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105" windowWidth="27555" windowHeight="14025"/>
  </bookViews>
  <sheets>
    <sheet name="Main analysis" sheetId="7" r:id="rId1"/>
    <sheet name="Sheet1" sheetId="1" r:id="rId2"/>
    <sheet name="male" sheetId="2" r:id="rId3"/>
    <sheet name="female" sheetId="3" r:id="rId4"/>
    <sheet name="Sheet2" sheetId="4" r:id="rId5"/>
    <sheet name="Analysis" sheetId="5" r:id="rId6"/>
    <sheet name="Minus small districts" sheetId="6" r:id="rId7"/>
    <sheet name="Sheet3" sheetId="8" r:id="rId8"/>
    <sheet name="Sheet4" sheetId="9" r:id="rId9"/>
  </sheets>
  <definedNames>
    <definedName name="_xlnm._FilterDatabase" localSheetId="5" hidden="1">Analysis!$A$1:$AH$436</definedName>
  </definedNames>
  <calcPr calcId="145621"/>
</workbook>
</file>

<file path=xl/calcChain.xml><?xml version="1.0" encoding="utf-8"?>
<calcChain xmlns="http://schemas.openxmlformats.org/spreadsheetml/2006/main">
  <c r="U190" i="7" l="1"/>
  <c r="T190" i="7"/>
  <c r="S2" i="6" l="1"/>
  <c r="N3" i="9" l="1"/>
  <c r="O3" i="9"/>
  <c r="N4" i="9"/>
  <c r="O4" i="9"/>
  <c r="N5" i="9"/>
  <c r="O5" i="9" s="1"/>
  <c r="N6" i="9"/>
  <c r="O6" i="9"/>
  <c r="N7" i="9"/>
  <c r="O7" i="9"/>
  <c r="N8" i="9"/>
  <c r="O8" i="9"/>
  <c r="N9" i="9"/>
  <c r="O9" i="9" s="1"/>
  <c r="N10" i="9"/>
  <c r="O10" i="9"/>
  <c r="N11" i="9"/>
  <c r="O11" i="9"/>
  <c r="N12" i="9"/>
  <c r="O12" i="9"/>
  <c r="N13" i="9"/>
  <c r="O13" i="9" s="1"/>
  <c r="N14" i="9"/>
  <c r="O14" i="9"/>
  <c r="N15" i="9"/>
  <c r="O15" i="9"/>
  <c r="N16" i="9"/>
  <c r="O16" i="9"/>
  <c r="N17" i="9"/>
  <c r="O17" i="9" s="1"/>
  <c r="N18" i="9"/>
  <c r="O18" i="9"/>
  <c r="N19" i="9"/>
  <c r="O19" i="9"/>
  <c r="N20" i="9"/>
  <c r="O20" i="9"/>
  <c r="N21" i="9"/>
  <c r="O21" i="9" s="1"/>
  <c r="N22" i="9"/>
  <c r="O22" i="9"/>
  <c r="N23" i="9"/>
  <c r="O23" i="9"/>
  <c r="N24" i="9"/>
  <c r="O24" i="9"/>
  <c r="N25" i="9"/>
  <c r="O25" i="9" s="1"/>
  <c r="N26" i="9"/>
  <c r="O26" i="9"/>
  <c r="N27" i="9"/>
  <c r="O27" i="9"/>
  <c r="N28" i="9"/>
  <c r="O28" i="9"/>
  <c r="N29" i="9"/>
  <c r="O29" i="9" s="1"/>
  <c r="N30" i="9"/>
  <c r="O30" i="9"/>
  <c r="N31" i="9"/>
  <c r="O31" i="9"/>
  <c r="N32" i="9"/>
  <c r="O32" i="9"/>
  <c r="N33" i="9"/>
  <c r="O33" i="9" s="1"/>
  <c r="N34" i="9"/>
  <c r="O34" i="9"/>
  <c r="N35" i="9"/>
  <c r="O35" i="9"/>
  <c r="N36" i="9"/>
  <c r="O36" i="9"/>
  <c r="N37" i="9"/>
  <c r="O37" i="9" s="1"/>
  <c r="N38" i="9"/>
  <c r="O38" i="9"/>
  <c r="N39" i="9"/>
  <c r="O39" i="9"/>
  <c r="N40" i="9"/>
  <c r="O40" i="9"/>
  <c r="O2" i="9"/>
  <c r="N2" i="9"/>
  <c r="O9" i="5" l="1"/>
  <c r="N9" i="5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10" i="9"/>
  <c r="L11" i="9"/>
  <c r="L12" i="9"/>
  <c r="L13" i="9"/>
  <c r="L14" i="9"/>
  <c r="L15" i="9"/>
  <c r="L9" i="9"/>
  <c r="L8" i="9"/>
  <c r="L7" i="9"/>
  <c r="L6" i="9"/>
  <c r="L5" i="9"/>
  <c r="L4" i="9"/>
  <c r="L3" i="9"/>
  <c r="L2" i="9"/>
  <c r="I14" i="6" l="1"/>
  <c r="I41" i="6"/>
  <c r="I73" i="6"/>
  <c r="K106" i="6"/>
  <c r="M106" i="6" s="1"/>
  <c r="N106" i="6" s="1"/>
  <c r="I82" i="6"/>
  <c r="K212" i="6"/>
  <c r="M212" i="6" s="1"/>
  <c r="N212" i="6" s="1"/>
  <c r="I210" i="6"/>
  <c r="K210" i="6"/>
  <c r="M210" i="6" s="1"/>
  <c r="N210" i="6" s="1"/>
  <c r="I206" i="6"/>
  <c r="K206" i="6"/>
  <c r="M206" i="6" s="1"/>
  <c r="N206" i="6" s="1"/>
  <c r="K202" i="6"/>
  <c r="M202" i="6" s="1"/>
  <c r="N202" i="6" s="1"/>
  <c r="I200" i="6"/>
  <c r="I198" i="6"/>
  <c r="K198" i="6"/>
  <c r="M198" i="6" s="1"/>
  <c r="N198" i="6" s="1"/>
  <c r="I196" i="6"/>
  <c r="K196" i="6"/>
  <c r="M196" i="6" s="1"/>
  <c r="N196" i="6" s="1"/>
  <c r="I184" i="6"/>
  <c r="I167" i="6"/>
  <c r="K167" i="6"/>
  <c r="M167" i="6" s="1"/>
  <c r="N167" i="6" s="1"/>
  <c r="I163" i="6"/>
  <c r="J163" i="6"/>
  <c r="K163" i="6"/>
  <c r="M163" i="6" s="1"/>
  <c r="N163" i="6" s="1"/>
  <c r="L162" i="6"/>
  <c r="O162" i="6" s="1"/>
  <c r="P162" i="6" s="1"/>
  <c r="J162" i="6"/>
  <c r="I155" i="6"/>
  <c r="K155" i="6"/>
  <c r="M155" i="6" s="1"/>
  <c r="N155" i="6" s="1"/>
  <c r="K154" i="6"/>
  <c r="M154" i="6" s="1"/>
  <c r="N154" i="6" s="1"/>
  <c r="J154" i="6"/>
  <c r="L154" i="6"/>
  <c r="O154" i="6" s="1"/>
  <c r="P154" i="6" s="1"/>
  <c r="I154" i="6"/>
  <c r="J151" i="6"/>
  <c r="I151" i="6"/>
  <c r="K151" i="6"/>
  <c r="M151" i="6" s="1"/>
  <c r="N151" i="6" s="1"/>
  <c r="L147" i="6"/>
  <c r="O147" i="6" s="1"/>
  <c r="P147" i="6" s="1"/>
  <c r="J147" i="6"/>
  <c r="I147" i="6"/>
  <c r="K147" i="6"/>
  <c r="M147" i="6" s="1"/>
  <c r="N147" i="6" s="1"/>
  <c r="J146" i="6"/>
  <c r="L146" i="6"/>
  <c r="O146" i="6" s="1"/>
  <c r="P146" i="6" s="1"/>
  <c r="L145" i="6"/>
  <c r="O145" i="6" s="1"/>
  <c r="P145" i="6" s="1"/>
  <c r="J145" i="6"/>
  <c r="K145" i="6"/>
  <c r="M145" i="6" s="1"/>
  <c r="N145" i="6" s="1"/>
  <c r="K144" i="6"/>
  <c r="M144" i="6" s="1"/>
  <c r="N144" i="6" s="1"/>
  <c r="I144" i="6"/>
  <c r="L144" i="6"/>
  <c r="O144" i="6" s="1"/>
  <c r="P144" i="6" s="1"/>
  <c r="L142" i="6"/>
  <c r="O142" i="6" s="1"/>
  <c r="P142" i="6" s="1"/>
  <c r="K142" i="6"/>
  <c r="M142" i="6" s="1"/>
  <c r="N142" i="6" s="1"/>
  <c r="J142" i="6"/>
  <c r="I142" i="6"/>
  <c r="L140" i="6"/>
  <c r="O140" i="6" s="1"/>
  <c r="P140" i="6" s="1"/>
  <c r="J140" i="6"/>
  <c r="K140" i="6"/>
  <c r="M140" i="6" s="1"/>
  <c r="N140" i="6" s="1"/>
  <c r="I139" i="6"/>
  <c r="K139" i="6"/>
  <c r="M139" i="6" s="1"/>
  <c r="N139" i="6" s="1"/>
  <c r="K134" i="6"/>
  <c r="M134" i="6" s="1"/>
  <c r="N134" i="6" s="1"/>
  <c r="I134" i="6"/>
  <c r="K133" i="6"/>
  <c r="M133" i="6" s="1"/>
  <c r="N133" i="6" s="1"/>
  <c r="I133" i="6"/>
  <c r="J130" i="6"/>
  <c r="L130" i="6"/>
  <c r="O130" i="6" s="1"/>
  <c r="P130" i="6" s="1"/>
  <c r="J127" i="6"/>
  <c r="L127" i="6"/>
  <c r="O127" i="6" s="1"/>
  <c r="P127" i="6" s="1"/>
  <c r="L126" i="6"/>
  <c r="O126" i="6" s="1"/>
  <c r="P126" i="6" s="1"/>
  <c r="J126" i="6"/>
  <c r="K126" i="6"/>
  <c r="M126" i="6" s="1"/>
  <c r="N126" i="6" s="1"/>
  <c r="K125" i="6"/>
  <c r="M125" i="6" s="1"/>
  <c r="N125" i="6" s="1"/>
  <c r="I125" i="6"/>
  <c r="L124" i="6"/>
  <c r="O124" i="6" s="1"/>
  <c r="P124" i="6" s="1"/>
  <c r="J124" i="6"/>
  <c r="K122" i="6"/>
  <c r="M122" i="6" s="1"/>
  <c r="N122" i="6" s="1"/>
  <c r="I122" i="6"/>
  <c r="K115" i="6"/>
  <c r="M115" i="6" s="1"/>
  <c r="N115" i="6" s="1"/>
  <c r="I115" i="6"/>
  <c r="K111" i="6"/>
  <c r="M111" i="6" s="1"/>
  <c r="N111" i="6" s="1"/>
  <c r="L110" i="6"/>
  <c r="O110" i="6" s="1"/>
  <c r="P110" i="6" s="1"/>
  <c r="J110" i="6"/>
  <c r="I106" i="6"/>
  <c r="J105" i="6"/>
  <c r="L105" i="6"/>
  <c r="O105" i="6" s="1"/>
  <c r="P105" i="6" s="1"/>
  <c r="I100" i="6"/>
  <c r="K100" i="6"/>
  <c r="M100" i="6" s="1"/>
  <c r="N100" i="6" s="1"/>
  <c r="L99" i="6"/>
  <c r="O99" i="6" s="1"/>
  <c r="P99" i="6" s="1"/>
  <c r="I99" i="6"/>
  <c r="K99" i="6"/>
  <c r="M99" i="6" s="1"/>
  <c r="N99" i="6" s="1"/>
  <c r="J99" i="6"/>
  <c r="L97" i="6"/>
  <c r="O97" i="6" s="1"/>
  <c r="P97" i="6" s="1"/>
  <c r="K97" i="6"/>
  <c r="M97" i="6" s="1"/>
  <c r="N97" i="6" s="1"/>
  <c r="I97" i="6"/>
  <c r="J97" i="6"/>
  <c r="K94" i="6"/>
  <c r="M94" i="6" s="1"/>
  <c r="N94" i="6" s="1"/>
  <c r="L94" i="6"/>
  <c r="O94" i="6" s="1"/>
  <c r="P94" i="6" s="1"/>
  <c r="I94" i="6"/>
  <c r="L93" i="6"/>
  <c r="O93" i="6" s="1"/>
  <c r="P93" i="6" s="1"/>
  <c r="K93" i="6"/>
  <c r="M93" i="6" s="1"/>
  <c r="N93" i="6" s="1"/>
  <c r="I93" i="6"/>
  <c r="J93" i="6"/>
  <c r="L92" i="6"/>
  <c r="O92" i="6" s="1"/>
  <c r="P92" i="6" s="1"/>
  <c r="J92" i="6"/>
  <c r="L90" i="6"/>
  <c r="O90" i="6" s="1"/>
  <c r="P90" i="6" s="1"/>
  <c r="J90" i="6"/>
  <c r="J88" i="6"/>
  <c r="L88" i="6"/>
  <c r="O88" i="6" s="1"/>
  <c r="P88" i="6" s="1"/>
  <c r="K88" i="6"/>
  <c r="M88" i="6" s="1"/>
  <c r="N88" i="6" s="1"/>
  <c r="I87" i="6"/>
  <c r="K86" i="6"/>
  <c r="M86" i="6" s="1"/>
  <c r="N86" i="6" s="1"/>
  <c r="I86" i="6"/>
  <c r="J83" i="6"/>
  <c r="I83" i="6"/>
  <c r="L83" i="6"/>
  <c r="O83" i="6" s="1"/>
  <c r="P83" i="6" s="1"/>
  <c r="K83" i="6"/>
  <c r="M83" i="6" s="1"/>
  <c r="N83" i="6" s="1"/>
  <c r="K82" i="6"/>
  <c r="M82" i="6" s="1"/>
  <c r="N82" i="6" s="1"/>
  <c r="K80" i="6"/>
  <c r="M80" i="6" s="1"/>
  <c r="N80" i="6" s="1"/>
  <c r="J80" i="6"/>
  <c r="I80" i="6"/>
  <c r="L80" i="6"/>
  <c r="O80" i="6" s="1"/>
  <c r="P80" i="6" s="1"/>
  <c r="K77" i="6"/>
  <c r="M77" i="6" s="1"/>
  <c r="N77" i="6" s="1"/>
  <c r="I77" i="6"/>
  <c r="L74" i="6"/>
  <c r="O74" i="6" s="1"/>
  <c r="P74" i="6" s="1"/>
  <c r="K73" i="6"/>
  <c r="M73" i="6" s="1"/>
  <c r="N73" i="6" s="1"/>
  <c r="L70" i="6"/>
  <c r="O70" i="6" s="1"/>
  <c r="P70" i="6" s="1"/>
  <c r="K70" i="6"/>
  <c r="M70" i="6" s="1"/>
  <c r="N70" i="6" s="1"/>
  <c r="J70" i="6"/>
  <c r="I70" i="6"/>
  <c r="L68" i="6"/>
  <c r="O68" i="6" s="1"/>
  <c r="P68" i="6" s="1"/>
  <c r="K68" i="6"/>
  <c r="M68" i="6" s="1"/>
  <c r="N68" i="6" s="1"/>
  <c r="J68" i="6"/>
  <c r="I68" i="6"/>
  <c r="L66" i="6"/>
  <c r="O66" i="6" s="1"/>
  <c r="P66" i="6" s="1"/>
  <c r="K66" i="6"/>
  <c r="M66" i="6" s="1"/>
  <c r="N66" i="6" s="1"/>
  <c r="J66" i="6"/>
  <c r="I66" i="6"/>
  <c r="K64" i="6"/>
  <c r="M64" i="6" s="1"/>
  <c r="N64" i="6" s="1"/>
  <c r="K63" i="6"/>
  <c r="M63" i="6" s="1"/>
  <c r="N63" i="6" s="1"/>
  <c r="L61" i="6"/>
  <c r="O61" i="6" s="1"/>
  <c r="P61" i="6" s="1"/>
  <c r="K61" i="6"/>
  <c r="M61" i="6" s="1"/>
  <c r="N61" i="6" s="1"/>
  <c r="J61" i="6"/>
  <c r="I61" i="6"/>
  <c r="L59" i="6"/>
  <c r="O59" i="6" s="1"/>
  <c r="P59" i="6" s="1"/>
  <c r="K59" i="6"/>
  <c r="M59" i="6" s="1"/>
  <c r="N59" i="6" s="1"/>
  <c r="J59" i="6"/>
  <c r="I59" i="6"/>
  <c r="L57" i="6"/>
  <c r="O57" i="6" s="1"/>
  <c r="P57" i="6" s="1"/>
  <c r="J57" i="6"/>
  <c r="L56" i="6"/>
  <c r="O56" i="6" s="1"/>
  <c r="P56" i="6" s="1"/>
  <c r="J56" i="6"/>
  <c r="K56" i="6"/>
  <c r="M56" i="6" s="1"/>
  <c r="N56" i="6" s="1"/>
  <c r="I55" i="6"/>
  <c r="L54" i="6"/>
  <c r="O54" i="6" s="1"/>
  <c r="P54" i="6" s="1"/>
  <c r="K54" i="6"/>
  <c r="M54" i="6" s="1"/>
  <c r="N54" i="6" s="1"/>
  <c r="J54" i="6"/>
  <c r="I54" i="6"/>
  <c r="L52" i="6"/>
  <c r="O52" i="6" s="1"/>
  <c r="P52" i="6" s="1"/>
  <c r="K52" i="6"/>
  <c r="M52" i="6" s="1"/>
  <c r="N52" i="6" s="1"/>
  <c r="J52" i="6"/>
  <c r="I52" i="6"/>
  <c r="L51" i="6"/>
  <c r="O51" i="6" s="1"/>
  <c r="P51" i="6" s="1"/>
  <c r="J51" i="6"/>
  <c r="K51" i="6"/>
  <c r="M51" i="6" s="1"/>
  <c r="N51" i="6" s="1"/>
  <c r="K50" i="6"/>
  <c r="M50" i="6" s="1"/>
  <c r="N50" i="6" s="1"/>
  <c r="J50" i="6"/>
  <c r="L50" i="6"/>
  <c r="O50" i="6" s="1"/>
  <c r="P50" i="6" s="1"/>
  <c r="I50" i="6"/>
  <c r="L49" i="6"/>
  <c r="O49" i="6" s="1"/>
  <c r="P49" i="6" s="1"/>
  <c r="K49" i="6"/>
  <c r="M49" i="6" s="1"/>
  <c r="N49" i="6" s="1"/>
  <c r="J49" i="6"/>
  <c r="I49" i="6"/>
  <c r="L47" i="6"/>
  <c r="O47" i="6" s="1"/>
  <c r="P47" i="6" s="1"/>
  <c r="J47" i="6"/>
  <c r="I47" i="6"/>
  <c r="K47" i="6"/>
  <c r="M47" i="6" s="1"/>
  <c r="N47" i="6" s="1"/>
  <c r="K46" i="6"/>
  <c r="M46" i="6" s="1"/>
  <c r="N46" i="6" s="1"/>
  <c r="J46" i="6"/>
  <c r="L46" i="6"/>
  <c r="O46" i="6" s="1"/>
  <c r="P46" i="6" s="1"/>
  <c r="I46" i="6"/>
  <c r="L45" i="6"/>
  <c r="O45" i="6" s="1"/>
  <c r="P45" i="6" s="1"/>
  <c r="K45" i="6"/>
  <c r="M45" i="6" s="1"/>
  <c r="N45" i="6" s="1"/>
  <c r="J45" i="6"/>
  <c r="I45" i="6"/>
  <c r="L43" i="6"/>
  <c r="O43" i="6" s="1"/>
  <c r="P43" i="6" s="1"/>
  <c r="J43" i="6"/>
  <c r="K43" i="6"/>
  <c r="M43" i="6" s="1"/>
  <c r="N43" i="6" s="1"/>
  <c r="J42" i="6"/>
  <c r="L41" i="6"/>
  <c r="O41" i="6" s="1"/>
  <c r="P41" i="6" s="1"/>
  <c r="L40" i="6"/>
  <c r="O40" i="6" s="1"/>
  <c r="P40" i="6" s="1"/>
  <c r="K40" i="6"/>
  <c r="M40" i="6" s="1"/>
  <c r="N40" i="6" s="1"/>
  <c r="I40" i="6"/>
  <c r="J40" i="6"/>
  <c r="L38" i="6"/>
  <c r="O38" i="6" s="1"/>
  <c r="P38" i="6" s="1"/>
  <c r="K38" i="6"/>
  <c r="M38" i="6" s="1"/>
  <c r="N38" i="6" s="1"/>
  <c r="J38" i="6"/>
  <c r="I38" i="6"/>
  <c r="L35" i="6"/>
  <c r="O35" i="6" s="1"/>
  <c r="P35" i="6" s="1"/>
  <c r="K35" i="6"/>
  <c r="M35" i="6" s="1"/>
  <c r="N35" i="6" s="1"/>
  <c r="J35" i="6"/>
  <c r="I35" i="6"/>
  <c r="L31" i="6"/>
  <c r="O31" i="6" s="1"/>
  <c r="P31" i="6" s="1"/>
  <c r="K30" i="6"/>
  <c r="M30" i="6" s="1"/>
  <c r="N30" i="6" s="1"/>
  <c r="L29" i="6"/>
  <c r="O29" i="6" s="1"/>
  <c r="P29" i="6" s="1"/>
  <c r="K29" i="6"/>
  <c r="M29" i="6" s="1"/>
  <c r="N29" i="6" s="1"/>
  <c r="I29" i="6"/>
  <c r="J29" i="6"/>
  <c r="L27" i="6"/>
  <c r="O27" i="6" s="1"/>
  <c r="P27" i="6" s="1"/>
  <c r="K27" i="6"/>
  <c r="M27" i="6" s="1"/>
  <c r="N27" i="6" s="1"/>
  <c r="J27" i="6"/>
  <c r="I27" i="6"/>
  <c r="I24" i="6"/>
  <c r="K24" i="6"/>
  <c r="M24" i="6" s="1"/>
  <c r="N24" i="6" s="1"/>
  <c r="L22" i="6"/>
  <c r="O22" i="6" s="1"/>
  <c r="P22" i="6" s="1"/>
  <c r="K21" i="6"/>
  <c r="M21" i="6" s="1"/>
  <c r="N21" i="6" s="1"/>
  <c r="L21" i="6"/>
  <c r="O21" i="6" s="1"/>
  <c r="P21" i="6" s="1"/>
  <c r="I21" i="6"/>
  <c r="L20" i="6"/>
  <c r="O20" i="6" s="1"/>
  <c r="P20" i="6" s="1"/>
  <c r="K20" i="6"/>
  <c r="M20" i="6" s="1"/>
  <c r="N20" i="6" s="1"/>
  <c r="I20" i="6"/>
  <c r="J20" i="6"/>
  <c r="K17" i="6"/>
  <c r="M17" i="6" s="1"/>
  <c r="N17" i="6" s="1"/>
  <c r="L16" i="6"/>
  <c r="O16" i="6" s="1"/>
  <c r="P16" i="6" s="1"/>
  <c r="L15" i="6"/>
  <c r="O15" i="6" s="1"/>
  <c r="P15" i="6" s="1"/>
  <c r="J14" i="6"/>
  <c r="L14" i="6"/>
  <c r="O14" i="6" s="1"/>
  <c r="P14" i="6" s="1"/>
  <c r="L12" i="6"/>
  <c r="O12" i="6" s="1"/>
  <c r="P12" i="6" s="1"/>
  <c r="K12" i="6"/>
  <c r="M12" i="6" s="1"/>
  <c r="N12" i="6" s="1"/>
  <c r="J12" i="6"/>
  <c r="I12" i="6"/>
  <c r="I10" i="6"/>
  <c r="K10" i="6"/>
  <c r="M10" i="6" s="1"/>
  <c r="N10" i="6" s="1"/>
  <c r="L9" i="6"/>
  <c r="O9" i="6" s="1"/>
  <c r="P9" i="6" s="1"/>
  <c r="L8" i="6"/>
  <c r="O8" i="6" s="1"/>
  <c r="P8" i="6" s="1"/>
  <c r="J7" i="6"/>
  <c r="L7" i="6"/>
  <c r="O7" i="6" s="1"/>
  <c r="P7" i="6" s="1"/>
  <c r="I7" i="6"/>
  <c r="L6" i="6"/>
  <c r="O6" i="6" s="1"/>
  <c r="P6" i="6" s="1"/>
  <c r="K6" i="6"/>
  <c r="M6" i="6" s="1"/>
  <c r="N6" i="6" s="1"/>
  <c r="I6" i="6"/>
  <c r="J6" i="6"/>
  <c r="L4" i="6"/>
  <c r="O4" i="6" s="1"/>
  <c r="P4" i="6" s="1"/>
  <c r="K4" i="6"/>
  <c r="M4" i="6" s="1"/>
  <c r="N4" i="6" s="1"/>
  <c r="J4" i="6"/>
  <c r="I4" i="6"/>
  <c r="K2" i="6"/>
  <c r="M2" i="6" s="1"/>
  <c r="N2" i="6" s="1"/>
  <c r="C3" i="5"/>
  <c r="C4" i="5"/>
  <c r="C5" i="5"/>
  <c r="C6" i="5"/>
  <c r="I6" i="5" s="1"/>
  <c r="C7" i="5"/>
  <c r="C8" i="5"/>
  <c r="I8" i="5" s="1"/>
  <c r="K8" i="5" s="1"/>
  <c r="C9" i="5"/>
  <c r="G9" i="5" s="1"/>
  <c r="J9" i="5" s="1"/>
  <c r="C10" i="5"/>
  <c r="C11" i="5"/>
  <c r="C12" i="5"/>
  <c r="E12" i="5" s="1"/>
  <c r="C13" i="5"/>
  <c r="C14" i="5"/>
  <c r="G14" i="5" s="1"/>
  <c r="C15" i="5"/>
  <c r="C16" i="5"/>
  <c r="E16" i="5" s="1"/>
  <c r="C17" i="5"/>
  <c r="E17" i="5" s="1"/>
  <c r="C18" i="5"/>
  <c r="C19" i="5"/>
  <c r="C20" i="5"/>
  <c r="I20" i="5" s="1"/>
  <c r="C21" i="5"/>
  <c r="C22" i="5"/>
  <c r="I22" i="5" s="1"/>
  <c r="C23" i="5"/>
  <c r="E23" i="5" s="1"/>
  <c r="C24" i="5"/>
  <c r="C25" i="5"/>
  <c r="C26" i="5"/>
  <c r="E26" i="5" s="1"/>
  <c r="C27" i="5"/>
  <c r="C28" i="5"/>
  <c r="I28" i="5" s="1"/>
  <c r="C29" i="5"/>
  <c r="G29" i="5" s="1"/>
  <c r="C30" i="5"/>
  <c r="G30" i="5" s="1"/>
  <c r="C31" i="5"/>
  <c r="C32" i="5"/>
  <c r="C33" i="5"/>
  <c r="C34" i="5"/>
  <c r="C35" i="5"/>
  <c r="C36" i="5"/>
  <c r="I36" i="5" s="1"/>
  <c r="C37" i="5"/>
  <c r="C38" i="5"/>
  <c r="I38" i="5" s="1"/>
  <c r="C39" i="5"/>
  <c r="E39" i="5" s="1"/>
  <c r="C40" i="5"/>
  <c r="C41" i="5"/>
  <c r="E41" i="5" s="1"/>
  <c r="C42" i="5"/>
  <c r="C43" i="5"/>
  <c r="C44" i="5"/>
  <c r="E44" i="5" s="1"/>
  <c r="C45" i="5"/>
  <c r="C46" i="5"/>
  <c r="I46" i="5" s="1"/>
  <c r="C47" i="5"/>
  <c r="G47" i="5" s="1"/>
  <c r="J47" i="5" s="1"/>
  <c r="C48" i="5"/>
  <c r="C49" i="5"/>
  <c r="C50" i="5"/>
  <c r="G50" i="5" s="1"/>
  <c r="C51" i="5"/>
  <c r="C52" i="5"/>
  <c r="I52" i="5" s="1"/>
  <c r="C53" i="5"/>
  <c r="C54" i="5"/>
  <c r="I54" i="5" s="1"/>
  <c r="C55" i="5"/>
  <c r="E55" i="5" s="1"/>
  <c r="C56" i="5"/>
  <c r="C57" i="5"/>
  <c r="E57" i="5" s="1"/>
  <c r="C58" i="5"/>
  <c r="C59" i="5"/>
  <c r="C60" i="5"/>
  <c r="C61" i="5"/>
  <c r="C62" i="5"/>
  <c r="C63" i="5"/>
  <c r="I63" i="5" s="1"/>
  <c r="K63" i="5" s="1"/>
  <c r="C64" i="5"/>
  <c r="I64" i="5" s="1"/>
  <c r="K64" i="5" s="1"/>
  <c r="C65" i="5"/>
  <c r="E65" i="5" s="1"/>
  <c r="C66" i="5"/>
  <c r="C67" i="5"/>
  <c r="C68" i="5"/>
  <c r="E68" i="5" s="1"/>
  <c r="C69" i="5"/>
  <c r="C70" i="5"/>
  <c r="C71" i="5"/>
  <c r="E71" i="5" s="1"/>
  <c r="C72" i="5"/>
  <c r="C73" i="5"/>
  <c r="E73" i="5" s="1"/>
  <c r="C74" i="5"/>
  <c r="C75" i="5"/>
  <c r="C76" i="5"/>
  <c r="C77" i="5"/>
  <c r="C78" i="5"/>
  <c r="E78" i="5" s="1"/>
  <c r="C79" i="5"/>
  <c r="C80" i="5"/>
  <c r="E80" i="5" s="1"/>
  <c r="C81" i="5"/>
  <c r="I81" i="5" s="1"/>
  <c r="K81" i="5" s="1"/>
  <c r="C82" i="5"/>
  <c r="E82" i="5" s="1"/>
  <c r="C83" i="5"/>
  <c r="C84" i="5"/>
  <c r="I84" i="5" s="1"/>
  <c r="C85" i="5"/>
  <c r="C86" i="5"/>
  <c r="C87" i="5"/>
  <c r="C88" i="5"/>
  <c r="C89" i="5"/>
  <c r="E89" i="5" s="1"/>
  <c r="C90" i="5"/>
  <c r="C91" i="5"/>
  <c r="C92" i="5"/>
  <c r="C93" i="5"/>
  <c r="G93" i="5" s="1"/>
  <c r="C94" i="5"/>
  <c r="E94" i="5" s="1"/>
  <c r="C95" i="5"/>
  <c r="C96" i="5"/>
  <c r="C97" i="5"/>
  <c r="C98" i="5"/>
  <c r="E98" i="5" s="1"/>
  <c r="C99" i="5"/>
  <c r="C100" i="5"/>
  <c r="I100" i="5" s="1"/>
  <c r="C101" i="5"/>
  <c r="G101" i="5" s="1"/>
  <c r="C102" i="5"/>
  <c r="C103" i="5"/>
  <c r="C104" i="5"/>
  <c r="C105" i="5"/>
  <c r="E105" i="5" s="1"/>
  <c r="C106" i="5"/>
  <c r="C107" i="5"/>
  <c r="C108" i="5"/>
  <c r="E108" i="5" s="1"/>
  <c r="C109" i="5"/>
  <c r="C110" i="5"/>
  <c r="E110" i="5" s="1"/>
  <c r="C111" i="5"/>
  <c r="C112" i="5"/>
  <c r="E112" i="5" s="1"/>
  <c r="C113" i="5"/>
  <c r="C114" i="5"/>
  <c r="G114" i="5" s="1"/>
  <c r="C115" i="5"/>
  <c r="C116" i="5"/>
  <c r="C117" i="5"/>
  <c r="C118" i="5"/>
  <c r="I118" i="5" s="1"/>
  <c r="C119" i="5"/>
  <c r="C120" i="5"/>
  <c r="G120" i="5" s="1"/>
  <c r="J120" i="5" s="1"/>
  <c r="C121" i="5"/>
  <c r="E121" i="5" s="1"/>
  <c r="C122" i="5"/>
  <c r="C123" i="5"/>
  <c r="C124" i="5"/>
  <c r="C125" i="5"/>
  <c r="C126" i="5"/>
  <c r="E126" i="5" s="1"/>
  <c r="C127" i="5"/>
  <c r="C128" i="5"/>
  <c r="C129" i="5"/>
  <c r="E129" i="5" s="1"/>
  <c r="C130" i="5"/>
  <c r="I130" i="5" s="1"/>
  <c r="K130" i="5" s="1"/>
  <c r="C131" i="5"/>
  <c r="C132" i="5"/>
  <c r="E132" i="5" s="1"/>
  <c r="C133" i="5"/>
  <c r="C134" i="5"/>
  <c r="C135" i="5"/>
  <c r="C136" i="5"/>
  <c r="G136" i="5" s="1"/>
  <c r="J136" i="5" s="1"/>
  <c r="C137" i="5"/>
  <c r="I137" i="5" s="1"/>
  <c r="K137" i="5" s="1"/>
  <c r="C138" i="5"/>
  <c r="C139" i="5"/>
  <c r="C140" i="5"/>
  <c r="C141" i="5"/>
  <c r="C142" i="5"/>
  <c r="E142" i="5" s="1"/>
  <c r="C143" i="5"/>
  <c r="C144" i="5"/>
  <c r="E144" i="5" s="1"/>
  <c r="C145" i="5"/>
  <c r="C146" i="5"/>
  <c r="C147" i="5"/>
  <c r="C148" i="5"/>
  <c r="I148" i="5" s="1"/>
  <c r="C149" i="5"/>
  <c r="C150" i="5"/>
  <c r="C151" i="5"/>
  <c r="C152" i="5"/>
  <c r="C153" i="5"/>
  <c r="E153" i="5" s="1"/>
  <c r="C154" i="5"/>
  <c r="C155" i="5"/>
  <c r="C156" i="5"/>
  <c r="G156" i="5" s="1"/>
  <c r="C157" i="5"/>
  <c r="G157" i="5" s="1"/>
  <c r="C158" i="5"/>
  <c r="E158" i="5" s="1"/>
  <c r="C159" i="5"/>
  <c r="C160" i="5"/>
  <c r="C161" i="5"/>
  <c r="C162" i="5"/>
  <c r="C163" i="5"/>
  <c r="C164" i="5"/>
  <c r="E164" i="5" s="1"/>
  <c r="C165" i="5"/>
  <c r="C166" i="5"/>
  <c r="G166" i="5" s="1"/>
  <c r="C167" i="5"/>
  <c r="E167" i="5" s="1"/>
  <c r="C168" i="5"/>
  <c r="C169" i="5"/>
  <c r="C170" i="5"/>
  <c r="C171" i="5"/>
  <c r="E171" i="5" s="1"/>
  <c r="C172" i="5"/>
  <c r="E172" i="5" s="1"/>
  <c r="C173" i="5"/>
  <c r="G173" i="5" s="1"/>
  <c r="C174" i="5"/>
  <c r="I174" i="5" s="1"/>
  <c r="C175" i="5"/>
  <c r="C176" i="5"/>
  <c r="C177" i="5"/>
  <c r="C178" i="5"/>
  <c r="C179" i="5"/>
  <c r="C180" i="5"/>
  <c r="E180" i="5" s="1"/>
  <c r="C181" i="5"/>
  <c r="C182" i="5"/>
  <c r="E182" i="5" s="1"/>
  <c r="C183" i="5"/>
  <c r="C184" i="5"/>
  <c r="C185" i="5"/>
  <c r="E185" i="5" s="1"/>
  <c r="C186" i="5"/>
  <c r="C187" i="5"/>
  <c r="C188" i="5"/>
  <c r="C189" i="5"/>
  <c r="C190" i="5"/>
  <c r="C191" i="5"/>
  <c r="C192" i="5"/>
  <c r="C193" i="5"/>
  <c r="E193" i="5" s="1"/>
  <c r="C194" i="5"/>
  <c r="C195" i="5"/>
  <c r="C196" i="5"/>
  <c r="E196" i="5" s="1"/>
  <c r="C197" i="5"/>
  <c r="C198" i="5"/>
  <c r="C199" i="5"/>
  <c r="C200" i="5"/>
  <c r="C201" i="5"/>
  <c r="I201" i="5" s="1"/>
  <c r="K201" i="5" s="1"/>
  <c r="C202" i="5"/>
  <c r="C203" i="5"/>
  <c r="C204" i="5"/>
  <c r="C205" i="5"/>
  <c r="G205" i="5" s="1"/>
  <c r="C206" i="5"/>
  <c r="C207" i="5"/>
  <c r="G207" i="5" s="1"/>
  <c r="L207" i="5" s="1"/>
  <c r="N207" i="5" s="1"/>
  <c r="O207" i="5" s="1"/>
  <c r="C208" i="5"/>
  <c r="C209" i="5"/>
  <c r="I209" i="5" s="1"/>
  <c r="K209" i="5" s="1"/>
  <c r="C210" i="5"/>
  <c r="E210" i="5" s="1"/>
  <c r="C211" i="5"/>
  <c r="C212" i="5"/>
  <c r="E212" i="5" s="1"/>
  <c r="C213" i="5"/>
  <c r="C214" i="5"/>
  <c r="C215" i="5"/>
  <c r="C216" i="5"/>
  <c r="C217" i="5"/>
  <c r="E217" i="5" s="1"/>
  <c r="C218" i="5"/>
  <c r="C219" i="5"/>
  <c r="C220" i="5"/>
  <c r="G220" i="5" s="1"/>
  <c r="J220" i="5" s="1"/>
  <c r="C221" i="5"/>
  <c r="G221" i="5" s="1"/>
  <c r="C222" i="5"/>
  <c r="C223" i="5"/>
  <c r="C224" i="5"/>
  <c r="C225" i="5"/>
  <c r="C226" i="5"/>
  <c r="C227" i="5"/>
  <c r="C228" i="5"/>
  <c r="E228" i="5" s="1"/>
  <c r="C229" i="5"/>
  <c r="C230" i="5"/>
  <c r="G230" i="5" s="1"/>
  <c r="C231" i="5"/>
  <c r="E231" i="5" s="1"/>
  <c r="C232" i="5"/>
  <c r="C233" i="5"/>
  <c r="I233" i="5" s="1"/>
  <c r="K233" i="5" s="1"/>
  <c r="C234" i="5"/>
  <c r="G234" i="5" s="1"/>
  <c r="C235" i="5"/>
  <c r="C236" i="5"/>
  <c r="E236" i="5" s="1"/>
  <c r="C237" i="5"/>
  <c r="C238" i="5"/>
  <c r="E238" i="5" s="1"/>
  <c r="C239" i="5"/>
  <c r="C240" i="5"/>
  <c r="E240" i="5" s="1"/>
  <c r="C241" i="5"/>
  <c r="I241" i="5" s="1"/>
  <c r="K241" i="5" s="1"/>
  <c r="C242" i="5"/>
  <c r="C243" i="5"/>
  <c r="C244" i="5"/>
  <c r="E244" i="5" s="1"/>
  <c r="C245" i="5"/>
  <c r="C246" i="5"/>
  <c r="I246" i="5" s="1"/>
  <c r="C247" i="5"/>
  <c r="C248" i="5"/>
  <c r="C249" i="5"/>
  <c r="C250" i="5"/>
  <c r="C251" i="5"/>
  <c r="C252" i="5"/>
  <c r="C253" i="5"/>
  <c r="I253" i="5" s="1"/>
  <c r="C254" i="5"/>
  <c r="G254" i="5" s="1"/>
  <c r="C255" i="5"/>
  <c r="E255" i="5" s="1"/>
  <c r="C256" i="5"/>
  <c r="G256" i="5" s="1"/>
  <c r="L256" i="5" s="1"/>
  <c r="N256" i="5" s="1"/>
  <c r="O256" i="5" s="1"/>
  <c r="C257" i="5"/>
  <c r="C258" i="5"/>
  <c r="I258" i="5" s="1"/>
  <c r="K258" i="5" s="1"/>
  <c r="C259" i="5"/>
  <c r="C260" i="5"/>
  <c r="E260" i="5" s="1"/>
  <c r="C261" i="5"/>
  <c r="C262" i="5"/>
  <c r="C263" i="5"/>
  <c r="C264" i="5"/>
  <c r="C265" i="5"/>
  <c r="G265" i="5" s="1"/>
  <c r="J265" i="5" s="1"/>
  <c r="C266" i="5"/>
  <c r="C267" i="5"/>
  <c r="C268" i="5"/>
  <c r="G268" i="5" s="1"/>
  <c r="J268" i="5" s="1"/>
  <c r="C269" i="5"/>
  <c r="C270" i="5"/>
  <c r="I270" i="5" s="1"/>
  <c r="C271" i="5"/>
  <c r="C272" i="5"/>
  <c r="C273" i="5"/>
  <c r="G273" i="5" s="1"/>
  <c r="C274" i="5"/>
  <c r="E274" i="5" s="1"/>
  <c r="C275" i="5"/>
  <c r="C276" i="5"/>
  <c r="G276" i="5" s="1"/>
  <c r="J276" i="5" s="1"/>
  <c r="C277" i="5"/>
  <c r="C278" i="5"/>
  <c r="G278" i="5" s="1"/>
  <c r="C279" i="5"/>
  <c r="G279" i="5" s="1"/>
  <c r="J279" i="5" s="1"/>
  <c r="C280" i="5"/>
  <c r="C281" i="5"/>
  <c r="C282" i="5"/>
  <c r="C283" i="5"/>
  <c r="C284" i="5"/>
  <c r="C285" i="5"/>
  <c r="C286" i="5"/>
  <c r="G286" i="5" s="1"/>
  <c r="C287" i="5"/>
  <c r="C288" i="5"/>
  <c r="E288" i="5" s="1"/>
  <c r="C289" i="5"/>
  <c r="C290" i="5"/>
  <c r="C291" i="5"/>
  <c r="C292" i="5"/>
  <c r="E292" i="5" s="1"/>
  <c r="C293" i="5"/>
  <c r="C294" i="5"/>
  <c r="I294" i="5" s="1"/>
  <c r="C295" i="5"/>
  <c r="C296" i="5"/>
  <c r="C297" i="5"/>
  <c r="G297" i="5" s="1"/>
  <c r="C298" i="5"/>
  <c r="C299" i="5"/>
  <c r="I299" i="5" s="1"/>
  <c r="K299" i="5" s="1"/>
  <c r="C300" i="5"/>
  <c r="I300" i="5" s="1"/>
  <c r="C301" i="5"/>
  <c r="C302" i="5"/>
  <c r="I302" i="5" s="1"/>
  <c r="C303" i="5"/>
  <c r="C304" i="5"/>
  <c r="E304" i="5" s="1"/>
  <c r="C305" i="5"/>
  <c r="C306" i="5"/>
  <c r="C307" i="5"/>
  <c r="C308" i="5"/>
  <c r="G308" i="5" s="1"/>
  <c r="J308" i="5" s="1"/>
  <c r="C309" i="5"/>
  <c r="C310" i="5"/>
  <c r="I310" i="5" s="1"/>
  <c r="C311" i="5"/>
  <c r="C312" i="5"/>
  <c r="G312" i="5" s="1"/>
  <c r="L312" i="5" s="1"/>
  <c r="N312" i="5" s="1"/>
  <c r="O312" i="5" s="1"/>
  <c r="C313" i="5"/>
  <c r="E313" i="5" s="1"/>
  <c r="C314" i="5"/>
  <c r="C315" i="5"/>
  <c r="C316" i="5"/>
  <c r="I316" i="5" s="1"/>
  <c r="C317" i="5"/>
  <c r="I317" i="5" s="1"/>
  <c r="C318" i="5"/>
  <c r="G318" i="5" s="1"/>
  <c r="C319" i="5"/>
  <c r="C320" i="5"/>
  <c r="G320" i="5" s="1"/>
  <c r="L320" i="5" s="1"/>
  <c r="N320" i="5" s="1"/>
  <c r="O320" i="5" s="1"/>
  <c r="C321" i="5"/>
  <c r="C322" i="5"/>
  <c r="C323" i="5"/>
  <c r="C324" i="5"/>
  <c r="E324" i="5" s="1"/>
  <c r="C325" i="5"/>
  <c r="C326" i="5"/>
  <c r="C327" i="5"/>
  <c r="C328" i="5"/>
  <c r="E328" i="5" s="1"/>
  <c r="C329" i="5"/>
  <c r="G329" i="5" s="1"/>
  <c r="C330" i="5"/>
  <c r="C331" i="5"/>
  <c r="C332" i="5"/>
  <c r="G332" i="5" s="1"/>
  <c r="J332" i="5" s="1"/>
  <c r="C333" i="5"/>
  <c r="C334" i="5"/>
  <c r="I334" i="5" s="1"/>
  <c r="C335" i="5"/>
  <c r="C336" i="5"/>
  <c r="C337" i="5"/>
  <c r="G337" i="5" s="1"/>
  <c r="C338" i="5"/>
  <c r="C339" i="5"/>
  <c r="C340" i="5"/>
  <c r="G340" i="5" s="1"/>
  <c r="J340" i="5" s="1"/>
  <c r="C341" i="5"/>
  <c r="C342" i="5"/>
  <c r="G342" i="5" s="1"/>
  <c r="J342" i="5" s="1"/>
  <c r="C343" i="5"/>
  <c r="I343" i="5" s="1"/>
  <c r="K343" i="5" s="1"/>
  <c r="C344" i="5"/>
  <c r="C345" i="5"/>
  <c r="C346" i="5"/>
  <c r="E346" i="5" s="1"/>
  <c r="C347" i="5"/>
  <c r="C348" i="5"/>
  <c r="C349" i="5"/>
  <c r="C350" i="5"/>
  <c r="I350" i="5" s="1"/>
  <c r="C351" i="5"/>
  <c r="C352" i="5"/>
  <c r="C353" i="5"/>
  <c r="C354" i="5"/>
  <c r="C355" i="5"/>
  <c r="G355" i="5" s="1"/>
  <c r="J355" i="5" s="1"/>
  <c r="C356" i="5"/>
  <c r="E356" i="5" s="1"/>
  <c r="C357" i="5"/>
  <c r="C358" i="5"/>
  <c r="C359" i="5"/>
  <c r="C360" i="5"/>
  <c r="E360" i="5" s="1"/>
  <c r="C361" i="5"/>
  <c r="G361" i="5" s="1"/>
  <c r="J361" i="5" s="1"/>
  <c r="C362" i="5"/>
  <c r="C363" i="5"/>
  <c r="C364" i="5"/>
  <c r="I364" i="5" s="1"/>
  <c r="C365" i="5"/>
  <c r="C366" i="5"/>
  <c r="I366" i="5" s="1"/>
  <c r="C367" i="5"/>
  <c r="C368" i="5"/>
  <c r="C369" i="5"/>
  <c r="E369" i="5" s="1"/>
  <c r="C370" i="5"/>
  <c r="C371" i="5"/>
  <c r="C372" i="5"/>
  <c r="G372" i="5" s="1"/>
  <c r="C373" i="5"/>
  <c r="C374" i="5"/>
  <c r="I374" i="5" s="1"/>
  <c r="C375" i="5"/>
  <c r="C376" i="5"/>
  <c r="C377" i="5"/>
  <c r="C378" i="5"/>
  <c r="C379" i="5"/>
  <c r="C380" i="5"/>
  <c r="I380" i="5" s="1"/>
  <c r="C381" i="5"/>
  <c r="I381" i="5" s="1"/>
  <c r="C382" i="5"/>
  <c r="G382" i="5" s="1"/>
  <c r="C383" i="5"/>
  <c r="C384" i="5"/>
  <c r="I384" i="5" s="1"/>
  <c r="K384" i="5" s="1"/>
  <c r="C385" i="5"/>
  <c r="C386" i="5"/>
  <c r="I386" i="5" s="1"/>
  <c r="C387" i="5"/>
  <c r="C388" i="5"/>
  <c r="E388" i="5" s="1"/>
  <c r="C389" i="5"/>
  <c r="C390" i="5"/>
  <c r="C391" i="5"/>
  <c r="C392" i="5"/>
  <c r="C393" i="5"/>
  <c r="G393" i="5" s="1"/>
  <c r="J393" i="5" s="1"/>
  <c r="C394" i="5"/>
  <c r="C395" i="5"/>
  <c r="C396" i="5"/>
  <c r="I396" i="5" s="1"/>
  <c r="C397" i="5"/>
  <c r="C398" i="5"/>
  <c r="I398" i="5" s="1"/>
  <c r="C399" i="5"/>
  <c r="C400" i="5"/>
  <c r="C401" i="5"/>
  <c r="G401" i="5" s="1"/>
  <c r="J401" i="5" s="1"/>
  <c r="C402" i="5"/>
  <c r="C403" i="5"/>
  <c r="C404" i="5"/>
  <c r="G404" i="5" s="1"/>
  <c r="C405" i="5"/>
  <c r="C406" i="5"/>
  <c r="I406" i="5" s="1"/>
  <c r="C407" i="5"/>
  <c r="G407" i="5" s="1"/>
  <c r="C408" i="5"/>
  <c r="C409" i="5"/>
  <c r="E409" i="5" s="1"/>
  <c r="C410" i="5"/>
  <c r="C411" i="5"/>
  <c r="C412" i="5"/>
  <c r="C413" i="5"/>
  <c r="C414" i="5"/>
  <c r="G414" i="5" s="1"/>
  <c r="C415" i="5"/>
  <c r="C416" i="5"/>
  <c r="C417" i="5"/>
  <c r="C418" i="5"/>
  <c r="C419" i="5"/>
  <c r="C420" i="5"/>
  <c r="E420" i="5" s="1"/>
  <c r="C421" i="5"/>
  <c r="C422" i="5"/>
  <c r="I422" i="5" s="1"/>
  <c r="C423" i="5"/>
  <c r="C424" i="5"/>
  <c r="C425" i="5"/>
  <c r="G425" i="5" s="1"/>
  <c r="C426" i="5"/>
  <c r="C427" i="5"/>
  <c r="C428" i="5"/>
  <c r="I428" i="5" s="1"/>
  <c r="C429" i="5"/>
  <c r="C430" i="5"/>
  <c r="I430" i="5" s="1"/>
  <c r="C431" i="5"/>
  <c r="C432" i="5"/>
  <c r="C433" i="5"/>
  <c r="E433" i="5" s="1"/>
  <c r="C2" i="5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6" i="3"/>
  <c r="I64" i="6" l="1"/>
  <c r="J9" i="6"/>
  <c r="I62" i="6"/>
  <c r="I30" i="6"/>
  <c r="J32" i="6"/>
  <c r="K200" i="6"/>
  <c r="M200" i="6" s="1"/>
  <c r="N200" i="6" s="1"/>
  <c r="K87" i="6"/>
  <c r="M87" i="6" s="1"/>
  <c r="N87" i="6" s="1"/>
  <c r="J16" i="6"/>
  <c r="I63" i="6"/>
  <c r="L151" i="6"/>
  <c r="O151" i="6" s="1"/>
  <c r="P151" i="6" s="1"/>
  <c r="K184" i="6"/>
  <c r="M184" i="6" s="1"/>
  <c r="N184" i="6" s="1"/>
  <c r="I19" i="6"/>
  <c r="K19" i="6"/>
  <c r="M19" i="6" s="1"/>
  <c r="N19" i="6" s="1"/>
  <c r="L30" i="6"/>
  <c r="O30" i="6" s="1"/>
  <c r="P30" i="6" s="1"/>
  <c r="J30" i="6"/>
  <c r="J23" i="6"/>
  <c r="L23" i="6"/>
  <c r="O23" i="6" s="1"/>
  <c r="P23" i="6" s="1"/>
  <c r="K33" i="6"/>
  <c r="M33" i="6" s="1"/>
  <c r="N33" i="6" s="1"/>
  <c r="I33" i="6"/>
  <c r="L13" i="6"/>
  <c r="O13" i="6" s="1"/>
  <c r="P13" i="6" s="1"/>
  <c r="J13" i="6"/>
  <c r="L87" i="6"/>
  <c r="O87" i="6" s="1"/>
  <c r="P87" i="6" s="1"/>
  <c r="J87" i="6"/>
  <c r="L75" i="6"/>
  <c r="O75" i="6" s="1"/>
  <c r="P75" i="6" s="1"/>
  <c r="J75" i="6"/>
  <c r="K15" i="6"/>
  <c r="M15" i="6" s="1"/>
  <c r="N15" i="6" s="1"/>
  <c r="I15" i="6"/>
  <c r="I36" i="6"/>
  <c r="K36" i="6"/>
  <c r="M36" i="6" s="1"/>
  <c r="N36" i="6" s="1"/>
  <c r="I5" i="6"/>
  <c r="K5" i="6"/>
  <c r="M5" i="6" s="1"/>
  <c r="N5" i="6" s="1"/>
  <c r="K7" i="6"/>
  <c r="M7" i="6" s="1"/>
  <c r="N7" i="6" s="1"/>
  <c r="L17" i="6"/>
  <c r="O17" i="6" s="1"/>
  <c r="P17" i="6" s="1"/>
  <c r="J17" i="6"/>
  <c r="L39" i="6"/>
  <c r="O39" i="6" s="1"/>
  <c r="P39" i="6" s="1"/>
  <c r="J39" i="6"/>
  <c r="I48" i="6"/>
  <c r="K48" i="6"/>
  <c r="M48" i="6" s="1"/>
  <c r="N48" i="6" s="1"/>
  <c r="L53" i="6"/>
  <c r="O53" i="6" s="1"/>
  <c r="P53" i="6" s="1"/>
  <c r="J53" i="6"/>
  <c r="L62" i="6"/>
  <c r="O62" i="6" s="1"/>
  <c r="P62" i="6" s="1"/>
  <c r="J62" i="6"/>
  <c r="L5" i="6"/>
  <c r="O5" i="6" s="1"/>
  <c r="P5" i="6" s="1"/>
  <c r="J5" i="6"/>
  <c r="I13" i="6"/>
  <c r="K13" i="6"/>
  <c r="M13" i="6" s="1"/>
  <c r="N13" i="6" s="1"/>
  <c r="K14" i="6"/>
  <c r="M14" i="6" s="1"/>
  <c r="N14" i="6" s="1"/>
  <c r="I17" i="6"/>
  <c r="J21" i="6"/>
  <c r="L24" i="6"/>
  <c r="O24" i="6" s="1"/>
  <c r="P24" i="6" s="1"/>
  <c r="J24" i="6"/>
  <c r="L42" i="6"/>
  <c r="O42" i="6" s="1"/>
  <c r="P42" i="6" s="1"/>
  <c r="L60" i="6"/>
  <c r="O60" i="6" s="1"/>
  <c r="P60" i="6" s="1"/>
  <c r="J60" i="6"/>
  <c r="K62" i="6"/>
  <c r="M62" i="6" s="1"/>
  <c r="N62" i="6" s="1"/>
  <c r="L63" i="6"/>
  <c r="O63" i="6" s="1"/>
  <c r="P63" i="6" s="1"/>
  <c r="J63" i="6"/>
  <c r="L64" i="6"/>
  <c r="O64" i="6" s="1"/>
  <c r="P64" i="6" s="1"/>
  <c r="J64" i="6"/>
  <c r="K8" i="6"/>
  <c r="M8" i="6" s="1"/>
  <c r="N8" i="6" s="1"/>
  <c r="I8" i="6"/>
  <c r="L19" i="6"/>
  <c r="O19" i="6" s="1"/>
  <c r="P19" i="6" s="1"/>
  <c r="J19" i="6"/>
  <c r="K22" i="6"/>
  <c r="M22" i="6" s="1"/>
  <c r="N22" i="6" s="1"/>
  <c r="I22" i="6"/>
  <c r="J28" i="6"/>
  <c r="L28" i="6"/>
  <c r="O28" i="6" s="1"/>
  <c r="P28" i="6" s="1"/>
  <c r="K69" i="6"/>
  <c r="M69" i="6" s="1"/>
  <c r="N69" i="6" s="1"/>
  <c r="I69" i="6"/>
  <c r="L2" i="6"/>
  <c r="O2" i="6" s="1"/>
  <c r="P2" i="6" s="1"/>
  <c r="J2" i="6"/>
  <c r="L32" i="6"/>
  <c r="O32" i="6" s="1"/>
  <c r="P32" i="6" s="1"/>
  <c r="J36" i="6"/>
  <c r="L36" i="6"/>
  <c r="O36" i="6" s="1"/>
  <c r="P36" i="6" s="1"/>
  <c r="J41" i="6"/>
  <c r="L48" i="6"/>
  <c r="O48" i="6" s="1"/>
  <c r="P48" i="6" s="1"/>
  <c r="J48" i="6"/>
  <c r="L55" i="6"/>
  <c r="O55" i="6" s="1"/>
  <c r="P55" i="6" s="1"/>
  <c r="J55" i="6"/>
  <c r="J94" i="6"/>
  <c r="J33" i="6"/>
  <c r="L33" i="6"/>
  <c r="O33" i="6" s="1"/>
  <c r="P33" i="6" s="1"/>
  <c r="K72" i="6"/>
  <c r="M72" i="6" s="1"/>
  <c r="N72" i="6" s="1"/>
  <c r="I72" i="6"/>
  <c r="I28" i="6"/>
  <c r="K28" i="6"/>
  <c r="M28" i="6" s="1"/>
  <c r="N28" i="6" s="1"/>
  <c r="I56" i="6"/>
  <c r="I2" i="6"/>
  <c r="L10" i="6"/>
  <c r="O10" i="6" s="1"/>
  <c r="P10" i="6" s="1"/>
  <c r="J10" i="6"/>
  <c r="K31" i="6"/>
  <c r="M31" i="6" s="1"/>
  <c r="N31" i="6" s="1"/>
  <c r="I31" i="6"/>
  <c r="I39" i="6"/>
  <c r="K39" i="6"/>
  <c r="M39" i="6" s="1"/>
  <c r="N39" i="6" s="1"/>
  <c r="K41" i="6"/>
  <c r="M41" i="6" s="1"/>
  <c r="N41" i="6" s="1"/>
  <c r="I43" i="6"/>
  <c r="I51" i="6"/>
  <c r="K55" i="6"/>
  <c r="M55" i="6" s="1"/>
  <c r="N55" i="6" s="1"/>
  <c r="K57" i="6"/>
  <c r="M57" i="6" s="1"/>
  <c r="N57" i="6" s="1"/>
  <c r="I57" i="6"/>
  <c r="K74" i="6"/>
  <c r="M74" i="6" s="1"/>
  <c r="N74" i="6" s="1"/>
  <c r="I74" i="6"/>
  <c r="J115" i="6"/>
  <c r="L115" i="6"/>
  <c r="O115" i="6" s="1"/>
  <c r="P115" i="6" s="1"/>
  <c r="J118" i="6"/>
  <c r="L118" i="6"/>
  <c r="O118" i="6" s="1"/>
  <c r="P118" i="6" s="1"/>
  <c r="J98" i="6"/>
  <c r="L98" i="6"/>
  <c r="O98" i="6" s="1"/>
  <c r="P98" i="6" s="1"/>
  <c r="L71" i="6"/>
  <c r="O71" i="6" s="1"/>
  <c r="P71" i="6" s="1"/>
  <c r="J71" i="6"/>
  <c r="K90" i="6"/>
  <c r="M90" i="6" s="1"/>
  <c r="N90" i="6" s="1"/>
  <c r="I90" i="6"/>
  <c r="I111" i="6"/>
  <c r="J106" i="6"/>
  <c r="L106" i="6"/>
  <c r="O106" i="6" s="1"/>
  <c r="P106" i="6" s="1"/>
  <c r="J8" i="6"/>
  <c r="J15" i="6"/>
  <c r="J22" i="6"/>
  <c r="J31" i="6"/>
  <c r="J74" i="6"/>
  <c r="K116" i="6"/>
  <c r="M116" i="6" s="1"/>
  <c r="N116" i="6" s="1"/>
  <c r="I116" i="6"/>
  <c r="K127" i="6"/>
  <c r="M127" i="6" s="1"/>
  <c r="N127" i="6" s="1"/>
  <c r="I127" i="6"/>
  <c r="L65" i="6"/>
  <c r="O65" i="6" s="1"/>
  <c r="P65" i="6" s="1"/>
  <c r="J65" i="6"/>
  <c r="L81" i="6"/>
  <c r="O81" i="6" s="1"/>
  <c r="P81" i="6" s="1"/>
  <c r="J81" i="6"/>
  <c r="L69" i="6"/>
  <c r="O69" i="6" s="1"/>
  <c r="P69" i="6" s="1"/>
  <c r="J69" i="6"/>
  <c r="K71" i="6"/>
  <c r="M71" i="6" s="1"/>
  <c r="N71" i="6" s="1"/>
  <c r="I71" i="6"/>
  <c r="K75" i="6"/>
  <c r="M75" i="6" s="1"/>
  <c r="N75" i="6" s="1"/>
  <c r="I75" i="6"/>
  <c r="K78" i="6"/>
  <c r="M78" i="6" s="1"/>
  <c r="N78" i="6" s="1"/>
  <c r="I78" i="6"/>
  <c r="L104" i="6"/>
  <c r="O104" i="6" s="1"/>
  <c r="P104" i="6" s="1"/>
  <c r="J104" i="6"/>
  <c r="J116" i="6"/>
  <c r="L116" i="6"/>
  <c r="O116" i="6" s="1"/>
  <c r="P116" i="6" s="1"/>
  <c r="L72" i="6"/>
  <c r="O72" i="6" s="1"/>
  <c r="P72" i="6" s="1"/>
  <c r="J72" i="6"/>
  <c r="L78" i="6"/>
  <c r="O78" i="6" s="1"/>
  <c r="P78" i="6" s="1"/>
  <c r="J78" i="6"/>
  <c r="K110" i="6"/>
  <c r="M110" i="6" s="1"/>
  <c r="N110" i="6" s="1"/>
  <c r="I110" i="6"/>
  <c r="I88" i="6"/>
  <c r="K95" i="6"/>
  <c r="M95" i="6" s="1"/>
  <c r="N95" i="6" s="1"/>
  <c r="I95" i="6"/>
  <c r="K107" i="6"/>
  <c r="M107" i="6" s="1"/>
  <c r="N107" i="6" s="1"/>
  <c r="I107" i="6"/>
  <c r="J204" i="6"/>
  <c r="L204" i="6"/>
  <c r="O204" i="6" s="1"/>
  <c r="P204" i="6" s="1"/>
  <c r="J95" i="6"/>
  <c r="L95" i="6"/>
  <c r="O95" i="6" s="1"/>
  <c r="P95" i="6" s="1"/>
  <c r="J112" i="6"/>
  <c r="L112" i="6"/>
  <c r="O112" i="6" s="1"/>
  <c r="P112" i="6" s="1"/>
  <c r="L122" i="6"/>
  <c r="O122" i="6" s="1"/>
  <c r="P122" i="6" s="1"/>
  <c r="J122" i="6"/>
  <c r="L139" i="6"/>
  <c r="O139" i="6" s="1"/>
  <c r="P139" i="6" s="1"/>
  <c r="J139" i="6"/>
  <c r="L100" i="6"/>
  <c r="O100" i="6" s="1"/>
  <c r="P100" i="6" s="1"/>
  <c r="J100" i="6"/>
  <c r="L131" i="6"/>
  <c r="O131" i="6" s="1"/>
  <c r="P131" i="6" s="1"/>
  <c r="J131" i="6"/>
  <c r="I140" i="6"/>
  <c r="K112" i="6"/>
  <c r="M112" i="6" s="1"/>
  <c r="N112" i="6" s="1"/>
  <c r="I112" i="6"/>
  <c r="L133" i="6"/>
  <c r="O133" i="6" s="1"/>
  <c r="P133" i="6" s="1"/>
  <c r="J133" i="6"/>
  <c r="K148" i="6"/>
  <c r="M148" i="6" s="1"/>
  <c r="N148" i="6" s="1"/>
  <c r="I148" i="6"/>
  <c r="K158" i="6"/>
  <c r="M158" i="6" s="1"/>
  <c r="N158" i="6" s="1"/>
  <c r="I158" i="6"/>
  <c r="I126" i="6"/>
  <c r="K113" i="6"/>
  <c r="M113" i="6" s="1"/>
  <c r="N113" i="6" s="1"/>
  <c r="I113" i="6"/>
  <c r="K118" i="6"/>
  <c r="M118" i="6" s="1"/>
  <c r="N118" i="6" s="1"/>
  <c r="I118" i="6"/>
  <c r="I131" i="6"/>
  <c r="K131" i="6"/>
  <c r="M131" i="6" s="1"/>
  <c r="N131" i="6" s="1"/>
  <c r="L138" i="6"/>
  <c r="O138" i="6" s="1"/>
  <c r="P138" i="6" s="1"/>
  <c r="J138" i="6"/>
  <c r="J158" i="6"/>
  <c r="L158" i="6"/>
  <c r="O158" i="6" s="1"/>
  <c r="P158" i="6" s="1"/>
  <c r="J198" i="6"/>
  <c r="L198" i="6"/>
  <c r="O198" i="6" s="1"/>
  <c r="P198" i="6" s="1"/>
  <c r="K204" i="6"/>
  <c r="M204" i="6" s="1"/>
  <c r="N204" i="6" s="1"/>
  <c r="I204" i="6"/>
  <c r="L148" i="6"/>
  <c r="O148" i="6" s="1"/>
  <c r="P148" i="6" s="1"/>
  <c r="J148" i="6"/>
  <c r="K157" i="6"/>
  <c r="M157" i="6" s="1"/>
  <c r="N157" i="6" s="1"/>
  <c r="I157" i="6"/>
  <c r="J134" i="6"/>
  <c r="L134" i="6"/>
  <c r="O134" i="6" s="1"/>
  <c r="P134" i="6" s="1"/>
  <c r="K152" i="6"/>
  <c r="M152" i="6" s="1"/>
  <c r="N152" i="6" s="1"/>
  <c r="I152" i="6"/>
  <c r="J155" i="6"/>
  <c r="L155" i="6"/>
  <c r="O155" i="6" s="1"/>
  <c r="P155" i="6" s="1"/>
  <c r="J157" i="6"/>
  <c r="L157" i="6"/>
  <c r="O157" i="6" s="1"/>
  <c r="P157" i="6" s="1"/>
  <c r="J171" i="6"/>
  <c r="L171" i="6"/>
  <c r="O171" i="6" s="1"/>
  <c r="P171" i="6" s="1"/>
  <c r="J149" i="6"/>
  <c r="L149" i="6"/>
  <c r="O149" i="6" s="1"/>
  <c r="P149" i="6" s="1"/>
  <c r="L152" i="6"/>
  <c r="O152" i="6" s="1"/>
  <c r="P152" i="6" s="1"/>
  <c r="J152" i="6"/>
  <c r="J165" i="6"/>
  <c r="L165" i="6"/>
  <c r="O165" i="6" s="1"/>
  <c r="P165" i="6" s="1"/>
  <c r="K159" i="6"/>
  <c r="M159" i="6" s="1"/>
  <c r="N159" i="6" s="1"/>
  <c r="I159" i="6"/>
  <c r="J159" i="6"/>
  <c r="L159" i="6"/>
  <c r="O159" i="6" s="1"/>
  <c r="P159" i="6" s="1"/>
  <c r="J169" i="6"/>
  <c r="L169" i="6"/>
  <c r="O169" i="6" s="1"/>
  <c r="P169" i="6" s="1"/>
  <c r="J179" i="6"/>
  <c r="L179" i="6"/>
  <c r="O179" i="6" s="1"/>
  <c r="P179" i="6" s="1"/>
  <c r="K179" i="6"/>
  <c r="M179" i="6" s="1"/>
  <c r="N179" i="6" s="1"/>
  <c r="I179" i="6"/>
  <c r="K182" i="6"/>
  <c r="M182" i="6" s="1"/>
  <c r="N182" i="6" s="1"/>
  <c r="I182" i="6"/>
  <c r="J144" i="6"/>
  <c r="I145" i="6"/>
  <c r="J186" i="6"/>
  <c r="L186" i="6"/>
  <c r="O186" i="6" s="1"/>
  <c r="P186" i="6" s="1"/>
  <c r="J192" i="6"/>
  <c r="L192" i="6"/>
  <c r="O192" i="6" s="1"/>
  <c r="P192" i="6" s="1"/>
  <c r="J196" i="6"/>
  <c r="L196" i="6"/>
  <c r="O196" i="6" s="1"/>
  <c r="P196" i="6" s="1"/>
  <c r="J194" i="6"/>
  <c r="L194" i="6"/>
  <c r="O194" i="6" s="1"/>
  <c r="P194" i="6" s="1"/>
  <c r="L163" i="6"/>
  <c r="O163" i="6" s="1"/>
  <c r="P163" i="6" s="1"/>
  <c r="K165" i="6"/>
  <c r="M165" i="6" s="1"/>
  <c r="N165" i="6" s="1"/>
  <c r="I165" i="6"/>
  <c r="J200" i="6"/>
  <c r="L200" i="6"/>
  <c r="O200" i="6" s="1"/>
  <c r="P200" i="6" s="1"/>
  <c r="J182" i="6"/>
  <c r="L182" i="6"/>
  <c r="O182" i="6" s="1"/>
  <c r="P182" i="6" s="1"/>
  <c r="J167" i="6"/>
  <c r="L167" i="6"/>
  <c r="O167" i="6" s="1"/>
  <c r="P167" i="6" s="1"/>
  <c r="J184" i="6"/>
  <c r="L184" i="6"/>
  <c r="O184" i="6" s="1"/>
  <c r="P184" i="6" s="1"/>
  <c r="K208" i="6"/>
  <c r="M208" i="6" s="1"/>
  <c r="N208" i="6" s="1"/>
  <c r="I208" i="6"/>
  <c r="K194" i="6"/>
  <c r="M194" i="6" s="1"/>
  <c r="N194" i="6" s="1"/>
  <c r="I194" i="6"/>
  <c r="J210" i="6"/>
  <c r="L210" i="6"/>
  <c r="O210" i="6" s="1"/>
  <c r="P210" i="6" s="1"/>
  <c r="J208" i="6"/>
  <c r="L208" i="6"/>
  <c r="O208" i="6" s="1"/>
  <c r="P208" i="6" s="1"/>
  <c r="J202" i="6"/>
  <c r="L202" i="6"/>
  <c r="O202" i="6" s="1"/>
  <c r="P202" i="6" s="1"/>
  <c r="I202" i="6"/>
  <c r="J212" i="6"/>
  <c r="L212" i="6"/>
  <c r="O212" i="6" s="1"/>
  <c r="P212" i="6" s="1"/>
  <c r="J206" i="6"/>
  <c r="L206" i="6"/>
  <c r="O206" i="6" s="1"/>
  <c r="P206" i="6" s="1"/>
  <c r="I212" i="6"/>
  <c r="E20" i="5"/>
  <c r="E273" i="5"/>
  <c r="E8" i="5"/>
  <c r="E201" i="5"/>
  <c r="J320" i="5"/>
  <c r="J312" i="5"/>
  <c r="E84" i="5"/>
  <c r="J207" i="5"/>
  <c r="E52" i="5"/>
  <c r="M137" i="5"/>
  <c r="P137" i="5" s="1"/>
  <c r="Q137" i="5" s="1"/>
  <c r="M81" i="5"/>
  <c r="P81" i="5" s="1"/>
  <c r="Q81" i="5" s="1"/>
  <c r="E396" i="5"/>
  <c r="I254" i="5"/>
  <c r="K254" i="5" s="1"/>
  <c r="G100" i="5"/>
  <c r="J100" i="5" s="1"/>
  <c r="I193" i="5"/>
  <c r="M241" i="5"/>
  <c r="P241" i="5" s="1"/>
  <c r="Q241" i="5" s="1"/>
  <c r="E54" i="5"/>
  <c r="E270" i="5"/>
  <c r="G20" i="5"/>
  <c r="J20" i="5" s="1"/>
  <c r="E246" i="5"/>
  <c r="G343" i="5"/>
  <c r="J343" i="5" s="1"/>
  <c r="I425" i="5"/>
  <c r="M64" i="5"/>
  <c r="P64" i="5" s="1"/>
  <c r="Q64" i="5" s="1"/>
  <c r="G398" i="5"/>
  <c r="J398" i="5" s="1"/>
  <c r="G46" i="5"/>
  <c r="J46" i="5" s="1"/>
  <c r="E36" i="5"/>
  <c r="G300" i="5"/>
  <c r="J300" i="5" s="1"/>
  <c r="I372" i="5"/>
  <c r="K372" i="5" s="1"/>
  <c r="L47" i="5"/>
  <c r="N47" i="5" s="1"/>
  <c r="O47" i="5" s="1"/>
  <c r="M63" i="5"/>
  <c r="P63" i="5" s="1"/>
  <c r="Q63" i="5" s="1"/>
  <c r="E302" i="5"/>
  <c r="G54" i="5"/>
  <c r="J54" i="5" s="1"/>
  <c r="E406" i="5"/>
  <c r="E30" i="5"/>
  <c r="I329" i="5"/>
  <c r="M8" i="5"/>
  <c r="P8" i="5" s="1"/>
  <c r="Q8" i="5" s="1"/>
  <c r="K366" i="5"/>
  <c r="M366" i="5"/>
  <c r="P366" i="5" s="1"/>
  <c r="Q366" i="5" s="1"/>
  <c r="K302" i="5"/>
  <c r="M302" i="5"/>
  <c r="P302" i="5" s="1"/>
  <c r="Q302" i="5" s="1"/>
  <c r="K270" i="5"/>
  <c r="M270" i="5"/>
  <c r="P270" i="5" s="1"/>
  <c r="Q270" i="5" s="1"/>
  <c r="K22" i="5"/>
  <c r="M22" i="5"/>
  <c r="P22" i="5" s="1"/>
  <c r="Q22" i="5" s="1"/>
  <c r="K381" i="5"/>
  <c r="M381" i="5"/>
  <c r="P381" i="5" s="1"/>
  <c r="Q381" i="5" s="1"/>
  <c r="K364" i="5"/>
  <c r="M364" i="5"/>
  <c r="P364" i="5" s="1"/>
  <c r="Q364" i="5" s="1"/>
  <c r="J329" i="5"/>
  <c r="L329" i="5"/>
  <c r="N329" i="5" s="1"/>
  <c r="O329" i="5" s="1"/>
  <c r="J407" i="5"/>
  <c r="L407" i="5"/>
  <c r="N407" i="5" s="1"/>
  <c r="O407" i="5" s="1"/>
  <c r="K430" i="5"/>
  <c r="M430" i="5"/>
  <c r="P430" i="5" s="1"/>
  <c r="Q430" i="5" s="1"/>
  <c r="K374" i="5"/>
  <c r="M374" i="5"/>
  <c r="P374" i="5" s="1"/>
  <c r="Q374" i="5" s="1"/>
  <c r="K246" i="5"/>
  <c r="M246" i="5"/>
  <c r="P246" i="5" s="1"/>
  <c r="Q246" i="5" s="1"/>
  <c r="K316" i="5"/>
  <c r="M316" i="5"/>
  <c r="P316" i="5" s="1"/>
  <c r="Q316" i="5" s="1"/>
  <c r="K148" i="5"/>
  <c r="M148" i="5"/>
  <c r="P148" i="5" s="1"/>
  <c r="Q148" i="5" s="1"/>
  <c r="K100" i="5"/>
  <c r="M100" i="5"/>
  <c r="P100" i="5" s="1"/>
  <c r="Q100" i="5" s="1"/>
  <c r="K52" i="5"/>
  <c r="M52" i="5"/>
  <c r="P52" i="5" s="1"/>
  <c r="Q52" i="5" s="1"/>
  <c r="M209" i="5"/>
  <c r="P209" i="5" s="1"/>
  <c r="Q209" i="5" s="1"/>
  <c r="L401" i="5"/>
  <c r="N401" i="5" s="1"/>
  <c r="O401" i="5" s="1"/>
  <c r="K406" i="5"/>
  <c r="M406" i="5"/>
  <c r="P406" i="5" s="1"/>
  <c r="Q406" i="5" s="1"/>
  <c r="K350" i="5"/>
  <c r="M350" i="5"/>
  <c r="P350" i="5" s="1"/>
  <c r="Q350" i="5" s="1"/>
  <c r="K310" i="5"/>
  <c r="M310" i="5"/>
  <c r="P310" i="5" s="1"/>
  <c r="Q310" i="5" s="1"/>
  <c r="K118" i="5"/>
  <c r="M118" i="5"/>
  <c r="P118" i="5" s="1"/>
  <c r="Q118" i="5" s="1"/>
  <c r="K54" i="5"/>
  <c r="M54" i="5"/>
  <c r="P54" i="5" s="1"/>
  <c r="Q54" i="5" s="1"/>
  <c r="K38" i="5"/>
  <c r="M38" i="5"/>
  <c r="P38" i="5" s="1"/>
  <c r="Q38" i="5" s="1"/>
  <c r="K428" i="5"/>
  <c r="M428" i="5"/>
  <c r="P428" i="5" s="1"/>
  <c r="Q428" i="5" s="1"/>
  <c r="L156" i="5"/>
  <c r="N156" i="5" s="1"/>
  <c r="O156" i="5" s="1"/>
  <c r="J156" i="5"/>
  <c r="K84" i="5"/>
  <c r="M84" i="5"/>
  <c r="P84" i="5" s="1"/>
  <c r="Q84" i="5" s="1"/>
  <c r="K36" i="5"/>
  <c r="M36" i="5"/>
  <c r="P36" i="5" s="1"/>
  <c r="Q36" i="5" s="1"/>
  <c r="K28" i="5"/>
  <c r="M28" i="5"/>
  <c r="P28" i="5" s="1"/>
  <c r="Q28" i="5" s="1"/>
  <c r="K20" i="5"/>
  <c r="M20" i="5"/>
  <c r="P20" i="5" s="1"/>
  <c r="Q20" i="5" s="1"/>
  <c r="K386" i="5"/>
  <c r="M386" i="5"/>
  <c r="P386" i="5" s="1"/>
  <c r="Q386" i="5" s="1"/>
  <c r="L393" i="5"/>
  <c r="N393" i="5" s="1"/>
  <c r="O393" i="5" s="1"/>
  <c r="M384" i="5"/>
  <c r="P384" i="5" s="1"/>
  <c r="Q384" i="5" s="1"/>
  <c r="M343" i="5"/>
  <c r="P343" i="5" s="1"/>
  <c r="Q343" i="5" s="1"/>
  <c r="M233" i="5"/>
  <c r="P233" i="5" s="1"/>
  <c r="Q233" i="5" s="1"/>
  <c r="M201" i="5"/>
  <c r="P201" i="5" s="1"/>
  <c r="Q201" i="5" s="1"/>
  <c r="K334" i="5"/>
  <c r="M334" i="5"/>
  <c r="P334" i="5" s="1"/>
  <c r="Q334" i="5" s="1"/>
  <c r="K317" i="5"/>
  <c r="M317" i="5"/>
  <c r="P317" i="5" s="1"/>
  <c r="Q317" i="5" s="1"/>
  <c r="K380" i="5"/>
  <c r="M380" i="5"/>
  <c r="P380" i="5" s="1"/>
  <c r="Q380" i="5" s="1"/>
  <c r="K300" i="5"/>
  <c r="M300" i="5"/>
  <c r="P300" i="5" s="1"/>
  <c r="Q300" i="5" s="1"/>
  <c r="J425" i="5"/>
  <c r="L425" i="5"/>
  <c r="N425" i="5" s="1"/>
  <c r="O425" i="5" s="1"/>
  <c r="J337" i="5"/>
  <c r="L337" i="5"/>
  <c r="N337" i="5" s="1"/>
  <c r="O337" i="5" s="1"/>
  <c r="J297" i="5"/>
  <c r="L297" i="5"/>
  <c r="N297" i="5" s="1"/>
  <c r="O297" i="5" s="1"/>
  <c r="L361" i="5"/>
  <c r="N361" i="5" s="1"/>
  <c r="O361" i="5" s="1"/>
  <c r="K422" i="5"/>
  <c r="M422" i="5"/>
  <c r="P422" i="5" s="1"/>
  <c r="Q422" i="5" s="1"/>
  <c r="K398" i="5"/>
  <c r="M398" i="5"/>
  <c r="P398" i="5" s="1"/>
  <c r="Q398" i="5" s="1"/>
  <c r="K294" i="5"/>
  <c r="M294" i="5"/>
  <c r="P294" i="5" s="1"/>
  <c r="Q294" i="5" s="1"/>
  <c r="K174" i="5"/>
  <c r="M174" i="5"/>
  <c r="P174" i="5" s="1"/>
  <c r="Q174" i="5" s="1"/>
  <c r="K46" i="5"/>
  <c r="M46" i="5"/>
  <c r="P46" i="5" s="1"/>
  <c r="Q46" i="5" s="1"/>
  <c r="K6" i="5"/>
  <c r="M6" i="5"/>
  <c r="P6" i="5" s="1"/>
  <c r="Q6" i="5" s="1"/>
  <c r="K253" i="5"/>
  <c r="M253" i="5"/>
  <c r="P253" i="5" s="1"/>
  <c r="Q253" i="5" s="1"/>
  <c r="K396" i="5"/>
  <c r="M396" i="5"/>
  <c r="P396" i="5" s="1"/>
  <c r="Q396" i="5" s="1"/>
  <c r="J273" i="5"/>
  <c r="L273" i="5"/>
  <c r="N273" i="5" s="1"/>
  <c r="O273" i="5" s="1"/>
  <c r="L265" i="5"/>
  <c r="N265" i="5" s="1"/>
  <c r="O265" i="5" s="1"/>
  <c r="M258" i="5"/>
  <c r="P258" i="5" s="1"/>
  <c r="Q258" i="5" s="1"/>
  <c r="M130" i="5"/>
  <c r="P130" i="5" s="1"/>
  <c r="Q130" i="5" s="1"/>
  <c r="L9" i="5"/>
  <c r="L279" i="5"/>
  <c r="N279" i="5" s="1"/>
  <c r="O279" i="5" s="1"/>
  <c r="M299" i="5"/>
  <c r="P299" i="5" s="1"/>
  <c r="Q299" i="5" s="1"/>
  <c r="J234" i="5"/>
  <c r="L234" i="5"/>
  <c r="N234" i="5" s="1"/>
  <c r="O234" i="5" s="1"/>
  <c r="J114" i="5"/>
  <c r="L114" i="5"/>
  <c r="N114" i="5" s="1"/>
  <c r="O114" i="5" s="1"/>
  <c r="J50" i="5"/>
  <c r="L50" i="5"/>
  <c r="N50" i="5" s="1"/>
  <c r="O50" i="5" s="1"/>
  <c r="J286" i="5"/>
  <c r="L286" i="5"/>
  <c r="N286" i="5" s="1"/>
  <c r="O286" i="5" s="1"/>
  <c r="J254" i="5"/>
  <c r="L254" i="5"/>
  <c r="N254" i="5" s="1"/>
  <c r="O254" i="5" s="1"/>
  <c r="J230" i="5"/>
  <c r="L230" i="5"/>
  <c r="N230" i="5" s="1"/>
  <c r="O230" i="5" s="1"/>
  <c r="J166" i="5"/>
  <c r="L166" i="5"/>
  <c r="N166" i="5" s="1"/>
  <c r="O166" i="5" s="1"/>
  <c r="J30" i="5"/>
  <c r="L30" i="5"/>
  <c r="N30" i="5" s="1"/>
  <c r="O30" i="5" s="1"/>
  <c r="J14" i="5"/>
  <c r="L14" i="5"/>
  <c r="N14" i="5" s="1"/>
  <c r="O14" i="5" s="1"/>
  <c r="J414" i="5"/>
  <c r="L414" i="5"/>
  <c r="N414" i="5" s="1"/>
  <c r="O414" i="5" s="1"/>
  <c r="J382" i="5"/>
  <c r="L382" i="5"/>
  <c r="N382" i="5" s="1"/>
  <c r="O382" i="5" s="1"/>
  <c r="J318" i="5"/>
  <c r="L318" i="5"/>
  <c r="N318" i="5" s="1"/>
  <c r="O318" i="5" s="1"/>
  <c r="L221" i="5"/>
  <c r="N221" i="5" s="1"/>
  <c r="O221" i="5" s="1"/>
  <c r="J221" i="5"/>
  <c r="L205" i="5"/>
  <c r="N205" i="5" s="1"/>
  <c r="O205" i="5" s="1"/>
  <c r="J205" i="5"/>
  <c r="J173" i="5"/>
  <c r="L173" i="5"/>
  <c r="N173" i="5" s="1"/>
  <c r="O173" i="5" s="1"/>
  <c r="J157" i="5"/>
  <c r="L157" i="5"/>
  <c r="N157" i="5" s="1"/>
  <c r="O157" i="5" s="1"/>
  <c r="J101" i="5"/>
  <c r="L101" i="5"/>
  <c r="N101" i="5" s="1"/>
  <c r="O101" i="5" s="1"/>
  <c r="L93" i="5"/>
  <c r="N93" i="5" s="1"/>
  <c r="O93" i="5" s="1"/>
  <c r="J93" i="5"/>
  <c r="L29" i="5"/>
  <c r="N29" i="5" s="1"/>
  <c r="O29" i="5" s="1"/>
  <c r="J29" i="5"/>
  <c r="L342" i="5"/>
  <c r="N342" i="5" s="1"/>
  <c r="O342" i="5" s="1"/>
  <c r="J278" i="5"/>
  <c r="L278" i="5"/>
  <c r="N278" i="5" s="1"/>
  <c r="O278" i="5" s="1"/>
  <c r="J404" i="5"/>
  <c r="L404" i="5"/>
  <c r="N404" i="5" s="1"/>
  <c r="O404" i="5" s="1"/>
  <c r="J372" i="5"/>
  <c r="L372" i="5"/>
  <c r="N372" i="5" s="1"/>
  <c r="O372" i="5" s="1"/>
  <c r="J256" i="5"/>
  <c r="L136" i="5"/>
  <c r="N136" i="5" s="1"/>
  <c r="O136" i="5" s="1"/>
  <c r="L120" i="5"/>
  <c r="N120" i="5" s="1"/>
  <c r="O120" i="5" s="1"/>
  <c r="L340" i="5"/>
  <c r="N340" i="5" s="1"/>
  <c r="O340" i="5" s="1"/>
  <c r="L332" i="5"/>
  <c r="N332" i="5" s="1"/>
  <c r="O332" i="5" s="1"/>
  <c r="L308" i="5"/>
  <c r="N308" i="5" s="1"/>
  <c r="O308" i="5" s="1"/>
  <c r="L276" i="5"/>
  <c r="N276" i="5" s="1"/>
  <c r="O276" i="5" s="1"/>
  <c r="L268" i="5"/>
  <c r="N268" i="5" s="1"/>
  <c r="O268" i="5" s="1"/>
  <c r="L220" i="5"/>
  <c r="N220" i="5" s="1"/>
  <c r="O220" i="5" s="1"/>
  <c r="L355" i="5"/>
  <c r="N355" i="5" s="1"/>
  <c r="O355" i="5" s="1"/>
  <c r="E404" i="5"/>
  <c r="E361" i="5"/>
  <c r="E297" i="5"/>
  <c r="G396" i="5"/>
  <c r="G193" i="5"/>
  <c r="G84" i="5"/>
  <c r="I361" i="5"/>
  <c r="E398" i="5"/>
  <c r="E38" i="5"/>
  <c r="E14" i="5"/>
  <c r="G364" i="5"/>
  <c r="G270" i="5"/>
  <c r="G174" i="5"/>
  <c r="G81" i="5"/>
  <c r="G8" i="5"/>
  <c r="I340" i="5"/>
  <c r="E430" i="5"/>
  <c r="E393" i="5"/>
  <c r="E340" i="5"/>
  <c r="I318" i="5"/>
  <c r="E428" i="5"/>
  <c r="E382" i="5"/>
  <c r="E334" i="5"/>
  <c r="E50" i="5"/>
  <c r="E6" i="5"/>
  <c r="G38" i="5"/>
  <c r="I404" i="5"/>
  <c r="I297" i="5"/>
  <c r="I129" i="5"/>
  <c r="E137" i="5"/>
  <c r="I414" i="5"/>
  <c r="E374" i="5"/>
  <c r="E318" i="5"/>
  <c r="E258" i="5"/>
  <c r="E46" i="5"/>
  <c r="G428" i="5"/>
  <c r="G334" i="5"/>
  <c r="G233" i="5"/>
  <c r="G137" i="5"/>
  <c r="I382" i="5"/>
  <c r="I286" i="5"/>
  <c r="I114" i="5"/>
  <c r="E372" i="5"/>
  <c r="E254" i="5"/>
  <c r="E209" i="5"/>
  <c r="E22" i="5"/>
  <c r="G406" i="5"/>
  <c r="G28" i="5"/>
  <c r="I276" i="5"/>
  <c r="I65" i="5"/>
  <c r="I427" i="5"/>
  <c r="E427" i="5"/>
  <c r="I419" i="5"/>
  <c r="E419" i="5"/>
  <c r="I411" i="5"/>
  <c r="G411" i="5"/>
  <c r="E411" i="5"/>
  <c r="I403" i="5"/>
  <c r="E403" i="5"/>
  <c r="G403" i="5"/>
  <c r="I395" i="5"/>
  <c r="G395" i="5"/>
  <c r="E395" i="5"/>
  <c r="I387" i="5"/>
  <c r="G387" i="5"/>
  <c r="E387" i="5"/>
  <c r="I379" i="5"/>
  <c r="G379" i="5"/>
  <c r="E379" i="5"/>
  <c r="I371" i="5"/>
  <c r="E371" i="5"/>
  <c r="G371" i="5"/>
  <c r="I363" i="5"/>
  <c r="E363" i="5"/>
  <c r="I355" i="5"/>
  <c r="E355" i="5"/>
  <c r="I347" i="5"/>
  <c r="G347" i="5"/>
  <c r="I339" i="5"/>
  <c r="E339" i="5"/>
  <c r="G339" i="5"/>
  <c r="I331" i="5"/>
  <c r="G331" i="5"/>
  <c r="I323" i="5"/>
  <c r="E323" i="5"/>
  <c r="G323" i="5"/>
  <c r="I315" i="5"/>
  <c r="G315" i="5"/>
  <c r="E315" i="5"/>
  <c r="I307" i="5"/>
  <c r="E307" i="5"/>
  <c r="G307" i="5"/>
  <c r="I291" i="5"/>
  <c r="E291" i="5"/>
  <c r="I283" i="5"/>
  <c r="G283" i="5"/>
  <c r="I275" i="5"/>
  <c r="E275" i="5"/>
  <c r="G275" i="5"/>
  <c r="I267" i="5"/>
  <c r="G267" i="5"/>
  <c r="E267" i="5"/>
  <c r="I259" i="5"/>
  <c r="E259" i="5"/>
  <c r="G259" i="5"/>
  <c r="I251" i="5"/>
  <c r="G251" i="5"/>
  <c r="E251" i="5"/>
  <c r="I243" i="5"/>
  <c r="G243" i="5"/>
  <c r="E243" i="5"/>
  <c r="I235" i="5"/>
  <c r="G235" i="5"/>
  <c r="E235" i="5"/>
  <c r="I227" i="5"/>
  <c r="G227" i="5"/>
  <c r="E227" i="5"/>
  <c r="I219" i="5"/>
  <c r="G219" i="5"/>
  <c r="E219" i="5"/>
  <c r="I211" i="5"/>
  <c r="G211" i="5"/>
  <c r="E211" i="5"/>
  <c r="I203" i="5"/>
  <c r="G203" i="5"/>
  <c r="E203" i="5"/>
  <c r="I195" i="5"/>
  <c r="G195" i="5"/>
  <c r="E195" i="5"/>
  <c r="I187" i="5"/>
  <c r="G187" i="5"/>
  <c r="I179" i="5"/>
  <c r="G179" i="5"/>
  <c r="E179" i="5"/>
  <c r="I171" i="5"/>
  <c r="G171" i="5"/>
  <c r="I163" i="5"/>
  <c r="G163" i="5"/>
  <c r="E163" i="5"/>
  <c r="I155" i="5"/>
  <c r="G155" i="5"/>
  <c r="I147" i="5"/>
  <c r="G147" i="5"/>
  <c r="E147" i="5"/>
  <c r="I139" i="5"/>
  <c r="G139" i="5"/>
  <c r="E139" i="5"/>
  <c r="I131" i="5"/>
  <c r="G131" i="5"/>
  <c r="E131" i="5"/>
  <c r="I123" i="5"/>
  <c r="G123" i="5"/>
  <c r="I115" i="5"/>
  <c r="G115" i="5"/>
  <c r="E115" i="5"/>
  <c r="I107" i="5"/>
  <c r="G107" i="5"/>
  <c r="E107" i="5"/>
  <c r="I99" i="5"/>
  <c r="G99" i="5"/>
  <c r="I91" i="5"/>
  <c r="G91" i="5"/>
  <c r="E91" i="5"/>
  <c r="I83" i="5"/>
  <c r="G83" i="5"/>
  <c r="E83" i="5"/>
  <c r="I75" i="5"/>
  <c r="G75" i="5"/>
  <c r="E75" i="5"/>
  <c r="I67" i="5"/>
  <c r="G67" i="5"/>
  <c r="E67" i="5"/>
  <c r="I59" i="5"/>
  <c r="G59" i="5"/>
  <c r="E59" i="5"/>
  <c r="I51" i="5"/>
  <c r="G51" i="5"/>
  <c r="E51" i="5"/>
  <c r="I43" i="5"/>
  <c r="G43" i="5"/>
  <c r="E43" i="5"/>
  <c r="I35" i="5"/>
  <c r="G35" i="5"/>
  <c r="E35" i="5"/>
  <c r="I27" i="5"/>
  <c r="G27" i="5"/>
  <c r="I19" i="5"/>
  <c r="G19" i="5"/>
  <c r="E19" i="5"/>
  <c r="I11" i="5"/>
  <c r="G11" i="5"/>
  <c r="E11" i="5"/>
  <c r="I3" i="5"/>
  <c r="G3" i="5"/>
  <c r="E3" i="5"/>
  <c r="G419" i="5"/>
  <c r="I2" i="5"/>
  <c r="G2" i="5"/>
  <c r="E2" i="5"/>
  <c r="I426" i="5"/>
  <c r="G426" i="5"/>
  <c r="E426" i="5"/>
  <c r="I418" i="5"/>
  <c r="G418" i="5"/>
  <c r="I410" i="5"/>
  <c r="G410" i="5"/>
  <c r="G402" i="5"/>
  <c r="I402" i="5"/>
  <c r="E402" i="5"/>
  <c r="I394" i="5"/>
  <c r="E394" i="5"/>
  <c r="G394" i="5"/>
  <c r="I378" i="5"/>
  <c r="G378" i="5"/>
  <c r="E378" i="5"/>
  <c r="I370" i="5"/>
  <c r="G370" i="5"/>
  <c r="E370" i="5"/>
  <c r="I362" i="5"/>
  <c r="G362" i="5"/>
  <c r="E362" i="5"/>
  <c r="I354" i="5"/>
  <c r="G354" i="5"/>
  <c r="E354" i="5"/>
  <c r="I346" i="5"/>
  <c r="G346" i="5"/>
  <c r="G338" i="5"/>
  <c r="E338" i="5"/>
  <c r="I338" i="5"/>
  <c r="I330" i="5"/>
  <c r="E330" i="5"/>
  <c r="G330" i="5"/>
  <c r="I322" i="5"/>
  <c r="E322" i="5"/>
  <c r="I314" i="5"/>
  <c r="G314" i="5"/>
  <c r="E314" i="5"/>
  <c r="I306" i="5"/>
  <c r="G306" i="5"/>
  <c r="E306" i="5"/>
  <c r="I298" i="5"/>
  <c r="G298" i="5"/>
  <c r="E298" i="5"/>
  <c r="I290" i="5"/>
  <c r="G290" i="5"/>
  <c r="I282" i="5"/>
  <c r="G282" i="5"/>
  <c r="E282" i="5"/>
  <c r="G274" i="5"/>
  <c r="I274" i="5"/>
  <c r="I266" i="5"/>
  <c r="E266" i="5"/>
  <c r="G266" i="5"/>
  <c r="G250" i="5"/>
  <c r="E250" i="5"/>
  <c r="I250" i="5"/>
  <c r="I242" i="5"/>
  <c r="G242" i="5"/>
  <c r="E242" i="5"/>
  <c r="I234" i="5"/>
  <c r="E234" i="5"/>
  <c r="G226" i="5"/>
  <c r="I226" i="5"/>
  <c r="I218" i="5"/>
  <c r="G218" i="5"/>
  <c r="E218" i="5"/>
  <c r="G210" i="5"/>
  <c r="I210" i="5"/>
  <c r="I202" i="5"/>
  <c r="E202" i="5"/>
  <c r="G202" i="5"/>
  <c r="G194" i="5"/>
  <c r="E194" i="5"/>
  <c r="G186" i="5"/>
  <c r="E186" i="5"/>
  <c r="I186" i="5"/>
  <c r="G178" i="5"/>
  <c r="E178" i="5"/>
  <c r="I170" i="5"/>
  <c r="G170" i="5"/>
  <c r="E170" i="5"/>
  <c r="G162" i="5"/>
  <c r="E162" i="5"/>
  <c r="I162" i="5"/>
  <c r="I154" i="5"/>
  <c r="G154" i="5"/>
  <c r="E154" i="5"/>
  <c r="G146" i="5"/>
  <c r="I146" i="5"/>
  <c r="E146" i="5"/>
  <c r="I138" i="5"/>
  <c r="E138" i="5"/>
  <c r="G138" i="5"/>
  <c r="G130" i="5"/>
  <c r="E130" i="5"/>
  <c r="G122" i="5"/>
  <c r="E122" i="5"/>
  <c r="I122" i="5"/>
  <c r="I106" i="5"/>
  <c r="G106" i="5"/>
  <c r="E106" i="5"/>
  <c r="G98" i="5"/>
  <c r="I98" i="5"/>
  <c r="G90" i="5"/>
  <c r="I90" i="5"/>
  <c r="E90" i="5"/>
  <c r="I82" i="5"/>
  <c r="G82" i="5"/>
  <c r="I74" i="5"/>
  <c r="E74" i="5"/>
  <c r="G74" i="5"/>
  <c r="G66" i="5"/>
  <c r="E66" i="5"/>
  <c r="G58" i="5"/>
  <c r="E58" i="5"/>
  <c r="I58" i="5"/>
  <c r="I42" i="5"/>
  <c r="G42" i="5"/>
  <c r="E42" i="5"/>
  <c r="G34" i="5"/>
  <c r="I34" i="5"/>
  <c r="E34" i="5"/>
  <c r="I26" i="5"/>
  <c r="G26" i="5"/>
  <c r="G18" i="5"/>
  <c r="I18" i="5"/>
  <c r="E18" i="5"/>
  <c r="I10" i="5"/>
  <c r="E10" i="5"/>
  <c r="G10" i="5"/>
  <c r="E343" i="5"/>
  <c r="G363" i="5"/>
  <c r="G258" i="5"/>
  <c r="I178" i="5"/>
  <c r="E299" i="5"/>
  <c r="I319" i="5"/>
  <c r="G319" i="5"/>
  <c r="I287" i="5"/>
  <c r="E287" i="5"/>
  <c r="G287" i="5"/>
  <c r="I247" i="5"/>
  <c r="E247" i="5"/>
  <c r="G247" i="5"/>
  <c r="I183" i="5"/>
  <c r="G183" i="5"/>
  <c r="E183" i="5"/>
  <c r="G291" i="5"/>
  <c r="E290" i="5"/>
  <c r="E226" i="5"/>
  <c r="E187" i="5"/>
  <c r="E123" i="5"/>
  <c r="G386" i="5"/>
  <c r="I66" i="5"/>
  <c r="I432" i="5"/>
  <c r="G432" i="5"/>
  <c r="E432" i="5"/>
  <c r="E424" i="5"/>
  <c r="G424" i="5"/>
  <c r="I424" i="5"/>
  <c r="I416" i="5"/>
  <c r="G416" i="5"/>
  <c r="E416" i="5"/>
  <c r="I408" i="5"/>
  <c r="E408" i="5"/>
  <c r="G408" i="5"/>
  <c r="I400" i="5"/>
  <c r="G400" i="5"/>
  <c r="E400" i="5"/>
  <c r="I392" i="5"/>
  <c r="G392" i="5"/>
  <c r="E392" i="5"/>
  <c r="I368" i="5"/>
  <c r="G368" i="5"/>
  <c r="E368" i="5"/>
  <c r="I352" i="5"/>
  <c r="E352" i="5"/>
  <c r="G352" i="5"/>
  <c r="I344" i="5"/>
  <c r="E344" i="5"/>
  <c r="G344" i="5"/>
  <c r="I328" i="5"/>
  <c r="G328" i="5"/>
  <c r="I312" i="5"/>
  <c r="E312" i="5"/>
  <c r="E296" i="5"/>
  <c r="G296" i="5"/>
  <c r="I296" i="5"/>
  <c r="I280" i="5"/>
  <c r="E280" i="5"/>
  <c r="G280" i="5"/>
  <c r="I264" i="5"/>
  <c r="G264" i="5"/>
  <c r="E264" i="5"/>
  <c r="E248" i="5"/>
  <c r="I248" i="5"/>
  <c r="G224" i="5"/>
  <c r="E224" i="5"/>
  <c r="I224" i="5"/>
  <c r="G208" i="5"/>
  <c r="I208" i="5"/>
  <c r="E208" i="5"/>
  <c r="I200" i="5"/>
  <c r="G200" i="5"/>
  <c r="I184" i="5"/>
  <c r="E184" i="5"/>
  <c r="G184" i="5"/>
  <c r="I168" i="5"/>
  <c r="G168" i="5"/>
  <c r="E168" i="5"/>
  <c r="G144" i="5"/>
  <c r="I144" i="5"/>
  <c r="G128" i="5"/>
  <c r="I128" i="5"/>
  <c r="G112" i="5"/>
  <c r="I112" i="5"/>
  <c r="I56" i="5"/>
  <c r="E56" i="5"/>
  <c r="G56" i="5"/>
  <c r="I40" i="5"/>
  <c r="G40" i="5"/>
  <c r="E40" i="5"/>
  <c r="G32" i="5"/>
  <c r="I32" i="5"/>
  <c r="E32" i="5"/>
  <c r="G16" i="5"/>
  <c r="I16" i="5"/>
  <c r="E200" i="5"/>
  <c r="G299" i="5"/>
  <c r="G248" i="5"/>
  <c r="I423" i="5"/>
  <c r="G423" i="5"/>
  <c r="I407" i="5"/>
  <c r="E407" i="5"/>
  <c r="I391" i="5"/>
  <c r="G391" i="5"/>
  <c r="E391" i="5"/>
  <c r="I375" i="5"/>
  <c r="E375" i="5"/>
  <c r="G375" i="5"/>
  <c r="I359" i="5"/>
  <c r="G359" i="5"/>
  <c r="E359" i="5"/>
  <c r="I335" i="5"/>
  <c r="G335" i="5"/>
  <c r="E335" i="5"/>
  <c r="I311" i="5"/>
  <c r="E311" i="5"/>
  <c r="G311" i="5"/>
  <c r="I295" i="5"/>
  <c r="G295" i="5"/>
  <c r="E295" i="5"/>
  <c r="I271" i="5"/>
  <c r="G271" i="5"/>
  <c r="E271" i="5"/>
  <c r="I263" i="5"/>
  <c r="G263" i="5"/>
  <c r="E263" i="5"/>
  <c r="I239" i="5"/>
  <c r="E239" i="5"/>
  <c r="G239" i="5"/>
  <c r="I223" i="5"/>
  <c r="E223" i="5"/>
  <c r="I207" i="5"/>
  <c r="E207" i="5"/>
  <c r="I191" i="5"/>
  <c r="E191" i="5"/>
  <c r="G191" i="5"/>
  <c r="I167" i="5"/>
  <c r="G167" i="5"/>
  <c r="I151" i="5"/>
  <c r="G151" i="5"/>
  <c r="E151" i="5"/>
  <c r="I143" i="5"/>
  <c r="G143" i="5"/>
  <c r="E143" i="5"/>
  <c r="I127" i="5"/>
  <c r="G127" i="5"/>
  <c r="I119" i="5"/>
  <c r="G119" i="5"/>
  <c r="E119" i="5"/>
  <c r="I111" i="5"/>
  <c r="E111" i="5"/>
  <c r="G111" i="5"/>
  <c r="I103" i="5"/>
  <c r="G103" i="5"/>
  <c r="E103" i="5"/>
  <c r="I87" i="5"/>
  <c r="G87" i="5"/>
  <c r="E87" i="5"/>
  <c r="E423" i="5"/>
  <c r="E418" i="5"/>
  <c r="E386" i="5"/>
  <c r="E319" i="5"/>
  <c r="E155" i="5"/>
  <c r="E64" i="5"/>
  <c r="G384" i="5"/>
  <c r="G223" i="5"/>
  <c r="G64" i="5"/>
  <c r="I376" i="5"/>
  <c r="E376" i="5"/>
  <c r="I360" i="5"/>
  <c r="G360" i="5"/>
  <c r="I336" i="5"/>
  <c r="G336" i="5"/>
  <c r="E336" i="5"/>
  <c r="I320" i="5"/>
  <c r="E320" i="5"/>
  <c r="I304" i="5"/>
  <c r="G304" i="5"/>
  <c r="I288" i="5"/>
  <c r="G288" i="5"/>
  <c r="I272" i="5"/>
  <c r="G272" i="5"/>
  <c r="E272" i="5"/>
  <c r="I256" i="5"/>
  <c r="E256" i="5"/>
  <c r="G240" i="5"/>
  <c r="I240" i="5"/>
  <c r="I232" i="5"/>
  <c r="E232" i="5"/>
  <c r="G232" i="5"/>
  <c r="I216" i="5"/>
  <c r="E216" i="5"/>
  <c r="G216" i="5"/>
  <c r="E192" i="5"/>
  <c r="G192" i="5"/>
  <c r="I192" i="5"/>
  <c r="G176" i="5"/>
  <c r="I176" i="5"/>
  <c r="E176" i="5"/>
  <c r="G160" i="5"/>
  <c r="E160" i="5"/>
  <c r="I160" i="5"/>
  <c r="I152" i="5"/>
  <c r="G152" i="5"/>
  <c r="E152" i="5"/>
  <c r="I136" i="5"/>
  <c r="E136" i="5"/>
  <c r="I120" i="5"/>
  <c r="E120" i="5"/>
  <c r="I104" i="5"/>
  <c r="G104" i="5"/>
  <c r="E104" i="5"/>
  <c r="G96" i="5"/>
  <c r="I96" i="5"/>
  <c r="E96" i="5"/>
  <c r="I88" i="5"/>
  <c r="G88" i="5"/>
  <c r="E88" i="5"/>
  <c r="G80" i="5"/>
  <c r="I80" i="5"/>
  <c r="I72" i="5"/>
  <c r="G72" i="5"/>
  <c r="E72" i="5"/>
  <c r="G48" i="5"/>
  <c r="I48" i="5"/>
  <c r="E48" i="5"/>
  <c r="I24" i="5"/>
  <c r="G24" i="5"/>
  <c r="E24" i="5"/>
  <c r="E128" i="5"/>
  <c r="E99" i="5"/>
  <c r="E27" i="5"/>
  <c r="I431" i="5"/>
  <c r="G431" i="5"/>
  <c r="E431" i="5"/>
  <c r="I415" i="5"/>
  <c r="G415" i="5"/>
  <c r="E415" i="5"/>
  <c r="I399" i="5"/>
  <c r="G399" i="5"/>
  <c r="E399" i="5"/>
  <c r="I383" i="5"/>
  <c r="G383" i="5"/>
  <c r="E383" i="5"/>
  <c r="I367" i="5"/>
  <c r="G367" i="5"/>
  <c r="E367" i="5"/>
  <c r="I351" i="5"/>
  <c r="E351" i="5"/>
  <c r="G351" i="5"/>
  <c r="I327" i="5"/>
  <c r="G327" i="5"/>
  <c r="E327" i="5"/>
  <c r="I303" i="5"/>
  <c r="G303" i="5"/>
  <c r="E303" i="5"/>
  <c r="I279" i="5"/>
  <c r="E279" i="5"/>
  <c r="I255" i="5"/>
  <c r="G255" i="5"/>
  <c r="I231" i="5"/>
  <c r="G231" i="5"/>
  <c r="I215" i="5"/>
  <c r="G215" i="5"/>
  <c r="I199" i="5"/>
  <c r="G199" i="5"/>
  <c r="E199" i="5"/>
  <c r="I175" i="5"/>
  <c r="E175" i="5"/>
  <c r="G175" i="5"/>
  <c r="I159" i="5"/>
  <c r="G159" i="5"/>
  <c r="E159" i="5"/>
  <c r="I135" i="5"/>
  <c r="G135" i="5"/>
  <c r="E135" i="5"/>
  <c r="I95" i="5"/>
  <c r="G95" i="5"/>
  <c r="E95" i="5"/>
  <c r="E331" i="5"/>
  <c r="E127" i="5"/>
  <c r="E410" i="5"/>
  <c r="E384" i="5"/>
  <c r="E347" i="5"/>
  <c r="E283" i="5"/>
  <c r="E215" i="5"/>
  <c r="E114" i="5"/>
  <c r="G427" i="5"/>
  <c r="G376" i="5"/>
  <c r="G322" i="5"/>
  <c r="I194" i="5"/>
  <c r="I50" i="5"/>
  <c r="G63" i="5"/>
  <c r="G433" i="5"/>
  <c r="I433" i="5"/>
  <c r="G417" i="5"/>
  <c r="I417" i="5"/>
  <c r="E417" i="5"/>
  <c r="G409" i="5"/>
  <c r="I409" i="5"/>
  <c r="G385" i="5"/>
  <c r="I385" i="5"/>
  <c r="E385" i="5"/>
  <c r="G377" i="5"/>
  <c r="I377" i="5"/>
  <c r="G369" i="5"/>
  <c r="I369" i="5"/>
  <c r="G353" i="5"/>
  <c r="I353" i="5"/>
  <c r="E353" i="5"/>
  <c r="G345" i="5"/>
  <c r="I345" i="5"/>
  <c r="G321" i="5"/>
  <c r="I321" i="5"/>
  <c r="E321" i="5"/>
  <c r="G313" i="5"/>
  <c r="I313" i="5"/>
  <c r="G305" i="5"/>
  <c r="I305" i="5"/>
  <c r="E305" i="5"/>
  <c r="G289" i="5"/>
  <c r="I289" i="5"/>
  <c r="E289" i="5"/>
  <c r="G281" i="5"/>
  <c r="I281" i="5"/>
  <c r="G257" i="5"/>
  <c r="I257" i="5"/>
  <c r="E257" i="5"/>
  <c r="G249" i="5"/>
  <c r="I249" i="5"/>
  <c r="G241" i="5"/>
  <c r="E241" i="5"/>
  <c r="G225" i="5"/>
  <c r="E225" i="5"/>
  <c r="I217" i="5"/>
  <c r="G217" i="5"/>
  <c r="G185" i="5"/>
  <c r="I185" i="5"/>
  <c r="G177" i="5"/>
  <c r="I177" i="5"/>
  <c r="E177" i="5"/>
  <c r="I169" i="5"/>
  <c r="G169" i="5"/>
  <c r="G161" i="5"/>
  <c r="E161" i="5"/>
  <c r="I153" i="5"/>
  <c r="G153" i="5"/>
  <c r="G145" i="5"/>
  <c r="I145" i="5"/>
  <c r="G121" i="5"/>
  <c r="I121" i="5"/>
  <c r="G113" i="5"/>
  <c r="I113" i="5"/>
  <c r="E113" i="5"/>
  <c r="I105" i="5"/>
  <c r="G105" i="5"/>
  <c r="G97" i="5"/>
  <c r="E97" i="5"/>
  <c r="I89" i="5"/>
  <c r="G89" i="5"/>
  <c r="I73" i="5"/>
  <c r="G73" i="5"/>
  <c r="G57" i="5"/>
  <c r="I57" i="5"/>
  <c r="G49" i="5"/>
  <c r="I49" i="5"/>
  <c r="E49" i="5"/>
  <c r="I41" i="5"/>
  <c r="G41" i="5"/>
  <c r="G33" i="5"/>
  <c r="E33" i="5"/>
  <c r="I25" i="5"/>
  <c r="G25" i="5"/>
  <c r="G17" i="5"/>
  <c r="I17" i="5"/>
  <c r="E9" i="5"/>
  <c r="I9" i="5"/>
  <c r="E345" i="5"/>
  <c r="E329" i="5"/>
  <c r="E300" i="5"/>
  <c r="E286" i="5"/>
  <c r="E169" i="5"/>
  <c r="E81" i="5"/>
  <c r="E25" i="5"/>
  <c r="G201" i="5"/>
  <c r="G129" i="5"/>
  <c r="I337" i="5"/>
  <c r="E422" i="5"/>
  <c r="G422" i="5"/>
  <c r="I390" i="5"/>
  <c r="G390" i="5"/>
  <c r="E390" i="5"/>
  <c r="E358" i="5"/>
  <c r="G358" i="5"/>
  <c r="I342" i="5"/>
  <c r="E342" i="5"/>
  <c r="E294" i="5"/>
  <c r="G294" i="5"/>
  <c r="I278" i="5"/>
  <c r="E278" i="5"/>
  <c r="G238" i="5"/>
  <c r="I238" i="5"/>
  <c r="G222" i="5"/>
  <c r="I222" i="5"/>
  <c r="I214" i="5"/>
  <c r="G214" i="5"/>
  <c r="E214" i="5"/>
  <c r="G206" i="5"/>
  <c r="I206" i="5"/>
  <c r="I198" i="5"/>
  <c r="G198" i="5"/>
  <c r="E198" i="5"/>
  <c r="I190" i="5"/>
  <c r="G190" i="5"/>
  <c r="I182" i="5"/>
  <c r="G182" i="5"/>
  <c r="I166" i="5"/>
  <c r="E166" i="5"/>
  <c r="G158" i="5"/>
  <c r="I158" i="5"/>
  <c r="I150" i="5"/>
  <c r="G150" i="5"/>
  <c r="E150" i="5"/>
  <c r="G142" i="5"/>
  <c r="I142" i="5"/>
  <c r="I134" i="5"/>
  <c r="G134" i="5"/>
  <c r="E134" i="5"/>
  <c r="I126" i="5"/>
  <c r="G126" i="5"/>
  <c r="I110" i="5"/>
  <c r="G110" i="5"/>
  <c r="I102" i="5"/>
  <c r="E102" i="5"/>
  <c r="G94" i="5"/>
  <c r="I94" i="5"/>
  <c r="I86" i="5"/>
  <c r="G86" i="5"/>
  <c r="E86" i="5"/>
  <c r="G78" i="5"/>
  <c r="I78" i="5"/>
  <c r="I70" i="5"/>
  <c r="G70" i="5"/>
  <c r="E70" i="5"/>
  <c r="I62" i="5"/>
  <c r="G62" i="5"/>
  <c r="E366" i="5"/>
  <c r="E310" i="5"/>
  <c r="E281" i="5"/>
  <c r="E265" i="5"/>
  <c r="E222" i="5"/>
  <c r="E148" i="5"/>
  <c r="E62" i="5"/>
  <c r="G374" i="5"/>
  <c r="G310" i="5"/>
  <c r="G246" i="5"/>
  <c r="G118" i="5"/>
  <c r="I225" i="5"/>
  <c r="I161" i="5"/>
  <c r="I97" i="5"/>
  <c r="I33" i="5"/>
  <c r="I79" i="5"/>
  <c r="G79" i="5"/>
  <c r="E79" i="5"/>
  <c r="I71" i="5"/>
  <c r="G71" i="5"/>
  <c r="I326" i="5"/>
  <c r="G326" i="5"/>
  <c r="E326" i="5"/>
  <c r="I262" i="5"/>
  <c r="G262" i="5"/>
  <c r="E262" i="5"/>
  <c r="I230" i="5"/>
  <c r="E230" i="5"/>
  <c r="I429" i="5"/>
  <c r="G429" i="5"/>
  <c r="E429" i="5"/>
  <c r="I421" i="5"/>
  <c r="G421" i="5"/>
  <c r="E421" i="5"/>
  <c r="G413" i="5"/>
  <c r="E413" i="5"/>
  <c r="I413" i="5"/>
  <c r="I405" i="5"/>
  <c r="G405" i="5"/>
  <c r="E405" i="5"/>
  <c r="I397" i="5"/>
  <c r="G397" i="5"/>
  <c r="E397" i="5"/>
  <c r="I389" i="5"/>
  <c r="G389" i="5"/>
  <c r="E389" i="5"/>
  <c r="G381" i="5"/>
  <c r="E381" i="5"/>
  <c r="I373" i="5"/>
  <c r="G373" i="5"/>
  <c r="E373" i="5"/>
  <c r="I365" i="5"/>
  <c r="G365" i="5"/>
  <c r="E365" i="5"/>
  <c r="I357" i="5"/>
  <c r="G357" i="5"/>
  <c r="E357" i="5"/>
  <c r="G349" i="5"/>
  <c r="E349" i="5"/>
  <c r="I349" i="5"/>
  <c r="I341" i="5"/>
  <c r="G341" i="5"/>
  <c r="E341" i="5"/>
  <c r="I333" i="5"/>
  <c r="G333" i="5"/>
  <c r="E333" i="5"/>
  <c r="I325" i="5"/>
  <c r="G325" i="5"/>
  <c r="E325" i="5"/>
  <c r="G317" i="5"/>
  <c r="E317" i="5"/>
  <c r="I309" i="5"/>
  <c r="G309" i="5"/>
  <c r="E309" i="5"/>
  <c r="I301" i="5"/>
  <c r="G301" i="5"/>
  <c r="E301" i="5"/>
  <c r="I293" i="5"/>
  <c r="G293" i="5"/>
  <c r="E293" i="5"/>
  <c r="G285" i="5"/>
  <c r="E285" i="5"/>
  <c r="I285" i="5"/>
  <c r="I277" i="5"/>
  <c r="G277" i="5"/>
  <c r="E277" i="5"/>
  <c r="I269" i="5"/>
  <c r="G269" i="5"/>
  <c r="E269" i="5"/>
  <c r="I261" i="5"/>
  <c r="G261" i="5"/>
  <c r="E261" i="5"/>
  <c r="G253" i="5"/>
  <c r="E253" i="5"/>
  <c r="I245" i="5"/>
  <c r="G245" i="5"/>
  <c r="E245" i="5"/>
  <c r="I237" i="5"/>
  <c r="E237" i="5"/>
  <c r="I229" i="5"/>
  <c r="E229" i="5"/>
  <c r="G229" i="5"/>
  <c r="I221" i="5"/>
  <c r="E221" i="5"/>
  <c r="I213" i="5"/>
  <c r="G213" i="5"/>
  <c r="E213" i="5"/>
  <c r="I205" i="5"/>
  <c r="E205" i="5"/>
  <c r="I197" i="5"/>
  <c r="G197" i="5"/>
  <c r="E197" i="5"/>
  <c r="I189" i="5"/>
  <c r="E189" i="5"/>
  <c r="G189" i="5"/>
  <c r="I181" i="5"/>
  <c r="G181" i="5"/>
  <c r="E181" i="5"/>
  <c r="I173" i="5"/>
  <c r="E173" i="5"/>
  <c r="I165" i="5"/>
  <c r="E165" i="5"/>
  <c r="G165" i="5"/>
  <c r="I157" i="5"/>
  <c r="E157" i="5"/>
  <c r="I149" i="5"/>
  <c r="G149" i="5"/>
  <c r="E149" i="5"/>
  <c r="I141" i="5"/>
  <c r="G141" i="5"/>
  <c r="E141" i="5"/>
  <c r="I133" i="5"/>
  <c r="G133" i="5"/>
  <c r="E133" i="5"/>
  <c r="I125" i="5"/>
  <c r="E125" i="5"/>
  <c r="G125" i="5"/>
  <c r="I117" i="5"/>
  <c r="G117" i="5"/>
  <c r="E117" i="5"/>
  <c r="I109" i="5"/>
  <c r="E109" i="5"/>
  <c r="G109" i="5"/>
  <c r="I101" i="5"/>
  <c r="E101" i="5"/>
  <c r="I93" i="5"/>
  <c r="E93" i="5"/>
  <c r="I85" i="5"/>
  <c r="G85" i="5"/>
  <c r="E85" i="5"/>
  <c r="I77" i="5"/>
  <c r="G77" i="5"/>
  <c r="E77" i="5"/>
  <c r="I69" i="5"/>
  <c r="G69" i="5"/>
  <c r="E69" i="5"/>
  <c r="I61" i="5"/>
  <c r="E61" i="5"/>
  <c r="G61" i="5"/>
  <c r="I53" i="5"/>
  <c r="G53" i="5"/>
  <c r="E53" i="5"/>
  <c r="I45" i="5"/>
  <c r="E45" i="5"/>
  <c r="I37" i="5"/>
  <c r="E37" i="5"/>
  <c r="G37" i="5"/>
  <c r="I29" i="5"/>
  <c r="E29" i="5"/>
  <c r="I21" i="5"/>
  <c r="G21" i="5"/>
  <c r="E21" i="5"/>
  <c r="I13" i="5"/>
  <c r="G13" i="5"/>
  <c r="E13" i="5"/>
  <c r="I5" i="5"/>
  <c r="E5" i="5"/>
  <c r="G5" i="5"/>
  <c r="E425" i="5"/>
  <c r="E414" i="5"/>
  <c r="E401" i="5"/>
  <c r="E377" i="5"/>
  <c r="E364" i="5"/>
  <c r="E337" i="5"/>
  <c r="E308" i="5"/>
  <c r="E249" i="5"/>
  <c r="E206" i="5"/>
  <c r="E118" i="5"/>
  <c r="G350" i="5"/>
  <c r="G148" i="5"/>
  <c r="G45" i="5"/>
  <c r="I401" i="5"/>
  <c r="I358" i="5"/>
  <c r="I273" i="5"/>
  <c r="I55" i="5"/>
  <c r="G55" i="5"/>
  <c r="I47" i="5"/>
  <c r="E47" i="5"/>
  <c r="I39" i="5"/>
  <c r="G39" i="5"/>
  <c r="I31" i="5"/>
  <c r="G31" i="5"/>
  <c r="E31" i="5"/>
  <c r="I23" i="5"/>
  <c r="G23" i="5"/>
  <c r="I15" i="5"/>
  <c r="G15" i="5"/>
  <c r="E15" i="5"/>
  <c r="G7" i="5"/>
  <c r="I7" i="5"/>
  <c r="E63" i="5"/>
  <c r="E7" i="5"/>
  <c r="G420" i="5"/>
  <c r="I420" i="5"/>
  <c r="E412" i="5"/>
  <c r="I412" i="5"/>
  <c r="G412" i="5"/>
  <c r="I388" i="5"/>
  <c r="G388" i="5"/>
  <c r="G380" i="5"/>
  <c r="E380" i="5"/>
  <c r="G356" i="5"/>
  <c r="I356" i="5"/>
  <c r="E348" i="5"/>
  <c r="I348" i="5"/>
  <c r="G348" i="5"/>
  <c r="I332" i="5"/>
  <c r="E332" i="5"/>
  <c r="I324" i="5"/>
  <c r="G324" i="5"/>
  <c r="G316" i="5"/>
  <c r="E316" i="5"/>
  <c r="G292" i="5"/>
  <c r="I292" i="5"/>
  <c r="E284" i="5"/>
  <c r="I284" i="5"/>
  <c r="G284" i="5"/>
  <c r="I268" i="5"/>
  <c r="E268" i="5"/>
  <c r="I260" i="5"/>
  <c r="G260" i="5"/>
  <c r="I252" i="5"/>
  <c r="G252" i="5"/>
  <c r="E252" i="5"/>
  <c r="I244" i="5"/>
  <c r="G244" i="5"/>
  <c r="I236" i="5"/>
  <c r="G236" i="5"/>
  <c r="I228" i="5"/>
  <c r="G228" i="5"/>
  <c r="I220" i="5"/>
  <c r="E220" i="5"/>
  <c r="I212" i="5"/>
  <c r="G212" i="5"/>
  <c r="I204" i="5"/>
  <c r="G204" i="5"/>
  <c r="E204" i="5"/>
  <c r="I196" i="5"/>
  <c r="G196" i="5"/>
  <c r="I188" i="5"/>
  <c r="G188" i="5"/>
  <c r="E188" i="5"/>
  <c r="I180" i="5"/>
  <c r="G180" i="5"/>
  <c r="I172" i="5"/>
  <c r="G172" i="5"/>
  <c r="I164" i="5"/>
  <c r="G164" i="5"/>
  <c r="I156" i="5"/>
  <c r="E156" i="5"/>
  <c r="I140" i="5"/>
  <c r="G140" i="5"/>
  <c r="E140" i="5"/>
  <c r="I132" i="5"/>
  <c r="G132" i="5"/>
  <c r="I124" i="5"/>
  <c r="G124" i="5"/>
  <c r="E124" i="5"/>
  <c r="I116" i="5"/>
  <c r="G116" i="5"/>
  <c r="I108" i="5"/>
  <c r="G108" i="5"/>
  <c r="I92" i="5"/>
  <c r="E92" i="5"/>
  <c r="G92" i="5"/>
  <c r="E350" i="5"/>
  <c r="E276" i="5"/>
  <c r="E233" i="5"/>
  <c r="E190" i="5"/>
  <c r="E174" i="5"/>
  <c r="E145" i="5"/>
  <c r="E116" i="5"/>
  <c r="E100" i="5"/>
  <c r="G430" i="5"/>
  <c r="G366" i="5"/>
  <c r="G302" i="5"/>
  <c r="G237" i="5"/>
  <c r="G209" i="5"/>
  <c r="G102" i="5"/>
  <c r="G65" i="5"/>
  <c r="I393" i="5"/>
  <c r="I308" i="5"/>
  <c r="I265" i="5"/>
  <c r="I76" i="5"/>
  <c r="G76" i="5"/>
  <c r="I68" i="5"/>
  <c r="G68" i="5"/>
  <c r="I60" i="5"/>
  <c r="G60" i="5"/>
  <c r="I44" i="5"/>
  <c r="G44" i="5"/>
  <c r="I12" i="5"/>
  <c r="G12" i="5"/>
  <c r="I4" i="5"/>
  <c r="G4" i="5"/>
  <c r="E60" i="5"/>
  <c r="E4" i="5"/>
  <c r="E76" i="5"/>
  <c r="G36" i="5"/>
  <c r="E28" i="5"/>
  <c r="G52" i="5"/>
  <c r="G6" i="5"/>
  <c r="I30" i="5"/>
  <c r="I14" i="5"/>
  <c r="G22" i="5"/>
  <c r="B434" i="5"/>
  <c r="C434" i="5" s="1"/>
  <c r="I434" i="5" s="1"/>
  <c r="B435" i="5"/>
  <c r="C435" i="5" s="1"/>
  <c r="I435" i="5" s="1"/>
  <c r="B436" i="5"/>
  <c r="C436" i="5" s="1"/>
  <c r="I436" i="5" s="1"/>
  <c r="C438" i="4"/>
  <c r="H438" i="4" s="1"/>
  <c r="C437" i="4"/>
  <c r="H437" i="4" s="1"/>
  <c r="J437" i="4" s="1"/>
  <c r="C436" i="4"/>
  <c r="H436" i="4" s="1"/>
  <c r="L436" i="4" s="1"/>
  <c r="M436" i="4" s="1"/>
  <c r="N436" i="4" s="1"/>
  <c r="C435" i="4"/>
  <c r="C434" i="4"/>
  <c r="C433" i="4"/>
  <c r="H433" i="4" s="1"/>
  <c r="C399" i="4"/>
  <c r="F399" i="4" s="1"/>
  <c r="H284" i="4"/>
  <c r="C284" i="4"/>
  <c r="F284" i="4" s="1"/>
  <c r="C159" i="4"/>
  <c r="C18" i="4"/>
  <c r="H18" i="4" s="1"/>
  <c r="J18" i="4" s="1"/>
  <c r="C270" i="4"/>
  <c r="C396" i="4"/>
  <c r="C426" i="4"/>
  <c r="H426" i="4" s="1"/>
  <c r="L426" i="4" s="1"/>
  <c r="M426" i="4" s="1"/>
  <c r="N426" i="4" s="1"/>
  <c r="C367" i="4"/>
  <c r="H367" i="4" s="1"/>
  <c r="L367" i="4" s="1"/>
  <c r="M367" i="4" s="1"/>
  <c r="N367" i="4" s="1"/>
  <c r="C146" i="4"/>
  <c r="F146" i="4" s="1"/>
  <c r="I146" i="4" s="1"/>
  <c r="C351" i="4"/>
  <c r="C427" i="4"/>
  <c r="C383" i="4"/>
  <c r="C277" i="4"/>
  <c r="H277" i="4" s="1"/>
  <c r="J277" i="4" s="1"/>
  <c r="C207" i="4"/>
  <c r="H207" i="4" s="1"/>
  <c r="J207" i="4" s="1"/>
  <c r="C265" i="4"/>
  <c r="C360" i="4"/>
  <c r="C371" i="4"/>
  <c r="F371" i="4" s="1"/>
  <c r="I371" i="4" s="1"/>
  <c r="C262" i="4"/>
  <c r="H262" i="4" s="1"/>
  <c r="C93" i="4"/>
  <c r="C185" i="4"/>
  <c r="H185" i="4" s="1"/>
  <c r="J185" i="4" s="1"/>
  <c r="C181" i="4"/>
  <c r="C336" i="4"/>
  <c r="H336" i="4" s="1"/>
  <c r="L336" i="4" s="1"/>
  <c r="M336" i="4" s="1"/>
  <c r="N336" i="4" s="1"/>
  <c r="C430" i="4"/>
  <c r="F430" i="4" s="1"/>
  <c r="C414" i="4"/>
  <c r="C6" i="4"/>
  <c r="F6" i="4" s="1"/>
  <c r="I6" i="4" s="1"/>
  <c r="C408" i="4"/>
  <c r="C328" i="4"/>
  <c r="C412" i="4"/>
  <c r="C13" i="4"/>
  <c r="H13" i="4" s="1"/>
  <c r="C38" i="4"/>
  <c r="C374" i="4"/>
  <c r="C133" i="4"/>
  <c r="F133" i="4" s="1"/>
  <c r="C257" i="4"/>
  <c r="C323" i="4"/>
  <c r="C366" i="4"/>
  <c r="F366" i="4" s="1"/>
  <c r="I366" i="4" s="1"/>
  <c r="C80" i="4"/>
  <c r="H80" i="4" s="1"/>
  <c r="J80" i="4" s="1"/>
  <c r="C386" i="4"/>
  <c r="F386" i="4" s="1"/>
  <c r="C30" i="4"/>
  <c r="C332" i="4"/>
  <c r="H332" i="4" s="1"/>
  <c r="C423" i="4"/>
  <c r="H423" i="4" s="1"/>
  <c r="C378" i="4"/>
  <c r="F378" i="4" s="1"/>
  <c r="I378" i="4" s="1"/>
  <c r="C263" i="4"/>
  <c r="C158" i="4"/>
  <c r="C178" i="4"/>
  <c r="C40" i="4"/>
  <c r="H40" i="4" s="1"/>
  <c r="L40" i="4" s="1"/>
  <c r="M40" i="4" s="1"/>
  <c r="N40" i="4" s="1"/>
  <c r="C395" i="4"/>
  <c r="H395" i="4" s="1"/>
  <c r="L395" i="4" s="1"/>
  <c r="M395" i="4" s="1"/>
  <c r="N395" i="4" s="1"/>
  <c r="C375" i="4"/>
  <c r="C296" i="4"/>
  <c r="C368" i="4"/>
  <c r="C380" i="4"/>
  <c r="H380" i="4" s="1"/>
  <c r="C236" i="4"/>
  <c r="C46" i="4"/>
  <c r="H46" i="4" s="1"/>
  <c r="J46" i="4" s="1"/>
  <c r="C416" i="4"/>
  <c r="C401" i="4"/>
  <c r="C418" i="4"/>
  <c r="F418" i="4" s="1"/>
  <c r="C23" i="4"/>
  <c r="H23" i="4" s="1"/>
  <c r="C305" i="4"/>
  <c r="F305" i="4" s="1"/>
  <c r="I305" i="4" s="1"/>
  <c r="C216" i="4"/>
  <c r="F216" i="4" s="1"/>
  <c r="I216" i="4" s="1"/>
  <c r="C421" i="4"/>
  <c r="C248" i="4"/>
  <c r="C237" i="4"/>
  <c r="C61" i="4"/>
  <c r="F61" i="4" s="1"/>
  <c r="C238" i="4"/>
  <c r="F238" i="4" s="1"/>
  <c r="C153" i="4"/>
  <c r="F153" i="4" s="1"/>
  <c r="K153" i="4" s="1"/>
  <c r="O153" i="4" s="1"/>
  <c r="P153" i="4" s="1"/>
  <c r="C60" i="4"/>
  <c r="C47" i="4"/>
  <c r="H47" i="4" s="1"/>
  <c r="L47" i="4" s="1"/>
  <c r="M47" i="4" s="1"/>
  <c r="N47" i="4" s="1"/>
  <c r="C288" i="4"/>
  <c r="C163" i="4"/>
  <c r="C184" i="4"/>
  <c r="H184" i="4" s="1"/>
  <c r="L184" i="4" s="1"/>
  <c r="M184" i="4" s="1"/>
  <c r="N184" i="4" s="1"/>
  <c r="C226" i="4"/>
  <c r="F226" i="4" s="1"/>
  <c r="C142" i="4"/>
  <c r="C417" i="4"/>
  <c r="C301" i="4"/>
  <c r="F301" i="4" s="1"/>
  <c r="C428" i="4"/>
  <c r="H428" i="4" s="1"/>
  <c r="C327" i="4"/>
  <c r="H327" i="4" s="1"/>
  <c r="J327" i="4" s="1"/>
  <c r="C96" i="4"/>
  <c r="F96" i="4" s="1"/>
  <c r="C155" i="4"/>
  <c r="H155" i="4" s="1"/>
  <c r="L155" i="4" s="1"/>
  <c r="M155" i="4" s="1"/>
  <c r="N155" i="4" s="1"/>
  <c r="C321" i="4"/>
  <c r="H321" i="4" s="1"/>
  <c r="C432" i="4"/>
  <c r="C138" i="4"/>
  <c r="C376" i="4"/>
  <c r="C400" i="4"/>
  <c r="H400" i="4" s="1"/>
  <c r="C110" i="4"/>
  <c r="C217" i="4"/>
  <c r="H217" i="4" s="1"/>
  <c r="C208" i="4"/>
  <c r="C150" i="4"/>
  <c r="F150" i="4" s="1"/>
  <c r="C278" i="4"/>
  <c r="C420" i="4"/>
  <c r="H420" i="4" s="1"/>
  <c r="C364" i="4"/>
  <c r="C77" i="4"/>
  <c r="F77" i="4" s="1"/>
  <c r="I77" i="4" s="1"/>
  <c r="C51" i="4"/>
  <c r="C149" i="4"/>
  <c r="C145" i="4"/>
  <c r="C347" i="4"/>
  <c r="F347" i="4" s="1"/>
  <c r="C55" i="4"/>
  <c r="C188" i="4"/>
  <c r="F188" i="4" s="1"/>
  <c r="K188" i="4" s="1"/>
  <c r="O188" i="4" s="1"/>
  <c r="P188" i="4" s="1"/>
  <c r="C154" i="4"/>
  <c r="F154" i="4" s="1"/>
  <c r="I154" i="4" s="1"/>
  <c r="C394" i="4"/>
  <c r="H394" i="4" s="1"/>
  <c r="J394" i="4" s="1"/>
  <c r="C211" i="4"/>
  <c r="C117" i="4"/>
  <c r="C169" i="4"/>
  <c r="C329" i="4"/>
  <c r="C86" i="4"/>
  <c r="F86" i="4" s="1"/>
  <c r="C372" i="4"/>
  <c r="H372" i="4" s="1"/>
  <c r="C363" i="4"/>
  <c r="C27" i="4"/>
  <c r="H27" i="4" s="1"/>
  <c r="C166" i="4"/>
  <c r="F166" i="4" s="1"/>
  <c r="I166" i="4" s="1"/>
  <c r="C179" i="4"/>
  <c r="H179" i="4" s="1"/>
  <c r="C322" i="4"/>
  <c r="C246" i="4"/>
  <c r="C300" i="4"/>
  <c r="H300" i="4" s="1"/>
  <c r="J300" i="4" s="1"/>
  <c r="C331" i="4"/>
  <c r="C119" i="4"/>
  <c r="H119" i="4" s="1"/>
  <c r="C219" i="4"/>
  <c r="C28" i="4"/>
  <c r="H28" i="4" s="1"/>
  <c r="L28" i="4" s="1"/>
  <c r="M28" i="4" s="1"/>
  <c r="N28" i="4" s="1"/>
  <c r="C346" i="4"/>
  <c r="C344" i="4"/>
  <c r="C325" i="4"/>
  <c r="C268" i="4"/>
  <c r="H268" i="4" s="1"/>
  <c r="J268" i="4" s="1"/>
  <c r="C235" i="4"/>
  <c r="H235" i="4" s="1"/>
  <c r="J235" i="4" s="1"/>
  <c r="C144" i="4"/>
  <c r="C276" i="4"/>
  <c r="F276" i="4" s="1"/>
  <c r="C167" i="4"/>
  <c r="C129" i="4"/>
  <c r="H129" i="4" s="1"/>
  <c r="L129" i="4" s="1"/>
  <c r="M129" i="4" s="1"/>
  <c r="N129" i="4" s="1"/>
  <c r="C200" i="4"/>
  <c r="C406" i="4"/>
  <c r="C390" i="4"/>
  <c r="C285" i="4"/>
  <c r="H285" i="4" s="1"/>
  <c r="L285" i="4" s="1"/>
  <c r="M285" i="4" s="1"/>
  <c r="N285" i="4" s="1"/>
  <c r="C384" i="4"/>
  <c r="C307" i="4"/>
  <c r="F307" i="4" s="1"/>
  <c r="I307" i="4" s="1"/>
  <c r="C15" i="4"/>
  <c r="H15" i="4" s="1"/>
  <c r="C78" i="4"/>
  <c r="C5" i="4"/>
  <c r="F5" i="4" s="1"/>
  <c r="C136" i="4"/>
  <c r="H136" i="4" s="1"/>
  <c r="C229" i="4"/>
  <c r="C171" i="4"/>
  <c r="H171" i="4" s="1"/>
  <c r="L171" i="4" s="1"/>
  <c r="M171" i="4" s="1"/>
  <c r="N171" i="4" s="1"/>
  <c r="C54" i="4"/>
  <c r="C186" i="4"/>
  <c r="F186" i="4" s="1"/>
  <c r="C35" i="4"/>
  <c r="C243" i="4"/>
  <c r="F243" i="4" s="1"/>
  <c r="C11" i="4"/>
  <c r="C203" i="4"/>
  <c r="F203" i="4" s="1"/>
  <c r="C227" i="4"/>
  <c r="H227" i="4" s="1"/>
  <c r="C42" i="4"/>
  <c r="H4" i="4"/>
  <c r="C4" i="4"/>
  <c r="F4" i="4" s="1"/>
  <c r="K4" i="4" s="1"/>
  <c r="O4" i="4" s="1"/>
  <c r="P4" i="4" s="1"/>
  <c r="C286" i="4"/>
  <c r="C333" i="4"/>
  <c r="C66" i="4"/>
  <c r="C39" i="4"/>
  <c r="F39" i="4" s="1"/>
  <c r="K39" i="4" s="1"/>
  <c r="O39" i="4" s="1"/>
  <c r="P39" i="4" s="1"/>
  <c r="C134" i="4"/>
  <c r="F134" i="4" s="1"/>
  <c r="H128" i="4"/>
  <c r="C128" i="4"/>
  <c r="F128" i="4" s="1"/>
  <c r="I128" i="4" s="1"/>
  <c r="C92" i="4"/>
  <c r="C348" i="4"/>
  <c r="C293" i="4"/>
  <c r="C415" i="4"/>
  <c r="C306" i="4"/>
  <c r="C343" i="4"/>
  <c r="F343" i="4" s="1"/>
  <c r="I343" i="4" s="1"/>
  <c r="C17" i="4"/>
  <c r="F17" i="4" s="1"/>
  <c r="I17" i="4" s="1"/>
  <c r="C429" i="4"/>
  <c r="F429" i="4" s="1"/>
  <c r="I429" i="4" s="1"/>
  <c r="C183" i="4"/>
  <c r="C294" i="4"/>
  <c r="H294" i="4" s="1"/>
  <c r="J294" i="4" s="1"/>
  <c r="C33" i="4"/>
  <c r="F33" i="4" s="1"/>
  <c r="I33" i="4" s="1"/>
  <c r="C50" i="4"/>
  <c r="H50" i="4" s="1"/>
  <c r="J50" i="4" s="1"/>
  <c r="C56" i="4"/>
  <c r="H56" i="4" s="1"/>
  <c r="C342" i="4"/>
  <c r="C151" i="4"/>
  <c r="H151" i="4" s="1"/>
  <c r="C193" i="4"/>
  <c r="C175" i="4"/>
  <c r="C118" i="4"/>
  <c r="C31" i="4"/>
  <c r="H31" i="4" s="1"/>
  <c r="C73" i="4"/>
  <c r="C359" i="4"/>
  <c r="C59" i="4"/>
  <c r="C189" i="4"/>
  <c r="C147" i="4"/>
  <c r="H147" i="4" s="1"/>
  <c r="C409" i="4"/>
  <c r="C125" i="4"/>
  <c r="F125" i="4" s="1"/>
  <c r="C69" i="4"/>
  <c r="C338" i="4"/>
  <c r="H338" i="4" s="1"/>
  <c r="C302" i="4"/>
  <c r="C94" i="4"/>
  <c r="C355" i="4"/>
  <c r="F355" i="4" s="1"/>
  <c r="C398" i="4"/>
  <c r="F398" i="4" s="1"/>
  <c r="K398" i="4" s="1"/>
  <c r="O398" i="4" s="1"/>
  <c r="P398" i="4" s="1"/>
  <c r="C72" i="4"/>
  <c r="H72" i="4" s="1"/>
  <c r="L72" i="4" s="1"/>
  <c r="M72" i="4" s="1"/>
  <c r="N72" i="4" s="1"/>
  <c r="C403" i="4"/>
  <c r="C205" i="4"/>
  <c r="H205" i="4" s="1"/>
  <c r="L205" i="4" s="1"/>
  <c r="M205" i="4" s="1"/>
  <c r="N205" i="4" s="1"/>
  <c r="C290" i="4"/>
  <c r="H290" i="4" s="1"/>
  <c r="C190" i="4"/>
  <c r="H190" i="4" s="1"/>
  <c r="L190" i="4" s="1"/>
  <c r="M190" i="4" s="1"/>
  <c r="N190" i="4" s="1"/>
  <c r="C313" i="4"/>
  <c r="C304" i="4"/>
  <c r="C269" i="4"/>
  <c r="C100" i="4"/>
  <c r="C112" i="4"/>
  <c r="H112" i="4" s="1"/>
  <c r="J112" i="4" s="1"/>
  <c r="C280" i="4"/>
  <c r="C161" i="4"/>
  <c r="F161" i="4" s="1"/>
  <c r="I161" i="4" s="1"/>
  <c r="C141" i="4"/>
  <c r="C44" i="4"/>
  <c r="C275" i="4"/>
  <c r="H275" i="4" s="1"/>
  <c r="J275" i="4" s="1"/>
  <c r="C182" i="4"/>
  <c r="C410" i="4"/>
  <c r="H410" i="4" s="1"/>
  <c r="L410" i="4" s="1"/>
  <c r="M410" i="4" s="1"/>
  <c r="N410" i="4" s="1"/>
  <c r="C352" i="4"/>
  <c r="H352" i="4" s="1"/>
  <c r="C389" i="4"/>
  <c r="H389" i="4" s="1"/>
  <c r="C103" i="4"/>
  <c r="H103" i="4" s="1"/>
  <c r="C52" i="4"/>
  <c r="H52" i="4" s="1"/>
  <c r="L52" i="4" s="1"/>
  <c r="M52" i="4" s="1"/>
  <c r="N52" i="4" s="1"/>
  <c r="C198" i="4"/>
  <c r="F198" i="4" s="1"/>
  <c r="K198" i="4" s="1"/>
  <c r="O198" i="4" s="1"/>
  <c r="P198" i="4" s="1"/>
  <c r="C362" i="4"/>
  <c r="C21" i="4"/>
  <c r="C104" i="4"/>
  <c r="C114" i="4"/>
  <c r="H114" i="4" s="1"/>
  <c r="C180" i="4"/>
  <c r="H180" i="4" s="1"/>
  <c r="J180" i="4" s="1"/>
  <c r="C115" i="4"/>
  <c r="C85" i="4"/>
  <c r="H85" i="4" s="1"/>
  <c r="C222" i="4"/>
  <c r="F222" i="4" s="1"/>
  <c r="C292" i="4"/>
  <c r="H292" i="4" s="1"/>
  <c r="J292" i="4" s="1"/>
  <c r="C88" i="4"/>
  <c r="F88" i="4" s="1"/>
  <c r="C75" i="4"/>
  <c r="C105" i="4"/>
  <c r="F105" i="4" s="1"/>
  <c r="C127" i="4"/>
  <c r="C314" i="4"/>
  <c r="F314" i="4" s="1"/>
  <c r="I314" i="4" s="1"/>
  <c r="C99" i="4"/>
  <c r="F99" i="4" s="1"/>
  <c r="C82" i="4"/>
  <c r="C311" i="4"/>
  <c r="F311" i="4" s="1"/>
  <c r="K311" i="4" s="1"/>
  <c r="O311" i="4" s="1"/>
  <c r="P311" i="4" s="1"/>
  <c r="C81" i="4"/>
  <c r="H81" i="4" s="1"/>
  <c r="C252" i="4"/>
  <c r="H252" i="4" s="1"/>
  <c r="L252" i="4" s="1"/>
  <c r="M252" i="4" s="1"/>
  <c r="N252" i="4" s="1"/>
  <c r="C202" i="4"/>
  <c r="H202" i="4" s="1"/>
  <c r="L202" i="4" s="1"/>
  <c r="M202" i="4" s="1"/>
  <c r="N202" i="4" s="1"/>
  <c r="C241" i="4"/>
  <c r="H241" i="4" s="1"/>
  <c r="L241" i="4" s="1"/>
  <c r="M241" i="4" s="1"/>
  <c r="N241" i="4" s="1"/>
  <c r="C324" i="4"/>
  <c r="H324" i="4" s="1"/>
  <c r="C391" i="4"/>
  <c r="C365" i="4"/>
  <c r="F365" i="4" s="1"/>
  <c r="C97" i="4"/>
  <c r="C279" i="4"/>
  <c r="C24" i="4"/>
  <c r="C156" i="4"/>
  <c r="C261" i="4"/>
  <c r="H261" i="4" s="1"/>
  <c r="C170" i="4"/>
  <c r="C228" i="4"/>
  <c r="C209" i="4"/>
  <c r="F209" i="4" s="1"/>
  <c r="K209" i="4" s="1"/>
  <c r="O209" i="4" s="1"/>
  <c r="P209" i="4" s="1"/>
  <c r="C303" i="4"/>
  <c r="C242" i="4"/>
  <c r="F242" i="4" s="1"/>
  <c r="C317" i="4"/>
  <c r="C425" i="4"/>
  <c r="H425" i="4" s="1"/>
  <c r="L425" i="4" s="1"/>
  <c r="M425" i="4" s="1"/>
  <c r="N425" i="4" s="1"/>
  <c r="C411" i="4"/>
  <c r="C143" i="4"/>
  <c r="C240" i="4"/>
  <c r="H240" i="4" s="1"/>
  <c r="L240" i="4" s="1"/>
  <c r="M240" i="4" s="1"/>
  <c r="N240" i="4" s="1"/>
  <c r="C267" i="4"/>
  <c r="H267" i="4" s="1"/>
  <c r="C422" i="4"/>
  <c r="C424" i="4"/>
  <c r="C165" i="4"/>
  <c r="F165" i="4" s="1"/>
  <c r="C168" i="4"/>
  <c r="C254" i="4"/>
  <c r="C9" i="4"/>
  <c r="F9" i="4" s="1"/>
  <c r="K9" i="4" s="1"/>
  <c r="O9" i="4" s="1"/>
  <c r="P9" i="4" s="1"/>
  <c r="C405" i="4"/>
  <c r="H405" i="4" s="1"/>
  <c r="L405" i="4" s="1"/>
  <c r="M405" i="4" s="1"/>
  <c r="N405" i="4" s="1"/>
  <c r="C107" i="4"/>
  <c r="H107" i="4" s="1"/>
  <c r="C43" i="4"/>
  <c r="C124" i="4"/>
  <c r="C245" i="4"/>
  <c r="H245" i="4" s="1"/>
  <c r="C98" i="4"/>
  <c r="C404" i="4"/>
  <c r="H404" i="4" s="1"/>
  <c r="L404" i="4" s="1"/>
  <c r="M404" i="4" s="1"/>
  <c r="N404" i="4" s="1"/>
  <c r="C273" i="4"/>
  <c r="H273" i="4" s="1"/>
  <c r="C357" i="4"/>
  <c r="C71" i="4"/>
  <c r="H71" i="4" s="1"/>
  <c r="C140" i="4"/>
  <c r="C213" i="4"/>
  <c r="C176" i="4"/>
  <c r="H176" i="4" s="1"/>
  <c r="C157" i="4"/>
  <c r="C356" i="4"/>
  <c r="F356" i="4" s="1"/>
  <c r="K356" i="4" s="1"/>
  <c r="O356" i="4" s="1"/>
  <c r="P356" i="4" s="1"/>
  <c r="C221" i="4"/>
  <c r="C123" i="4"/>
  <c r="C108" i="4"/>
  <c r="H108" i="4" s="1"/>
  <c r="C239" i="4"/>
  <c r="H239" i="4" s="1"/>
  <c r="L239" i="4" s="1"/>
  <c r="M239" i="4" s="1"/>
  <c r="N239" i="4" s="1"/>
  <c r="C87" i="4"/>
  <c r="H87" i="4" s="1"/>
  <c r="L87" i="4" s="1"/>
  <c r="M87" i="4" s="1"/>
  <c r="N87" i="4" s="1"/>
  <c r="C326" i="4"/>
  <c r="H326" i="4" s="1"/>
  <c r="C16" i="4"/>
  <c r="C373" i="4"/>
  <c r="F373" i="4" s="1"/>
  <c r="C379" i="4"/>
  <c r="F379" i="4" s="1"/>
  <c r="I379" i="4" s="1"/>
  <c r="C106" i="4"/>
  <c r="H106" i="4" s="1"/>
  <c r="L106" i="4" s="1"/>
  <c r="M106" i="4" s="1"/>
  <c r="N106" i="4" s="1"/>
  <c r="C172" i="4"/>
  <c r="C192" i="4"/>
  <c r="H192" i="4" s="1"/>
  <c r="C58" i="4"/>
  <c r="C25" i="4"/>
  <c r="F25" i="4" s="1"/>
  <c r="C37" i="4"/>
  <c r="C135" i="4"/>
  <c r="C121" i="4"/>
  <c r="F121" i="4" s="1"/>
  <c r="C57" i="4"/>
  <c r="H57" i="4" s="1"/>
  <c r="L57" i="4" s="1"/>
  <c r="M57" i="4" s="1"/>
  <c r="N57" i="4" s="1"/>
  <c r="C413" i="4"/>
  <c r="F413" i="4" s="1"/>
  <c r="C130" i="4"/>
  <c r="C48" i="4"/>
  <c r="C8" i="4"/>
  <c r="F8" i="4" s="1"/>
  <c r="I8" i="4" s="1"/>
  <c r="C109" i="4"/>
  <c r="F109" i="4" s="1"/>
  <c r="I109" i="4" s="1"/>
  <c r="C111" i="4"/>
  <c r="C67" i="4"/>
  <c r="C215" i="4"/>
  <c r="H215" i="4" s="1"/>
  <c r="L215" i="4" s="1"/>
  <c r="M215" i="4" s="1"/>
  <c r="N215" i="4" s="1"/>
  <c r="C122" i="4"/>
  <c r="H122" i="4" s="1"/>
  <c r="L122" i="4" s="1"/>
  <c r="M122" i="4" s="1"/>
  <c r="N122" i="4" s="1"/>
  <c r="C62" i="4"/>
  <c r="C195" i="4"/>
  <c r="H195" i="4" s="1"/>
  <c r="J195" i="4" s="1"/>
  <c r="C220" i="4"/>
  <c r="F220" i="4" s="1"/>
  <c r="K220" i="4" s="1"/>
  <c r="O220" i="4" s="1"/>
  <c r="P220" i="4" s="1"/>
  <c r="C349" i="4"/>
  <c r="F349" i="4" s="1"/>
  <c r="K349" i="4" s="1"/>
  <c r="O349" i="4" s="1"/>
  <c r="P349" i="4" s="1"/>
  <c r="C173" i="4"/>
  <c r="H173" i="4" s="1"/>
  <c r="J173" i="4" s="1"/>
  <c r="C397" i="4"/>
  <c r="C65" i="4"/>
  <c r="H65" i="4" s="1"/>
  <c r="J65" i="4" s="1"/>
  <c r="C385" i="4"/>
  <c r="F385" i="4" s="1"/>
  <c r="C234" i="4"/>
  <c r="C225" i="4"/>
  <c r="H225" i="4" s="1"/>
  <c r="C350" i="4"/>
  <c r="F350" i="4" s="1"/>
  <c r="H393" i="4"/>
  <c r="F393" i="4"/>
  <c r="C393" i="4"/>
  <c r="C271" i="4"/>
  <c r="C335" i="4"/>
  <c r="C20" i="4"/>
  <c r="H20" i="4" s="1"/>
  <c r="C174" i="4"/>
  <c r="H174" i="4" s="1"/>
  <c r="J174" i="4" s="1"/>
  <c r="C34" i="4"/>
  <c r="C431" i="4"/>
  <c r="C32" i="4"/>
  <c r="H32" i="4" s="1"/>
  <c r="C89" i="4"/>
  <c r="H89" i="4" s="1"/>
  <c r="C137" i="4"/>
  <c r="C84" i="4"/>
  <c r="C297" i="4"/>
  <c r="F297" i="4" s="1"/>
  <c r="K297" i="4" s="1"/>
  <c r="O297" i="4" s="1"/>
  <c r="P297" i="4" s="1"/>
  <c r="C152" i="4"/>
  <c r="H152" i="4" s="1"/>
  <c r="C196" i="4"/>
  <c r="C244" i="4"/>
  <c r="H244" i="4" s="1"/>
  <c r="J244" i="4" s="1"/>
  <c r="C272" i="4"/>
  <c r="C337" i="4"/>
  <c r="C283" i="4"/>
  <c r="C201" i="4"/>
  <c r="C212" i="4"/>
  <c r="H212" i="4" s="1"/>
  <c r="C83" i="4"/>
  <c r="C308" i="4"/>
  <c r="H308" i="4" s="1"/>
  <c r="C339" i="4"/>
  <c r="H339" i="4" s="1"/>
  <c r="J339" i="4" s="1"/>
  <c r="C113" i="4"/>
  <c r="H113" i="4" s="1"/>
  <c r="J113" i="4" s="1"/>
  <c r="C160" i="4"/>
  <c r="C206" i="4"/>
  <c r="C79" i="4"/>
  <c r="C14" i="4"/>
  <c r="C22" i="4"/>
  <c r="H22" i="4" s="1"/>
  <c r="J22" i="4" s="1"/>
  <c r="C36" i="4"/>
  <c r="F36" i="4" s="1"/>
  <c r="H64" i="4"/>
  <c r="L64" i="4" s="1"/>
  <c r="M64" i="4" s="1"/>
  <c r="N64" i="4" s="1"/>
  <c r="C64" i="4"/>
  <c r="F64" i="4" s="1"/>
  <c r="C90" i="4"/>
  <c r="F90" i="4" s="1"/>
  <c r="C74" i="4"/>
  <c r="F74" i="4" s="1"/>
  <c r="K74" i="4" s="1"/>
  <c r="O74" i="4" s="1"/>
  <c r="P74" i="4" s="1"/>
  <c r="C7" i="4"/>
  <c r="C45" i="4"/>
  <c r="F45" i="4" s="1"/>
  <c r="K45" i="4" s="1"/>
  <c r="O45" i="4" s="1"/>
  <c r="P45" i="4" s="1"/>
  <c r="C12" i="4"/>
  <c r="F12" i="4" s="1"/>
  <c r="K12" i="4" s="1"/>
  <c r="O12" i="4" s="1"/>
  <c r="P12" i="4" s="1"/>
  <c r="C358" i="4"/>
  <c r="C340" i="4"/>
  <c r="H340" i="4" s="1"/>
  <c r="L340" i="4" s="1"/>
  <c r="M340" i="4" s="1"/>
  <c r="N340" i="4" s="1"/>
  <c r="C29" i="4"/>
  <c r="C191" i="4"/>
  <c r="F191" i="4" s="1"/>
  <c r="H199" i="4"/>
  <c r="C199" i="4"/>
  <c r="F199" i="4" s="1"/>
  <c r="C312" i="4"/>
  <c r="C177" i="4"/>
  <c r="C361" i="4"/>
  <c r="F361" i="4" s="1"/>
  <c r="K361" i="4" s="1"/>
  <c r="O361" i="4" s="1"/>
  <c r="P361" i="4" s="1"/>
  <c r="C295" i="4"/>
  <c r="C260" i="4"/>
  <c r="C315" i="4"/>
  <c r="F315" i="4" s="1"/>
  <c r="K315" i="4" s="1"/>
  <c r="O315" i="4" s="1"/>
  <c r="P315" i="4" s="1"/>
  <c r="C194" i="4"/>
  <c r="F194" i="4" s="1"/>
  <c r="I194" i="4" s="1"/>
  <c r="C162" i="4"/>
  <c r="H162" i="4" s="1"/>
  <c r="L162" i="4" s="1"/>
  <c r="M162" i="4" s="1"/>
  <c r="N162" i="4" s="1"/>
  <c r="C249" i="4"/>
  <c r="C224" i="4"/>
  <c r="H224" i="4" s="1"/>
  <c r="J224" i="4" s="1"/>
  <c r="C19" i="4"/>
  <c r="C407" i="4"/>
  <c r="C253" i="4"/>
  <c r="F253" i="4" s="1"/>
  <c r="C70" i="4"/>
  <c r="C354" i="4"/>
  <c r="F354" i="4" s="1"/>
  <c r="C377" i="4"/>
  <c r="C101" i="4"/>
  <c r="F101" i="4" s="1"/>
  <c r="C309" i="4"/>
  <c r="F309" i="4" s="1"/>
  <c r="C102" i="4"/>
  <c r="C26" i="4"/>
  <c r="C76" i="4"/>
  <c r="H76" i="4" s="1"/>
  <c r="L76" i="4" s="1"/>
  <c r="M76" i="4" s="1"/>
  <c r="N76" i="4" s="1"/>
  <c r="C281" i="4"/>
  <c r="H281" i="4" s="1"/>
  <c r="L281" i="4" s="1"/>
  <c r="M281" i="4" s="1"/>
  <c r="N281" i="4" s="1"/>
  <c r="C148" i="4"/>
  <c r="C231" i="4"/>
  <c r="C345" i="4"/>
  <c r="F345" i="4" s="1"/>
  <c r="K345" i="4" s="1"/>
  <c r="O345" i="4" s="1"/>
  <c r="P345" i="4" s="1"/>
  <c r="C310" i="4"/>
  <c r="H310" i="4" s="1"/>
  <c r="C63" i="4"/>
  <c r="H63" i="4" s="1"/>
  <c r="J63" i="4" s="1"/>
  <c r="C91" i="4"/>
  <c r="H91" i="4" s="1"/>
  <c r="L91" i="4" s="1"/>
  <c r="M91" i="4" s="1"/>
  <c r="N91" i="4" s="1"/>
  <c r="C187" i="4"/>
  <c r="H187" i="4" s="1"/>
  <c r="L187" i="4" s="1"/>
  <c r="M187" i="4" s="1"/>
  <c r="N187" i="4" s="1"/>
  <c r="C204" i="4"/>
  <c r="C316" i="4"/>
  <c r="C266" i="4"/>
  <c r="F266" i="4" s="1"/>
  <c r="C95" i="4"/>
  <c r="C164" i="4"/>
  <c r="C3" i="4"/>
  <c r="H3" i="4" s="1"/>
  <c r="C299" i="4"/>
  <c r="C53" i="4"/>
  <c r="F53" i="4" s="1"/>
  <c r="C282" i="4"/>
  <c r="F282" i="4" s="1"/>
  <c r="C370" i="4"/>
  <c r="C68" i="4"/>
  <c r="C298" i="4"/>
  <c r="C419" i="4"/>
  <c r="C258" i="4"/>
  <c r="F258" i="4" s="1"/>
  <c r="I258" i="4" s="1"/>
  <c r="C382" i="4"/>
  <c r="C369" i="4"/>
  <c r="C255" i="4"/>
  <c r="F255" i="4" s="1"/>
  <c r="K255" i="4" s="1"/>
  <c r="O255" i="4" s="1"/>
  <c r="P255" i="4" s="1"/>
  <c r="C223" i="4"/>
  <c r="F223" i="4" s="1"/>
  <c r="C233" i="4"/>
  <c r="F233" i="4" s="1"/>
  <c r="K233" i="4" s="1"/>
  <c r="O233" i="4" s="1"/>
  <c r="P233" i="4" s="1"/>
  <c r="C320" i="4"/>
  <c r="F320" i="4" s="1"/>
  <c r="C287" i="4"/>
  <c r="F287" i="4" s="1"/>
  <c r="C334" i="4"/>
  <c r="C330" i="4"/>
  <c r="C402" i="4"/>
  <c r="H402" i="4" s="1"/>
  <c r="C341" i="4"/>
  <c r="H341" i="4" s="1"/>
  <c r="C139" i="4"/>
  <c r="F139" i="4" s="1"/>
  <c r="C131" i="4"/>
  <c r="F131" i="4" s="1"/>
  <c r="C116" i="4"/>
  <c r="F116" i="4" s="1"/>
  <c r="K116" i="4" s="1"/>
  <c r="O116" i="4" s="1"/>
  <c r="P116" i="4" s="1"/>
  <c r="C214" i="4"/>
  <c r="H214" i="4" s="1"/>
  <c r="J214" i="4" s="1"/>
  <c r="C41" i="4"/>
  <c r="C120" i="4"/>
  <c r="C49" i="4"/>
  <c r="F210" i="4"/>
  <c r="K210" i="4" s="1"/>
  <c r="O210" i="4" s="1"/>
  <c r="P210" i="4" s="1"/>
  <c r="C210" i="4"/>
  <c r="H210" i="4" s="1"/>
  <c r="J210" i="4" s="1"/>
  <c r="C318" i="4"/>
  <c r="C387" i="4"/>
  <c r="F387" i="4" s="1"/>
  <c r="C197" i="4"/>
  <c r="F197" i="4" s="1"/>
  <c r="C132" i="4"/>
  <c r="F132" i="4" s="1"/>
  <c r="C319" i="4"/>
  <c r="C289" i="4"/>
  <c r="H289" i="4" s="1"/>
  <c r="J289" i="4" s="1"/>
  <c r="C218" i="4"/>
  <c r="F218" i="4" s="1"/>
  <c r="K218" i="4" s="1"/>
  <c r="O218" i="4" s="1"/>
  <c r="P218" i="4" s="1"/>
  <c r="C392" i="4"/>
  <c r="H392" i="4" s="1"/>
  <c r="L392" i="4" s="1"/>
  <c r="M392" i="4" s="1"/>
  <c r="N392" i="4" s="1"/>
  <c r="C291" i="4"/>
  <c r="C126" i="4"/>
  <c r="H126" i="4" s="1"/>
  <c r="C274" i="4"/>
  <c r="F274" i="4" s="1"/>
  <c r="C232" i="4"/>
  <c r="H232" i="4" s="1"/>
  <c r="C264" i="4"/>
  <c r="C247" i="4"/>
  <c r="H247" i="4" s="1"/>
  <c r="L247" i="4" s="1"/>
  <c r="M247" i="4" s="1"/>
  <c r="N247" i="4" s="1"/>
  <c r="C230" i="4"/>
  <c r="C10" i="4"/>
  <c r="H10" i="4" s="1"/>
  <c r="C381" i="4"/>
  <c r="C388" i="4"/>
  <c r="H388" i="4" s="1"/>
  <c r="C353" i="4"/>
  <c r="C256" i="4"/>
  <c r="H256" i="4" s="1"/>
  <c r="C250" i="4"/>
  <c r="H250" i="4" s="1"/>
  <c r="L250" i="4" s="1"/>
  <c r="M250" i="4" s="1"/>
  <c r="N250" i="4" s="1"/>
  <c r="C251" i="4"/>
  <c r="H251" i="4" s="1"/>
  <c r="J251" i="4" s="1"/>
  <c r="C259" i="4"/>
  <c r="H259" i="4" s="1"/>
  <c r="L259" i="4" s="1"/>
  <c r="M259" i="4" s="1"/>
  <c r="N259" i="4" s="1"/>
  <c r="H2" i="4"/>
  <c r="J2" i="4" s="1"/>
  <c r="F2" i="4"/>
  <c r="C2" i="4"/>
  <c r="F434" i="5"/>
  <c r="F435" i="5"/>
  <c r="F436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" i="1"/>
  <c r="K186" i="6" l="1"/>
  <c r="M186" i="6" s="1"/>
  <c r="N186" i="6" s="1"/>
  <c r="I186" i="6"/>
  <c r="L195" i="6"/>
  <c r="O195" i="6" s="1"/>
  <c r="P195" i="6" s="1"/>
  <c r="J195" i="6"/>
  <c r="I153" i="6"/>
  <c r="K153" i="6"/>
  <c r="M153" i="6" s="1"/>
  <c r="N153" i="6" s="1"/>
  <c r="K98" i="6"/>
  <c r="M98" i="6" s="1"/>
  <c r="N98" i="6" s="1"/>
  <c r="I98" i="6"/>
  <c r="K135" i="6"/>
  <c r="M135" i="6" s="1"/>
  <c r="N135" i="6" s="1"/>
  <c r="I135" i="6"/>
  <c r="K105" i="6"/>
  <c r="M105" i="6" s="1"/>
  <c r="N105" i="6" s="1"/>
  <c r="I105" i="6"/>
  <c r="K150" i="6"/>
  <c r="M150" i="6" s="1"/>
  <c r="N150" i="6" s="1"/>
  <c r="I150" i="6"/>
  <c r="I42" i="6"/>
  <c r="K42" i="6"/>
  <c r="M42" i="6" s="1"/>
  <c r="N42" i="6" s="1"/>
  <c r="L199" i="6"/>
  <c r="O199" i="6" s="1"/>
  <c r="P199" i="6" s="1"/>
  <c r="J199" i="6"/>
  <c r="L197" i="6"/>
  <c r="O197" i="6" s="1"/>
  <c r="P197" i="6" s="1"/>
  <c r="J197" i="6"/>
  <c r="K92" i="6"/>
  <c r="M92" i="6" s="1"/>
  <c r="N92" i="6" s="1"/>
  <c r="I92" i="6"/>
  <c r="L117" i="6"/>
  <c r="O117" i="6" s="1"/>
  <c r="P117" i="6" s="1"/>
  <c r="J117" i="6"/>
  <c r="I203" i="6"/>
  <c r="K203" i="6"/>
  <c r="M203" i="6" s="1"/>
  <c r="N203" i="6" s="1"/>
  <c r="L156" i="6"/>
  <c r="O156" i="6" s="1"/>
  <c r="P156" i="6" s="1"/>
  <c r="J156" i="6"/>
  <c r="I164" i="6"/>
  <c r="K164" i="6"/>
  <c r="M164" i="6" s="1"/>
  <c r="N164" i="6" s="1"/>
  <c r="J85" i="6"/>
  <c r="L85" i="6"/>
  <c r="O85" i="6" s="1"/>
  <c r="P85" i="6" s="1"/>
  <c r="K183" i="6"/>
  <c r="M183" i="6" s="1"/>
  <c r="N183" i="6" s="1"/>
  <c r="I183" i="6"/>
  <c r="L203" i="6"/>
  <c r="O203" i="6" s="1"/>
  <c r="P203" i="6" s="1"/>
  <c r="J203" i="6"/>
  <c r="L166" i="6"/>
  <c r="O166" i="6" s="1"/>
  <c r="P166" i="6" s="1"/>
  <c r="J166" i="6"/>
  <c r="J164" i="6"/>
  <c r="L164" i="6"/>
  <c r="O164" i="6" s="1"/>
  <c r="P164" i="6" s="1"/>
  <c r="I91" i="6"/>
  <c r="K91" i="6"/>
  <c r="M91" i="6" s="1"/>
  <c r="N91" i="6" s="1"/>
  <c r="K67" i="6"/>
  <c r="M67" i="6" s="1"/>
  <c r="N67" i="6" s="1"/>
  <c r="I67" i="6"/>
  <c r="L37" i="6"/>
  <c r="O37" i="6" s="1"/>
  <c r="P37" i="6" s="1"/>
  <c r="J37" i="6"/>
  <c r="L183" i="6"/>
  <c r="O183" i="6" s="1"/>
  <c r="P183" i="6" s="1"/>
  <c r="J183" i="6"/>
  <c r="J211" i="6"/>
  <c r="L211" i="6"/>
  <c r="O211" i="6" s="1"/>
  <c r="P211" i="6" s="1"/>
  <c r="J201" i="6"/>
  <c r="L201" i="6"/>
  <c r="O201" i="6" s="1"/>
  <c r="P201" i="6" s="1"/>
  <c r="K188" i="6"/>
  <c r="M188" i="6" s="1"/>
  <c r="N188" i="6" s="1"/>
  <c r="I188" i="6"/>
  <c r="K190" i="6"/>
  <c r="M190" i="6" s="1"/>
  <c r="N190" i="6" s="1"/>
  <c r="I190" i="6"/>
  <c r="I160" i="6"/>
  <c r="K160" i="6"/>
  <c r="M160" i="6" s="1"/>
  <c r="N160" i="6" s="1"/>
  <c r="K180" i="6"/>
  <c r="M180" i="6" s="1"/>
  <c r="N180" i="6" s="1"/>
  <c r="I180" i="6"/>
  <c r="K173" i="6"/>
  <c r="M173" i="6" s="1"/>
  <c r="N173" i="6" s="1"/>
  <c r="I173" i="6"/>
  <c r="I149" i="6"/>
  <c r="K149" i="6"/>
  <c r="M149" i="6" s="1"/>
  <c r="N149" i="6" s="1"/>
  <c r="K124" i="6"/>
  <c r="M124" i="6" s="1"/>
  <c r="N124" i="6" s="1"/>
  <c r="I124" i="6"/>
  <c r="L123" i="6"/>
  <c r="O123" i="6" s="1"/>
  <c r="P123" i="6" s="1"/>
  <c r="J123" i="6"/>
  <c r="I128" i="6"/>
  <c r="K128" i="6"/>
  <c r="M128" i="6" s="1"/>
  <c r="N128" i="6" s="1"/>
  <c r="J96" i="6"/>
  <c r="L96" i="6"/>
  <c r="O96" i="6" s="1"/>
  <c r="P96" i="6" s="1"/>
  <c r="L86" i="6"/>
  <c r="O86" i="6" s="1"/>
  <c r="P86" i="6" s="1"/>
  <c r="J86" i="6"/>
  <c r="I114" i="6"/>
  <c r="K114" i="6"/>
  <c r="M114" i="6" s="1"/>
  <c r="N114" i="6" s="1"/>
  <c r="J91" i="6"/>
  <c r="L91" i="6"/>
  <c r="O91" i="6" s="1"/>
  <c r="P91" i="6" s="1"/>
  <c r="J73" i="6"/>
  <c r="L73" i="6"/>
  <c r="O73" i="6" s="1"/>
  <c r="P73" i="6" s="1"/>
  <c r="J103" i="6"/>
  <c r="L103" i="6"/>
  <c r="O103" i="6" s="1"/>
  <c r="P103" i="6" s="1"/>
  <c r="I16" i="6"/>
  <c r="K16" i="6"/>
  <c r="M16" i="6" s="1"/>
  <c r="N16" i="6" s="1"/>
  <c r="K81" i="6"/>
  <c r="M81" i="6" s="1"/>
  <c r="N81" i="6" s="1"/>
  <c r="I81" i="6"/>
  <c r="L67" i="6"/>
  <c r="O67" i="6" s="1"/>
  <c r="P67" i="6" s="1"/>
  <c r="J67" i="6"/>
  <c r="I37" i="6"/>
  <c r="K37" i="6"/>
  <c r="M37" i="6" s="1"/>
  <c r="N37" i="6" s="1"/>
  <c r="L58" i="6"/>
  <c r="O58" i="6" s="1"/>
  <c r="P58" i="6" s="1"/>
  <c r="J58" i="6"/>
  <c r="K132" i="6"/>
  <c r="M132" i="6" s="1"/>
  <c r="N132" i="6" s="1"/>
  <c r="I132" i="6"/>
  <c r="L44" i="6"/>
  <c r="O44" i="6" s="1"/>
  <c r="P44" i="6" s="1"/>
  <c r="J44" i="6"/>
  <c r="L11" i="6"/>
  <c r="O11" i="6" s="1"/>
  <c r="P11" i="6" s="1"/>
  <c r="J11" i="6"/>
  <c r="L207" i="6"/>
  <c r="O207" i="6" s="1"/>
  <c r="P207" i="6" s="1"/>
  <c r="J207" i="6"/>
  <c r="J177" i="6"/>
  <c r="L177" i="6"/>
  <c r="O177" i="6" s="1"/>
  <c r="P177" i="6" s="1"/>
  <c r="I138" i="6"/>
  <c r="K138" i="6"/>
  <c r="M138" i="6" s="1"/>
  <c r="N138" i="6" s="1"/>
  <c r="I34" i="6"/>
  <c r="K34" i="6"/>
  <c r="M34" i="6" s="1"/>
  <c r="N34" i="6" s="1"/>
  <c r="K84" i="6"/>
  <c r="M84" i="6" s="1"/>
  <c r="N84" i="6" s="1"/>
  <c r="I84" i="6"/>
  <c r="L3" i="6"/>
  <c r="O3" i="6" s="1"/>
  <c r="P3" i="6" s="1"/>
  <c r="J3" i="6"/>
  <c r="J153" i="6"/>
  <c r="L153" i="6"/>
  <c r="O153" i="6" s="1"/>
  <c r="P153" i="6" s="1"/>
  <c r="K96" i="6"/>
  <c r="M96" i="6" s="1"/>
  <c r="N96" i="6" s="1"/>
  <c r="I96" i="6"/>
  <c r="L34" i="6"/>
  <c r="O34" i="6" s="1"/>
  <c r="P34" i="6" s="1"/>
  <c r="J34" i="6"/>
  <c r="I3" i="6"/>
  <c r="K3" i="6"/>
  <c r="M3" i="6" s="1"/>
  <c r="N3" i="6" s="1"/>
  <c r="K189" i="6"/>
  <c r="M189" i="6" s="1"/>
  <c r="N189" i="6" s="1"/>
  <c r="I189" i="6"/>
  <c r="K181" i="6"/>
  <c r="M181" i="6" s="1"/>
  <c r="N181" i="6" s="1"/>
  <c r="I181" i="6"/>
  <c r="L137" i="6"/>
  <c r="O137" i="6" s="1"/>
  <c r="P137" i="6" s="1"/>
  <c r="J137" i="6"/>
  <c r="I117" i="6"/>
  <c r="K117" i="6"/>
  <c r="M117" i="6" s="1"/>
  <c r="N117" i="6" s="1"/>
  <c r="I44" i="6"/>
  <c r="K44" i="6"/>
  <c r="M44" i="6" s="1"/>
  <c r="N44" i="6" s="1"/>
  <c r="I201" i="6"/>
  <c r="K201" i="6"/>
  <c r="M201" i="6" s="1"/>
  <c r="N201" i="6" s="1"/>
  <c r="K192" i="6"/>
  <c r="M192" i="6" s="1"/>
  <c r="N192" i="6" s="1"/>
  <c r="I192" i="6"/>
  <c r="J136" i="6"/>
  <c r="L136" i="6"/>
  <c r="O136" i="6" s="1"/>
  <c r="P136" i="6" s="1"/>
  <c r="L119" i="6"/>
  <c r="O119" i="6" s="1"/>
  <c r="P119" i="6" s="1"/>
  <c r="J119" i="6"/>
  <c r="J76" i="6"/>
  <c r="L76" i="6"/>
  <c r="O76" i="6" s="1"/>
  <c r="P76" i="6" s="1"/>
  <c r="J89" i="6"/>
  <c r="L89" i="6"/>
  <c r="O89" i="6" s="1"/>
  <c r="P89" i="6" s="1"/>
  <c r="K174" i="6"/>
  <c r="M174" i="6" s="1"/>
  <c r="N174" i="6" s="1"/>
  <c r="I174" i="6"/>
  <c r="I213" i="6"/>
  <c r="K213" i="6"/>
  <c r="M213" i="6" s="1"/>
  <c r="N213" i="6" s="1"/>
  <c r="J188" i="6"/>
  <c r="L188" i="6"/>
  <c r="O188" i="6" s="1"/>
  <c r="P188" i="6" s="1"/>
  <c r="K169" i="6"/>
  <c r="M169" i="6" s="1"/>
  <c r="N169" i="6" s="1"/>
  <c r="I169" i="6"/>
  <c r="I209" i="6"/>
  <c r="K209" i="6"/>
  <c r="M209" i="6" s="1"/>
  <c r="N209" i="6" s="1"/>
  <c r="J190" i="6"/>
  <c r="L190" i="6"/>
  <c r="O190" i="6" s="1"/>
  <c r="P190" i="6" s="1"/>
  <c r="L180" i="6"/>
  <c r="O180" i="6" s="1"/>
  <c r="P180" i="6" s="1"/>
  <c r="J180" i="6"/>
  <c r="J173" i="6"/>
  <c r="L173" i="6"/>
  <c r="O173" i="6" s="1"/>
  <c r="P173" i="6" s="1"/>
  <c r="K143" i="6"/>
  <c r="M143" i="6" s="1"/>
  <c r="N143" i="6" s="1"/>
  <c r="I143" i="6"/>
  <c r="L121" i="6"/>
  <c r="O121" i="6" s="1"/>
  <c r="P121" i="6" s="1"/>
  <c r="J121" i="6"/>
  <c r="I109" i="6"/>
  <c r="K109" i="6"/>
  <c r="M109" i="6" s="1"/>
  <c r="N109" i="6" s="1"/>
  <c r="J128" i="6"/>
  <c r="L128" i="6"/>
  <c r="O128" i="6" s="1"/>
  <c r="P128" i="6" s="1"/>
  <c r="J113" i="6"/>
  <c r="L113" i="6"/>
  <c r="O113" i="6" s="1"/>
  <c r="P113" i="6" s="1"/>
  <c r="J114" i="6"/>
  <c r="L114" i="6"/>
  <c r="O114" i="6" s="1"/>
  <c r="P114" i="6" s="1"/>
  <c r="K193" i="6"/>
  <c r="M193" i="6" s="1"/>
  <c r="N193" i="6" s="1"/>
  <c r="I193" i="6"/>
  <c r="I120" i="6"/>
  <c r="K120" i="6"/>
  <c r="M120" i="6" s="1"/>
  <c r="N120" i="6" s="1"/>
  <c r="L25" i="6"/>
  <c r="O25" i="6" s="1"/>
  <c r="P25" i="6" s="1"/>
  <c r="J25" i="6"/>
  <c r="I58" i="6"/>
  <c r="K58" i="6"/>
  <c r="M58" i="6" s="1"/>
  <c r="N58" i="6" s="1"/>
  <c r="I11" i="6"/>
  <c r="K11" i="6"/>
  <c r="M11" i="6" s="1"/>
  <c r="N11" i="6" s="1"/>
  <c r="K176" i="6"/>
  <c r="M176" i="6" s="1"/>
  <c r="N176" i="6" s="1"/>
  <c r="I176" i="6"/>
  <c r="K141" i="6"/>
  <c r="M141" i="6" s="1"/>
  <c r="N141" i="6" s="1"/>
  <c r="I141" i="6"/>
  <c r="I108" i="6"/>
  <c r="K108" i="6"/>
  <c r="M108" i="6" s="1"/>
  <c r="N108" i="6" s="1"/>
  <c r="K101" i="6"/>
  <c r="M101" i="6" s="1"/>
  <c r="N101" i="6" s="1"/>
  <c r="I101" i="6"/>
  <c r="J79" i="6"/>
  <c r="L79" i="6"/>
  <c r="O79" i="6" s="1"/>
  <c r="P79" i="6" s="1"/>
  <c r="K137" i="6"/>
  <c r="M137" i="6" s="1"/>
  <c r="N137" i="6" s="1"/>
  <c r="I137" i="6"/>
  <c r="K85" i="6"/>
  <c r="M85" i="6" s="1"/>
  <c r="N85" i="6" s="1"/>
  <c r="I85" i="6"/>
  <c r="L185" i="6"/>
  <c r="O185" i="6" s="1"/>
  <c r="P185" i="6" s="1"/>
  <c r="J185" i="6"/>
  <c r="K175" i="6"/>
  <c r="M175" i="6" s="1"/>
  <c r="N175" i="6" s="1"/>
  <c r="I175" i="6"/>
  <c r="K166" i="6"/>
  <c r="M166" i="6" s="1"/>
  <c r="N166" i="6" s="1"/>
  <c r="I166" i="6"/>
  <c r="L125" i="6"/>
  <c r="O125" i="6" s="1"/>
  <c r="P125" i="6" s="1"/>
  <c r="J125" i="6"/>
  <c r="J82" i="6"/>
  <c r="L82" i="6"/>
  <c r="O82" i="6" s="1"/>
  <c r="P82" i="6" s="1"/>
  <c r="I119" i="6"/>
  <c r="K119" i="6"/>
  <c r="M119" i="6" s="1"/>
  <c r="N119" i="6" s="1"/>
  <c r="I23" i="6"/>
  <c r="K23" i="6"/>
  <c r="M23" i="6" s="1"/>
  <c r="N23" i="6" s="1"/>
  <c r="I211" i="6"/>
  <c r="K211" i="6"/>
  <c r="M211" i="6" s="1"/>
  <c r="N211" i="6" s="1"/>
  <c r="J172" i="6"/>
  <c r="L172" i="6"/>
  <c r="O172" i="6" s="1"/>
  <c r="P172" i="6" s="1"/>
  <c r="L181" i="6"/>
  <c r="O181" i="6" s="1"/>
  <c r="P181" i="6" s="1"/>
  <c r="J181" i="6"/>
  <c r="L141" i="6"/>
  <c r="O141" i="6" s="1"/>
  <c r="P141" i="6" s="1"/>
  <c r="J141" i="6"/>
  <c r="K103" i="6"/>
  <c r="M103" i="6" s="1"/>
  <c r="N103" i="6" s="1"/>
  <c r="I103" i="6"/>
  <c r="J205" i="6"/>
  <c r="L205" i="6"/>
  <c r="O205" i="6" s="1"/>
  <c r="P205" i="6" s="1"/>
  <c r="K168" i="6"/>
  <c r="M168" i="6" s="1"/>
  <c r="N168" i="6" s="1"/>
  <c r="I168" i="6"/>
  <c r="I170" i="6"/>
  <c r="K170" i="6"/>
  <c r="M170" i="6" s="1"/>
  <c r="N170" i="6" s="1"/>
  <c r="I187" i="6"/>
  <c r="K187" i="6"/>
  <c r="M187" i="6" s="1"/>
  <c r="N187" i="6" s="1"/>
  <c r="J174" i="6"/>
  <c r="L174" i="6"/>
  <c r="O174" i="6" s="1"/>
  <c r="P174" i="6" s="1"/>
  <c r="L213" i="6"/>
  <c r="O213" i="6" s="1"/>
  <c r="P213" i="6" s="1"/>
  <c r="J213" i="6"/>
  <c r="K191" i="6"/>
  <c r="M191" i="6" s="1"/>
  <c r="N191" i="6" s="1"/>
  <c r="I191" i="6"/>
  <c r="K162" i="6"/>
  <c r="M162" i="6" s="1"/>
  <c r="N162" i="6" s="1"/>
  <c r="I162" i="6"/>
  <c r="K178" i="6"/>
  <c r="M178" i="6" s="1"/>
  <c r="N178" i="6" s="1"/>
  <c r="I178" i="6"/>
  <c r="L209" i="6"/>
  <c r="O209" i="6" s="1"/>
  <c r="P209" i="6" s="1"/>
  <c r="J209" i="6"/>
  <c r="J160" i="6"/>
  <c r="L160" i="6"/>
  <c r="O160" i="6" s="1"/>
  <c r="P160" i="6" s="1"/>
  <c r="L143" i="6"/>
  <c r="O143" i="6" s="1"/>
  <c r="P143" i="6" s="1"/>
  <c r="J143" i="6"/>
  <c r="K161" i="6"/>
  <c r="M161" i="6" s="1"/>
  <c r="N161" i="6" s="1"/>
  <c r="I161" i="6"/>
  <c r="J109" i="6"/>
  <c r="L109" i="6"/>
  <c r="O109" i="6" s="1"/>
  <c r="P109" i="6" s="1"/>
  <c r="I156" i="6"/>
  <c r="K156" i="6"/>
  <c r="M156" i="6" s="1"/>
  <c r="N156" i="6" s="1"/>
  <c r="I136" i="6"/>
  <c r="K136" i="6"/>
  <c r="M136" i="6" s="1"/>
  <c r="N136" i="6" s="1"/>
  <c r="L111" i="6"/>
  <c r="O111" i="6" s="1"/>
  <c r="P111" i="6" s="1"/>
  <c r="J111" i="6"/>
  <c r="L77" i="6"/>
  <c r="O77" i="6" s="1"/>
  <c r="P77" i="6" s="1"/>
  <c r="J77" i="6"/>
  <c r="L193" i="6"/>
  <c r="O193" i="6" s="1"/>
  <c r="P193" i="6" s="1"/>
  <c r="J193" i="6"/>
  <c r="J120" i="6"/>
  <c r="L120" i="6"/>
  <c r="O120" i="6" s="1"/>
  <c r="P120" i="6" s="1"/>
  <c r="J101" i="6"/>
  <c r="L101" i="6"/>
  <c r="O101" i="6" s="1"/>
  <c r="P101" i="6" s="1"/>
  <c r="L150" i="6"/>
  <c r="O150" i="6" s="1"/>
  <c r="P150" i="6" s="1"/>
  <c r="J150" i="6"/>
  <c r="I60" i="6"/>
  <c r="K60" i="6"/>
  <c r="M60" i="6" s="1"/>
  <c r="N60" i="6" s="1"/>
  <c r="I32" i="6"/>
  <c r="K32" i="6"/>
  <c r="M32" i="6" s="1"/>
  <c r="N32" i="6" s="1"/>
  <c r="I9" i="6"/>
  <c r="K9" i="6"/>
  <c r="M9" i="6" s="1"/>
  <c r="N9" i="6" s="1"/>
  <c r="I25" i="6"/>
  <c r="K25" i="6"/>
  <c r="M25" i="6" s="1"/>
  <c r="N25" i="6" s="1"/>
  <c r="L132" i="6"/>
  <c r="O132" i="6" s="1"/>
  <c r="P132" i="6" s="1"/>
  <c r="J132" i="6"/>
  <c r="L18" i="6"/>
  <c r="O18" i="6" s="1"/>
  <c r="P18" i="6" s="1"/>
  <c r="J18" i="6"/>
  <c r="K199" i="6"/>
  <c r="M199" i="6" s="1"/>
  <c r="N199" i="6" s="1"/>
  <c r="I199" i="6"/>
  <c r="K197" i="6"/>
  <c r="M197" i="6" s="1"/>
  <c r="N197" i="6" s="1"/>
  <c r="I197" i="6"/>
  <c r="K65" i="6"/>
  <c r="M65" i="6" s="1"/>
  <c r="N65" i="6" s="1"/>
  <c r="I65" i="6"/>
  <c r="I26" i="6"/>
  <c r="K26" i="6"/>
  <c r="M26" i="6" s="1"/>
  <c r="N26" i="6" s="1"/>
  <c r="J102" i="6"/>
  <c r="L102" i="6"/>
  <c r="O102" i="6" s="1"/>
  <c r="P102" i="6" s="1"/>
  <c r="I185" i="6"/>
  <c r="K185" i="6"/>
  <c r="M185" i="6" s="1"/>
  <c r="N185" i="6" s="1"/>
  <c r="L176" i="6"/>
  <c r="O176" i="6" s="1"/>
  <c r="P176" i="6" s="1"/>
  <c r="J176" i="6"/>
  <c r="L129" i="6"/>
  <c r="O129" i="6" s="1"/>
  <c r="P129" i="6" s="1"/>
  <c r="J129" i="6"/>
  <c r="J107" i="6"/>
  <c r="L107" i="6"/>
  <c r="O107" i="6" s="1"/>
  <c r="P107" i="6" s="1"/>
  <c r="K79" i="6"/>
  <c r="M79" i="6" s="1"/>
  <c r="N79" i="6" s="1"/>
  <c r="I79" i="6"/>
  <c r="I172" i="6"/>
  <c r="K172" i="6"/>
  <c r="M172" i="6" s="1"/>
  <c r="N172" i="6" s="1"/>
  <c r="I129" i="6"/>
  <c r="K129" i="6"/>
  <c r="M129" i="6" s="1"/>
  <c r="N129" i="6" s="1"/>
  <c r="K76" i="6"/>
  <c r="M76" i="6" s="1"/>
  <c r="N76" i="6" s="1"/>
  <c r="I76" i="6"/>
  <c r="I89" i="6"/>
  <c r="K89" i="6"/>
  <c r="M89" i="6" s="1"/>
  <c r="N89" i="6" s="1"/>
  <c r="J189" i="6"/>
  <c r="L189" i="6"/>
  <c r="O189" i="6" s="1"/>
  <c r="P189" i="6" s="1"/>
  <c r="J175" i="6"/>
  <c r="L175" i="6"/>
  <c r="O175" i="6" s="1"/>
  <c r="P175" i="6" s="1"/>
  <c r="K130" i="6"/>
  <c r="M130" i="6" s="1"/>
  <c r="N130" i="6" s="1"/>
  <c r="I130" i="6"/>
  <c r="I123" i="6"/>
  <c r="K123" i="6"/>
  <c r="M123" i="6" s="1"/>
  <c r="N123" i="6" s="1"/>
  <c r="I121" i="6"/>
  <c r="K121" i="6"/>
  <c r="M121" i="6" s="1"/>
  <c r="N121" i="6" s="1"/>
  <c r="I205" i="6"/>
  <c r="K205" i="6"/>
  <c r="M205" i="6" s="1"/>
  <c r="N205" i="6" s="1"/>
  <c r="K171" i="6"/>
  <c r="M171" i="6" s="1"/>
  <c r="N171" i="6" s="1"/>
  <c r="I171" i="6"/>
  <c r="L168" i="6"/>
  <c r="O168" i="6" s="1"/>
  <c r="P168" i="6" s="1"/>
  <c r="J168" i="6"/>
  <c r="J170" i="6"/>
  <c r="L170" i="6"/>
  <c r="O170" i="6" s="1"/>
  <c r="P170" i="6" s="1"/>
  <c r="J187" i="6"/>
  <c r="L187" i="6"/>
  <c r="O187" i="6" s="1"/>
  <c r="P187" i="6" s="1"/>
  <c r="I207" i="6"/>
  <c r="K207" i="6"/>
  <c r="M207" i="6" s="1"/>
  <c r="N207" i="6" s="1"/>
  <c r="L191" i="6"/>
  <c r="O191" i="6" s="1"/>
  <c r="P191" i="6" s="1"/>
  <c r="J191" i="6"/>
  <c r="K195" i="6"/>
  <c r="M195" i="6" s="1"/>
  <c r="N195" i="6" s="1"/>
  <c r="I195" i="6"/>
  <c r="L178" i="6"/>
  <c r="O178" i="6" s="1"/>
  <c r="P178" i="6" s="1"/>
  <c r="J178" i="6"/>
  <c r="K177" i="6"/>
  <c r="M177" i="6" s="1"/>
  <c r="N177" i="6" s="1"/>
  <c r="I177" i="6"/>
  <c r="I146" i="6"/>
  <c r="K146" i="6"/>
  <c r="M146" i="6" s="1"/>
  <c r="N146" i="6" s="1"/>
  <c r="J161" i="6"/>
  <c r="L161" i="6"/>
  <c r="O161" i="6" s="1"/>
  <c r="P161" i="6" s="1"/>
  <c r="K104" i="6"/>
  <c r="M104" i="6" s="1"/>
  <c r="N104" i="6" s="1"/>
  <c r="I104" i="6"/>
  <c r="L135" i="6"/>
  <c r="O135" i="6" s="1"/>
  <c r="P135" i="6" s="1"/>
  <c r="J135" i="6"/>
  <c r="J108" i="6"/>
  <c r="L108" i="6"/>
  <c r="O108" i="6" s="1"/>
  <c r="P108" i="6" s="1"/>
  <c r="I53" i="6"/>
  <c r="K53" i="6"/>
  <c r="M53" i="6" s="1"/>
  <c r="N53" i="6" s="1"/>
  <c r="L26" i="6"/>
  <c r="O26" i="6" s="1"/>
  <c r="P26" i="6" s="1"/>
  <c r="J26" i="6"/>
  <c r="I102" i="6"/>
  <c r="K102" i="6"/>
  <c r="M102" i="6" s="1"/>
  <c r="N102" i="6" s="1"/>
  <c r="L84" i="6"/>
  <c r="O84" i="6" s="1"/>
  <c r="P84" i="6" s="1"/>
  <c r="J84" i="6"/>
  <c r="I18" i="6"/>
  <c r="K18" i="6"/>
  <c r="M18" i="6" s="1"/>
  <c r="N18" i="6" s="1"/>
  <c r="M254" i="5"/>
  <c r="P254" i="5" s="1"/>
  <c r="Q254" i="5" s="1"/>
  <c r="L100" i="5"/>
  <c r="N100" i="5" s="1"/>
  <c r="O100" i="5" s="1"/>
  <c r="L343" i="5"/>
  <c r="N343" i="5" s="1"/>
  <c r="O343" i="5" s="1"/>
  <c r="L46" i="5"/>
  <c r="N46" i="5" s="1"/>
  <c r="O46" i="5" s="1"/>
  <c r="L54" i="5"/>
  <c r="N54" i="5" s="1"/>
  <c r="O54" i="5" s="1"/>
  <c r="M372" i="5"/>
  <c r="P372" i="5" s="1"/>
  <c r="Q372" i="5" s="1"/>
  <c r="K329" i="5"/>
  <c r="M329" i="5"/>
  <c r="P329" i="5" s="1"/>
  <c r="Q329" i="5" s="1"/>
  <c r="K193" i="5"/>
  <c r="M193" i="5"/>
  <c r="P193" i="5" s="1"/>
  <c r="Q193" i="5" s="1"/>
  <c r="L398" i="5"/>
  <c r="N398" i="5" s="1"/>
  <c r="O398" i="5" s="1"/>
  <c r="L300" i="5"/>
  <c r="N300" i="5" s="1"/>
  <c r="O300" i="5" s="1"/>
  <c r="K425" i="5"/>
  <c r="M425" i="5"/>
  <c r="P425" i="5" s="1"/>
  <c r="Q425" i="5" s="1"/>
  <c r="L20" i="5"/>
  <c r="N20" i="5" s="1"/>
  <c r="O20" i="5" s="1"/>
  <c r="K133" i="5"/>
  <c r="M133" i="5"/>
  <c r="P133" i="5" s="1"/>
  <c r="Q133" i="5" s="1"/>
  <c r="K198" i="5"/>
  <c r="M198" i="5"/>
  <c r="P198" i="5" s="1"/>
  <c r="Q198" i="5" s="1"/>
  <c r="K185" i="5"/>
  <c r="M185" i="5"/>
  <c r="P185" i="5" s="1"/>
  <c r="Q185" i="5" s="1"/>
  <c r="K223" i="5"/>
  <c r="M223" i="5"/>
  <c r="P223" i="5" s="1"/>
  <c r="Q223" i="5" s="1"/>
  <c r="K74" i="5"/>
  <c r="M74" i="5"/>
  <c r="P74" i="5" s="1"/>
  <c r="Q74" i="5" s="1"/>
  <c r="K338" i="5"/>
  <c r="M338" i="5"/>
  <c r="P338" i="5" s="1"/>
  <c r="Q338" i="5" s="1"/>
  <c r="K419" i="5"/>
  <c r="M419" i="5"/>
  <c r="P419" i="5" s="1"/>
  <c r="Q419" i="5" s="1"/>
  <c r="K129" i="5"/>
  <c r="M129" i="5"/>
  <c r="P129" i="5" s="1"/>
  <c r="Q129" i="5" s="1"/>
  <c r="K164" i="5"/>
  <c r="M164" i="5"/>
  <c r="P164" i="5" s="1"/>
  <c r="Q164" i="5" s="1"/>
  <c r="K9" i="5"/>
  <c r="M9" i="5"/>
  <c r="P9" i="5" s="1"/>
  <c r="Q9" i="5" s="1"/>
  <c r="K113" i="5"/>
  <c r="M113" i="5"/>
  <c r="P113" i="5" s="1"/>
  <c r="Q113" i="5" s="1"/>
  <c r="K377" i="5"/>
  <c r="M377" i="5"/>
  <c r="P377" i="5" s="1"/>
  <c r="Q377" i="5" s="1"/>
  <c r="K279" i="5"/>
  <c r="M279" i="5"/>
  <c r="P279" i="5" s="1"/>
  <c r="Q279" i="5" s="1"/>
  <c r="K271" i="5"/>
  <c r="M271" i="5"/>
  <c r="P271" i="5" s="1"/>
  <c r="Q271" i="5" s="1"/>
  <c r="K184" i="5"/>
  <c r="M184" i="5"/>
  <c r="P184" i="5" s="1"/>
  <c r="Q184" i="5" s="1"/>
  <c r="K210" i="5"/>
  <c r="M210" i="5"/>
  <c r="P210" i="5" s="1"/>
  <c r="Q210" i="5" s="1"/>
  <c r="K203" i="5"/>
  <c r="M203" i="5"/>
  <c r="P203" i="5" s="1"/>
  <c r="Q203" i="5" s="1"/>
  <c r="K297" i="5"/>
  <c r="M297" i="5"/>
  <c r="P297" i="5" s="1"/>
  <c r="Q297" i="5" s="1"/>
  <c r="K196" i="5"/>
  <c r="M196" i="5"/>
  <c r="P196" i="5" s="1"/>
  <c r="Q196" i="5" s="1"/>
  <c r="K393" i="5"/>
  <c r="M393" i="5"/>
  <c r="P393" i="5" s="1"/>
  <c r="Q393" i="5" s="1"/>
  <c r="K156" i="5"/>
  <c r="M156" i="5"/>
  <c r="P156" i="5" s="1"/>
  <c r="Q156" i="5" s="1"/>
  <c r="K212" i="5"/>
  <c r="M212" i="5"/>
  <c r="P212" i="5" s="1"/>
  <c r="Q212" i="5" s="1"/>
  <c r="K244" i="5"/>
  <c r="M244" i="5"/>
  <c r="P244" i="5" s="1"/>
  <c r="Q244" i="5" s="1"/>
  <c r="K324" i="5"/>
  <c r="M324" i="5"/>
  <c r="P324" i="5" s="1"/>
  <c r="Q324" i="5" s="1"/>
  <c r="K47" i="5"/>
  <c r="M47" i="5"/>
  <c r="P47" i="5" s="1"/>
  <c r="Q47" i="5" s="1"/>
  <c r="K13" i="5"/>
  <c r="M13" i="5"/>
  <c r="P13" i="5" s="1"/>
  <c r="Q13" i="5" s="1"/>
  <c r="K37" i="5"/>
  <c r="M37" i="5"/>
  <c r="P37" i="5" s="1"/>
  <c r="Q37" i="5" s="1"/>
  <c r="K61" i="5"/>
  <c r="M61" i="5"/>
  <c r="P61" i="5" s="1"/>
  <c r="Q61" i="5" s="1"/>
  <c r="K109" i="5"/>
  <c r="M109" i="5"/>
  <c r="P109" i="5" s="1"/>
  <c r="Q109" i="5" s="1"/>
  <c r="K341" i="5"/>
  <c r="M341" i="5"/>
  <c r="P341" i="5" s="1"/>
  <c r="Q341" i="5" s="1"/>
  <c r="K413" i="5"/>
  <c r="M413" i="5"/>
  <c r="P413" i="5" s="1"/>
  <c r="Q413" i="5" s="1"/>
  <c r="K429" i="5"/>
  <c r="M429" i="5"/>
  <c r="P429" i="5" s="1"/>
  <c r="Q429" i="5" s="1"/>
  <c r="K326" i="5"/>
  <c r="M326" i="5"/>
  <c r="P326" i="5" s="1"/>
  <c r="Q326" i="5" s="1"/>
  <c r="K161" i="5"/>
  <c r="M161" i="5"/>
  <c r="P161" i="5" s="1"/>
  <c r="Q161" i="5" s="1"/>
  <c r="K342" i="5"/>
  <c r="M342" i="5"/>
  <c r="P342" i="5" s="1"/>
  <c r="Q342" i="5" s="1"/>
  <c r="K337" i="5"/>
  <c r="M337" i="5"/>
  <c r="P337" i="5" s="1"/>
  <c r="Q337" i="5" s="1"/>
  <c r="K105" i="5"/>
  <c r="M105" i="5"/>
  <c r="P105" i="5" s="1"/>
  <c r="Q105" i="5" s="1"/>
  <c r="K369" i="5"/>
  <c r="M369" i="5"/>
  <c r="P369" i="5" s="1"/>
  <c r="Q369" i="5" s="1"/>
  <c r="K194" i="5"/>
  <c r="M194" i="5"/>
  <c r="P194" i="5" s="1"/>
  <c r="Q194" i="5" s="1"/>
  <c r="K255" i="5"/>
  <c r="M255" i="5"/>
  <c r="P255" i="5" s="1"/>
  <c r="Q255" i="5" s="1"/>
  <c r="K327" i="5"/>
  <c r="M327" i="5"/>
  <c r="P327" i="5" s="1"/>
  <c r="Q327" i="5" s="1"/>
  <c r="K24" i="5"/>
  <c r="M24" i="5"/>
  <c r="P24" i="5" s="1"/>
  <c r="Q24" i="5" s="1"/>
  <c r="K152" i="5"/>
  <c r="M152" i="5"/>
  <c r="P152" i="5" s="1"/>
  <c r="Q152" i="5" s="1"/>
  <c r="K240" i="5"/>
  <c r="M240" i="5"/>
  <c r="P240" i="5" s="1"/>
  <c r="Q240" i="5" s="1"/>
  <c r="K288" i="5"/>
  <c r="M288" i="5"/>
  <c r="P288" i="5" s="1"/>
  <c r="Q288" i="5" s="1"/>
  <c r="K119" i="5"/>
  <c r="M119" i="5"/>
  <c r="P119" i="5" s="1"/>
  <c r="Q119" i="5" s="1"/>
  <c r="K151" i="5"/>
  <c r="M151" i="5"/>
  <c r="P151" i="5" s="1"/>
  <c r="Q151" i="5" s="1"/>
  <c r="K311" i="5"/>
  <c r="M311" i="5"/>
  <c r="P311" i="5" s="1"/>
  <c r="Q311" i="5" s="1"/>
  <c r="K423" i="5"/>
  <c r="M423" i="5"/>
  <c r="P423" i="5" s="1"/>
  <c r="Q423" i="5" s="1"/>
  <c r="K224" i="5"/>
  <c r="M224" i="5"/>
  <c r="P224" i="5" s="1"/>
  <c r="Q224" i="5" s="1"/>
  <c r="K400" i="5"/>
  <c r="M400" i="5"/>
  <c r="P400" i="5" s="1"/>
  <c r="Q400" i="5" s="1"/>
  <c r="K178" i="5"/>
  <c r="M178" i="5"/>
  <c r="P178" i="5" s="1"/>
  <c r="Q178" i="5" s="1"/>
  <c r="K18" i="5"/>
  <c r="M18" i="5"/>
  <c r="P18" i="5" s="1"/>
  <c r="Q18" i="5" s="1"/>
  <c r="K282" i="5"/>
  <c r="M282" i="5"/>
  <c r="P282" i="5" s="1"/>
  <c r="Q282" i="5" s="1"/>
  <c r="K306" i="5"/>
  <c r="M306" i="5"/>
  <c r="P306" i="5" s="1"/>
  <c r="Q306" i="5" s="1"/>
  <c r="K330" i="5"/>
  <c r="M330" i="5"/>
  <c r="P330" i="5" s="1"/>
  <c r="Q330" i="5" s="1"/>
  <c r="K354" i="5"/>
  <c r="M354" i="5"/>
  <c r="P354" i="5" s="1"/>
  <c r="Q354" i="5" s="1"/>
  <c r="K11" i="5"/>
  <c r="M11" i="5"/>
  <c r="P11" i="5" s="1"/>
  <c r="Q11" i="5" s="1"/>
  <c r="K35" i="5"/>
  <c r="M35" i="5"/>
  <c r="P35" i="5" s="1"/>
  <c r="Q35" i="5" s="1"/>
  <c r="K147" i="5"/>
  <c r="M147" i="5"/>
  <c r="P147" i="5" s="1"/>
  <c r="Q147" i="5" s="1"/>
  <c r="K219" i="5"/>
  <c r="M219" i="5"/>
  <c r="P219" i="5" s="1"/>
  <c r="Q219" i="5" s="1"/>
  <c r="K371" i="5"/>
  <c r="M371" i="5"/>
  <c r="P371" i="5" s="1"/>
  <c r="Q371" i="5" s="1"/>
  <c r="K205" i="5"/>
  <c r="M205" i="5"/>
  <c r="P205" i="5" s="1"/>
  <c r="Q205" i="5" s="1"/>
  <c r="K321" i="5"/>
  <c r="M321" i="5"/>
  <c r="P321" i="5" s="1"/>
  <c r="Q321" i="5" s="1"/>
  <c r="K383" i="5"/>
  <c r="M383" i="5"/>
  <c r="P383" i="5" s="1"/>
  <c r="Q383" i="5" s="1"/>
  <c r="K202" i="5"/>
  <c r="M202" i="5"/>
  <c r="P202" i="5" s="1"/>
  <c r="Q202" i="5" s="1"/>
  <c r="K378" i="5"/>
  <c r="M378" i="5"/>
  <c r="P378" i="5" s="1"/>
  <c r="Q378" i="5" s="1"/>
  <c r="K2" i="5"/>
  <c r="M2" i="5"/>
  <c r="P2" i="5" s="1"/>
  <c r="Q2" i="5" s="1"/>
  <c r="K291" i="5"/>
  <c r="M291" i="5"/>
  <c r="P291" i="5" s="1"/>
  <c r="Q291" i="5" s="1"/>
  <c r="K332" i="5"/>
  <c r="M332" i="5"/>
  <c r="P332" i="5" s="1"/>
  <c r="Q332" i="5" s="1"/>
  <c r="K55" i="5"/>
  <c r="M55" i="5"/>
  <c r="P55" i="5" s="1"/>
  <c r="Q55" i="5" s="1"/>
  <c r="K301" i="5"/>
  <c r="M301" i="5"/>
  <c r="P301" i="5" s="1"/>
  <c r="Q301" i="5" s="1"/>
  <c r="K230" i="5"/>
  <c r="M230" i="5"/>
  <c r="P230" i="5" s="1"/>
  <c r="Q230" i="5" s="1"/>
  <c r="K166" i="5"/>
  <c r="M166" i="5"/>
  <c r="P166" i="5" s="1"/>
  <c r="Q166" i="5" s="1"/>
  <c r="K199" i="5"/>
  <c r="M199" i="5"/>
  <c r="P199" i="5" s="1"/>
  <c r="Q199" i="5" s="1"/>
  <c r="K234" i="5"/>
  <c r="M234" i="5"/>
  <c r="P234" i="5" s="1"/>
  <c r="Q234" i="5" s="1"/>
  <c r="K155" i="5"/>
  <c r="M155" i="5"/>
  <c r="P155" i="5" s="1"/>
  <c r="Q155" i="5" s="1"/>
  <c r="K323" i="5"/>
  <c r="M323" i="5"/>
  <c r="P323" i="5" s="1"/>
  <c r="Q323" i="5" s="1"/>
  <c r="K7" i="5"/>
  <c r="M7" i="5"/>
  <c r="P7" i="5" s="1"/>
  <c r="Q7" i="5" s="1"/>
  <c r="K69" i="5"/>
  <c r="M69" i="5"/>
  <c r="P69" i="5" s="1"/>
  <c r="Q69" i="5" s="1"/>
  <c r="K41" i="5"/>
  <c r="M41" i="5"/>
  <c r="P41" i="5" s="1"/>
  <c r="Q41" i="5" s="1"/>
  <c r="K296" i="5"/>
  <c r="M296" i="5"/>
  <c r="P296" i="5" s="1"/>
  <c r="Q296" i="5" s="1"/>
  <c r="K362" i="5"/>
  <c r="M362" i="5"/>
  <c r="P362" i="5" s="1"/>
  <c r="Q362" i="5" s="1"/>
  <c r="K379" i="5"/>
  <c r="M379" i="5"/>
  <c r="P379" i="5" s="1"/>
  <c r="Q379" i="5" s="1"/>
  <c r="K108" i="5"/>
  <c r="M108" i="5"/>
  <c r="P108" i="5" s="1"/>
  <c r="Q108" i="5" s="1"/>
  <c r="K348" i="5"/>
  <c r="M348" i="5"/>
  <c r="P348" i="5" s="1"/>
  <c r="Q348" i="5" s="1"/>
  <c r="K31" i="5"/>
  <c r="M31" i="5"/>
  <c r="P31" i="5" s="1"/>
  <c r="Q31" i="5" s="1"/>
  <c r="K165" i="5"/>
  <c r="M165" i="5"/>
  <c r="P165" i="5" s="1"/>
  <c r="Q165" i="5" s="1"/>
  <c r="K110" i="5"/>
  <c r="M110" i="5"/>
  <c r="P110" i="5" s="1"/>
  <c r="Q110" i="5" s="1"/>
  <c r="K182" i="5"/>
  <c r="M182" i="5"/>
  <c r="P182" i="5" s="1"/>
  <c r="Q182" i="5" s="1"/>
  <c r="K278" i="5"/>
  <c r="M278" i="5"/>
  <c r="P278" i="5" s="1"/>
  <c r="Q278" i="5" s="1"/>
  <c r="K17" i="5"/>
  <c r="M17" i="5"/>
  <c r="P17" i="5" s="1"/>
  <c r="Q17" i="5" s="1"/>
  <c r="K89" i="5"/>
  <c r="M89" i="5"/>
  <c r="P89" i="5" s="1"/>
  <c r="Q89" i="5" s="1"/>
  <c r="K121" i="5"/>
  <c r="M121" i="5"/>
  <c r="P121" i="5" s="1"/>
  <c r="Q121" i="5" s="1"/>
  <c r="K217" i="5"/>
  <c r="M217" i="5"/>
  <c r="P217" i="5" s="1"/>
  <c r="Q217" i="5" s="1"/>
  <c r="K257" i="5"/>
  <c r="M257" i="5"/>
  <c r="P257" i="5" s="1"/>
  <c r="Q257" i="5" s="1"/>
  <c r="K305" i="5"/>
  <c r="M305" i="5"/>
  <c r="P305" i="5" s="1"/>
  <c r="Q305" i="5" s="1"/>
  <c r="K433" i="5"/>
  <c r="M433" i="5"/>
  <c r="P433" i="5" s="1"/>
  <c r="Q433" i="5" s="1"/>
  <c r="K159" i="5"/>
  <c r="M159" i="5"/>
  <c r="P159" i="5" s="1"/>
  <c r="Q159" i="5" s="1"/>
  <c r="K215" i="5"/>
  <c r="M215" i="5"/>
  <c r="P215" i="5" s="1"/>
  <c r="Q215" i="5" s="1"/>
  <c r="K399" i="5"/>
  <c r="M399" i="5"/>
  <c r="P399" i="5" s="1"/>
  <c r="Q399" i="5" s="1"/>
  <c r="K216" i="5"/>
  <c r="M216" i="5"/>
  <c r="P216" i="5" s="1"/>
  <c r="Q216" i="5" s="1"/>
  <c r="K320" i="5"/>
  <c r="M320" i="5"/>
  <c r="P320" i="5" s="1"/>
  <c r="Q320" i="5" s="1"/>
  <c r="K239" i="5"/>
  <c r="M239" i="5"/>
  <c r="P239" i="5" s="1"/>
  <c r="Q239" i="5" s="1"/>
  <c r="K391" i="5"/>
  <c r="M391" i="5"/>
  <c r="P391" i="5" s="1"/>
  <c r="Q391" i="5" s="1"/>
  <c r="K16" i="5"/>
  <c r="M16" i="5"/>
  <c r="P16" i="5" s="1"/>
  <c r="Q16" i="5" s="1"/>
  <c r="K200" i="5"/>
  <c r="M200" i="5"/>
  <c r="P200" i="5" s="1"/>
  <c r="Q200" i="5" s="1"/>
  <c r="K344" i="5"/>
  <c r="M344" i="5"/>
  <c r="P344" i="5" s="1"/>
  <c r="Q344" i="5" s="1"/>
  <c r="K432" i="5"/>
  <c r="M432" i="5"/>
  <c r="P432" i="5" s="1"/>
  <c r="Q432" i="5" s="1"/>
  <c r="K287" i="5"/>
  <c r="M287" i="5"/>
  <c r="P287" i="5" s="1"/>
  <c r="Q287" i="5" s="1"/>
  <c r="K122" i="5"/>
  <c r="M122" i="5"/>
  <c r="P122" i="5" s="1"/>
  <c r="Q122" i="5" s="1"/>
  <c r="K274" i="5"/>
  <c r="M274" i="5"/>
  <c r="P274" i="5" s="1"/>
  <c r="Q274" i="5" s="1"/>
  <c r="K394" i="5"/>
  <c r="M394" i="5"/>
  <c r="P394" i="5" s="1"/>
  <c r="Q394" i="5" s="1"/>
  <c r="K67" i="5"/>
  <c r="M67" i="5"/>
  <c r="P67" i="5" s="1"/>
  <c r="Q67" i="5" s="1"/>
  <c r="K187" i="5"/>
  <c r="M187" i="5"/>
  <c r="P187" i="5" s="1"/>
  <c r="Q187" i="5" s="1"/>
  <c r="K251" i="5"/>
  <c r="M251" i="5"/>
  <c r="P251" i="5" s="1"/>
  <c r="Q251" i="5" s="1"/>
  <c r="K307" i="5"/>
  <c r="M307" i="5"/>
  <c r="P307" i="5" s="1"/>
  <c r="Q307" i="5" s="1"/>
  <c r="K331" i="5"/>
  <c r="M331" i="5"/>
  <c r="P331" i="5" s="1"/>
  <c r="Q331" i="5" s="1"/>
  <c r="K403" i="5"/>
  <c r="M403" i="5"/>
  <c r="P403" i="5" s="1"/>
  <c r="Q403" i="5" s="1"/>
  <c r="K65" i="5"/>
  <c r="M65" i="5"/>
  <c r="P65" i="5" s="1"/>
  <c r="Q65" i="5" s="1"/>
  <c r="K114" i="5"/>
  <c r="M114" i="5"/>
  <c r="P114" i="5" s="1"/>
  <c r="Q114" i="5" s="1"/>
  <c r="K124" i="5"/>
  <c r="M124" i="5"/>
  <c r="P124" i="5" s="1"/>
  <c r="Q124" i="5" s="1"/>
  <c r="K284" i="5"/>
  <c r="M284" i="5"/>
  <c r="P284" i="5" s="1"/>
  <c r="Q284" i="5" s="1"/>
  <c r="K23" i="5"/>
  <c r="M23" i="5"/>
  <c r="P23" i="5" s="1"/>
  <c r="Q23" i="5" s="1"/>
  <c r="K85" i="5"/>
  <c r="M85" i="5"/>
  <c r="P85" i="5" s="1"/>
  <c r="Q85" i="5" s="1"/>
  <c r="K181" i="5"/>
  <c r="M181" i="5"/>
  <c r="P181" i="5" s="1"/>
  <c r="Q181" i="5" s="1"/>
  <c r="K277" i="5"/>
  <c r="M277" i="5"/>
  <c r="P277" i="5" s="1"/>
  <c r="Q277" i="5" s="1"/>
  <c r="K365" i="5"/>
  <c r="M365" i="5"/>
  <c r="P365" i="5" s="1"/>
  <c r="Q365" i="5" s="1"/>
  <c r="K225" i="5"/>
  <c r="M225" i="5"/>
  <c r="P225" i="5" s="1"/>
  <c r="Q225" i="5" s="1"/>
  <c r="K238" i="5"/>
  <c r="M238" i="5"/>
  <c r="P238" i="5" s="1"/>
  <c r="Q238" i="5" s="1"/>
  <c r="K289" i="5"/>
  <c r="M289" i="5"/>
  <c r="P289" i="5" s="1"/>
  <c r="Q289" i="5" s="1"/>
  <c r="K360" i="5"/>
  <c r="M360" i="5"/>
  <c r="P360" i="5" s="1"/>
  <c r="Q360" i="5" s="1"/>
  <c r="K42" i="5"/>
  <c r="M42" i="5"/>
  <c r="P42" i="5" s="1"/>
  <c r="Q42" i="5" s="1"/>
  <c r="K243" i="5"/>
  <c r="M243" i="5"/>
  <c r="P243" i="5" s="1"/>
  <c r="Q243" i="5" s="1"/>
  <c r="K92" i="5"/>
  <c r="M92" i="5"/>
  <c r="P92" i="5" s="1"/>
  <c r="Q92" i="5" s="1"/>
  <c r="K45" i="5"/>
  <c r="M45" i="5"/>
  <c r="P45" i="5" s="1"/>
  <c r="Q45" i="5" s="1"/>
  <c r="K142" i="5"/>
  <c r="M142" i="5"/>
  <c r="P142" i="5" s="1"/>
  <c r="Q142" i="5" s="1"/>
  <c r="K167" i="5"/>
  <c r="M167" i="5"/>
  <c r="P167" i="5" s="1"/>
  <c r="Q167" i="5" s="1"/>
  <c r="K280" i="5"/>
  <c r="M280" i="5"/>
  <c r="P280" i="5" s="1"/>
  <c r="Q280" i="5" s="1"/>
  <c r="K162" i="5"/>
  <c r="M162" i="5"/>
  <c r="P162" i="5" s="1"/>
  <c r="Q162" i="5" s="1"/>
  <c r="K290" i="5"/>
  <c r="M290" i="5"/>
  <c r="P290" i="5" s="1"/>
  <c r="Q290" i="5" s="1"/>
  <c r="K131" i="5"/>
  <c r="M131" i="5"/>
  <c r="P131" i="5" s="1"/>
  <c r="Q131" i="5" s="1"/>
  <c r="K4" i="5"/>
  <c r="M4" i="5"/>
  <c r="P4" i="5" s="1"/>
  <c r="Q4" i="5" s="1"/>
  <c r="K132" i="5"/>
  <c r="M132" i="5"/>
  <c r="P132" i="5" s="1"/>
  <c r="Q132" i="5" s="1"/>
  <c r="K252" i="5"/>
  <c r="M252" i="5"/>
  <c r="P252" i="5" s="1"/>
  <c r="Q252" i="5" s="1"/>
  <c r="K21" i="5"/>
  <c r="M21" i="5"/>
  <c r="P21" i="5" s="1"/>
  <c r="Q21" i="5" s="1"/>
  <c r="K117" i="5"/>
  <c r="M117" i="5"/>
  <c r="P117" i="5" s="1"/>
  <c r="Q117" i="5" s="1"/>
  <c r="K120" i="5"/>
  <c r="M120" i="5"/>
  <c r="P120" i="5" s="1"/>
  <c r="Q120" i="5" s="1"/>
  <c r="K376" i="5"/>
  <c r="M376" i="5"/>
  <c r="P376" i="5" s="1"/>
  <c r="Q376" i="5" s="1"/>
  <c r="K335" i="5"/>
  <c r="M335" i="5"/>
  <c r="P335" i="5" s="1"/>
  <c r="Q335" i="5" s="1"/>
  <c r="K40" i="5"/>
  <c r="M40" i="5"/>
  <c r="P40" i="5" s="1"/>
  <c r="Q40" i="5" s="1"/>
  <c r="K144" i="5"/>
  <c r="M144" i="5"/>
  <c r="P144" i="5" s="1"/>
  <c r="Q144" i="5" s="1"/>
  <c r="K106" i="5"/>
  <c r="M106" i="5"/>
  <c r="P106" i="5" s="1"/>
  <c r="Q106" i="5" s="1"/>
  <c r="K43" i="5"/>
  <c r="M43" i="5"/>
  <c r="P43" i="5" s="1"/>
  <c r="Q43" i="5" s="1"/>
  <c r="K355" i="5"/>
  <c r="M355" i="5"/>
  <c r="P355" i="5" s="1"/>
  <c r="Q355" i="5" s="1"/>
  <c r="K404" i="5"/>
  <c r="M404" i="5"/>
  <c r="P404" i="5" s="1"/>
  <c r="Q404" i="5" s="1"/>
  <c r="K228" i="5"/>
  <c r="M228" i="5"/>
  <c r="P228" i="5" s="1"/>
  <c r="Q228" i="5" s="1"/>
  <c r="K189" i="5"/>
  <c r="M189" i="5"/>
  <c r="P189" i="5" s="1"/>
  <c r="Q189" i="5" s="1"/>
  <c r="K397" i="5"/>
  <c r="M397" i="5"/>
  <c r="P397" i="5" s="1"/>
  <c r="Q397" i="5" s="1"/>
  <c r="K436" i="5"/>
  <c r="M436" i="5"/>
  <c r="P436" i="5" s="1"/>
  <c r="Q436" i="5" s="1"/>
  <c r="K12" i="5"/>
  <c r="M12" i="5"/>
  <c r="P12" i="5" s="1"/>
  <c r="Q12" i="5" s="1"/>
  <c r="K76" i="5"/>
  <c r="M76" i="5"/>
  <c r="P76" i="5" s="1"/>
  <c r="Q76" i="5" s="1"/>
  <c r="K260" i="5"/>
  <c r="M260" i="5"/>
  <c r="P260" i="5" s="1"/>
  <c r="Q260" i="5" s="1"/>
  <c r="K412" i="5"/>
  <c r="M412" i="5"/>
  <c r="P412" i="5" s="1"/>
  <c r="Q412" i="5" s="1"/>
  <c r="K401" i="5"/>
  <c r="M401" i="5"/>
  <c r="P401" i="5" s="1"/>
  <c r="Q401" i="5" s="1"/>
  <c r="K5" i="5"/>
  <c r="M5" i="5"/>
  <c r="P5" i="5" s="1"/>
  <c r="Q5" i="5" s="1"/>
  <c r="K29" i="5"/>
  <c r="M29" i="5"/>
  <c r="P29" i="5" s="1"/>
  <c r="Q29" i="5" s="1"/>
  <c r="K53" i="5"/>
  <c r="M53" i="5"/>
  <c r="P53" i="5" s="1"/>
  <c r="Q53" i="5" s="1"/>
  <c r="K101" i="5"/>
  <c r="M101" i="5"/>
  <c r="P101" i="5" s="1"/>
  <c r="Q101" i="5" s="1"/>
  <c r="K309" i="5"/>
  <c r="M309" i="5"/>
  <c r="P309" i="5" s="1"/>
  <c r="Q309" i="5" s="1"/>
  <c r="K333" i="5"/>
  <c r="M333" i="5"/>
  <c r="P333" i="5" s="1"/>
  <c r="Q333" i="5" s="1"/>
  <c r="K421" i="5"/>
  <c r="M421" i="5"/>
  <c r="P421" i="5" s="1"/>
  <c r="Q421" i="5" s="1"/>
  <c r="K262" i="5"/>
  <c r="M262" i="5"/>
  <c r="P262" i="5" s="1"/>
  <c r="Q262" i="5" s="1"/>
  <c r="K79" i="5"/>
  <c r="M79" i="5"/>
  <c r="P79" i="5" s="1"/>
  <c r="Q79" i="5" s="1"/>
  <c r="K390" i="5"/>
  <c r="M390" i="5"/>
  <c r="P390" i="5" s="1"/>
  <c r="Q390" i="5" s="1"/>
  <c r="K49" i="5"/>
  <c r="M49" i="5"/>
  <c r="P49" i="5" s="1"/>
  <c r="Q49" i="5" s="1"/>
  <c r="K169" i="5"/>
  <c r="M169" i="5"/>
  <c r="P169" i="5" s="1"/>
  <c r="Q169" i="5" s="1"/>
  <c r="K385" i="5"/>
  <c r="M385" i="5"/>
  <c r="P385" i="5" s="1"/>
  <c r="Q385" i="5" s="1"/>
  <c r="K303" i="5"/>
  <c r="M303" i="5"/>
  <c r="P303" i="5" s="1"/>
  <c r="Q303" i="5" s="1"/>
  <c r="K96" i="5"/>
  <c r="M96" i="5"/>
  <c r="P96" i="5" s="1"/>
  <c r="Q96" i="5" s="1"/>
  <c r="K136" i="5"/>
  <c r="M136" i="5"/>
  <c r="P136" i="5" s="1"/>
  <c r="Q136" i="5" s="1"/>
  <c r="K176" i="5"/>
  <c r="M176" i="5"/>
  <c r="P176" i="5" s="1"/>
  <c r="Q176" i="5" s="1"/>
  <c r="K111" i="5"/>
  <c r="M111" i="5"/>
  <c r="P111" i="5" s="1"/>
  <c r="Q111" i="5" s="1"/>
  <c r="K143" i="5"/>
  <c r="M143" i="5"/>
  <c r="P143" i="5" s="1"/>
  <c r="Q143" i="5" s="1"/>
  <c r="K191" i="5"/>
  <c r="M191" i="5"/>
  <c r="P191" i="5" s="1"/>
  <c r="Q191" i="5" s="1"/>
  <c r="K295" i="5"/>
  <c r="M295" i="5"/>
  <c r="P295" i="5" s="1"/>
  <c r="Q295" i="5" s="1"/>
  <c r="K392" i="5"/>
  <c r="M392" i="5"/>
  <c r="P392" i="5" s="1"/>
  <c r="Q392" i="5" s="1"/>
  <c r="K66" i="5"/>
  <c r="M66" i="5"/>
  <c r="P66" i="5" s="1"/>
  <c r="Q66" i="5" s="1"/>
  <c r="K34" i="5"/>
  <c r="M34" i="5"/>
  <c r="P34" i="5" s="1"/>
  <c r="Q34" i="5" s="1"/>
  <c r="K90" i="5"/>
  <c r="M90" i="5"/>
  <c r="P90" i="5" s="1"/>
  <c r="Q90" i="5" s="1"/>
  <c r="K146" i="5"/>
  <c r="M146" i="5"/>
  <c r="P146" i="5" s="1"/>
  <c r="Q146" i="5" s="1"/>
  <c r="K242" i="5"/>
  <c r="M242" i="5"/>
  <c r="P242" i="5" s="1"/>
  <c r="Q242" i="5" s="1"/>
  <c r="K298" i="5"/>
  <c r="M298" i="5"/>
  <c r="P298" i="5" s="1"/>
  <c r="Q298" i="5" s="1"/>
  <c r="K322" i="5"/>
  <c r="M322" i="5"/>
  <c r="P322" i="5" s="1"/>
  <c r="Q322" i="5" s="1"/>
  <c r="K346" i="5"/>
  <c r="M346" i="5"/>
  <c r="P346" i="5" s="1"/>
  <c r="Q346" i="5" s="1"/>
  <c r="K3" i="5"/>
  <c r="M3" i="5"/>
  <c r="P3" i="5" s="1"/>
  <c r="Q3" i="5" s="1"/>
  <c r="K27" i="5"/>
  <c r="M27" i="5"/>
  <c r="P27" i="5" s="1"/>
  <c r="Q27" i="5" s="1"/>
  <c r="K91" i="5"/>
  <c r="M91" i="5"/>
  <c r="P91" i="5" s="1"/>
  <c r="Q91" i="5" s="1"/>
  <c r="K115" i="5"/>
  <c r="M115" i="5"/>
  <c r="P115" i="5" s="1"/>
  <c r="Q115" i="5" s="1"/>
  <c r="K139" i="5"/>
  <c r="M139" i="5"/>
  <c r="P139" i="5" s="1"/>
  <c r="Q139" i="5" s="1"/>
  <c r="K163" i="5"/>
  <c r="M163" i="5"/>
  <c r="P163" i="5" s="1"/>
  <c r="Q163" i="5" s="1"/>
  <c r="K211" i="5"/>
  <c r="M211" i="5"/>
  <c r="P211" i="5" s="1"/>
  <c r="Q211" i="5" s="1"/>
  <c r="K275" i="5"/>
  <c r="M275" i="5"/>
  <c r="P275" i="5" s="1"/>
  <c r="Q275" i="5" s="1"/>
  <c r="K363" i="5"/>
  <c r="M363" i="5"/>
  <c r="P363" i="5" s="1"/>
  <c r="Q363" i="5" s="1"/>
  <c r="K276" i="5"/>
  <c r="M276" i="5"/>
  <c r="P276" i="5" s="1"/>
  <c r="Q276" i="5" s="1"/>
  <c r="K286" i="5"/>
  <c r="M286" i="5"/>
  <c r="P286" i="5" s="1"/>
  <c r="Q286" i="5" s="1"/>
  <c r="K60" i="5"/>
  <c r="M60" i="5"/>
  <c r="P60" i="5" s="1"/>
  <c r="Q60" i="5" s="1"/>
  <c r="K229" i="5"/>
  <c r="M229" i="5"/>
  <c r="P229" i="5" s="1"/>
  <c r="Q229" i="5" s="1"/>
  <c r="K389" i="5"/>
  <c r="M389" i="5"/>
  <c r="P389" i="5" s="1"/>
  <c r="Q389" i="5" s="1"/>
  <c r="K134" i="5"/>
  <c r="M134" i="5"/>
  <c r="P134" i="5" s="1"/>
  <c r="Q134" i="5" s="1"/>
  <c r="K153" i="5"/>
  <c r="M153" i="5"/>
  <c r="P153" i="5" s="1"/>
  <c r="Q153" i="5" s="1"/>
  <c r="K160" i="5"/>
  <c r="M160" i="5"/>
  <c r="P160" i="5" s="1"/>
  <c r="Q160" i="5" s="1"/>
  <c r="K128" i="5"/>
  <c r="M128" i="5"/>
  <c r="P128" i="5" s="1"/>
  <c r="Q128" i="5" s="1"/>
  <c r="K154" i="5"/>
  <c r="M154" i="5"/>
  <c r="P154" i="5" s="1"/>
  <c r="Q154" i="5" s="1"/>
  <c r="K410" i="5"/>
  <c r="M410" i="5"/>
  <c r="P410" i="5" s="1"/>
  <c r="Q410" i="5" s="1"/>
  <c r="K347" i="5"/>
  <c r="M347" i="5"/>
  <c r="P347" i="5" s="1"/>
  <c r="Q347" i="5" s="1"/>
  <c r="K325" i="5"/>
  <c r="M325" i="5"/>
  <c r="P325" i="5" s="1"/>
  <c r="Q325" i="5" s="1"/>
  <c r="K71" i="5"/>
  <c r="M71" i="5"/>
  <c r="P71" i="5" s="1"/>
  <c r="Q71" i="5" s="1"/>
  <c r="K78" i="5"/>
  <c r="M78" i="5"/>
  <c r="P78" i="5" s="1"/>
  <c r="Q78" i="5" s="1"/>
  <c r="K417" i="5"/>
  <c r="M417" i="5"/>
  <c r="P417" i="5" s="1"/>
  <c r="Q417" i="5" s="1"/>
  <c r="K48" i="5"/>
  <c r="M48" i="5"/>
  <c r="P48" i="5" s="1"/>
  <c r="Q48" i="5" s="1"/>
  <c r="K304" i="5"/>
  <c r="M304" i="5"/>
  <c r="P304" i="5" s="1"/>
  <c r="Q304" i="5" s="1"/>
  <c r="K127" i="5"/>
  <c r="M127" i="5"/>
  <c r="P127" i="5" s="1"/>
  <c r="Q127" i="5" s="1"/>
  <c r="K186" i="5"/>
  <c r="M186" i="5"/>
  <c r="P186" i="5" s="1"/>
  <c r="Q186" i="5" s="1"/>
  <c r="K83" i="5"/>
  <c r="M83" i="5"/>
  <c r="P83" i="5" s="1"/>
  <c r="Q83" i="5" s="1"/>
  <c r="K318" i="5"/>
  <c r="M318" i="5"/>
  <c r="P318" i="5" s="1"/>
  <c r="Q318" i="5" s="1"/>
  <c r="K68" i="5"/>
  <c r="M68" i="5"/>
  <c r="P68" i="5" s="1"/>
  <c r="Q68" i="5" s="1"/>
  <c r="K292" i="5"/>
  <c r="M292" i="5"/>
  <c r="P292" i="5" s="1"/>
  <c r="Q292" i="5" s="1"/>
  <c r="K273" i="5"/>
  <c r="M273" i="5"/>
  <c r="P273" i="5" s="1"/>
  <c r="Q273" i="5" s="1"/>
  <c r="K93" i="5"/>
  <c r="M93" i="5"/>
  <c r="P93" i="5" s="1"/>
  <c r="Q93" i="5" s="1"/>
  <c r="K261" i="5"/>
  <c r="M261" i="5"/>
  <c r="P261" i="5" s="1"/>
  <c r="Q261" i="5" s="1"/>
  <c r="K345" i="5"/>
  <c r="M345" i="5"/>
  <c r="P345" i="5" s="1"/>
  <c r="Q345" i="5" s="1"/>
  <c r="K351" i="5"/>
  <c r="M351" i="5"/>
  <c r="P351" i="5" s="1"/>
  <c r="Q351" i="5" s="1"/>
  <c r="K408" i="5"/>
  <c r="M408" i="5"/>
  <c r="P408" i="5" s="1"/>
  <c r="Q408" i="5" s="1"/>
  <c r="K26" i="5"/>
  <c r="M26" i="5"/>
  <c r="P26" i="5" s="1"/>
  <c r="Q26" i="5" s="1"/>
  <c r="K138" i="5"/>
  <c r="M138" i="5"/>
  <c r="P138" i="5" s="1"/>
  <c r="Q138" i="5" s="1"/>
  <c r="K314" i="5"/>
  <c r="M314" i="5"/>
  <c r="P314" i="5" s="1"/>
  <c r="Q314" i="5" s="1"/>
  <c r="K19" i="5"/>
  <c r="M19" i="5"/>
  <c r="P19" i="5" s="1"/>
  <c r="Q19" i="5" s="1"/>
  <c r="K427" i="5"/>
  <c r="M427" i="5"/>
  <c r="P427" i="5" s="1"/>
  <c r="Q427" i="5" s="1"/>
  <c r="K172" i="5"/>
  <c r="M172" i="5"/>
  <c r="P172" i="5" s="1"/>
  <c r="Q172" i="5" s="1"/>
  <c r="K141" i="5"/>
  <c r="M141" i="5"/>
  <c r="P141" i="5" s="1"/>
  <c r="Q141" i="5" s="1"/>
  <c r="K213" i="5"/>
  <c r="M213" i="5"/>
  <c r="P213" i="5" s="1"/>
  <c r="Q213" i="5" s="1"/>
  <c r="K373" i="5"/>
  <c r="M373" i="5"/>
  <c r="P373" i="5" s="1"/>
  <c r="Q373" i="5" s="1"/>
  <c r="K435" i="5"/>
  <c r="M435" i="5"/>
  <c r="P435" i="5" s="1"/>
  <c r="Q435" i="5" s="1"/>
  <c r="K265" i="5"/>
  <c r="M265" i="5"/>
  <c r="P265" i="5" s="1"/>
  <c r="Q265" i="5" s="1"/>
  <c r="K116" i="5"/>
  <c r="M116" i="5"/>
  <c r="P116" i="5" s="1"/>
  <c r="Q116" i="5" s="1"/>
  <c r="K140" i="5"/>
  <c r="M140" i="5"/>
  <c r="P140" i="5" s="1"/>
  <c r="Q140" i="5" s="1"/>
  <c r="K180" i="5"/>
  <c r="M180" i="5"/>
  <c r="P180" i="5" s="1"/>
  <c r="Q180" i="5" s="1"/>
  <c r="K204" i="5"/>
  <c r="M204" i="5"/>
  <c r="P204" i="5" s="1"/>
  <c r="Q204" i="5" s="1"/>
  <c r="K236" i="5"/>
  <c r="M236" i="5"/>
  <c r="P236" i="5" s="1"/>
  <c r="Q236" i="5" s="1"/>
  <c r="K356" i="5"/>
  <c r="M356" i="5"/>
  <c r="P356" i="5" s="1"/>
  <c r="Q356" i="5" s="1"/>
  <c r="K39" i="5"/>
  <c r="M39" i="5"/>
  <c r="P39" i="5" s="1"/>
  <c r="Q39" i="5" s="1"/>
  <c r="K77" i="5"/>
  <c r="M77" i="5"/>
  <c r="P77" i="5" s="1"/>
  <c r="Q77" i="5" s="1"/>
  <c r="K125" i="5"/>
  <c r="M125" i="5"/>
  <c r="P125" i="5" s="1"/>
  <c r="Q125" i="5" s="1"/>
  <c r="K173" i="5"/>
  <c r="M173" i="5"/>
  <c r="P173" i="5" s="1"/>
  <c r="Q173" i="5" s="1"/>
  <c r="K221" i="5"/>
  <c r="M221" i="5"/>
  <c r="P221" i="5" s="1"/>
  <c r="Q221" i="5" s="1"/>
  <c r="K245" i="5"/>
  <c r="M245" i="5"/>
  <c r="P245" i="5" s="1"/>
  <c r="Q245" i="5" s="1"/>
  <c r="K269" i="5"/>
  <c r="M269" i="5"/>
  <c r="P269" i="5" s="1"/>
  <c r="Q269" i="5" s="1"/>
  <c r="K357" i="5"/>
  <c r="M357" i="5"/>
  <c r="P357" i="5" s="1"/>
  <c r="Q357" i="5" s="1"/>
  <c r="K33" i="5"/>
  <c r="M33" i="5"/>
  <c r="P33" i="5" s="1"/>
  <c r="Q33" i="5" s="1"/>
  <c r="K62" i="5"/>
  <c r="M62" i="5"/>
  <c r="P62" i="5" s="1"/>
  <c r="Q62" i="5" s="1"/>
  <c r="K86" i="5"/>
  <c r="M86" i="5"/>
  <c r="P86" i="5" s="1"/>
  <c r="Q86" i="5" s="1"/>
  <c r="K126" i="5"/>
  <c r="M126" i="5"/>
  <c r="P126" i="5" s="1"/>
  <c r="Q126" i="5" s="1"/>
  <c r="K150" i="5"/>
  <c r="M150" i="5"/>
  <c r="P150" i="5" s="1"/>
  <c r="Q150" i="5" s="1"/>
  <c r="K190" i="5"/>
  <c r="M190" i="5"/>
  <c r="P190" i="5" s="1"/>
  <c r="Q190" i="5" s="1"/>
  <c r="K214" i="5"/>
  <c r="M214" i="5"/>
  <c r="P214" i="5" s="1"/>
  <c r="Q214" i="5" s="1"/>
  <c r="K145" i="5"/>
  <c r="M145" i="5"/>
  <c r="P145" i="5" s="1"/>
  <c r="Q145" i="5" s="1"/>
  <c r="K281" i="5"/>
  <c r="M281" i="5"/>
  <c r="P281" i="5" s="1"/>
  <c r="Q281" i="5" s="1"/>
  <c r="K313" i="5"/>
  <c r="M313" i="5"/>
  <c r="P313" i="5" s="1"/>
  <c r="Q313" i="5" s="1"/>
  <c r="K353" i="5"/>
  <c r="M353" i="5"/>
  <c r="P353" i="5" s="1"/>
  <c r="Q353" i="5" s="1"/>
  <c r="K95" i="5"/>
  <c r="M95" i="5"/>
  <c r="P95" i="5" s="1"/>
  <c r="Q95" i="5" s="1"/>
  <c r="K231" i="5"/>
  <c r="M231" i="5"/>
  <c r="P231" i="5" s="1"/>
  <c r="Q231" i="5" s="1"/>
  <c r="K367" i="5"/>
  <c r="M367" i="5"/>
  <c r="P367" i="5" s="1"/>
  <c r="Q367" i="5" s="1"/>
  <c r="K72" i="5"/>
  <c r="M72" i="5"/>
  <c r="P72" i="5" s="1"/>
  <c r="Q72" i="5" s="1"/>
  <c r="K272" i="5"/>
  <c r="M272" i="5"/>
  <c r="P272" i="5" s="1"/>
  <c r="Q272" i="5" s="1"/>
  <c r="K359" i="5"/>
  <c r="M359" i="5"/>
  <c r="P359" i="5" s="1"/>
  <c r="Q359" i="5" s="1"/>
  <c r="K407" i="5"/>
  <c r="M407" i="5"/>
  <c r="P407" i="5" s="1"/>
  <c r="Q407" i="5" s="1"/>
  <c r="K56" i="5"/>
  <c r="M56" i="5"/>
  <c r="P56" i="5" s="1"/>
  <c r="Q56" i="5" s="1"/>
  <c r="K208" i="5"/>
  <c r="M208" i="5"/>
  <c r="P208" i="5" s="1"/>
  <c r="Q208" i="5" s="1"/>
  <c r="K416" i="5"/>
  <c r="M416" i="5"/>
  <c r="P416" i="5" s="1"/>
  <c r="Q416" i="5" s="1"/>
  <c r="K183" i="5"/>
  <c r="M183" i="5"/>
  <c r="P183" i="5" s="1"/>
  <c r="Q183" i="5" s="1"/>
  <c r="K319" i="5"/>
  <c r="M319" i="5"/>
  <c r="P319" i="5" s="1"/>
  <c r="Q319" i="5" s="1"/>
  <c r="K10" i="5"/>
  <c r="M10" i="5"/>
  <c r="P10" i="5" s="1"/>
  <c r="Q10" i="5" s="1"/>
  <c r="K218" i="5"/>
  <c r="M218" i="5"/>
  <c r="P218" i="5" s="1"/>
  <c r="Q218" i="5" s="1"/>
  <c r="K250" i="5"/>
  <c r="M250" i="5"/>
  <c r="P250" i="5" s="1"/>
  <c r="Q250" i="5" s="1"/>
  <c r="K370" i="5"/>
  <c r="M370" i="5"/>
  <c r="P370" i="5" s="1"/>
  <c r="Q370" i="5" s="1"/>
  <c r="K402" i="5"/>
  <c r="M402" i="5"/>
  <c r="P402" i="5" s="1"/>
  <c r="Q402" i="5" s="1"/>
  <c r="K426" i="5"/>
  <c r="M426" i="5"/>
  <c r="P426" i="5" s="1"/>
  <c r="Q426" i="5" s="1"/>
  <c r="K51" i="5"/>
  <c r="M51" i="5"/>
  <c r="P51" i="5" s="1"/>
  <c r="Q51" i="5" s="1"/>
  <c r="K235" i="5"/>
  <c r="M235" i="5"/>
  <c r="P235" i="5" s="1"/>
  <c r="Q235" i="5" s="1"/>
  <c r="K387" i="5"/>
  <c r="M387" i="5"/>
  <c r="P387" i="5" s="1"/>
  <c r="Q387" i="5" s="1"/>
  <c r="K382" i="5"/>
  <c r="M382" i="5"/>
  <c r="P382" i="5" s="1"/>
  <c r="Q382" i="5" s="1"/>
  <c r="K340" i="5"/>
  <c r="M340" i="5"/>
  <c r="P340" i="5" s="1"/>
  <c r="Q340" i="5" s="1"/>
  <c r="K14" i="5"/>
  <c r="M14" i="5"/>
  <c r="P14" i="5" s="1"/>
  <c r="Q14" i="5" s="1"/>
  <c r="K188" i="5"/>
  <c r="M188" i="5"/>
  <c r="P188" i="5" s="1"/>
  <c r="Q188" i="5" s="1"/>
  <c r="K157" i="5"/>
  <c r="M157" i="5"/>
  <c r="P157" i="5" s="1"/>
  <c r="Q157" i="5" s="1"/>
  <c r="K349" i="5"/>
  <c r="M349" i="5"/>
  <c r="P349" i="5" s="1"/>
  <c r="Q349" i="5" s="1"/>
  <c r="K70" i="5"/>
  <c r="M70" i="5"/>
  <c r="P70" i="5" s="1"/>
  <c r="Q70" i="5" s="1"/>
  <c r="K249" i="5"/>
  <c r="M249" i="5"/>
  <c r="P249" i="5" s="1"/>
  <c r="Q249" i="5" s="1"/>
  <c r="K135" i="5"/>
  <c r="M135" i="5"/>
  <c r="P135" i="5" s="1"/>
  <c r="Q135" i="5" s="1"/>
  <c r="K104" i="5"/>
  <c r="M104" i="5"/>
  <c r="P104" i="5" s="1"/>
  <c r="Q104" i="5" s="1"/>
  <c r="K375" i="5"/>
  <c r="M375" i="5"/>
  <c r="P375" i="5" s="1"/>
  <c r="Q375" i="5" s="1"/>
  <c r="K328" i="5"/>
  <c r="M328" i="5"/>
  <c r="P328" i="5" s="1"/>
  <c r="Q328" i="5" s="1"/>
  <c r="K247" i="5"/>
  <c r="M247" i="5"/>
  <c r="P247" i="5" s="1"/>
  <c r="Q247" i="5" s="1"/>
  <c r="K59" i="5"/>
  <c r="M59" i="5"/>
  <c r="P59" i="5" s="1"/>
  <c r="Q59" i="5" s="1"/>
  <c r="K395" i="5"/>
  <c r="M395" i="5"/>
  <c r="P395" i="5" s="1"/>
  <c r="Q395" i="5" s="1"/>
  <c r="K30" i="5"/>
  <c r="M30" i="5"/>
  <c r="P30" i="5" s="1"/>
  <c r="Q30" i="5" s="1"/>
  <c r="K220" i="5"/>
  <c r="M220" i="5"/>
  <c r="P220" i="5" s="1"/>
  <c r="Q220" i="5" s="1"/>
  <c r="K285" i="5"/>
  <c r="M285" i="5"/>
  <c r="P285" i="5" s="1"/>
  <c r="Q285" i="5" s="1"/>
  <c r="K102" i="5"/>
  <c r="M102" i="5"/>
  <c r="P102" i="5" s="1"/>
  <c r="Q102" i="5" s="1"/>
  <c r="K206" i="5"/>
  <c r="M206" i="5"/>
  <c r="P206" i="5" s="1"/>
  <c r="Q206" i="5" s="1"/>
  <c r="K73" i="5"/>
  <c r="M73" i="5"/>
  <c r="P73" i="5" s="1"/>
  <c r="Q73" i="5" s="1"/>
  <c r="K431" i="5"/>
  <c r="M431" i="5"/>
  <c r="P431" i="5" s="1"/>
  <c r="Q431" i="5" s="1"/>
  <c r="K103" i="5"/>
  <c r="M103" i="5"/>
  <c r="P103" i="5" s="1"/>
  <c r="Q103" i="5" s="1"/>
  <c r="K368" i="5"/>
  <c r="M368" i="5"/>
  <c r="P368" i="5" s="1"/>
  <c r="Q368" i="5" s="1"/>
  <c r="K58" i="5"/>
  <c r="M58" i="5"/>
  <c r="P58" i="5" s="1"/>
  <c r="Q58" i="5" s="1"/>
  <c r="K107" i="5"/>
  <c r="M107" i="5"/>
  <c r="P107" i="5" s="1"/>
  <c r="Q107" i="5" s="1"/>
  <c r="K179" i="5"/>
  <c r="M179" i="5"/>
  <c r="P179" i="5" s="1"/>
  <c r="Q179" i="5" s="1"/>
  <c r="K267" i="5"/>
  <c r="M267" i="5"/>
  <c r="P267" i="5" s="1"/>
  <c r="Q267" i="5" s="1"/>
  <c r="K388" i="5"/>
  <c r="M388" i="5"/>
  <c r="P388" i="5" s="1"/>
  <c r="Q388" i="5" s="1"/>
  <c r="K237" i="5"/>
  <c r="M237" i="5"/>
  <c r="P237" i="5" s="1"/>
  <c r="Q237" i="5" s="1"/>
  <c r="K88" i="5"/>
  <c r="M88" i="5"/>
  <c r="P88" i="5" s="1"/>
  <c r="Q88" i="5" s="1"/>
  <c r="K256" i="5"/>
  <c r="M256" i="5"/>
  <c r="P256" i="5" s="1"/>
  <c r="Q256" i="5" s="1"/>
  <c r="K248" i="5"/>
  <c r="M248" i="5"/>
  <c r="P248" i="5" s="1"/>
  <c r="Q248" i="5" s="1"/>
  <c r="K82" i="5"/>
  <c r="M82" i="5"/>
  <c r="P82" i="5" s="1"/>
  <c r="Q82" i="5" s="1"/>
  <c r="K266" i="5"/>
  <c r="M266" i="5"/>
  <c r="P266" i="5" s="1"/>
  <c r="Q266" i="5" s="1"/>
  <c r="K418" i="5"/>
  <c r="M418" i="5"/>
  <c r="P418" i="5" s="1"/>
  <c r="Q418" i="5" s="1"/>
  <c r="K227" i="5"/>
  <c r="M227" i="5"/>
  <c r="P227" i="5" s="1"/>
  <c r="Q227" i="5" s="1"/>
  <c r="K358" i="5"/>
  <c r="M358" i="5"/>
  <c r="P358" i="5" s="1"/>
  <c r="Q358" i="5" s="1"/>
  <c r="K434" i="5"/>
  <c r="M434" i="5"/>
  <c r="P434" i="5" s="1"/>
  <c r="Q434" i="5" s="1"/>
  <c r="K44" i="5"/>
  <c r="M44" i="5"/>
  <c r="P44" i="5" s="1"/>
  <c r="Q44" i="5" s="1"/>
  <c r="K308" i="5"/>
  <c r="M308" i="5"/>
  <c r="P308" i="5" s="1"/>
  <c r="Q308" i="5" s="1"/>
  <c r="K268" i="5"/>
  <c r="M268" i="5"/>
  <c r="P268" i="5" s="1"/>
  <c r="Q268" i="5" s="1"/>
  <c r="K420" i="5"/>
  <c r="M420" i="5"/>
  <c r="P420" i="5" s="1"/>
  <c r="Q420" i="5" s="1"/>
  <c r="K15" i="5"/>
  <c r="M15" i="5"/>
  <c r="P15" i="5" s="1"/>
  <c r="Q15" i="5" s="1"/>
  <c r="K149" i="5"/>
  <c r="M149" i="5"/>
  <c r="P149" i="5" s="1"/>
  <c r="Q149" i="5" s="1"/>
  <c r="K197" i="5"/>
  <c r="M197" i="5"/>
  <c r="P197" i="5" s="1"/>
  <c r="Q197" i="5" s="1"/>
  <c r="K293" i="5"/>
  <c r="M293" i="5"/>
  <c r="P293" i="5" s="1"/>
  <c r="Q293" i="5" s="1"/>
  <c r="K405" i="5"/>
  <c r="M405" i="5"/>
  <c r="P405" i="5" s="1"/>
  <c r="Q405" i="5" s="1"/>
  <c r="K97" i="5"/>
  <c r="M97" i="5"/>
  <c r="P97" i="5" s="1"/>
  <c r="Q97" i="5" s="1"/>
  <c r="K94" i="5"/>
  <c r="M94" i="5"/>
  <c r="P94" i="5" s="1"/>
  <c r="Q94" i="5" s="1"/>
  <c r="K158" i="5"/>
  <c r="M158" i="5"/>
  <c r="P158" i="5" s="1"/>
  <c r="Q158" i="5" s="1"/>
  <c r="K222" i="5"/>
  <c r="M222" i="5"/>
  <c r="P222" i="5" s="1"/>
  <c r="Q222" i="5" s="1"/>
  <c r="K25" i="5"/>
  <c r="M25" i="5"/>
  <c r="P25" i="5" s="1"/>
  <c r="Q25" i="5" s="1"/>
  <c r="K57" i="5"/>
  <c r="M57" i="5"/>
  <c r="P57" i="5" s="1"/>
  <c r="Q57" i="5" s="1"/>
  <c r="K177" i="5"/>
  <c r="M177" i="5"/>
  <c r="P177" i="5" s="1"/>
  <c r="Q177" i="5" s="1"/>
  <c r="K409" i="5"/>
  <c r="M409" i="5"/>
  <c r="P409" i="5" s="1"/>
  <c r="Q409" i="5" s="1"/>
  <c r="K50" i="5"/>
  <c r="M50" i="5"/>
  <c r="P50" i="5" s="1"/>
  <c r="Q50" i="5" s="1"/>
  <c r="K175" i="5"/>
  <c r="M175" i="5"/>
  <c r="P175" i="5" s="1"/>
  <c r="Q175" i="5" s="1"/>
  <c r="K415" i="5"/>
  <c r="M415" i="5"/>
  <c r="P415" i="5" s="1"/>
  <c r="Q415" i="5" s="1"/>
  <c r="K80" i="5"/>
  <c r="M80" i="5"/>
  <c r="P80" i="5" s="1"/>
  <c r="Q80" i="5" s="1"/>
  <c r="K192" i="5"/>
  <c r="M192" i="5"/>
  <c r="P192" i="5" s="1"/>
  <c r="Q192" i="5" s="1"/>
  <c r="K232" i="5"/>
  <c r="M232" i="5"/>
  <c r="P232" i="5" s="1"/>
  <c r="Q232" i="5" s="1"/>
  <c r="K336" i="5"/>
  <c r="M336" i="5"/>
  <c r="P336" i="5" s="1"/>
  <c r="Q336" i="5" s="1"/>
  <c r="K87" i="5"/>
  <c r="M87" i="5"/>
  <c r="P87" i="5" s="1"/>
  <c r="Q87" i="5" s="1"/>
  <c r="K207" i="5"/>
  <c r="M207" i="5"/>
  <c r="P207" i="5" s="1"/>
  <c r="Q207" i="5" s="1"/>
  <c r="K263" i="5"/>
  <c r="M263" i="5"/>
  <c r="P263" i="5" s="1"/>
  <c r="Q263" i="5" s="1"/>
  <c r="K32" i="5"/>
  <c r="M32" i="5"/>
  <c r="P32" i="5" s="1"/>
  <c r="Q32" i="5" s="1"/>
  <c r="K112" i="5"/>
  <c r="M112" i="5"/>
  <c r="P112" i="5" s="1"/>
  <c r="Q112" i="5" s="1"/>
  <c r="K168" i="5"/>
  <c r="M168" i="5"/>
  <c r="P168" i="5" s="1"/>
  <c r="Q168" i="5" s="1"/>
  <c r="K264" i="5"/>
  <c r="M264" i="5"/>
  <c r="P264" i="5" s="1"/>
  <c r="Q264" i="5" s="1"/>
  <c r="K312" i="5"/>
  <c r="M312" i="5"/>
  <c r="P312" i="5" s="1"/>
  <c r="Q312" i="5" s="1"/>
  <c r="K352" i="5"/>
  <c r="M352" i="5"/>
  <c r="P352" i="5" s="1"/>
  <c r="Q352" i="5" s="1"/>
  <c r="K424" i="5"/>
  <c r="M424" i="5"/>
  <c r="P424" i="5" s="1"/>
  <c r="Q424" i="5" s="1"/>
  <c r="K98" i="5"/>
  <c r="M98" i="5"/>
  <c r="P98" i="5" s="1"/>
  <c r="Q98" i="5" s="1"/>
  <c r="K170" i="5"/>
  <c r="M170" i="5"/>
  <c r="P170" i="5" s="1"/>
  <c r="Q170" i="5" s="1"/>
  <c r="K226" i="5"/>
  <c r="M226" i="5"/>
  <c r="P226" i="5" s="1"/>
  <c r="Q226" i="5" s="1"/>
  <c r="K75" i="5"/>
  <c r="M75" i="5"/>
  <c r="P75" i="5" s="1"/>
  <c r="Q75" i="5" s="1"/>
  <c r="K99" i="5"/>
  <c r="M99" i="5"/>
  <c r="P99" i="5" s="1"/>
  <c r="Q99" i="5" s="1"/>
  <c r="K123" i="5"/>
  <c r="M123" i="5"/>
  <c r="P123" i="5" s="1"/>
  <c r="Q123" i="5" s="1"/>
  <c r="K171" i="5"/>
  <c r="M171" i="5"/>
  <c r="P171" i="5" s="1"/>
  <c r="Q171" i="5" s="1"/>
  <c r="K195" i="5"/>
  <c r="M195" i="5"/>
  <c r="P195" i="5" s="1"/>
  <c r="Q195" i="5" s="1"/>
  <c r="K259" i="5"/>
  <c r="M259" i="5"/>
  <c r="P259" i="5" s="1"/>
  <c r="Q259" i="5" s="1"/>
  <c r="K283" i="5"/>
  <c r="M283" i="5"/>
  <c r="P283" i="5" s="1"/>
  <c r="Q283" i="5" s="1"/>
  <c r="K315" i="5"/>
  <c r="M315" i="5"/>
  <c r="P315" i="5" s="1"/>
  <c r="Q315" i="5" s="1"/>
  <c r="K339" i="5"/>
  <c r="M339" i="5"/>
  <c r="P339" i="5" s="1"/>
  <c r="Q339" i="5" s="1"/>
  <c r="K411" i="5"/>
  <c r="M411" i="5"/>
  <c r="P411" i="5" s="1"/>
  <c r="Q411" i="5" s="1"/>
  <c r="K414" i="5"/>
  <c r="M414" i="5"/>
  <c r="P414" i="5" s="1"/>
  <c r="Q414" i="5" s="1"/>
  <c r="K361" i="5"/>
  <c r="M361" i="5"/>
  <c r="P361" i="5" s="1"/>
  <c r="Q361" i="5" s="1"/>
  <c r="J22" i="5"/>
  <c r="L22" i="5"/>
  <c r="N22" i="5" s="1"/>
  <c r="O22" i="5" s="1"/>
  <c r="J60" i="5"/>
  <c r="L60" i="5"/>
  <c r="N60" i="5" s="1"/>
  <c r="O60" i="5" s="1"/>
  <c r="J124" i="5"/>
  <c r="L124" i="5"/>
  <c r="N124" i="5" s="1"/>
  <c r="O124" i="5" s="1"/>
  <c r="J188" i="5"/>
  <c r="L188" i="5"/>
  <c r="N188" i="5" s="1"/>
  <c r="O188" i="5" s="1"/>
  <c r="J23" i="5"/>
  <c r="L23" i="5"/>
  <c r="N23" i="5" s="1"/>
  <c r="O23" i="5" s="1"/>
  <c r="J253" i="5"/>
  <c r="L253" i="5"/>
  <c r="N253" i="5" s="1"/>
  <c r="O253" i="5" s="1"/>
  <c r="J365" i="5"/>
  <c r="L365" i="5"/>
  <c r="N365" i="5" s="1"/>
  <c r="O365" i="5" s="1"/>
  <c r="J389" i="5"/>
  <c r="L389" i="5"/>
  <c r="N389" i="5" s="1"/>
  <c r="O389" i="5" s="1"/>
  <c r="J134" i="5"/>
  <c r="L134" i="5"/>
  <c r="N134" i="5" s="1"/>
  <c r="O134" i="5" s="1"/>
  <c r="J198" i="5"/>
  <c r="L198" i="5"/>
  <c r="N198" i="5" s="1"/>
  <c r="O198" i="5" s="1"/>
  <c r="J222" i="5"/>
  <c r="L222" i="5"/>
  <c r="N222" i="5" s="1"/>
  <c r="O222" i="5" s="1"/>
  <c r="J177" i="5"/>
  <c r="L177" i="5"/>
  <c r="N177" i="5" s="1"/>
  <c r="O177" i="5" s="1"/>
  <c r="J104" i="5"/>
  <c r="L104" i="5"/>
  <c r="N104" i="5" s="1"/>
  <c r="O104" i="5" s="1"/>
  <c r="J192" i="5"/>
  <c r="L192" i="5"/>
  <c r="N192" i="5" s="1"/>
  <c r="O192" i="5" s="1"/>
  <c r="J32" i="5"/>
  <c r="L32" i="5"/>
  <c r="N32" i="5" s="1"/>
  <c r="O32" i="5" s="1"/>
  <c r="J184" i="5"/>
  <c r="L184" i="5"/>
  <c r="N184" i="5" s="1"/>
  <c r="O184" i="5" s="1"/>
  <c r="J280" i="5"/>
  <c r="L280" i="5"/>
  <c r="N280" i="5" s="1"/>
  <c r="O280" i="5" s="1"/>
  <c r="J130" i="5"/>
  <c r="L130" i="5"/>
  <c r="N130" i="5" s="1"/>
  <c r="O130" i="5" s="1"/>
  <c r="J226" i="5"/>
  <c r="L226" i="5"/>
  <c r="N226" i="5" s="1"/>
  <c r="O226" i="5" s="1"/>
  <c r="J410" i="5"/>
  <c r="L410" i="5"/>
  <c r="N410" i="5" s="1"/>
  <c r="O410" i="5" s="1"/>
  <c r="J59" i="5"/>
  <c r="L59" i="5"/>
  <c r="N59" i="5" s="1"/>
  <c r="O59" i="5" s="1"/>
  <c r="J243" i="5"/>
  <c r="L243" i="5"/>
  <c r="N243" i="5" s="1"/>
  <c r="O243" i="5" s="1"/>
  <c r="J84" i="5"/>
  <c r="L84" i="5"/>
  <c r="N84" i="5" s="1"/>
  <c r="O84" i="5" s="1"/>
  <c r="J325" i="5"/>
  <c r="L325" i="5"/>
  <c r="N325" i="5" s="1"/>
  <c r="O325" i="5" s="1"/>
  <c r="J71" i="5"/>
  <c r="L71" i="5"/>
  <c r="N71" i="5" s="1"/>
  <c r="O71" i="5" s="1"/>
  <c r="J358" i="5"/>
  <c r="L358" i="5"/>
  <c r="N358" i="5" s="1"/>
  <c r="O358" i="5" s="1"/>
  <c r="J129" i="5"/>
  <c r="L129" i="5"/>
  <c r="N129" i="5" s="1"/>
  <c r="O129" i="5" s="1"/>
  <c r="J33" i="5"/>
  <c r="L33" i="5"/>
  <c r="N33" i="5" s="1"/>
  <c r="O33" i="5" s="1"/>
  <c r="J369" i="5"/>
  <c r="L369" i="5"/>
  <c r="N369" i="5" s="1"/>
  <c r="O369" i="5" s="1"/>
  <c r="J322" i="5"/>
  <c r="L322" i="5"/>
  <c r="N322" i="5" s="1"/>
  <c r="O322" i="5" s="1"/>
  <c r="J199" i="5"/>
  <c r="L199" i="5"/>
  <c r="N199" i="5" s="1"/>
  <c r="O199" i="5" s="1"/>
  <c r="J431" i="5"/>
  <c r="L431" i="5"/>
  <c r="N431" i="5" s="1"/>
  <c r="O431" i="5" s="1"/>
  <c r="J138" i="5"/>
  <c r="L138" i="5"/>
  <c r="N138" i="5" s="1"/>
  <c r="O138" i="5" s="1"/>
  <c r="J290" i="5"/>
  <c r="L290" i="5"/>
  <c r="N290" i="5" s="1"/>
  <c r="O290" i="5" s="1"/>
  <c r="J131" i="5"/>
  <c r="L131" i="5"/>
  <c r="N131" i="5" s="1"/>
  <c r="O131" i="5" s="1"/>
  <c r="J193" i="5"/>
  <c r="L193" i="5"/>
  <c r="N193" i="5" s="1"/>
  <c r="O193" i="5" s="1"/>
  <c r="J4" i="5"/>
  <c r="L4" i="5"/>
  <c r="N4" i="5" s="1"/>
  <c r="O4" i="5" s="1"/>
  <c r="J196" i="5"/>
  <c r="L196" i="5"/>
  <c r="N196" i="5" s="1"/>
  <c r="O196" i="5" s="1"/>
  <c r="J413" i="5"/>
  <c r="L413" i="5"/>
  <c r="N413" i="5" s="1"/>
  <c r="O413" i="5" s="1"/>
  <c r="J238" i="5"/>
  <c r="L238" i="5"/>
  <c r="N238" i="5" s="1"/>
  <c r="O238" i="5" s="1"/>
  <c r="J344" i="5"/>
  <c r="L344" i="5"/>
  <c r="N344" i="5" s="1"/>
  <c r="O344" i="5" s="1"/>
  <c r="J363" i="5"/>
  <c r="L363" i="5"/>
  <c r="N363" i="5" s="1"/>
  <c r="O363" i="5" s="1"/>
  <c r="J419" i="5"/>
  <c r="L419" i="5"/>
  <c r="N419" i="5" s="1"/>
  <c r="O419" i="5" s="1"/>
  <c r="J379" i="5"/>
  <c r="L379" i="5"/>
  <c r="N379" i="5" s="1"/>
  <c r="O379" i="5" s="1"/>
  <c r="J428" i="5"/>
  <c r="L428" i="5"/>
  <c r="N428" i="5" s="1"/>
  <c r="O428" i="5" s="1"/>
  <c r="J270" i="5"/>
  <c r="L270" i="5"/>
  <c r="N270" i="5" s="1"/>
  <c r="O270" i="5" s="1"/>
  <c r="J6" i="5"/>
  <c r="L6" i="5"/>
  <c r="N6" i="5" s="1"/>
  <c r="O6" i="5" s="1"/>
  <c r="J108" i="5"/>
  <c r="L108" i="5"/>
  <c r="N108" i="5" s="1"/>
  <c r="O108" i="5" s="1"/>
  <c r="J5" i="5"/>
  <c r="L5" i="5"/>
  <c r="N5" i="5" s="1"/>
  <c r="O5" i="5" s="1"/>
  <c r="J397" i="5"/>
  <c r="L397" i="5"/>
  <c r="N397" i="5" s="1"/>
  <c r="O397" i="5" s="1"/>
  <c r="J78" i="5"/>
  <c r="L78" i="5"/>
  <c r="N78" i="5" s="1"/>
  <c r="O78" i="5" s="1"/>
  <c r="J89" i="5"/>
  <c r="L89" i="5"/>
  <c r="N89" i="5" s="1"/>
  <c r="O89" i="5" s="1"/>
  <c r="J217" i="5"/>
  <c r="L217" i="5"/>
  <c r="N217" i="5" s="1"/>
  <c r="O217" i="5" s="1"/>
  <c r="J417" i="5"/>
  <c r="L417" i="5"/>
  <c r="N417" i="5" s="1"/>
  <c r="O417" i="5" s="1"/>
  <c r="J399" i="5"/>
  <c r="L399" i="5"/>
  <c r="N399" i="5" s="1"/>
  <c r="O399" i="5" s="1"/>
  <c r="J160" i="5"/>
  <c r="L160" i="5"/>
  <c r="N160" i="5" s="1"/>
  <c r="O160" i="5" s="1"/>
  <c r="J111" i="5"/>
  <c r="L111" i="5"/>
  <c r="N111" i="5" s="1"/>
  <c r="O111" i="5" s="1"/>
  <c r="J200" i="5"/>
  <c r="L200" i="5"/>
  <c r="N200" i="5" s="1"/>
  <c r="O200" i="5" s="1"/>
  <c r="J291" i="5"/>
  <c r="L291" i="5"/>
  <c r="N291" i="5" s="1"/>
  <c r="O291" i="5" s="1"/>
  <c r="J338" i="5"/>
  <c r="L338" i="5"/>
  <c r="N338" i="5" s="1"/>
  <c r="O338" i="5" s="1"/>
  <c r="J275" i="5"/>
  <c r="L275" i="5"/>
  <c r="N275" i="5" s="1"/>
  <c r="O275" i="5" s="1"/>
  <c r="J52" i="5"/>
  <c r="L52" i="5"/>
  <c r="N52" i="5" s="1"/>
  <c r="O52" i="5" s="1"/>
  <c r="J12" i="5"/>
  <c r="L12" i="5"/>
  <c r="N12" i="5" s="1"/>
  <c r="O12" i="5" s="1"/>
  <c r="J76" i="5"/>
  <c r="L76" i="5"/>
  <c r="N76" i="5" s="1"/>
  <c r="O76" i="5" s="1"/>
  <c r="J237" i="5"/>
  <c r="L237" i="5"/>
  <c r="N237" i="5" s="1"/>
  <c r="O237" i="5" s="1"/>
  <c r="J260" i="5"/>
  <c r="L260" i="5"/>
  <c r="N260" i="5" s="1"/>
  <c r="O260" i="5" s="1"/>
  <c r="J292" i="5"/>
  <c r="L292" i="5"/>
  <c r="N292" i="5" s="1"/>
  <c r="O292" i="5" s="1"/>
  <c r="J412" i="5"/>
  <c r="L412" i="5"/>
  <c r="N412" i="5" s="1"/>
  <c r="O412" i="5" s="1"/>
  <c r="J7" i="5"/>
  <c r="L7" i="5"/>
  <c r="N7" i="5" s="1"/>
  <c r="O7" i="5" s="1"/>
  <c r="J53" i="5"/>
  <c r="L53" i="5"/>
  <c r="N53" i="5" s="1"/>
  <c r="O53" i="5" s="1"/>
  <c r="J125" i="5"/>
  <c r="L125" i="5"/>
  <c r="N125" i="5" s="1"/>
  <c r="O125" i="5" s="1"/>
  <c r="J285" i="5"/>
  <c r="L285" i="5"/>
  <c r="N285" i="5" s="1"/>
  <c r="O285" i="5" s="1"/>
  <c r="J309" i="5"/>
  <c r="L309" i="5"/>
  <c r="N309" i="5" s="1"/>
  <c r="O309" i="5" s="1"/>
  <c r="J333" i="5"/>
  <c r="L333" i="5"/>
  <c r="N333" i="5" s="1"/>
  <c r="O333" i="5" s="1"/>
  <c r="J421" i="5"/>
  <c r="L421" i="5"/>
  <c r="N421" i="5" s="1"/>
  <c r="O421" i="5" s="1"/>
  <c r="J262" i="5"/>
  <c r="L262" i="5"/>
  <c r="N262" i="5" s="1"/>
  <c r="O262" i="5" s="1"/>
  <c r="J79" i="5"/>
  <c r="L79" i="5"/>
  <c r="N79" i="5" s="1"/>
  <c r="O79" i="5" s="1"/>
  <c r="J310" i="5"/>
  <c r="L310" i="5"/>
  <c r="N310" i="5" s="1"/>
  <c r="O310" i="5" s="1"/>
  <c r="J390" i="5"/>
  <c r="L390" i="5"/>
  <c r="N390" i="5" s="1"/>
  <c r="O390" i="5" s="1"/>
  <c r="J169" i="5"/>
  <c r="L169" i="5"/>
  <c r="N169" i="5" s="1"/>
  <c r="O169" i="5" s="1"/>
  <c r="J345" i="5"/>
  <c r="L345" i="5"/>
  <c r="N345" i="5" s="1"/>
  <c r="O345" i="5" s="1"/>
  <c r="J303" i="5"/>
  <c r="L303" i="5"/>
  <c r="N303" i="5" s="1"/>
  <c r="O303" i="5" s="1"/>
  <c r="J64" i="5"/>
  <c r="L64" i="5"/>
  <c r="N64" i="5" s="1"/>
  <c r="O64" i="5" s="1"/>
  <c r="J143" i="5"/>
  <c r="L143" i="5"/>
  <c r="N143" i="5" s="1"/>
  <c r="O143" i="5" s="1"/>
  <c r="J295" i="5"/>
  <c r="L295" i="5"/>
  <c r="N295" i="5" s="1"/>
  <c r="O295" i="5" s="1"/>
  <c r="J56" i="5"/>
  <c r="L56" i="5"/>
  <c r="N56" i="5" s="1"/>
  <c r="O56" i="5" s="1"/>
  <c r="J144" i="5"/>
  <c r="L144" i="5"/>
  <c r="N144" i="5" s="1"/>
  <c r="O144" i="5" s="1"/>
  <c r="J296" i="5"/>
  <c r="L296" i="5"/>
  <c r="N296" i="5" s="1"/>
  <c r="O296" i="5" s="1"/>
  <c r="J392" i="5"/>
  <c r="L392" i="5"/>
  <c r="N392" i="5" s="1"/>
  <c r="O392" i="5" s="1"/>
  <c r="J10" i="5"/>
  <c r="L10" i="5"/>
  <c r="N10" i="5" s="1"/>
  <c r="O10" i="5" s="1"/>
  <c r="J58" i="5"/>
  <c r="L58" i="5"/>
  <c r="N58" i="5" s="1"/>
  <c r="O58" i="5" s="1"/>
  <c r="J162" i="5"/>
  <c r="L162" i="5"/>
  <c r="N162" i="5" s="1"/>
  <c r="O162" i="5" s="1"/>
  <c r="J186" i="5"/>
  <c r="L186" i="5"/>
  <c r="N186" i="5" s="1"/>
  <c r="O186" i="5" s="1"/>
  <c r="J242" i="5"/>
  <c r="L242" i="5"/>
  <c r="N242" i="5" s="1"/>
  <c r="O242" i="5" s="1"/>
  <c r="J298" i="5"/>
  <c r="L298" i="5"/>
  <c r="N298" i="5" s="1"/>
  <c r="O298" i="5" s="1"/>
  <c r="J346" i="5"/>
  <c r="L346" i="5"/>
  <c r="N346" i="5" s="1"/>
  <c r="O346" i="5" s="1"/>
  <c r="J3" i="5"/>
  <c r="L3" i="5"/>
  <c r="N3" i="5" s="1"/>
  <c r="O3" i="5" s="1"/>
  <c r="J27" i="5"/>
  <c r="L27" i="5"/>
  <c r="N27" i="5" s="1"/>
  <c r="O27" i="5" s="1"/>
  <c r="J91" i="5"/>
  <c r="L91" i="5"/>
  <c r="N91" i="5" s="1"/>
  <c r="O91" i="5" s="1"/>
  <c r="J115" i="5"/>
  <c r="L115" i="5"/>
  <c r="N115" i="5" s="1"/>
  <c r="O115" i="5" s="1"/>
  <c r="J139" i="5"/>
  <c r="L139" i="5"/>
  <c r="N139" i="5" s="1"/>
  <c r="O139" i="5" s="1"/>
  <c r="J163" i="5"/>
  <c r="L163" i="5"/>
  <c r="N163" i="5" s="1"/>
  <c r="O163" i="5" s="1"/>
  <c r="J211" i="5"/>
  <c r="L211" i="5"/>
  <c r="N211" i="5" s="1"/>
  <c r="O211" i="5" s="1"/>
  <c r="J38" i="5"/>
  <c r="L38" i="5"/>
  <c r="N38" i="5" s="1"/>
  <c r="O38" i="5" s="1"/>
  <c r="J240" i="5"/>
  <c r="L240" i="5"/>
  <c r="N240" i="5" s="1"/>
  <c r="O240" i="5" s="1"/>
  <c r="J167" i="5"/>
  <c r="L167" i="5"/>
  <c r="N167" i="5" s="1"/>
  <c r="O167" i="5" s="1"/>
  <c r="J368" i="5"/>
  <c r="L368" i="5"/>
  <c r="N368" i="5" s="1"/>
  <c r="O368" i="5" s="1"/>
  <c r="J258" i="5"/>
  <c r="L258" i="5"/>
  <c r="N258" i="5" s="1"/>
  <c r="O258" i="5" s="1"/>
  <c r="J18" i="5"/>
  <c r="L18" i="5"/>
  <c r="N18" i="5" s="1"/>
  <c r="O18" i="5" s="1"/>
  <c r="J83" i="5"/>
  <c r="L83" i="5"/>
  <c r="N83" i="5" s="1"/>
  <c r="O83" i="5" s="1"/>
  <c r="J179" i="5"/>
  <c r="L179" i="5"/>
  <c r="N179" i="5" s="1"/>
  <c r="O179" i="5" s="1"/>
  <c r="J267" i="5"/>
  <c r="L267" i="5"/>
  <c r="N267" i="5" s="1"/>
  <c r="O267" i="5" s="1"/>
  <c r="J174" i="5"/>
  <c r="L174" i="5"/>
  <c r="N174" i="5" s="1"/>
  <c r="O174" i="5" s="1"/>
  <c r="J252" i="5"/>
  <c r="L252" i="5"/>
  <c r="N252" i="5" s="1"/>
  <c r="O252" i="5" s="1"/>
  <c r="J118" i="5"/>
  <c r="L118" i="5"/>
  <c r="N118" i="5" s="1"/>
  <c r="O118" i="5" s="1"/>
  <c r="J201" i="5"/>
  <c r="L201" i="5"/>
  <c r="N201" i="5" s="1"/>
  <c r="O201" i="5" s="1"/>
  <c r="J289" i="5"/>
  <c r="L289" i="5"/>
  <c r="N289" i="5" s="1"/>
  <c r="O289" i="5" s="1"/>
  <c r="J239" i="5"/>
  <c r="L239" i="5"/>
  <c r="N239" i="5" s="1"/>
  <c r="O239" i="5" s="1"/>
  <c r="J335" i="5"/>
  <c r="L335" i="5"/>
  <c r="N335" i="5" s="1"/>
  <c r="O335" i="5" s="1"/>
  <c r="J224" i="5"/>
  <c r="L224" i="5"/>
  <c r="N224" i="5" s="1"/>
  <c r="O224" i="5" s="1"/>
  <c r="J287" i="5"/>
  <c r="L287" i="5"/>
  <c r="N287" i="5" s="1"/>
  <c r="O287" i="5" s="1"/>
  <c r="J106" i="5"/>
  <c r="L106" i="5"/>
  <c r="N106" i="5" s="1"/>
  <c r="O106" i="5" s="1"/>
  <c r="J418" i="5"/>
  <c r="L418" i="5"/>
  <c r="N418" i="5" s="1"/>
  <c r="O418" i="5" s="1"/>
  <c r="J403" i="5"/>
  <c r="L403" i="5"/>
  <c r="N403" i="5" s="1"/>
  <c r="O403" i="5" s="1"/>
  <c r="J209" i="5"/>
  <c r="L209" i="5"/>
  <c r="N209" i="5" s="1"/>
  <c r="O209" i="5" s="1"/>
  <c r="J172" i="5"/>
  <c r="L172" i="5"/>
  <c r="N172" i="5" s="1"/>
  <c r="O172" i="5" s="1"/>
  <c r="J228" i="5"/>
  <c r="L228" i="5"/>
  <c r="N228" i="5" s="1"/>
  <c r="O228" i="5" s="1"/>
  <c r="J141" i="5"/>
  <c r="L141" i="5"/>
  <c r="N141" i="5" s="1"/>
  <c r="O141" i="5" s="1"/>
  <c r="J142" i="5"/>
  <c r="L142" i="5"/>
  <c r="N142" i="5" s="1"/>
  <c r="O142" i="5" s="1"/>
  <c r="J206" i="5"/>
  <c r="L206" i="5"/>
  <c r="N206" i="5" s="1"/>
  <c r="O206" i="5" s="1"/>
  <c r="J427" i="5"/>
  <c r="L427" i="5"/>
  <c r="N427" i="5" s="1"/>
  <c r="O427" i="5" s="1"/>
  <c r="J432" i="5"/>
  <c r="L432" i="5"/>
  <c r="N432" i="5" s="1"/>
  <c r="O432" i="5" s="1"/>
  <c r="J210" i="5"/>
  <c r="L210" i="5"/>
  <c r="N210" i="5" s="1"/>
  <c r="O210" i="5" s="1"/>
  <c r="J187" i="5"/>
  <c r="L187" i="5"/>
  <c r="N187" i="5" s="1"/>
  <c r="O187" i="5" s="1"/>
  <c r="J251" i="5"/>
  <c r="L251" i="5"/>
  <c r="N251" i="5" s="1"/>
  <c r="O251" i="5" s="1"/>
  <c r="J364" i="5"/>
  <c r="L364" i="5"/>
  <c r="N364" i="5" s="1"/>
  <c r="O364" i="5" s="1"/>
  <c r="J302" i="5"/>
  <c r="L302" i="5"/>
  <c r="N302" i="5" s="1"/>
  <c r="O302" i="5" s="1"/>
  <c r="J116" i="5"/>
  <c r="L116" i="5"/>
  <c r="N116" i="5" s="1"/>
  <c r="O116" i="5" s="1"/>
  <c r="J140" i="5"/>
  <c r="L140" i="5"/>
  <c r="N140" i="5" s="1"/>
  <c r="O140" i="5" s="1"/>
  <c r="J180" i="5"/>
  <c r="L180" i="5"/>
  <c r="N180" i="5" s="1"/>
  <c r="O180" i="5" s="1"/>
  <c r="J204" i="5"/>
  <c r="L204" i="5"/>
  <c r="N204" i="5" s="1"/>
  <c r="O204" i="5" s="1"/>
  <c r="J236" i="5"/>
  <c r="L236" i="5"/>
  <c r="N236" i="5" s="1"/>
  <c r="O236" i="5" s="1"/>
  <c r="J39" i="5"/>
  <c r="L39" i="5"/>
  <c r="N39" i="5" s="1"/>
  <c r="O39" i="5" s="1"/>
  <c r="J77" i="5"/>
  <c r="L77" i="5"/>
  <c r="N77" i="5" s="1"/>
  <c r="O77" i="5" s="1"/>
  <c r="J245" i="5"/>
  <c r="L245" i="5"/>
  <c r="N245" i="5" s="1"/>
  <c r="O245" i="5" s="1"/>
  <c r="J269" i="5"/>
  <c r="L269" i="5"/>
  <c r="N269" i="5" s="1"/>
  <c r="O269" i="5" s="1"/>
  <c r="J357" i="5"/>
  <c r="L357" i="5"/>
  <c r="N357" i="5" s="1"/>
  <c r="O357" i="5" s="1"/>
  <c r="J374" i="5"/>
  <c r="L374" i="5"/>
  <c r="N374" i="5" s="1"/>
  <c r="O374" i="5" s="1"/>
  <c r="J62" i="5"/>
  <c r="L62" i="5"/>
  <c r="N62" i="5" s="1"/>
  <c r="O62" i="5" s="1"/>
  <c r="J86" i="5"/>
  <c r="L86" i="5"/>
  <c r="N86" i="5" s="1"/>
  <c r="O86" i="5" s="1"/>
  <c r="J126" i="5"/>
  <c r="L126" i="5"/>
  <c r="N126" i="5" s="1"/>
  <c r="O126" i="5" s="1"/>
  <c r="J150" i="5"/>
  <c r="L150" i="5"/>
  <c r="N150" i="5" s="1"/>
  <c r="O150" i="5" s="1"/>
  <c r="J190" i="5"/>
  <c r="L190" i="5"/>
  <c r="N190" i="5" s="1"/>
  <c r="O190" i="5" s="1"/>
  <c r="J214" i="5"/>
  <c r="L214" i="5"/>
  <c r="N214" i="5" s="1"/>
  <c r="O214" i="5" s="1"/>
  <c r="J294" i="5"/>
  <c r="L294" i="5"/>
  <c r="N294" i="5" s="1"/>
  <c r="O294" i="5" s="1"/>
  <c r="J17" i="5"/>
  <c r="L17" i="5"/>
  <c r="N17" i="5" s="1"/>
  <c r="O17" i="5" s="1"/>
  <c r="J121" i="5"/>
  <c r="L121" i="5"/>
  <c r="N121" i="5" s="1"/>
  <c r="O121" i="5" s="1"/>
  <c r="J257" i="5"/>
  <c r="L257" i="5"/>
  <c r="N257" i="5" s="1"/>
  <c r="O257" i="5" s="1"/>
  <c r="J305" i="5"/>
  <c r="L305" i="5"/>
  <c r="N305" i="5" s="1"/>
  <c r="O305" i="5" s="1"/>
  <c r="J433" i="5"/>
  <c r="L433" i="5"/>
  <c r="N433" i="5" s="1"/>
  <c r="O433" i="5" s="1"/>
  <c r="J95" i="5"/>
  <c r="L95" i="5"/>
  <c r="N95" i="5" s="1"/>
  <c r="O95" i="5" s="1"/>
  <c r="J175" i="5"/>
  <c r="L175" i="5"/>
  <c r="N175" i="5" s="1"/>
  <c r="O175" i="5" s="1"/>
  <c r="J231" i="5"/>
  <c r="L231" i="5"/>
  <c r="N231" i="5" s="1"/>
  <c r="O231" i="5" s="1"/>
  <c r="J367" i="5"/>
  <c r="L367" i="5"/>
  <c r="N367" i="5" s="1"/>
  <c r="O367" i="5" s="1"/>
  <c r="J72" i="5"/>
  <c r="L72" i="5"/>
  <c r="N72" i="5" s="1"/>
  <c r="O72" i="5" s="1"/>
  <c r="J232" i="5"/>
  <c r="L232" i="5"/>
  <c r="N232" i="5" s="1"/>
  <c r="O232" i="5" s="1"/>
  <c r="J272" i="5"/>
  <c r="L272" i="5"/>
  <c r="N272" i="5" s="1"/>
  <c r="O272" i="5" s="1"/>
  <c r="J223" i="5"/>
  <c r="L223" i="5"/>
  <c r="N223" i="5" s="1"/>
  <c r="O223" i="5" s="1"/>
  <c r="J359" i="5"/>
  <c r="L359" i="5"/>
  <c r="N359" i="5" s="1"/>
  <c r="O359" i="5" s="1"/>
  <c r="J16" i="5"/>
  <c r="L16" i="5"/>
  <c r="N16" i="5" s="1"/>
  <c r="O16" i="5" s="1"/>
  <c r="J352" i="5"/>
  <c r="L352" i="5"/>
  <c r="N352" i="5" s="1"/>
  <c r="O352" i="5" s="1"/>
  <c r="J416" i="5"/>
  <c r="L416" i="5"/>
  <c r="N416" i="5" s="1"/>
  <c r="O416" i="5" s="1"/>
  <c r="J183" i="5"/>
  <c r="L183" i="5"/>
  <c r="N183" i="5" s="1"/>
  <c r="O183" i="5" s="1"/>
  <c r="J319" i="5"/>
  <c r="L319" i="5"/>
  <c r="N319" i="5" s="1"/>
  <c r="O319" i="5" s="1"/>
  <c r="J218" i="5"/>
  <c r="L218" i="5"/>
  <c r="N218" i="5" s="1"/>
  <c r="O218" i="5" s="1"/>
  <c r="J274" i="5"/>
  <c r="L274" i="5"/>
  <c r="N274" i="5" s="1"/>
  <c r="O274" i="5" s="1"/>
  <c r="J370" i="5"/>
  <c r="L370" i="5"/>
  <c r="N370" i="5" s="1"/>
  <c r="O370" i="5" s="1"/>
  <c r="J426" i="5"/>
  <c r="L426" i="5"/>
  <c r="N426" i="5" s="1"/>
  <c r="O426" i="5" s="1"/>
  <c r="J51" i="5"/>
  <c r="L51" i="5"/>
  <c r="N51" i="5" s="1"/>
  <c r="O51" i="5" s="1"/>
  <c r="J235" i="5"/>
  <c r="L235" i="5"/>
  <c r="N235" i="5" s="1"/>
  <c r="O235" i="5" s="1"/>
  <c r="J259" i="5"/>
  <c r="L259" i="5"/>
  <c r="N259" i="5" s="1"/>
  <c r="O259" i="5" s="1"/>
  <c r="J339" i="5"/>
  <c r="L339" i="5"/>
  <c r="N339" i="5" s="1"/>
  <c r="O339" i="5" s="1"/>
  <c r="J387" i="5"/>
  <c r="L387" i="5"/>
  <c r="N387" i="5" s="1"/>
  <c r="O387" i="5" s="1"/>
  <c r="J92" i="5"/>
  <c r="L92" i="5"/>
  <c r="N92" i="5" s="1"/>
  <c r="O92" i="5" s="1"/>
  <c r="J284" i="5"/>
  <c r="L284" i="5"/>
  <c r="N284" i="5" s="1"/>
  <c r="O284" i="5" s="1"/>
  <c r="J420" i="5"/>
  <c r="L420" i="5"/>
  <c r="N420" i="5" s="1"/>
  <c r="O420" i="5" s="1"/>
  <c r="J350" i="5"/>
  <c r="L350" i="5"/>
  <c r="N350" i="5" s="1"/>
  <c r="O350" i="5" s="1"/>
  <c r="J85" i="5"/>
  <c r="L85" i="5"/>
  <c r="N85" i="5" s="1"/>
  <c r="O85" i="5" s="1"/>
  <c r="J133" i="5"/>
  <c r="L133" i="5"/>
  <c r="N133" i="5" s="1"/>
  <c r="O133" i="5" s="1"/>
  <c r="J181" i="5"/>
  <c r="L181" i="5"/>
  <c r="N181" i="5" s="1"/>
  <c r="O181" i="5" s="1"/>
  <c r="J70" i="5"/>
  <c r="L70" i="5"/>
  <c r="N70" i="5" s="1"/>
  <c r="O70" i="5" s="1"/>
  <c r="J94" i="5"/>
  <c r="L94" i="5"/>
  <c r="N94" i="5" s="1"/>
  <c r="O94" i="5" s="1"/>
  <c r="J158" i="5"/>
  <c r="L158" i="5"/>
  <c r="N158" i="5" s="1"/>
  <c r="O158" i="5" s="1"/>
  <c r="J57" i="5"/>
  <c r="L57" i="5"/>
  <c r="N57" i="5" s="1"/>
  <c r="O57" i="5" s="1"/>
  <c r="J241" i="5"/>
  <c r="L241" i="5"/>
  <c r="N241" i="5" s="1"/>
  <c r="O241" i="5" s="1"/>
  <c r="J409" i="5"/>
  <c r="L409" i="5"/>
  <c r="N409" i="5" s="1"/>
  <c r="O409" i="5" s="1"/>
  <c r="J135" i="5"/>
  <c r="L135" i="5"/>
  <c r="N135" i="5" s="1"/>
  <c r="O135" i="5" s="1"/>
  <c r="J383" i="5"/>
  <c r="L383" i="5"/>
  <c r="N383" i="5" s="1"/>
  <c r="O383" i="5" s="1"/>
  <c r="J80" i="5"/>
  <c r="L80" i="5"/>
  <c r="N80" i="5" s="1"/>
  <c r="O80" i="5" s="1"/>
  <c r="J360" i="5"/>
  <c r="L360" i="5"/>
  <c r="N360" i="5" s="1"/>
  <c r="O360" i="5" s="1"/>
  <c r="J328" i="5"/>
  <c r="L328" i="5"/>
  <c r="N328" i="5" s="1"/>
  <c r="O328" i="5" s="1"/>
  <c r="J424" i="5"/>
  <c r="L424" i="5"/>
  <c r="N424" i="5" s="1"/>
  <c r="O424" i="5" s="1"/>
  <c r="J42" i="5"/>
  <c r="L42" i="5"/>
  <c r="N42" i="5" s="1"/>
  <c r="O42" i="5" s="1"/>
  <c r="J98" i="5"/>
  <c r="L98" i="5"/>
  <c r="N98" i="5" s="1"/>
  <c r="O98" i="5" s="1"/>
  <c r="J154" i="5"/>
  <c r="L154" i="5"/>
  <c r="N154" i="5" s="1"/>
  <c r="O154" i="5" s="1"/>
  <c r="J250" i="5"/>
  <c r="L250" i="5"/>
  <c r="N250" i="5" s="1"/>
  <c r="O250" i="5" s="1"/>
  <c r="J378" i="5"/>
  <c r="L378" i="5"/>
  <c r="N378" i="5" s="1"/>
  <c r="O378" i="5" s="1"/>
  <c r="J2" i="5"/>
  <c r="L2" i="5"/>
  <c r="N2" i="5" s="1"/>
  <c r="O2" i="5" s="1"/>
  <c r="J323" i="5"/>
  <c r="L323" i="5"/>
  <c r="N323" i="5" s="1"/>
  <c r="O323" i="5" s="1"/>
  <c r="J347" i="5"/>
  <c r="L347" i="5"/>
  <c r="N347" i="5" s="1"/>
  <c r="O347" i="5" s="1"/>
  <c r="J395" i="5"/>
  <c r="L395" i="5"/>
  <c r="N395" i="5" s="1"/>
  <c r="O395" i="5" s="1"/>
  <c r="J233" i="5"/>
  <c r="L233" i="5"/>
  <c r="N233" i="5" s="1"/>
  <c r="O233" i="5" s="1"/>
  <c r="J81" i="5"/>
  <c r="L81" i="5"/>
  <c r="N81" i="5" s="1"/>
  <c r="O81" i="5" s="1"/>
  <c r="J65" i="5"/>
  <c r="L65" i="5"/>
  <c r="N65" i="5" s="1"/>
  <c r="O65" i="5" s="1"/>
  <c r="J164" i="5"/>
  <c r="L164" i="5"/>
  <c r="N164" i="5" s="1"/>
  <c r="O164" i="5" s="1"/>
  <c r="J380" i="5"/>
  <c r="L380" i="5"/>
  <c r="N380" i="5" s="1"/>
  <c r="O380" i="5" s="1"/>
  <c r="J55" i="5"/>
  <c r="L55" i="5"/>
  <c r="N55" i="5" s="1"/>
  <c r="O55" i="5" s="1"/>
  <c r="J301" i="5"/>
  <c r="L301" i="5"/>
  <c r="N301" i="5" s="1"/>
  <c r="O301" i="5" s="1"/>
  <c r="J73" i="5"/>
  <c r="L73" i="5"/>
  <c r="N73" i="5" s="1"/>
  <c r="O73" i="5" s="1"/>
  <c r="J351" i="5"/>
  <c r="L351" i="5"/>
  <c r="N351" i="5" s="1"/>
  <c r="O351" i="5" s="1"/>
  <c r="J127" i="5"/>
  <c r="L127" i="5"/>
  <c r="N127" i="5" s="1"/>
  <c r="O127" i="5" s="1"/>
  <c r="J271" i="5"/>
  <c r="L271" i="5"/>
  <c r="N271" i="5" s="1"/>
  <c r="O271" i="5" s="1"/>
  <c r="J248" i="5"/>
  <c r="L248" i="5"/>
  <c r="N248" i="5" s="1"/>
  <c r="O248" i="5" s="1"/>
  <c r="J408" i="5"/>
  <c r="L408" i="5"/>
  <c r="N408" i="5" s="1"/>
  <c r="O408" i="5" s="1"/>
  <c r="J178" i="5"/>
  <c r="L178" i="5"/>
  <c r="N178" i="5" s="1"/>
  <c r="O178" i="5" s="1"/>
  <c r="J266" i="5"/>
  <c r="L266" i="5"/>
  <c r="N266" i="5" s="1"/>
  <c r="O266" i="5" s="1"/>
  <c r="J155" i="5"/>
  <c r="L155" i="5"/>
  <c r="N155" i="5" s="1"/>
  <c r="O155" i="5" s="1"/>
  <c r="J334" i="5"/>
  <c r="L334" i="5"/>
  <c r="N334" i="5" s="1"/>
  <c r="O334" i="5" s="1"/>
  <c r="J68" i="5"/>
  <c r="L68" i="5"/>
  <c r="N68" i="5" s="1"/>
  <c r="O68" i="5" s="1"/>
  <c r="J132" i="5"/>
  <c r="L132" i="5"/>
  <c r="N132" i="5" s="1"/>
  <c r="O132" i="5" s="1"/>
  <c r="J388" i="5"/>
  <c r="L388" i="5"/>
  <c r="N388" i="5" s="1"/>
  <c r="O388" i="5" s="1"/>
  <c r="J117" i="5"/>
  <c r="L117" i="5"/>
  <c r="N117" i="5" s="1"/>
  <c r="O117" i="5" s="1"/>
  <c r="J189" i="5"/>
  <c r="L189" i="5"/>
  <c r="N189" i="5" s="1"/>
  <c r="O189" i="5" s="1"/>
  <c r="J185" i="5"/>
  <c r="L185" i="5"/>
  <c r="N185" i="5" s="1"/>
  <c r="O185" i="5" s="1"/>
  <c r="J321" i="5"/>
  <c r="L321" i="5"/>
  <c r="N321" i="5" s="1"/>
  <c r="O321" i="5" s="1"/>
  <c r="J88" i="5"/>
  <c r="L88" i="5"/>
  <c r="N88" i="5" s="1"/>
  <c r="O88" i="5" s="1"/>
  <c r="J299" i="5"/>
  <c r="L299" i="5"/>
  <c r="N299" i="5" s="1"/>
  <c r="O299" i="5" s="1"/>
  <c r="J40" i="5"/>
  <c r="L40" i="5"/>
  <c r="N40" i="5" s="1"/>
  <c r="O40" i="5" s="1"/>
  <c r="J82" i="5"/>
  <c r="L82" i="5"/>
  <c r="N82" i="5" s="1"/>
  <c r="O82" i="5" s="1"/>
  <c r="J362" i="5"/>
  <c r="L362" i="5"/>
  <c r="N362" i="5" s="1"/>
  <c r="O362" i="5" s="1"/>
  <c r="J43" i="5"/>
  <c r="L43" i="5"/>
  <c r="N43" i="5" s="1"/>
  <c r="O43" i="5" s="1"/>
  <c r="J307" i="5"/>
  <c r="L307" i="5"/>
  <c r="N307" i="5" s="1"/>
  <c r="O307" i="5" s="1"/>
  <c r="J396" i="5"/>
  <c r="L396" i="5"/>
  <c r="N396" i="5" s="1"/>
  <c r="O396" i="5" s="1"/>
  <c r="J348" i="5"/>
  <c r="L348" i="5"/>
  <c r="N348" i="5" s="1"/>
  <c r="O348" i="5" s="1"/>
  <c r="J31" i="5"/>
  <c r="L31" i="5"/>
  <c r="N31" i="5" s="1"/>
  <c r="O31" i="5" s="1"/>
  <c r="J349" i="5"/>
  <c r="L349" i="5"/>
  <c r="N349" i="5" s="1"/>
  <c r="O349" i="5" s="1"/>
  <c r="J110" i="5"/>
  <c r="L110" i="5"/>
  <c r="N110" i="5" s="1"/>
  <c r="O110" i="5" s="1"/>
  <c r="J182" i="5"/>
  <c r="L182" i="5"/>
  <c r="N182" i="5" s="1"/>
  <c r="O182" i="5" s="1"/>
  <c r="J161" i="5"/>
  <c r="L161" i="5"/>
  <c r="N161" i="5" s="1"/>
  <c r="O161" i="5" s="1"/>
  <c r="J377" i="5"/>
  <c r="L377" i="5"/>
  <c r="N377" i="5" s="1"/>
  <c r="O377" i="5" s="1"/>
  <c r="J159" i="5"/>
  <c r="L159" i="5"/>
  <c r="N159" i="5" s="1"/>
  <c r="O159" i="5" s="1"/>
  <c r="J215" i="5"/>
  <c r="L215" i="5"/>
  <c r="N215" i="5" s="1"/>
  <c r="O215" i="5" s="1"/>
  <c r="J391" i="5"/>
  <c r="L391" i="5"/>
  <c r="N391" i="5" s="1"/>
  <c r="O391" i="5" s="1"/>
  <c r="J67" i="5"/>
  <c r="L67" i="5"/>
  <c r="N67" i="5" s="1"/>
  <c r="O67" i="5" s="1"/>
  <c r="J331" i="5"/>
  <c r="L331" i="5"/>
  <c r="N331" i="5" s="1"/>
  <c r="O331" i="5" s="1"/>
  <c r="J36" i="5"/>
  <c r="L36" i="5"/>
  <c r="N36" i="5" s="1"/>
  <c r="O36" i="5" s="1"/>
  <c r="J44" i="5"/>
  <c r="L44" i="5"/>
  <c r="N44" i="5" s="1"/>
  <c r="O44" i="5" s="1"/>
  <c r="J366" i="5"/>
  <c r="L366" i="5"/>
  <c r="N366" i="5" s="1"/>
  <c r="O366" i="5" s="1"/>
  <c r="J316" i="5"/>
  <c r="L316" i="5"/>
  <c r="N316" i="5" s="1"/>
  <c r="O316" i="5" s="1"/>
  <c r="J15" i="5"/>
  <c r="L15" i="5"/>
  <c r="N15" i="5" s="1"/>
  <c r="O15" i="5" s="1"/>
  <c r="J45" i="5"/>
  <c r="L45" i="5"/>
  <c r="N45" i="5" s="1"/>
  <c r="O45" i="5" s="1"/>
  <c r="J37" i="5"/>
  <c r="L37" i="5"/>
  <c r="N37" i="5" s="1"/>
  <c r="O37" i="5" s="1"/>
  <c r="J61" i="5"/>
  <c r="L61" i="5"/>
  <c r="N61" i="5" s="1"/>
  <c r="O61" i="5" s="1"/>
  <c r="J109" i="5"/>
  <c r="L109" i="5"/>
  <c r="N109" i="5" s="1"/>
  <c r="O109" i="5" s="1"/>
  <c r="J149" i="5"/>
  <c r="L149" i="5"/>
  <c r="N149" i="5" s="1"/>
  <c r="O149" i="5" s="1"/>
  <c r="J197" i="5"/>
  <c r="L197" i="5"/>
  <c r="N197" i="5" s="1"/>
  <c r="O197" i="5" s="1"/>
  <c r="J293" i="5"/>
  <c r="L293" i="5"/>
  <c r="N293" i="5" s="1"/>
  <c r="O293" i="5" s="1"/>
  <c r="J381" i="5"/>
  <c r="L381" i="5"/>
  <c r="N381" i="5" s="1"/>
  <c r="O381" i="5" s="1"/>
  <c r="J405" i="5"/>
  <c r="L405" i="5"/>
  <c r="N405" i="5" s="1"/>
  <c r="O405" i="5" s="1"/>
  <c r="J422" i="5"/>
  <c r="L422" i="5"/>
  <c r="N422" i="5" s="1"/>
  <c r="O422" i="5" s="1"/>
  <c r="J25" i="5"/>
  <c r="L25" i="5"/>
  <c r="N25" i="5" s="1"/>
  <c r="O25" i="5" s="1"/>
  <c r="J49" i="5"/>
  <c r="L49" i="5"/>
  <c r="N49" i="5" s="1"/>
  <c r="O49" i="5" s="1"/>
  <c r="J97" i="5"/>
  <c r="L97" i="5"/>
  <c r="N97" i="5" s="1"/>
  <c r="O97" i="5" s="1"/>
  <c r="J225" i="5"/>
  <c r="L225" i="5"/>
  <c r="N225" i="5" s="1"/>
  <c r="O225" i="5" s="1"/>
  <c r="J385" i="5"/>
  <c r="L385" i="5"/>
  <c r="N385" i="5" s="1"/>
  <c r="O385" i="5" s="1"/>
  <c r="J63" i="5"/>
  <c r="L63" i="5"/>
  <c r="N63" i="5" s="1"/>
  <c r="O63" i="5" s="1"/>
  <c r="J415" i="5"/>
  <c r="L415" i="5"/>
  <c r="N415" i="5" s="1"/>
  <c r="O415" i="5" s="1"/>
  <c r="J96" i="5"/>
  <c r="L96" i="5"/>
  <c r="N96" i="5" s="1"/>
  <c r="O96" i="5" s="1"/>
  <c r="J176" i="5"/>
  <c r="L176" i="5"/>
  <c r="N176" i="5" s="1"/>
  <c r="O176" i="5" s="1"/>
  <c r="J336" i="5"/>
  <c r="L336" i="5"/>
  <c r="N336" i="5" s="1"/>
  <c r="O336" i="5" s="1"/>
  <c r="J384" i="5"/>
  <c r="L384" i="5"/>
  <c r="N384" i="5" s="1"/>
  <c r="O384" i="5" s="1"/>
  <c r="J87" i="5"/>
  <c r="L87" i="5"/>
  <c r="N87" i="5" s="1"/>
  <c r="O87" i="5" s="1"/>
  <c r="J263" i="5"/>
  <c r="L263" i="5"/>
  <c r="N263" i="5" s="1"/>
  <c r="O263" i="5" s="1"/>
  <c r="J311" i="5"/>
  <c r="L311" i="5"/>
  <c r="N311" i="5" s="1"/>
  <c r="O311" i="5" s="1"/>
  <c r="J168" i="5"/>
  <c r="L168" i="5"/>
  <c r="N168" i="5" s="1"/>
  <c r="O168" i="5" s="1"/>
  <c r="J264" i="5"/>
  <c r="L264" i="5"/>
  <c r="N264" i="5" s="1"/>
  <c r="O264" i="5" s="1"/>
  <c r="J386" i="5"/>
  <c r="L386" i="5"/>
  <c r="N386" i="5" s="1"/>
  <c r="O386" i="5" s="1"/>
  <c r="J34" i="5"/>
  <c r="L34" i="5"/>
  <c r="N34" i="5" s="1"/>
  <c r="O34" i="5" s="1"/>
  <c r="J66" i="5"/>
  <c r="L66" i="5"/>
  <c r="N66" i="5" s="1"/>
  <c r="O66" i="5" s="1"/>
  <c r="J90" i="5"/>
  <c r="L90" i="5"/>
  <c r="N90" i="5" s="1"/>
  <c r="O90" i="5" s="1"/>
  <c r="J122" i="5"/>
  <c r="L122" i="5"/>
  <c r="N122" i="5" s="1"/>
  <c r="O122" i="5" s="1"/>
  <c r="J146" i="5"/>
  <c r="L146" i="5"/>
  <c r="N146" i="5" s="1"/>
  <c r="O146" i="5" s="1"/>
  <c r="J170" i="5"/>
  <c r="L170" i="5"/>
  <c r="N170" i="5" s="1"/>
  <c r="O170" i="5" s="1"/>
  <c r="J194" i="5"/>
  <c r="L194" i="5"/>
  <c r="N194" i="5" s="1"/>
  <c r="O194" i="5" s="1"/>
  <c r="J330" i="5"/>
  <c r="L330" i="5"/>
  <c r="N330" i="5" s="1"/>
  <c r="O330" i="5" s="1"/>
  <c r="J75" i="5"/>
  <c r="L75" i="5"/>
  <c r="N75" i="5" s="1"/>
  <c r="O75" i="5" s="1"/>
  <c r="J99" i="5"/>
  <c r="L99" i="5"/>
  <c r="N99" i="5" s="1"/>
  <c r="O99" i="5" s="1"/>
  <c r="J123" i="5"/>
  <c r="L123" i="5"/>
  <c r="N123" i="5" s="1"/>
  <c r="O123" i="5" s="1"/>
  <c r="J171" i="5"/>
  <c r="L171" i="5"/>
  <c r="N171" i="5" s="1"/>
  <c r="O171" i="5" s="1"/>
  <c r="J195" i="5"/>
  <c r="L195" i="5"/>
  <c r="N195" i="5" s="1"/>
  <c r="O195" i="5" s="1"/>
  <c r="J283" i="5"/>
  <c r="L283" i="5"/>
  <c r="N283" i="5" s="1"/>
  <c r="O283" i="5" s="1"/>
  <c r="J315" i="5"/>
  <c r="L315" i="5"/>
  <c r="N315" i="5" s="1"/>
  <c r="O315" i="5" s="1"/>
  <c r="J371" i="5"/>
  <c r="L371" i="5"/>
  <c r="N371" i="5" s="1"/>
  <c r="O371" i="5" s="1"/>
  <c r="J411" i="5"/>
  <c r="L411" i="5"/>
  <c r="N411" i="5" s="1"/>
  <c r="O411" i="5" s="1"/>
  <c r="J28" i="5"/>
  <c r="L28" i="5"/>
  <c r="N28" i="5" s="1"/>
  <c r="O28" i="5" s="1"/>
  <c r="J277" i="5"/>
  <c r="L277" i="5"/>
  <c r="N277" i="5" s="1"/>
  <c r="O277" i="5" s="1"/>
  <c r="J153" i="5"/>
  <c r="L153" i="5"/>
  <c r="N153" i="5" s="1"/>
  <c r="O153" i="5" s="1"/>
  <c r="J112" i="5"/>
  <c r="L112" i="5"/>
  <c r="N112" i="5" s="1"/>
  <c r="O112" i="5" s="1"/>
  <c r="J304" i="5"/>
  <c r="L304" i="5"/>
  <c r="N304" i="5" s="1"/>
  <c r="O304" i="5" s="1"/>
  <c r="J103" i="5"/>
  <c r="L103" i="5"/>
  <c r="N103" i="5" s="1"/>
  <c r="O103" i="5" s="1"/>
  <c r="J107" i="5"/>
  <c r="L107" i="5"/>
  <c r="N107" i="5" s="1"/>
  <c r="O107" i="5" s="1"/>
  <c r="J203" i="5"/>
  <c r="L203" i="5"/>
  <c r="N203" i="5" s="1"/>
  <c r="O203" i="5" s="1"/>
  <c r="J102" i="5"/>
  <c r="L102" i="5"/>
  <c r="N102" i="5" s="1"/>
  <c r="O102" i="5" s="1"/>
  <c r="J21" i="5"/>
  <c r="L21" i="5"/>
  <c r="N21" i="5" s="1"/>
  <c r="O21" i="5" s="1"/>
  <c r="J69" i="5"/>
  <c r="L69" i="5"/>
  <c r="N69" i="5" s="1"/>
  <c r="O69" i="5" s="1"/>
  <c r="J165" i="5"/>
  <c r="L165" i="5"/>
  <c r="N165" i="5" s="1"/>
  <c r="O165" i="5" s="1"/>
  <c r="J261" i="5"/>
  <c r="L261" i="5"/>
  <c r="N261" i="5" s="1"/>
  <c r="O261" i="5" s="1"/>
  <c r="J41" i="5"/>
  <c r="L41" i="5"/>
  <c r="N41" i="5" s="1"/>
  <c r="O41" i="5" s="1"/>
  <c r="J249" i="5"/>
  <c r="L249" i="5"/>
  <c r="N249" i="5" s="1"/>
  <c r="O249" i="5" s="1"/>
  <c r="J376" i="5"/>
  <c r="L376" i="5"/>
  <c r="N376" i="5" s="1"/>
  <c r="O376" i="5" s="1"/>
  <c r="J216" i="5"/>
  <c r="L216" i="5"/>
  <c r="N216" i="5" s="1"/>
  <c r="O216" i="5" s="1"/>
  <c r="J128" i="5"/>
  <c r="L128" i="5"/>
  <c r="N128" i="5" s="1"/>
  <c r="O128" i="5" s="1"/>
  <c r="J26" i="5"/>
  <c r="L26" i="5"/>
  <c r="N26" i="5" s="1"/>
  <c r="O26" i="5" s="1"/>
  <c r="J314" i="5"/>
  <c r="L314" i="5"/>
  <c r="N314" i="5" s="1"/>
  <c r="O314" i="5" s="1"/>
  <c r="J394" i="5"/>
  <c r="L394" i="5"/>
  <c r="N394" i="5" s="1"/>
  <c r="O394" i="5" s="1"/>
  <c r="J19" i="5"/>
  <c r="L19" i="5"/>
  <c r="N19" i="5" s="1"/>
  <c r="O19" i="5" s="1"/>
  <c r="J227" i="5"/>
  <c r="L227" i="5"/>
  <c r="N227" i="5" s="1"/>
  <c r="O227" i="5" s="1"/>
  <c r="J213" i="5"/>
  <c r="L213" i="5"/>
  <c r="N213" i="5" s="1"/>
  <c r="O213" i="5" s="1"/>
  <c r="J373" i="5"/>
  <c r="L373" i="5"/>
  <c r="N373" i="5" s="1"/>
  <c r="O373" i="5" s="1"/>
  <c r="J246" i="5"/>
  <c r="L246" i="5"/>
  <c r="N246" i="5" s="1"/>
  <c r="O246" i="5" s="1"/>
  <c r="J113" i="5"/>
  <c r="L113" i="5"/>
  <c r="N113" i="5" s="1"/>
  <c r="O113" i="5" s="1"/>
  <c r="J48" i="5"/>
  <c r="L48" i="5"/>
  <c r="N48" i="5" s="1"/>
  <c r="O48" i="5" s="1"/>
  <c r="J191" i="5"/>
  <c r="L191" i="5"/>
  <c r="N191" i="5" s="1"/>
  <c r="O191" i="5" s="1"/>
  <c r="J430" i="5"/>
  <c r="L430" i="5"/>
  <c r="N430" i="5" s="1"/>
  <c r="O430" i="5" s="1"/>
  <c r="J212" i="5"/>
  <c r="L212" i="5"/>
  <c r="N212" i="5" s="1"/>
  <c r="O212" i="5" s="1"/>
  <c r="J244" i="5"/>
  <c r="L244" i="5"/>
  <c r="N244" i="5" s="1"/>
  <c r="O244" i="5" s="1"/>
  <c r="J324" i="5"/>
  <c r="L324" i="5"/>
  <c r="N324" i="5" s="1"/>
  <c r="O324" i="5" s="1"/>
  <c r="J356" i="5"/>
  <c r="L356" i="5"/>
  <c r="N356" i="5" s="1"/>
  <c r="O356" i="5" s="1"/>
  <c r="J148" i="5"/>
  <c r="L148" i="5"/>
  <c r="N148" i="5" s="1"/>
  <c r="O148" i="5" s="1"/>
  <c r="J13" i="5"/>
  <c r="L13" i="5"/>
  <c r="N13" i="5" s="1"/>
  <c r="O13" i="5" s="1"/>
  <c r="J229" i="5"/>
  <c r="L229" i="5"/>
  <c r="N229" i="5" s="1"/>
  <c r="O229" i="5" s="1"/>
  <c r="J317" i="5"/>
  <c r="L317" i="5"/>
  <c r="N317" i="5" s="1"/>
  <c r="O317" i="5" s="1"/>
  <c r="J341" i="5"/>
  <c r="L341" i="5"/>
  <c r="N341" i="5" s="1"/>
  <c r="O341" i="5" s="1"/>
  <c r="J429" i="5"/>
  <c r="L429" i="5"/>
  <c r="N429" i="5" s="1"/>
  <c r="O429" i="5" s="1"/>
  <c r="J326" i="5"/>
  <c r="L326" i="5"/>
  <c r="N326" i="5" s="1"/>
  <c r="O326" i="5" s="1"/>
  <c r="J105" i="5"/>
  <c r="L105" i="5"/>
  <c r="N105" i="5" s="1"/>
  <c r="O105" i="5" s="1"/>
  <c r="J145" i="5"/>
  <c r="L145" i="5"/>
  <c r="N145" i="5" s="1"/>
  <c r="O145" i="5" s="1"/>
  <c r="J281" i="5"/>
  <c r="L281" i="5"/>
  <c r="N281" i="5" s="1"/>
  <c r="O281" i="5" s="1"/>
  <c r="J313" i="5"/>
  <c r="L313" i="5"/>
  <c r="N313" i="5" s="1"/>
  <c r="O313" i="5" s="1"/>
  <c r="J353" i="5"/>
  <c r="L353" i="5"/>
  <c r="N353" i="5" s="1"/>
  <c r="O353" i="5" s="1"/>
  <c r="J255" i="5"/>
  <c r="L255" i="5"/>
  <c r="N255" i="5" s="1"/>
  <c r="O255" i="5" s="1"/>
  <c r="J327" i="5"/>
  <c r="L327" i="5"/>
  <c r="N327" i="5" s="1"/>
  <c r="O327" i="5" s="1"/>
  <c r="J24" i="5"/>
  <c r="L24" i="5"/>
  <c r="N24" i="5" s="1"/>
  <c r="O24" i="5" s="1"/>
  <c r="J152" i="5"/>
  <c r="L152" i="5"/>
  <c r="N152" i="5" s="1"/>
  <c r="O152" i="5" s="1"/>
  <c r="J288" i="5"/>
  <c r="L288" i="5"/>
  <c r="N288" i="5" s="1"/>
  <c r="O288" i="5" s="1"/>
  <c r="J119" i="5"/>
  <c r="L119" i="5"/>
  <c r="N119" i="5" s="1"/>
  <c r="O119" i="5" s="1"/>
  <c r="J151" i="5"/>
  <c r="L151" i="5"/>
  <c r="N151" i="5" s="1"/>
  <c r="O151" i="5" s="1"/>
  <c r="J375" i="5"/>
  <c r="L375" i="5"/>
  <c r="N375" i="5" s="1"/>
  <c r="O375" i="5" s="1"/>
  <c r="J423" i="5"/>
  <c r="L423" i="5"/>
  <c r="N423" i="5" s="1"/>
  <c r="O423" i="5" s="1"/>
  <c r="J208" i="5"/>
  <c r="L208" i="5"/>
  <c r="N208" i="5" s="1"/>
  <c r="O208" i="5" s="1"/>
  <c r="J400" i="5"/>
  <c r="L400" i="5"/>
  <c r="N400" i="5" s="1"/>
  <c r="O400" i="5" s="1"/>
  <c r="J247" i="5"/>
  <c r="L247" i="5"/>
  <c r="N247" i="5" s="1"/>
  <c r="O247" i="5" s="1"/>
  <c r="J74" i="5"/>
  <c r="L74" i="5"/>
  <c r="N74" i="5" s="1"/>
  <c r="O74" i="5" s="1"/>
  <c r="J202" i="5"/>
  <c r="L202" i="5"/>
  <c r="N202" i="5" s="1"/>
  <c r="O202" i="5" s="1"/>
  <c r="J282" i="5"/>
  <c r="L282" i="5"/>
  <c r="N282" i="5" s="1"/>
  <c r="O282" i="5" s="1"/>
  <c r="J306" i="5"/>
  <c r="L306" i="5"/>
  <c r="N306" i="5" s="1"/>
  <c r="O306" i="5" s="1"/>
  <c r="J354" i="5"/>
  <c r="L354" i="5"/>
  <c r="N354" i="5" s="1"/>
  <c r="O354" i="5" s="1"/>
  <c r="J402" i="5"/>
  <c r="L402" i="5"/>
  <c r="N402" i="5" s="1"/>
  <c r="O402" i="5" s="1"/>
  <c r="J11" i="5"/>
  <c r="L11" i="5"/>
  <c r="N11" i="5" s="1"/>
  <c r="O11" i="5" s="1"/>
  <c r="J35" i="5"/>
  <c r="L35" i="5"/>
  <c r="N35" i="5" s="1"/>
  <c r="O35" i="5" s="1"/>
  <c r="J147" i="5"/>
  <c r="L147" i="5"/>
  <c r="N147" i="5" s="1"/>
  <c r="O147" i="5" s="1"/>
  <c r="J219" i="5"/>
  <c r="L219" i="5"/>
  <c r="N219" i="5" s="1"/>
  <c r="O219" i="5" s="1"/>
  <c r="J406" i="5"/>
  <c r="L406" i="5"/>
  <c r="N406" i="5" s="1"/>
  <c r="O406" i="5" s="1"/>
  <c r="J137" i="5"/>
  <c r="L137" i="5"/>
  <c r="N137" i="5" s="1"/>
  <c r="O137" i="5" s="1"/>
  <c r="J8" i="5"/>
  <c r="L8" i="5"/>
  <c r="N8" i="5" s="1"/>
  <c r="O8" i="5" s="1"/>
  <c r="E436" i="5"/>
  <c r="G436" i="5"/>
  <c r="E435" i="5"/>
  <c r="G435" i="5"/>
  <c r="E434" i="5"/>
  <c r="G434" i="5"/>
  <c r="J240" i="4"/>
  <c r="L50" i="4"/>
  <c r="M50" i="4" s="1"/>
  <c r="N50" i="4" s="1"/>
  <c r="K146" i="4"/>
  <c r="O146" i="4" s="1"/>
  <c r="P146" i="4" s="1"/>
  <c r="K161" i="4"/>
  <c r="O161" i="4" s="1"/>
  <c r="P161" i="4" s="1"/>
  <c r="J122" i="4"/>
  <c r="J155" i="4"/>
  <c r="K216" i="4"/>
  <c r="O216" i="4" s="1"/>
  <c r="P216" i="4" s="1"/>
  <c r="L210" i="4"/>
  <c r="M210" i="4" s="1"/>
  <c r="N210" i="4" s="1"/>
  <c r="J171" i="4"/>
  <c r="F192" i="4"/>
  <c r="I192" i="4" s="1"/>
  <c r="H198" i="4"/>
  <c r="J198" i="4" s="1"/>
  <c r="F410" i="4"/>
  <c r="K410" i="4" s="1"/>
  <c r="O410" i="4" s="1"/>
  <c r="P410" i="4" s="1"/>
  <c r="L300" i="4"/>
  <c r="M300" i="4" s="1"/>
  <c r="N300" i="4" s="1"/>
  <c r="F420" i="4"/>
  <c r="I420" i="4" s="1"/>
  <c r="H297" i="4"/>
  <c r="L297" i="4" s="1"/>
  <c r="M297" i="4" s="1"/>
  <c r="N297" i="4" s="1"/>
  <c r="I356" i="4"/>
  <c r="F273" i="4"/>
  <c r="I198" i="4"/>
  <c r="J410" i="4"/>
  <c r="H134" i="4"/>
  <c r="J134" i="4" s="1"/>
  <c r="F171" i="4"/>
  <c r="I171" i="4" s="1"/>
  <c r="J91" i="4"/>
  <c r="I297" i="4"/>
  <c r="J247" i="4"/>
  <c r="F405" i="4"/>
  <c r="I405" i="4" s="1"/>
  <c r="F285" i="4"/>
  <c r="K285" i="4" s="1"/>
  <c r="O285" i="4" s="1"/>
  <c r="P285" i="4" s="1"/>
  <c r="F256" i="4"/>
  <c r="I256" i="4" s="1"/>
  <c r="H255" i="4"/>
  <c r="F244" i="4"/>
  <c r="K244" i="4" s="1"/>
  <c r="O244" i="4" s="1"/>
  <c r="P244" i="4" s="1"/>
  <c r="H385" i="4"/>
  <c r="L385" i="4" s="1"/>
  <c r="M385" i="4" s="1"/>
  <c r="N385" i="4" s="1"/>
  <c r="H25" i="4"/>
  <c r="L25" i="4" s="1"/>
  <c r="M25" i="4" s="1"/>
  <c r="N25" i="4" s="1"/>
  <c r="F239" i="4"/>
  <c r="I239" i="4" s="1"/>
  <c r="J405" i="4"/>
  <c r="F81" i="4"/>
  <c r="K81" i="4" s="1"/>
  <c r="O81" i="4" s="1"/>
  <c r="P81" i="4" s="1"/>
  <c r="F147" i="4"/>
  <c r="I147" i="4" s="1"/>
  <c r="J285" i="4"/>
  <c r="H150" i="4"/>
  <c r="L150" i="4" s="1"/>
  <c r="M150" i="4" s="1"/>
  <c r="N150" i="4" s="1"/>
  <c r="I315" i="4"/>
  <c r="L22" i="4"/>
  <c r="M22" i="4" s="1"/>
  <c r="N22" i="4" s="1"/>
  <c r="L244" i="4"/>
  <c r="M244" i="4" s="1"/>
  <c r="N244" i="4" s="1"/>
  <c r="F122" i="4"/>
  <c r="K122" i="4" s="1"/>
  <c r="O122" i="4" s="1"/>
  <c r="P122" i="4" s="1"/>
  <c r="K379" i="4"/>
  <c r="O379" i="4" s="1"/>
  <c r="P379" i="4" s="1"/>
  <c r="F240" i="4"/>
  <c r="H133" i="4"/>
  <c r="H371" i="4"/>
  <c r="L371" i="4" s="1"/>
  <c r="M371" i="4" s="1"/>
  <c r="N371" i="4" s="1"/>
  <c r="H266" i="4"/>
  <c r="L266" i="4" s="1"/>
  <c r="M266" i="4" s="1"/>
  <c r="N266" i="4" s="1"/>
  <c r="H105" i="4"/>
  <c r="J105" i="4" s="1"/>
  <c r="L235" i="4"/>
  <c r="M235" i="4" s="1"/>
  <c r="N235" i="4" s="1"/>
  <c r="K371" i="4"/>
  <c r="O371" i="4" s="1"/>
  <c r="P371" i="4" s="1"/>
  <c r="I25" i="4"/>
  <c r="K25" i="4"/>
  <c r="O25" i="4" s="1"/>
  <c r="P25" i="4" s="1"/>
  <c r="L27" i="4"/>
  <c r="M27" i="4" s="1"/>
  <c r="N27" i="4" s="1"/>
  <c r="J27" i="4"/>
  <c r="F281" i="4"/>
  <c r="I281" i="4" s="1"/>
  <c r="H45" i="4"/>
  <c r="J45" i="4" s="1"/>
  <c r="H350" i="4"/>
  <c r="L350" i="4" s="1"/>
  <c r="M350" i="4" s="1"/>
  <c r="N350" i="4" s="1"/>
  <c r="H121" i="4"/>
  <c r="L121" i="4" s="1"/>
  <c r="M121" i="4" s="1"/>
  <c r="N121" i="4" s="1"/>
  <c r="F205" i="4"/>
  <c r="K205" i="4" s="1"/>
  <c r="O205" i="4" s="1"/>
  <c r="P205" i="4" s="1"/>
  <c r="F151" i="4"/>
  <c r="I151" i="4" s="1"/>
  <c r="F27" i="4"/>
  <c r="F327" i="4"/>
  <c r="K327" i="4" s="1"/>
  <c r="O327" i="4" s="1"/>
  <c r="P327" i="4" s="1"/>
  <c r="J184" i="4"/>
  <c r="F426" i="4"/>
  <c r="H309" i="4"/>
  <c r="J309" i="4" s="1"/>
  <c r="H191" i="4"/>
  <c r="J191" i="4" s="1"/>
  <c r="I45" i="4"/>
  <c r="L339" i="4"/>
  <c r="M339" i="4" s="1"/>
  <c r="N339" i="4" s="1"/>
  <c r="F173" i="4"/>
  <c r="K173" i="4" s="1"/>
  <c r="O173" i="4" s="1"/>
  <c r="P173" i="4" s="1"/>
  <c r="H8" i="4"/>
  <c r="F241" i="4"/>
  <c r="K241" i="4" s="1"/>
  <c r="O241" i="4" s="1"/>
  <c r="P241" i="4" s="1"/>
  <c r="I311" i="4"/>
  <c r="L275" i="4"/>
  <c r="M275" i="4" s="1"/>
  <c r="N275" i="4" s="1"/>
  <c r="F268" i="4"/>
  <c r="I268" i="4" s="1"/>
  <c r="L327" i="4"/>
  <c r="M327" i="4" s="1"/>
  <c r="N327" i="4" s="1"/>
  <c r="H282" i="4"/>
  <c r="J282" i="4" s="1"/>
  <c r="F76" i="4"/>
  <c r="K76" i="4" s="1"/>
  <c r="O76" i="4" s="1"/>
  <c r="P76" i="4" s="1"/>
  <c r="H349" i="4"/>
  <c r="F326" i="4"/>
  <c r="I326" i="4" s="1"/>
  <c r="H209" i="4"/>
  <c r="L209" i="4" s="1"/>
  <c r="M209" i="4" s="1"/>
  <c r="N209" i="4" s="1"/>
  <c r="F202" i="4"/>
  <c r="K202" i="4" s="1"/>
  <c r="O202" i="4" s="1"/>
  <c r="P202" i="4" s="1"/>
  <c r="F56" i="4"/>
  <c r="K56" i="4" s="1"/>
  <c r="O56" i="4" s="1"/>
  <c r="P56" i="4" s="1"/>
  <c r="H276" i="4"/>
  <c r="J276" i="4" s="1"/>
  <c r="H386" i="4"/>
  <c r="L386" i="4" s="1"/>
  <c r="M386" i="4" s="1"/>
  <c r="N386" i="4" s="1"/>
  <c r="I345" i="4"/>
  <c r="J76" i="4"/>
  <c r="I349" i="4"/>
  <c r="H356" i="4"/>
  <c r="J356" i="4" s="1"/>
  <c r="I209" i="4"/>
  <c r="H222" i="4"/>
  <c r="L222" i="4" s="1"/>
  <c r="M222" i="4" s="1"/>
  <c r="N222" i="4" s="1"/>
  <c r="I398" i="4"/>
  <c r="H429" i="4"/>
  <c r="L429" i="4" s="1"/>
  <c r="M429" i="4" s="1"/>
  <c r="N429" i="4" s="1"/>
  <c r="L394" i="4"/>
  <c r="M394" i="4" s="1"/>
  <c r="N394" i="4" s="1"/>
  <c r="H216" i="4"/>
  <c r="L216" i="4" s="1"/>
  <c r="M216" i="4" s="1"/>
  <c r="N216" i="4" s="1"/>
  <c r="H146" i="4"/>
  <c r="L146" i="4" s="1"/>
  <c r="M146" i="4" s="1"/>
  <c r="N146" i="4" s="1"/>
  <c r="F247" i="4"/>
  <c r="I247" i="4" s="1"/>
  <c r="H315" i="4"/>
  <c r="L315" i="4" s="1"/>
  <c r="M315" i="4" s="1"/>
  <c r="N315" i="4" s="1"/>
  <c r="H12" i="4"/>
  <c r="J12" i="4" s="1"/>
  <c r="F290" i="4"/>
  <c r="I290" i="4" s="1"/>
  <c r="F50" i="4"/>
  <c r="I50" i="4" s="1"/>
  <c r="H86" i="4"/>
  <c r="L261" i="4"/>
  <c r="M261" i="4" s="1"/>
  <c r="N261" i="4" s="1"/>
  <c r="J261" i="4"/>
  <c r="L389" i="4"/>
  <c r="M389" i="4" s="1"/>
  <c r="N389" i="4" s="1"/>
  <c r="J389" i="4"/>
  <c r="J152" i="4"/>
  <c r="L152" i="4"/>
  <c r="M152" i="4" s="1"/>
  <c r="N152" i="4" s="1"/>
  <c r="F234" i="4"/>
  <c r="H234" i="4"/>
  <c r="J234" i="4" s="1"/>
  <c r="F392" i="4"/>
  <c r="I392" i="4" s="1"/>
  <c r="H373" i="4"/>
  <c r="L373" i="4" s="1"/>
  <c r="M373" i="4" s="1"/>
  <c r="N373" i="4" s="1"/>
  <c r="H355" i="4"/>
  <c r="J355" i="4" s="1"/>
  <c r="H415" i="4"/>
  <c r="J415" i="4" s="1"/>
  <c r="F415" i="4"/>
  <c r="K415" i="4" s="1"/>
  <c r="O415" i="4" s="1"/>
  <c r="P415" i="4" s="1"/>
  <c r="F389" i="4"/>
  <c r="I389" i="4" s="1"/>
  <c r="H131" i="4"/>
  <c r="L131" i="4" s="1"/>
  <c r="M131" i="4" s="1"/>
  <c r="N131" i="4" s="1"/>
  <c r="H53" i="4"/>
  <c r="J53" i="4" s="1"/>
  <c r="H204" i="4"/>
  <c r="L204" i="4" s="1"/>
  <c r="M204" i="4" s="1"/>
  <c r="N204" i="4" s="1"/>
  <c r="F204" i="4"/>
  <c r="I204" i="4" s="1"/>
  <c r="I76" i="4"/>
  <c r="H377" i="4"/>
  <c r="L377" i="4" s="1"/>
  <c r="M377" i="4" s="1"/>
  <c r="N377" i="4" s="1"/>
  <c r="F377" i="4"/>
  <c r="I377" i="4" s="1"/>
  <c r="L71" i="4"/>
  <c r="M71" i="4" s="1"/>
  <c r="N71" i="4" s="1"/>
  <c r="J71" i="4"/>
  <c r="H242" i="4"/>
  <c r="J242" i="4" s="1"/>
  <c r="K366" i="4"/>
  <c r="O366" i="4" s="1"/>
  <c r="P366" i="4" s="1"/>
  <c r="I255" i="4"/>
  <c r="K238" i="4"/>
  <c r="O238" i="4" s="1"/>
  <c r="P238" i="4" s="1"/>
  <c r="I238" i="4"/>
  <c r="J64" i="4"/>
  <c r="H144" i="4"/>
  <c r="J144" i="4" s="1"/>
  <c r="F144" i="4"/>
  <c r="K144" i="4" s="1"/>
  <c r="O144" i="4" s="1"/>
  <c r="P144" i="4" s="1"/>
  <c r="H238" i="4"/>
  <c r="F263" i="4"/>
  <c r="H263" i="4"/>
  <c r="L263" i="4" s="1"/>
  <c r="M263" i="4" s="1"/>
  <c r="N263" i="4" s="1"/>
  <c r="F414" i="4"/>
  <c r="H414" i="4"/>
  <c r="L414" i="4" s="1"/>
  <c r="M414" i="4" s="1"/>
  <c r="N414" i="4" s="1"/>
  <c r="H170" i="4"/>
  <c r="F170" i="4"/>
  <c r="H51" i="4"/>
  <c r="J51" i="4" s="1"/>
  <c r="F51" i="4"/>
  <c r="I51" i="4" s="1"/>
  <c r="F106" i="4"/>
  <c r="K106" i="4" s="1"/>
  <c r="O106" i="4" s="1"/>
  <c r="P106" i="4" s="1"/>
  <c r="F71" i="4"/>
  <c r="F261" i="4"/>
  <c r="K261" i="4" s="1"/>
  <c r="O261" i="4" s="1"/>
  <c r="P261" i="4" s="1"/>
  <c r="H35" i="4"/>
  <c r="J35" i="4" s="1"/>
  <c r="F35" i="4"/>
  <c r="K35" i="4" s="1"/>
  <c r="O35" i="4" s="1"/>
  <c r="P35" i="4" s="1"/>
  <c r="H307" i="4"/>
  <c r="J307" i="4" s="1"/>
  <c r="F200" i="4"/>
  <c r="H200" i="4"/>
  <c r="J119" i="4"/>
  <c r="L119" i="4"/>
  <c r="M119" i="4" s="1"/>
  <c r="N119" i="4" s="1"/>
  <c r="H154" i="4"/>
  <c r="L154" i="4" s="1"/>
  <c r="M154" i="4" s="1"/>
  <c r="N154" i="4" s="1"/>
  <c r="F428" i="4"/>
  <c r="I428" i="4" s="1"/>
  <c r="H418" i="4"/>
  <c r="J418" i="4" s="1"/>
  <c r="F423" i="4"/>
  <c r="H435" i="4"/>
  <c r="J435" i="4" s="1"/>
  <c r="F435" i="4"/>
  <c r="I435" i="4" s="1"/>
  <c r="H125" i="4"/>
  <c r="J125" i="4" s="1"/>
  <c r="F73" i="4"/>
  <c r="I73" i="4" s="1"/>
  <c r="H73" i="4"/>
  <c r="I399" i="4"/>
  <c r="K399" i="4"/>
  <c r="O399" i="4" s="1"/>
  <c r="P399" i="4" s="1"/>
  <c r="F10" i="4"/>
  <c r="F148" i="4"/>
  <c r="H148" i="4"/>
  <c r="L148" i="4" s="1"/>
  <c r="M148" i="4" s="1"/>
  <c r="N148" i="4" s="1"/>
  <c r="F308" i="4"/>
  <c r="K308" i="4" s="1"/>
  <c r="O308" i="4" s="1"/>
  <c r="P308" i="4" s="1"/>
  <c r="J106" i="4"/>
  <c r="F119" i="4"/>
  <c r="K119" i="4" s="1"/>
  <c r="O119" i="4" s="1"/>
  <c r="P119" i="4" s="1"/>
  <c r="F217" i="4"/>
  <c r="I217" i="4" s="1"/>
  <c r="F58" i="4"/>
  <c r="K58" i="4" s="1"/>
  <c r="O58" i="4" s="1"/>
  <c r="P58" i="4" s="1"/>
  <c r="H58" i="4"/>
  <c r="L58" i="4" s="1"/>
  <c r="M58" i="4" s="1"/>
  <c r="N58" i="4" s="1"/>
  <c r="H143" i="4"/>
  <c r="F143" i="4"/>
  <c r="I143" i="4" s="1"/>
  <c r="J114" i="4"/>
  <c r="L114" i="4"/>
  <c r="M114" i="4" s="1"/>
  <c r="N114" i="4" s="1"/>
  <c r="I5" i="4"/>
  <c r="K5" i="4"/>
  <c r="O5" i="4" s="1"/>
  <c r="P5" i="4" s="1"/>
  <c r="H110" i="4"/>
  <c r="F110" i="4"/>
  <c r="K110" i="4" s="1"/>
  <c r="O110" i="4" s="1"/>
  <c r="P110" i="4" s="1"/>
  <c r="H197" i="4"/>
  <c r="L197" i="4" s="1"/>
  <c r="M197" i="4" s="1"/>
  <c r="N197" i="4" s="1"/>
  <c r="F41" i="4"/>
  <c r="K41" i="4" s="1"/>
  <c r="O41" i="4" s="1"/>
  <c r="P41" i="4" s="1"/>
  <c r="H41" i="4"/>
  <c r="F370" i="4"/>
  <c r="I370" i="4" s="1"/>
  <c r="H370" i="4"/>
  <c r="I64" i="4"/>
  <c r="K64" i="4"/>
  <c r="O64" i="4" s="1"/>
  <c r="P64" i="4" s="1"/>
  <c r="F157" i="4"/>
  <c r="H157" i="4"/>
  <c r="F114" i="4"/>
  <c r="K114" i="4" s="1"/>
  <c r="O114" i="4" s="1"/>
  <c r="P114" i="4" s="1"/>
  <c r="H280" i="4"/>
  <c r="F280" i="4"/>
  <c r="K280" i="4" s="1"/>
  <c r="O280" i="4" s="1"/>
  <c r="P280" i="4" s="1"/>
  <c r="L290" i="4"/>
  <c r="M290" i="4" s="1"/>
  <c r="N290" i="4" s="1"/>
  <c r="J290" i="4"/>
  <c r="K134" i="4"/>
  <c r="O134" i="4" s="1"/>
  <c r="P134" i="4" s="1"/>
  <c r="I134" i="4"/>
  <c r="H5" i="4"/>
  <c r="F278" i="4"/>
  <c r="I278" i="4" s="1"/>
  <c r="H278" i="4"/>
  <c r="L278" i="4" s="1"/>
  <c r="M278" i="4" s="1"/>
  <c r="N278" i="4" s="1"/>
  <c r="F367" i="4"/>
  <c r="I367" i="4" s="1"/>
  <c r="H305" i="4"/>
  <c r="F395" i="4"/>
  <c r="I395" i="4" s="1"/>
  <c r="F185" i="4"/>
  <c r="K185" i="4" s="1"/>
  <c r="O185" i="4" s="1"/>
  <c r="P185" i="4" s="1"/>
  <c r="F18" i="4"/>
  <c r="F341" i="4"/>
  <c r="H233" i="4"/>
  <c r="L233" i="4" s="1"/>
  <c r="M233" i="4" s="1"/>
  <c r="N233" i="4" s="1"/>
  <c r="F63" i="4"/>
  <c r="I63" i="4" s="1"/>
  <c r="H74" i="4"/>
  <c r="L74" i="4" s="1"/>
  <c r="M74" i="4" s="1"/>
  <c r="N74" i="4" s="1"/>
  <c r="F89" i="4"/>
  <c r="K89" i="4" s="1"/>
  <c r="O89" i="4" s="1"/>
  <c r="P89" i="4" s="1"/>
  <c r="L174" i="4"/>
  <c r="M174" i="4" s="1"/>
  <c r="N174" i="4" s="1"/>
  <c r="H220" i="4"/>
  <c r="J220" i="4" s="1"/>
  <c r="J404" i="4"/>
  <c r="H314" i="4"/>
  <c r="L314" i="4" s="1"/>
  <c r="M314" i="4" s="1"/>
  <c r="N314" i="4" s="1"/>
  <c r="J52" i="4"/>
  <c r="F190" i="4"/>
  <c r="F72" i="4"/>
  <c r="I72" i="4" s="1"/>
  <c r="F294" i="4"/>
  <c r="K294" i="4" s="1"/>
  <c r="O294" i="4" s="1"/>
  <c r="P294" i="4" s="1"/>
  <c r="H17" i="4"/>
  <c r="L17" i="4" s="1"/>
  <c r="M17" i="4" s="1"/>
  <c r="N17" i="4" s="1"/>
  <c r="F179" i="4"/>
  <c r="K179" i="4" s="1"/>
  <c r="O179" i="4" s="1"/>
  <c r="P179" i="4" s="1"/>
  <c r="I188" i="4"/>
  <c r="F321" i="4"/>
  <c r="J395" i="4"/>
  <c r="F80" i="4"/>
  <c r="L185" i="4"/>
  <c r="M185" i="4" s="1"/>
  <c r="N185" i="4" s="1"/>
  <c r="F433" i="4"/>
  <c r="F436" i="4"/>
  <c r="K436" i="4" s="1"/>
  <c r="O436" i="4" s="1"/>
  <c r="P436" i="4" s="1"/>
  <c r="J72" i="4"/>
  <c r="L18" i="4"/>
  <c r="M18" i="4" s="1"/>
  <c r="N18" i="4" s="1"/>
  <c r="L63" i="4"/>
  <c r="M63" i="4" s="1"/>
  <c r="N63" i="4" s="1"/>
  <c r="I220" i="4"/>
  <c r="H258" i="4"/>
  <c r="J258" i="4" s="1"/>
  <c r="F187" i="4"/>
  <c r="I187" i="4" s="1"/>
  <c r="H194" i="4"/>
  <c r="J194" i="4" s="1"/>
  <c r="H361" i="4"/>
  <c r="F22" i="4"/>
  <c r="I22" i="4" s="1"/>
  <c r="F212" i="4"/>
  <c r="F20" i="4"/>
  <c r="I173" i="4"/>
  <c r="F57" i="4"/>
  <c r="K57" i="4" s="1"/>
  <c r="O57" i="4" s="1"/>
  <c r="P57" i="4" s="1"/>
  <c r="H379" i="4"/>
  <c r="J379" i="4" s="1"/>
  <c r="F103" i="4"/>
  <c r="K103" i="4" s="1"/>
  <c r="O103" i="4" s="1"/>
  <c r="P103" i="4" s="1"/>
  <c r="F112" i="4"/>
  <c r="K112" i="4" s="1"/>
  <c r="O112" i="4" s="1"/>
  <c r="P112" i="4" s="1"/>
  <c r="J190" i="4"/>
  <c r="F338" i="4"/>
  <c r="H203" i="4"/>
  <c r="F136" i="4"/>
  <c r="F15" i="4"/>
  <c r="J129" i="4"/>
  <c r="F28" i="4"/>
  <c r="I28" i="4" s="1"/>
  <c r="F300" i="4"/>
  <c r="K300" i="4" s="1"/>
  <c r="O300" i="4" s="1"/>
  <c r="P300" i="4" s="1"/>
  <c r="H166" i="4"/>
  <c r="L166" i="4" s="1"/>
  <c r="M166" i="4" s="1"/>
  <c r="N166" i="4" s="1"/>
  <c r="F394" i="4"/>
  <c r="K77" i="4"/>
  <c r="O77" i="4" s="1"/>
  <c r="P77" i="4" s="1"/>
  <c r="F400" i="4"/>
  <c r="K400" i="4" s="1"/>
  <c r="O400" i="4" s="1"/>
  <c r="P400" i="4" s="1"/>
  <c r="F155" i="4"/>
  <c r="F23" i="4"/>
  <c r="F40" i="4"/>
  <c r="K40" i="4" s="1"/>
  <c r="O40" i="4" s="1"/>
  <c r="P40" i="4" s="1"/>
  <c r="H378" i="4"/>
  <c r="J378" i="4" s="1"/>
  <c r="F332" i="4"/>
  <c r="I332" i="4" s="1"/>
  <c r="L80" i="4"/>
  <c r="M80" i="4" s="1"/>
  <c r="N80" i="4" s="1"/>
  <c r="H6" i="4"/>
  <c r="L6" i="4" s="1"/>
  <c r="M6" i="4" s="1"/>
  <c r="N6" i="4" s="1"/>
  <c r="F207" i="4"/>
  <c r="I207" i="4" s="1"/>
  <c r="I74" i="4"/>
  <c r="K314" i="4"/>
  <c r="O314" i="4" s="1"/>
  <c r="P314" i="4" s="1"/>
  <c r="L294" i="4"/>
  <c r="M294" i="4" s="1"/>
  <c r="N294" i="4" s="1"/>
  <c r="K17" i="4"/>
  <c r="O17" i="4" s="1"/>
  <c r="P17" i="4" s="1"/>
  <c r="F388" i="4"/>
  <c r="K388" i="4" s="1"/>
  <c r="O388" i="4" s="1"/>
  <c r="P388" i="4" s="1"/>
  <c r="I210" i="4"/>
  <c r="H223" i="4"/>
  <c r="L223" i="4" s="1"/>
  <c r="M223" i="4" s="1"/>
  <c r="N223" i="4" s="1"/>
  <c r="L251" i="4"/>
  <c r="M251" i="4" s="1"/>
  <c r="N251" i="4" s="1"/>
  <c r="J187" i="4"/>
  <c r="H253" i="4"/>
  <c r="L253" i="4" s="1"/>
  <c r="M253" i="4" s="1"/>
  <c r="N253" i="4" s="1"/>
  <c r="K194" i="4"/>
  <c r="O194" i="4" s="1"/>
  <c r="P194" i="4" s="1"/>
  <c r="I361" i="4"/>
  <c r="F339" i="4"/>
  <c r="F32" i="4"/>
  <c r="J57" i="4"/>
  <c r="J25" i="4"/>
  <c r="J87" i="4"/>
  <c r="J209" i="4"/>
  <c r="H311" i="4"/>
  <c r="L311" i="4" s="1"/>
  <c r="M311" i="4" s="1"/>
  <c r="N311" i="4" s="1"/>
  <c r="F352" i="4"/>
  <c r="K352" i="4" s="1"/>
  <c r="O352" i="4" s="1"/>
  <c r="P352" i="4" s="1"/>
  <c r="H398" i="4"/>
  <c r="J398" i="4" s="1"/>
  <c r="K343" i="4"/>
  <c r="O343" i="4" s="1"/>
  <c r="P343" i="4" s="1"/>
  <c r="J28" i="4"/>
  <c r="H347" i="4"/>
  <c r="J347" i="4" s="1"/>
  <c r="F184" i="4"/>
  <c r="K184" i="4" s="1"/>
  <c r="O184" i="4" s="1"/>
  <c r="P184" i="4" s="1"/>
  <c r="I153" i="4"/>
  <c r="K378" i="4"/>
  <c r="O378" i="4" s="1"/>
  <c r="P378" i="4" s="1"/>
  <c r="K6" i="4"/>
  <c r="O6" i="4" s="1"/>
  <c r="P6" i="4" s="1"/>
  <c r="H430" i="4"/>
  <c r="L430" i="4" s="1"/>
  <c r="M430" i="4" s="1"/>
  <c r="N430" i="4" s="1"/>
  <c r="L207" i="4"/>
  <c r="M207" i="4" s="1"/>
  <c r="N207" i="4" s="1"/>
  <c r="J426" i="4"/>
  <c r="L402" i="4"/>
  <c r="M402" i="4" s="1"/>
  <c r="N402" i="4" s="1"/>
  <c r="J402" i="4"/>
  <c r="I2" i="4"/>
  <c r="K2" i="4"/>
  <c r="O2" i="4" s="1"/>
  <c r="P2" i="4" s="1"/>
  <c r="H14" i="4"/>
  <c r="F14" i="4"/>
  <c r="I14" i="4" s="1"/>
  <c r="F130" i="4"/>
  <c r="K130" i="4" s="1"/>
  <c r="O130" i="4" s="1"/>
  <c r="P130" i="4" s="1"/>
  <c r="H130" i="4"/>
  <c r="L4" i="4"/>
  <c r="M4" i="4" s="1"/>
  <c r="N4" i="4" s="1"/>
  <c r="J4" i="4"/>
  <c r="H138" i="4"/>
  <c r="L138" i="4" s="1"/>
  <c r="M138" i="4" s="1"/>
  <c r="N138" i="4" s="1"/>
  <c r="F138" i="4"/>
  <c r="L388" i="4"/>
  <c r="M388" i="4" s="1"/>
  <c r="N388" i="4" s="1"/>
  <c r="J388" i="4"/>
  <c r="F264" i="4"/>
  <c r="K264" i="4" s="1"/>
  <c r="O264" i="4" s="1"/>
  <c r="P264" i="4" s="1"/>
  <c r="H264" i="4"/>
  <c r="H132" i="4"/>
  <c r="F402" i="4"/>
  <c r="H287" i="4"/>
  <c r="J287" i="4" s="1"/>
  <c r="L3" i="4"/>
  <c r="M3" i="4" s="1"/>
  <c r="N3" i="4" s="1"/>
  <c r="J3" i="4"/>
  <c r="J225" i="4"/>
  <c r="L225" i="4"/>
  <c r="M225" i="4" s="1"/>
  <c r="N225" i="4" s="1"/>
  <c r="H62" i="4"/>
  <c r="F62" i="4"/>
  <c r="H109" i="4"/>
  <c r="K413" i="4"/>
  <c r="O413" i="4" s="1"/>
  <c r="P413" i="4" s="1"/>
  <c r="I413" i="4"/>
  <c r="H365" i="4"/>
  <c r="F270" i="4"/>
  <c r="H270" i="4"/>
  <c r="L2" i="4"/>
  <c r="M2" i="4" s="1"/>
  <c r="N2" i="4" s="1"/>
  <c r="F250" i="4"/>
  <c r="K250" i="4" s="1"/>
  <c r="O250" i="4" s="1"/>
  <c r="P250" i="4" s="1"/>
  <c r="I388" i="4"/>
  <c r="H230" i="4"/>
  <c r="F230" i="4"/>
  <c r="I230" i="4" s="1"/>
  <c r="H49" i="4"/>
  <c r="L49" i="4" s="1"/>
  <c r="M49" i="4" s="1"/>
  <c r="N49" i="4" s="1"/>
  <c r="F49" i="4"/>
  <c r="I49" i="4" s="1"/>
  <c r="I320" i="4"/>
  <c r="K320" i="4"/>
  <c r="O320" i="4" s="1"/>
  <c r="P320" i="4" s="1"/>
  <c r="H19" i="4"/>
  <c r="F19" i="4"/>
  <c r="I12" i="4"/>
  <c r="F225" i="4"/>
  <c r="K385" i="4"/>
  <c r="O385" i="4" s="1"/>
  <c r="P385" i="4" s="1"/>
  <c r="I385" i="4"/>
  <c r="K109" i="4"/>
  <c r="O109" i="4" s="1"/>
  <c r="P109" i="4" s="1"/>
  <c r="H413" i="4"/>
  <c r="J58" i="4"/>
  <c r="L245" i="4"/>
  <c r="M245" i="4" s="1"/>
  <c r="N245" i="4" s="1"/>
  <c r="J245" i="4"/>
  <c r="F267" i="4"/>
  <c r="K267" i="4" s="1"/>
  <c r="O267" i="4" s="1"/>
  <c r="P267" i="4" s="1"/>
  <c r="K105" i="4"/>
  <c r="O105" i="4" s="1"/>
  <c r="P105" i="4" s="1"/>
  <c r="I105" i="4"/>
  <c r="F313" i="4"/>
  <c r="H313" i="4"/>
  <c r="L313" i="4" s="1"/>
  <c r="M313" i="4" s="1"/>
  <c r="N313" i="4" s="1"/>
  <c r="F69" i="4"/>
  <c r="H69" i="4"/>
  <c r="L69" i="4" s="1"/>
  <c r="M69" i="4" s="1"/>
  <c r="N69" i="4" s="1"/>
  <c r="H118" i="4"/>
  <c r="J118" i="4" s="1"/>
  <c r="F118" i="4"/>
  <c r="K118" i="4" s="1"/>
  <c r="O118" i="4" s="1"/>
  <c r="P118" i="4" s="1"/>
  <c r="H293" i="4"/>
  <c r="F293" i="4"/>
  <c r="K293" i="4" s="1"/>
  <c r="O293" i="4" s="1"/>
  <c r="P293" i="4" s="1"/>
  <c r="F346" i="4"/>
  <c r="H346" i="4"/>
  <c r="J346" i="4" s="1"/>
  <c r="F431" i="4"/>
  <c r="H431" i="4"/>
  <c r="H269" i="4"/>
  <c r="L269" i="4" s="1"/>
  <c r="M269" i="4" s="1"/>
  <c r="N269" i="4" s="1"/>
  <c r="F269" i="4"/>
  <c r="K269" i="4" s="1"/>
  <c r="O269" i="4" s="1"/>
  <c r="P269" i="4" s="1"/>
  <c r="L307" i="4"/>
  <c r="M307" i="4" s="1"/>
  <c r="N307" i="4" s="1"/>
  <c r="H163" i="4"/>
  <c r="F163" i="4"/>
  <c r="K163" i="4" s="1"/>
  <c r="O163" i="4" s="1"/>
  <c r="P163" i="4" s="1"/>
  <c r="K274" i="4"/>
  <c r="O274" i="4" s="1"/>
  <c r="P274" i="4" s="1"/>
  <c r="I274" i="4"/>
  <c r="H29" i="4"/>
  <c r="F29" i="4"/>
  <c r="H124" i="4"/>
  <c r="J124" i="4" s="1"/>
  <c r="F124" i="4"/>
  <c r="K124" i="4" s="1"/>
  <c r="O124" i="4" s="1"/>
  <c r="P124" i="4" s="1"/>
  <c r="L89" i="4"/>
  <c r="M89" i="4" s="1"/>
  <c r="N89" i="4" s="1"/>
  <c r="J89" i="4"/>
  <c r="H317" i="4"/>
  <c r="J317" i="4" s="1"/>
  <c r="F317" i="4"/>
  <c r="H24" i="4"/>
  <c r="F24" i="4"/>
  <c r="H75" i="4"/>
  <c r="F75" i="4"/>
  <c r="K75" i="4" s="1"/>
  <c r="O75" i="4" s="1"/>
  <c r="P75" i="4" s="1"/>
  <c r="H141" i="4"/>
  <c r="F141" i="4"/>
  <c r="I233" i="4"/>
  <c r="L282" i="4"/>
  <c r="M282" i="4" s="1"/>
  <c r="N282" i="4" s="1"/>
  <c r="J281" i="4"/>
  <c r="H354" i="4"/>
  <c r="J340" i="4"/>
  <c r="I393" i="4"/>
  <c r="K393" i="4"/>
  <c r="O393" i="4" s="1"/>
  <c r="P393" i="4" s="1"/>
  <c r="F252" i="4"/>
  <c r="K252" i="4" s="1"/>
  <c r="O252" i="4" s="1"/>
  <c r="P252" i="4" s="1"/>
  <c r="H99" i="4"/>
  <c r="J99" i="4" s="1"/>
  <c r="K132" i="4"/>
  <c r="O132" i="4" s="1"/>
  <c r="P132" i="4" s="1"/>
  <c r="I132" i="4"/>
  <c r="H84" i="4"/>
  <c r="F84" i="4"/>
  <c r="I354" i="4"/>
  <c r="K354" i="4"/>
  <c r="O354" i="4" s="1"/>
  <c r="P354" i="4" s="1"/>
  <c r="H260" i="4"/>
  <c r="F260" i="4"/>
  <c r="I260" i="4" s="1"/>
  <c r="F177" i="4"/>
  <c r="K177" i="4" s="1"/>
  <c r="O177" i="4" s="1"/>
  <c r="P177" i="4" s="1"/>
  <c r="H177" i="4"/>
  <c r="J177" i="4" s="1"/>
  <c r="H90" i="4"/>
  <c r="H54" i="4"/>
  <c r="L54" i="4" s="1"/>
  <c r="M54" i="4" s="1"/>
  <c r="N54" i="4" s="1"/>
  <c r="F54" i="4"/>
  <c r="J259" i="4"/>
  <c r="H291" i="4"/>
  <c r="F291" i="4"/>
  <c r="I341" i="4"/>
  <c r="K341" i="4"/>
  <c r="O341" i="4" s="1"/>
  <c r="P341" i="4" s="1"/>
  <c r="H382" i="4"/>
  <c r="F382" i="4"/>
  <c r="F70" i="4"/>
  <c r="H70" i="4"/>
  <c r="L70" i="4" s="1"/>
  <c r="M70" i="4" s="1"/>
  <c r="N70" i="4" s="1"/>
  <c r="K339" i="4"/>
  <c r="O339" i="4" s="1"/>
  <c r="P339" i="4" s="1"/>
  <c r="I339" i="4"/>
  <c r="L212" i="4"/>
  <c r="M212" i="4" s="1"/>
  <c r="N212" i="4" s="1"/>
  <c r="J212" i="4"/>
  <c r="K8" i="4"/>
  <c r="O8" i="4" s="1"/>
  <c r="P8" i="4" s="1"/>
  <c r="I410" i="4"/>
  <c r="J128" i="4"/>
  <c r="L128" i="4"/>
  <c r="M128" i="4" s="1"/>
  <c r="N128" i="4" s="1"/>
  <c r="F219" i="4"/>
  <c r="H219" i="4"/>
  <c r="F368" i="4"/>
  <c r="I368" i="4" s="1"/>
  <c r="H368" i="4"/>
  <c r="L368" i="4" s="1"/>
  <c r="M368" i="4" s="1"/>
  <c r="N368" i="4" s="1"/>
  <c r="H30" i="4"/>
  <c r="F30" i="4"/>
  <c r="H182" i="4"/>
  <c r="F182" i="4"/>
  <c r="H26" i="4"/>
  <c r="F26" i="4"/>
  <c r="H83" i="4"/>
  <c r="F83" i="4"/>
  <c r="K83" i="4" s="1"/>
  <c r="O83" i="4" s="1"/>
  <c r="P83" i="4" s="1"/>
  <c r="L103" i="4"/>
  <c r="M103" i="4" s="1"/>
  <c r="N103" i="4" s="1"/>
  <c r="J103" i="4"/>
  <c r="H363" i="4"/>
  <c r="F363" i="4"/>
  <c r="K363" i="4" s="1"/>
  <c r="O363" i="4" s="1"/>
  <c r="P363" i="4" s="1"/>
  <c r="H237" i="4"/>
  <c r="J237" i="4" s="1"/>
  <c r="F237" i="4"/>
  <c r="F259" i="4"/>
  <c r="H381" i="4"/>
  <c r="J381" i="4" s="1"/>
  <c r="F381" i="4"/>
  <c r="I381" i="4" s="1"/>
  <c r="H274" i="4"/>
  <c r="L274" i="4" s="1"/>
  <c r="M274" i="4" s="1"/>
  <c r="N274" i="4" s="1"/>
  <c r="F298" i="4"/>
  <c r="H298" i="4"/>
  <c r="J298" i="4" s="1"/>
  <c r="I99" i="4"/>
  <c r="K99" i="4"/>
  <c r="O99" i="4" s="1"/>
  <c r="P99" i="4" s="1"/>
  <c r="L341" i="4"/>
  <c r="M341" i="4" s="1"/>
  <c r="N341" i="4" s="1"/>
  <c r="J341" i="4"/>
  <c r="I223" i="4"/>
  <c r="K223" i="4"/>
  <c r="O223" i="4" s="1"/>
  <c r="P223" i="4" s="1"/>
  <c r="H231" i="4"/>
  <c r="F231" i="4"/>
  <c r="K231" i="4" s="1"/>
  <c r="O231" i="4" s="1"/>
  <c r="P231" i="4" s="1"/>
  <c r="L20" i="4"/>
  <c r="M20" i="4" s="1"/>
  <c r="N20" i="4" s="1"/>
  <c r="J20" i="4"/>
  <c r="F357" i="4"/>
  <c r="H357" i="4"/>
  <c r="F303" i="4"/>
  <c r="H303" i="4"/>
  <c r="I222" i="4"/>
  <c r="K222" i="4"/>
  <c r="O222" i="4" s="1"/>
  <c r="P222" i="4" s="1"/>
  <c r="F302" i="4"/>
  <c r="H302" i="4"/>
  <c r="L302" i="4" s="1"/>
  <c r="M302" i="4" s="1"/>
  <c r="N302" i="4" s="1"/>
  <c r="L31" i="4"/>
  <c r="M31" i="4" s="1"/>
  <c r="N31" i="4" s="1"/>
  <c r="J31" i="4"/>
  <c r="H286" i="4"/>
  <c r="F286" i="4"/>
  <c r="I186" i="4"/>
  <c r="K186" i="4"/>
  <c r="O186" i="4" s="1"/>
  <c r="P186" i="4" s="1"/>
  <c r="K386" i="4"/>
  <c r="O386" i="4" s="1"/>
  <c r="P386" i="4" s="1"/>
  <c r="I386" i="4"/>
  <c r="I101" i="4"/>
  <c r="K101" i="4"/>
  <c r="O101" i="4" s="1"/>
  <c r="P101" i="4" s="1"/>
  <c r="H358" i="4"/>
  <c r="F358" i="4"/>
  <c r="J273" i="4"/>
  <c r="L273" i="4"/>
  <c r="M273" i="4" s="1"/>
  <c r="N273" i="4" s="1"/>
  <c r="H98" i="4"/>
  <c r="F98" i="4"/>
  <c r="L198" i="4"/>
  <c r="M198" i="4" s="1"/>
  <c r="N198" i="4" s="1"/>
  <c r="F94" i="4"/>
  <c r="H94" i="4"/>
  <c r="L94" i="4" s="1"/>
  <c r="M94" i="4" s="1"/>
  <c r="N94" i="4" s="1"/>
  <c r="F189" i="4"/>
  <c r="H189" i="4"/>
  <c r="J189" i="4" s="1"/>
  <c r="F31" i="4"/>
  <c r="K31" i="4" s="1"/>
  <c r="O31" i="4" s="1"/>
  <c r="P31" i="4" s="1"/>
  <c r="H183" i="4"/>
  <c r="F183" i="4"/>
  <c r="K183" i="4" s="1"/>
  <c r="O183" i="4" s="1"/>
  <c r="P183" i="4" s="1"/>
  <c r="H186" i="4"/>
  <c r="J186" i="4" s="1"/>
  <c r="F229" i="4"/>
  <c r="I229" i="4" s="1"/>
  <c r="H229" i="4"/>
  <c r="J229" i="4" s="1"/>
  <c r="L51" i="4"/>
  <c r="M51" i="4" s="1"/>
  <c r="N51" i="4" s="1"/>
  <c r="L321" i="4"/>
  <c r="M321" i="4" s="1"/>
  <c r="N321" i="4" s="1"/>
  <c r="J321" i="4"/>
  <c r="K96" i="4"/>
  <c r="O96" i="4" s="1"/>
  <c r="P96" i="4" s="1"/>
  <c r="I96" i="4"/>
  <c r="H401" i="4"/>
  <c r="F401" i="4"/>
  <c r="H409" i="4"/>
  <c r="F409" i="4"/>
  <c r="K409" i="4" s="1"/>
  <c r="O409" i="4" s="1"/>
  <c r="P409" i="4" s="1"/>
  <c r="L86" i="4"/>
  <c r="M86" i="4" s="1"/>
  <c r="N86" i="4" s="1"/>
  <c r="J86" i="4"/>
  <c r="H330" i="4"/>
  <c r="F330" i="4"/>
  <c r="F164" i="4"/>
  <c r="K164" i="4" s="1"/>
  <c r="O164" i="4" s="1"/>
  <c r="P164" i="4" s="1"/>
  <c r="H164" i="4"/>
  <c r="J164" i="4" s="1"/>
  <c r="H36" i="4"/>
  <c r="J36" i="4" s="1"/>
  <c r="F272" i="4"/>
  <c r="H272" i="4"/>
  <c r="J272" i="4" s="1"/>
  <c r="F215" i="4"/>
  <c r="K215" i="4" s="1"/>
  <c r="O215" i="4" s="1"/>
  <c r="P215" i="4" s="1"/>
  <c r="J239" i="4"/>
  <c r="F107" i="4"/>
  <c r="H9" i="4"/>
  <c r="F422" i="4"/>
  <c r="H422" i="4"/>
  <c r="J422" i="4" s="1"/>
  <c r="F362" i="4"/>
  <c r="H362" i="4"/>
  <c r="H359" i="4"/>
  <c r="F359" i="4"/>
  <c r="H33" i="4"/>
  <c r="H243" i="4"/>
  <c r="J243" i="4" s="1"/>
  <c r="L15" i="4"/>
  <c r="M15" i="4" s="1"/>
  <c r="N15" i="4" s="1"/>
  <c r="J15" i="4"/>
  <c r="H329" i="4"/>
  <c r="F329" i="4"/>
  <c r="K329" i="4" s="1"/>
  <c r="O329" i="4" s="1"/>
  <c r="P329" i="4" s="1"/>
  <c r="J150" i="4"/>
  <c r="H403" i="4"/>
  <c r="F403" i="4"/>
  <c r="F251" i="4"/>
  <c r="I116" i="4"/>
  <c r="F87" i="4"/>
  <c r="F404" i="4"/>
  <c r="I9" i="4"/>
  <c r="K242" i="4"/>
  <c r="O242" i="4" s="1"/>
  <c r="P242" i="4" s="1"/>
  <c r="I242" i="4"/>
  <c r="F324" i="4"/>
  <c r="I324" i="4" s="1"/>
  <c r="H127" i="4"/>
  <c r="L127" i="4" s="1"/>
  <c r="M127" i="4" s="1"/>
  <c r="N127" i="4" s="1"/>
  <c r="F127" i="4"/>
  <c r="H88" i="4"/>
  <c r="L88" i="4" s="1"/>
  <c r="M88" i="4" s="1"/>
  <c r="N88" i="4" s="1"/>
  <c r="F180" i="4"/>
  <c r="I180" i="4" s="1"/>
  <c r="F52" i="4"/>
  <c r="I352" i="4"/>
  <c r="F275" i="4"/>
  <c r="I275" i="4" s="1"/>
  <c r="H161" i="4"/>
  <c r="L161" i="4" s="1"/>
  <c r="M161" i="4" s="1"/>
  <c r="N161" i="4" s="1"/>
  <c r="K33" i="4"/>
  <c r="O33" i="4" s="1"/>
  <c r="P33" i="4" s="1"/>
  <c r="K171" i="4"/>
  <c r="O171" i="4" s="1"/>
  <c r="P171" i="4" s="1"/>
  <c r="F167" i="4"/>
  <c r="I167" i="4" s="1"/>
  <c r="H167" i="4"/>
  <c r="F322" i="4"/>
  <c r="H322" i="4"/>
  <c r="F159" i="4"/>
  <c r="H159" i="4"/>
  <c r="J159" i="4" s="1"/>
  <c r="L157" i="4"/>
  <c r="M157" i="4" s="1"/>
  <c r="N157" i="4" s="1"/>
  <c r="J157" i="4"/>
  <c r="K355" i="4"/>
  <c r="O355" i="4" s="1"/>
  <c r="P355" i="4" s="1"/>
  <c r="I355" i="4"/>
  <c r="H331" i="4"/>
  <c r="F331" i="4"/>
  <c r="J428" i="4"/>
  <c r="L428" i="4"/>
  <c r="M428" i="4" s="1"/>
  <c r="N428" i="4" s="1"/>
  <c r="H265" i="4"/>
  <c r="L265" i="4" s="1"/>
  <c r="M265" i="4" s="1"/>
  <c r="N265" i="4" s="1"/>
  <c r="F265" i="4"/>
  <c r="I265" i="4" s="1"/>
  <c r="K284" i="4"/>
  <c r="O284" i="4" s="1"/>
  <c r="P284" i="4" s="1"/>
  <c r="I284" i="4"/>
  <c r="H175" i="4"/>
  <c r="F175" i="4"/>
  <c r="I175" i="4" s="1"/>
  <c r="K347" i="4"/>
  <c r="O347" i="4" s="1"/>
  <c r="P347" i="4" s="1"/>
  <c r="I347" i="4"/>
  <c r="H38" i="4"/>
  <c r="J38" i="4" s="1"/>
  <c r="F38" i="4"/>
  <c r="K38" i="4" s="1"/>
  <c r="O38" i="4" s="1"/>
  <c r="P38" i="4" s="1"/>
  <c r="H360" i="4"/>
  <c r="L360" i="4" s="1"/>
  <c r="M360" i="4" s="1"/>
  <c r="N360" i="4" s="1"/>
  <c r="F360" i="4"/>
  <c r="K360" i="4" s="1"/>
  <c r="O360" i="4" s="1"/>
  <c r="P360" i="4" s="1"/>
  <c r="J202" i="4"/>
  <c r="L112" i="4"/>
  <c r="M112" i="4" s="1"/>
  <c r="N112" i="4" s="1"/>
  <c r="F304" i="4"/>
  <c r="H304" i="4"/>
  <c r="J304" i="4" s="1"/>
  <c r="J205" i="4"/>
  <c r="K307" i="4"/>
  <c r="O307" i="4" s="1"/>
  <c r="P307" i="4" s="1"/>
  <c r="F406" i="4"/>
  <c r="H406" i="4"/>
  <c r="J406" i="4" s="1"/>
  <c r="H142" i="4"/>
  <c r="F142" i="4"/>
  <c r="H296" i="4"/>
  <c r="L296" i="4" s="1"/>
  <c r="M296" i="4" s="1"/>
  <c r="N296" i="4" s="1"/>
  <c r="F296" i="4"/>
  <c r="I296" i="4" s="1"/>
  <c r="F336" i="4"/>
  <c r="K336" i="4" s="1"/>
  <c r="O336" i="4" s="1"/>
  <c r="P336" i="4" s="1"/>
  <c r="J436" i="4"/>
  <c r="H100" i="4"/>
  <c r="F100" i="4"/>
  <c r="I100" i="4" s="1"/>
  <c r="J151" i="4"/>
  <c r="L151" i="4"/>
  <c r="M151" i="4" s="1"/>
  <c r="N151" i="4" s="1"/>
  <c r="F384" i="4"/>
  <c r="K384" i="4" s="1"/>
  <c r="O384" i="4" s="1"/>
  <c r="P384" i="4" s="1"/>
  <c r="H384" i="4"/>
  <c r="H117" i="4"/>
  <c r="F117" i="4"/>
  <c r="K117" i="4" s="1"/>
  <c r="O117" i="4" s="1"/>
  <c r="P117" i="4" s="1"/>
  <c r="H208" i="4"/>
  <c r="F208" i="4"/>
  <c r="K208" i="4" s="1"/>
  <c r="O208" i="4" s="1"/>
  <c r="P208" i="4" s="1"/>
  <c r="J336" i="4"/>
  <c r="F434" i="4"/>
  <c r="K434" i="4" s="1"/>
  <c r="O434" i="4" s="1"/>
  <c r="P434" i="4" s="1"/>
  <c r="H434" i="4"/>
  <c r="F348" i="4"/>
  <c r="I348" i="4" s="1"/>
  <c r="H348" i="4"/>
  <c r="F416" i="4"/>
  <c r="I416" i="4" s="1"/>
  <c r="H416" i="4"/>
  <c r="L423" i="4"/>
  <c r="M423" i="4" s="1"/>
  <c r="N423" i="4" s="1"/>
  <c r="J423" i="4"/>
  <c r="H181" i="4"/>
  <c r="L181" i="4" s="1"/>
  <c r="M181" i="4" s="1"/>
  <c r="N181" i="4" s="1"/>
  <c r="F181" i="4"/>
  <c r="H396" i="4"/>
  <c r="F396" i="4"/>
  <c r="L268" i="4"/>
  <c r="M268" i="4" s="1"/>
  <c r="N268" i="4" s="1"/>
  <c r="K154" i="4"/>
  <c r="O154" i="4" s="1"/>
  <c r="P154" i="4" s="1"/>
  <c r="H188" i="4"/>
  <c r="J188" i="4" s="1"/>
  <c r="H77" i="4"/>
  <c r="F47" i="4"/>
  <c r="K305" i="4"/>
  <c r="O305" i="4" s="1"/>
  <c r="P305" i="4" s="1"/>
  <c r="L46" i="4"/>
  <c r="M46" i="4" s="1"/>
  <c r="N46" i="4" s="1"/>
  <c r="F13" i="4"/>
  <c r="I13" i="4" s="1"/>
  <c r="J367" i="4"/>
  <c r="K435" i="4"/>
  <c r="O435" i="4" s="1"/>
  <c r="P435" i="4" s="1"/>
  <c r="I373" i="4"/>
  <c r="K373" i="4"/>
  <c r="O373" i="4" s="1"/>
  <c r="P373" i="4" s="1"/>
  <c r="H123" i="4"/>
  <c r="F123" i="4"/>
  <c r="H254" i="4"/>
  <c r="F254" i="4"/>
  <c r="K256" i="4"/>
  <c r="O256" i="4" s="1"/>
  <c r="P256" i="4" s="1"/>
  <c r="J232" i="4"/>
  <c r="L232" i="4"/>
  <c r="M232" i="4" s="1"/>
  <c r="N232" i="4" s="1"/>
  <c r="H218" i="4"/>
  <c r="H120" i="4"/>
  <c r="F120" i="4"/>
  <c r="H139" i="4"/>
  <c r="K287" i="4"/>
  <c r="O287" i="4" s="1"/>
  <c r="P287" i="4" s="1"/>
  <c r="I287" i="4"/>
  <c r="I148" i="4"/>
  <c r="K148" i="4"/>
  <c r="O148" i="4" s="1"/>
  <c r="P148" i="4" s="1"/>
  <c r="K309" i="4"/>
  <c r="O309" i="4" s="1"/>
  <c r="P309" i="4" s="1"/>
  <c r="I309" i="4"/>
  <c r="L224" i="4"/>
  <c r="M224" i="4" s="1"/>
  <c r="N224" i="4" s="1"/>
  <c r="H295" i="4"/>
  <c r="F295" i="4"/>
  <c r="L199" i="4"/>
  <c r="M199" i="4" s="1"/>
  <c r="N199" i="4" s="1"/>
  <c r="J199" i="4"/>
  <c r="L308" i="4"/>
  <c r="M308" i="4" s="1"/>
  <c r="N308" i="4" s="1"/>
  <c r="J308" i="4"/>
  <c r="K212" i="4"/>
  <c r="O212" i="4" s="1"/>
  <c r="P212" i="4" s="1"/>
  <c r="I212" i="4"/>
  <c r="H337" i="4"/>
  <c r="F337" i="4"/>
  <c r="L393" i="4"/>
  <c r="M393" i="4" s="1"/>
  <c r="N393" i="4" s="1"/>
  <c r="J393" i="4"/>
  <c r="H135" i="4"/>
  <c r="F135" i="4"/>
  <c r="H172" i="4"/>
  <c r="F172" i="4"/>
  <c r="J373" i="4"/>
  <c r="H168" i="4"/>
  <c r="F168" i="4"/>
  <c r="J256" i="4"/>
  <c r="L256" i="4"/>
  <c r="M256" i="4" s="1"/>
  <c r="N256" i="4" s="1"/>
  <c r="L10" i="4"/>
  <c r="M10" i="4" s="1"/>
  <c r="N10" i="4" s="1"/>
  <c r="J10" i="4"/>
  <c r="F232" i="4"/>
  <c r="I218" i="4"/>
  <c r="H319" i="4"/>
  <c r="F319" i="4"/>
  <c r="K197" i="4"/>
  <c r="O197" i="4" s="1"/>
  <c r="P197" i="4" s="1"/>
  <c r="I197" i="4"/>
  <c r="F318" i="4"/>
  <c r="H318" i="4"/>
  <c r="F369" i="4"/>
  <c r="H369" i="4"/>
  <c r="L298" i="4"/>
  <c r="M298" i="4" s="1"/>
  <c r="N298" i="4" s="1"/>
  <c r="H160" i="4"/>
  <c r="F160" i="4"/>
  <c r="L349" i="4"/>
  <c r="M349" i="4" s="1"/>
  <c r="N349" i="4" s="1"/>
  <c r="J349" i="4"/>
  <c r="F16" i="4"/>
  <c r="H16" i="4"/>
  <c r="H213" i="4"/>
  <c r="F213" i="4"/>
  <c r="I144" i="4"/>
  <c r="J274" i="4"/>
  <c r="K282" i="4"/>
  <c r="O282" i="4" s="1"/>
  <c r="P282" i="4" s="1"/>
  <c r="I282" i="4"/>
  <c r="F95" i="4"/>
  <c r="H95" i="4"/>
  <c r="H374" i="4"/>
  <c r="F374" i="4"/>
  <c r="J197" i="4"/>
  <c r="K253" i="4"/>
  <c r="O253" i="4" s="1"/>
  <c r="P253" i="4" s="1"/>
  <c r="I253" i="4"/>
  <c r="J32" i="4"/>
  <c r="L32" i="4"/>
  <c r="M32" i="4" s="1"/>
  <c r="N32" i="4" s="1"/>
  <c r="J250" i="4"/>
  <c r="L126" i="4"/>
  <c r="M126" i="4" s="1"/>
  <c r="N126" i="4" s="1"/>
  <c r="J126" i="4"/>
  <c r="J392" i="4"/>
  <c r="L214" i="4"/>
  <c r="M214" i="4" s="1"/>
  <c r="N214" i="4" s="1"/>
  <c r="H334" i="4"/>
  <c r="F334" i="4"/>
  <c r="L255" i="4"/>
  <c r="M255" i="4" s="1"/>
  <c r="N255" i="4" s="1"/>
  <c r="J255" i="4"/>
  <c r="K258" i="4"/>
  <c r="O258" i="4" s="1"/>
  <c r="P258" i="4" s="1"/>
  <c r="L53" i="4"/>
  <c r="M53" i="4" s="1"/>
  <c r="N53" i="4" s="1"/>
  <c r="I231" i="4"/>
  <c r="H102" i="4"/>
  <c r="F102" i="4"/>
  <c r="H79" i="4"/>
  <c r="F79" i="4"/>
  <c r="L272" i="4"/>
  <c r="M272" i="4" s="1"/>
  <c r="N272" i="4" s="1"/>
  <c r="F196" i="4"/>
  <c r="H196" i="4"/>
  <c r="H34" i="4"/>
  <c r="F34" i="4"/>
  <c r="H271" i="4"/>
  <c r="F271" i="4"/>
  <c r="H48" i="4"/>
  <c r="F48" i="4"/>
  <c r="L176" i="4"/>
  <c r="M176" i="4" s="1"/>
  <c r="N176" i="4" s="1"/>
  <c r="J176" i="4"/>
  <c r="I266" i="4"/>
  <c r="K266" i="4"/>
  <c r="O266" i="4" s="1"/>
  <c r="P266" i="4" s="1"/>
  <c r="H335" i="4"/>
  <c r="F335" i="4"/>
  <c r="K131" i="4"/>
  <c r="O131" i="4" s="1"/>
  <c r="P131" i="4" s="1"/>
  <c r="I131" i="4"/>
  <c r="I90" i="4"/>
  <c r="K90" i="4"/>
  <c r="O90" i="4" s="1"/>
  <c r="P90" i="4" s="1"/>
  <c r="I272" i="4"/>
  <c r="K272" i="4"/>
  <c r="O272" i="4" s="1"/>
  <c r="P272" i="4" s="1"/>
  <c r="F43" i="4"/>
  <c r="H43" i="4"/>
  <c r="F353" i="4"/>
  <c r="H353" i="4"/>
  <c r="F126" i="4"/>
  <c r="K392" i="4"/>
  <c r="O392" i="4" s="1"/>
  <c r="P392" i="4" s="1"/>
  <c r="F289" i="4"/>
  <c r="I387" i="4"/>
  <c r="K387" i="4"/>
  <c r="O387" i="4" s="1"/>
  <c r="P387" i="4" s="1"/>
  <c r="J131" i="4"/>
  <c r="H419" i="4"/>
  <c r="F419" i="4"/>
  <c r="F68" i="4"/>
  <c r="H68" i="4"/>
  <c r="F316" i="4"/>
  <c r="H316" i="4"/>
  <c r="J310" i="4"/>
  <c r="L310" i="4"/>
  <c r="M310" i="4" s="1"/>
  <c r="N310" i="4" s="1"/>
  <c r="L113" i="4"/>
  <c r="M113" i="4" s="1"/>
  <c r="N113" i="4" s="1"/>
  <c r="L108" i="4"/>
  <c r="M108" i="4" s="1"/>
  <c r="N108" i="4" s="1"/>
  <c r="J108" i="4"/>
  <c r="I240" i="4"/>
  <c r="K240" i="4"/>
  <c r="O240" i="4" s="1"/>
  <c r="P240" i="4" s="1"/>
  <c r="I139" i="4"/>
  <c r="K139" i="4"/>
  <c r="O139" i="4" s="1"/>
  <c r="P139" i="4" s="1"/>
  <c r="I199" i="4"/>
  <c r="K199" i="4"/>
  <c r="O199" i="4" s="1"/>
  <c r="P199" i="4" s="1"/>
  <c r="K36" i="4"/>
  <c r="O36" i="4" s="1"/>
  <c r="P36" i="4" s="1"/>
  <c r="I36" i="4"/>
  <c r="I338" i="4"/>
  <c r="K338" i="4"/>
  <c r="O338" i="4" s="1"/>
  <c r="P338" i="4" s="1"/>
  <c r="H67" i="4"/>
  <c r="F67" i="4"/>
  <c r="K53" i="4"/>
  <c r="O53" i="4" s="1"/>
  <c r="P53" i="4" s="1"/>
  <c r="I53" i="4"/>
  <c r="I191" i="4"/>
  <c r="K191" i="4"/>
  <c r="O191" i="4" s="1"/>
  <c r="P191" i="4" s="1"/>
  <c r="H201" i="4"/>
  <c r="F201" i="4"/>
  <c r="H424" i="4"/>
  <c r="F424" i="4"/>
  <c r="L289" i="4"/>
  <c r="M289" i="4" s="1"/>
  <c r="N289" i="4" s="1"/>
  <c r="H387" i="4"/>
  <c r="H299" i="4"/>
  <c r="F299" i="4"/>
  <c r="H407" i="4"/>
  <c r="F407" i="4"/>
  <c r="J162" i="4"/>
  <c r="K121" i="4"/>
  <c r="O121" i="4" s="1"/>
  <c r="P121" i="4" s="1"/>
  <c r="I121" i="4"/>
  <c r="H228" i="4"/>
  <c r="F228" i="4"/>
  <c r="F391" i="4"/>
  <c r="H391" i="4"/>
  <c r="J311" i="4"/>
  <c r="H283" i="4"/>
  <c r="F283" i="4"/>
  <c r="H221" i="4"/>
  <c r="F221" i="4"/>
  <c r="F140" i="4"/>
  <c r="H140" i="4"/>
  <c r="F411" i="4"/>
  <c r="H411" i="4"/>
  <c r="J324" i="4"/>
  <c r="L324" i="4"/>
  <c r="M324" i="4" s="1"/>
  <c r="N324" i="4" s="1"/>
  <c r="K182" i="4"/>
  <c r="O182" i="4" s="1"/>
  <c r="P182" i="4" s="1"/>
  <c r="I182" i="4"/>
  <c r="J223" i="4"/>
  <c r="F91" i="4"/>
  <c r="H312" i="4"/>
  <c r="F312" i="4"/>
  <c r="F174" i="4"/>
  <c r="H397" i="4"/>
  <c r="F397" i="4"/>
  <c r="F97" i="4"/>
  <c r="H97" i="4"/>
  <c r="J314" i="4"/>
  <c r="K88" i="4"/>
  <c r="O88" i="4" s="1"/>
  <c r="P88" i="4" s="1"/>
  <c r="I88" i="4"/>
  <c r="F44" i="4"/>
  <c r="H44" i="4"/>
  <c r="J338" i="4"/>
  <c r="L338" i="4"/>
  <c r="M338" i="4" s="1"/>
  <c r="N338" i="4" s="1"/>
  <c r="L56" i="4"/>
  <c r="M56" i="4" s="1"/>
  <c r="N56" i="4" s="1"/>
  <c r="J56" i="4"/>
  <c r="H149" i="4"/>
  <c r="F149" i="4"/>
  <c r="H206" i="4"/>
  <c r="F206" i="4"/>
  <c r="L85" i="4"/>
  <c r="M85" i="4" s="1"/>
  <c r="N85" i="4" s="1"/>
  <c r="J85" i="4"/>
  <c r="H104" i="4"/>
  <c r="F104" i="4"/>
  <c r="F59" i="4"/>
  <c r="H59" i="4"/>
  <c r="K27" i="4"/>
  <c r="O27" i="4" s="1"/>
  <c r="P27" i="4" s="1"/>
  <c r="I27" i="4"/>
  <c r="L372" i="4"/>
  <c r="M372" i="4" s="1"/>
  <c r="N372" i="4" s="1"/>
  <c r="J372" i="4"/>
  <c r="J154" i="4"/>
  <c r="F214" i="4"/>
  <c r="H320" i="4"/>
  <c r="F3" i="4"/>
  <c r="F310" i="4"/>
  <c r="H101" i="4"/>
  <c r="F224" i="4"/>
  <c r="H249" i="4"/>
  <c r="F249" i="4"/>
  <c r="F162" i="4"/>
  <c r="F340" i="4"/>
  <c r="F113" i="4"/>
  <c r="F152" i="4"/>
  <c r="F65" i="4"/>
  <c r="L173" i="4"/>
  <c r="M173" i="4" s="1"/>
  <c r="N173" i="4" s="1"/>
  <c r="F195" i="4"/>
  <c r="J215" i="4"/>
  <c r="I57" i="4"/>
  <c r="F108" i="4"/>
  <c r="F176" i="4"/>
  <c r="F245" i="4"/>
  <c r="L107" i="4"/>
  <c r="M107" i="4" s="1"/>
  <c r="N107" i="4" s="1"/>
  <c r="J107" i="4"/>
  <c r="H165" i="4"/>
  <c r="F425" i="4"/>
  <c r="F292" i="4"/>
  <c r="F85" i="4"/>
  <c r="L180" i="4"/>
  <c r="M180" i="4" s="1"/>
  <c r="N180" i="4" s="1"/>
  <c r="L147" i="4"/>
  <c r="M147" i="4" s="1"/>
  <c r="N147" i="4" s="1"/>
  <c r="J147" i="4"/>
  <c r="K50" i="4"/>
  <c r="O50" i="4" s="1"/>
  <c r="P50" i="4" s="1"/>
  <c r="F372" i="4"/>
  <c r="L267" i="4"/>
  <c r="M267" i="4" s="1"/>
  <c r="N267" i="4" s="1"/>
  <c r="J267" i="4"/>
  <c r="H137" i="4"/>
  <c r="F137" i="4"/>
  <c r="L65" i="4"/>
  <c r="M65" i="4" s="1"/>
  <c r="N65" i="4" s="1"/>
  <c r="L195" i="4"/>
  <c r="M195" i="4" s="1"/>
  <c r="N195" i="4" s="1"/>
  <c r="L192" i="4"/>
  <c r="M192" i="4" s="1"/>
  <c r="N192" i="4" s="1"/>
  <c r="J192" i="4"/>
  <c r="L326" i="4"/>
  <c r="M326" i="4" s="1"/>
  <c r="N326" i="4" s="1"/>
  <c r="J326" i="4"/>
  <c r="L422" i="4"/>
  <c r="M422" i="4" s="1"/>
  <c r="N422" i="4" s="1"/>
  <c r="J425" i="4"/>
  <c r="H279" i="4"/>
  <c r="F279" i="4"/>
  <c r="I365" i="4"/>
  <c r="K365" i="4"/>
  <c r="O365" i="4" s="1"/>
  <c r="P365" i="4" s="1"/>
  <c r="I81" i="4"/>
  <c r="H82" i="4"/>
  <c r="F82" i="4"/>
  <c r="H21" i="4"/>
  <c r="F21" i="4"/>
  <c r="H306" i="4"/>
  <c r="F306" i="4"/>
  <c r="L346" i="4"/>
  <c r="M346" i="4" s="1"/>
  <c r="N346" i="4" s="1"/>
  <c r="K165" i="4"/>
  <c r="O165" i="4" s="1"/>
  <c r="P165" i="4" s="1"/>
  <c r="I165" i="4"/>
  <c r="H116" i="4"/>
  <c r="H345" i="4"/>
  <c r="H7" i="4"/>
  <c r="F7" i="4"/>
  <c r="K350" i="4"/>
  <c r="O350" i="4" s="1"/>
  <c r="P350" i="4" s="1"/>
  <c r="I350" i="4"/>
  <c r="L220" i="4"/>
  <c r="M220" i="4" s="1"/>
  <c r="N220" i="4" s="1"/>
  <c r="H111" i="4"/>
  <c r="F111" i="4"/>
  <c r="F37" i="4"/>
  <c r="H37" i="4"/>
  <c r="J81" i="4"/>
  <c r="L81" i="4"/>
  <c r="M81" i="4" s="1"/>
  <c r="N81" i="4" s="1"/>
  <c r="J127" i="4"/>
  <c r="L292" i="4"/>
  <c r="M292" i="4" s="1"/>
  <c r="N292" i="4" s="1"/>
  <c r="H115" i="4"/>
  <c r="F115" i="4"/>
  <c r="L352" i="4"/>
  <c r="M352" i="4" s="1"/>
  <c r="N352" i="4" s="1"/>
  <c r="J352" i="4"/>
  <c r="F193" i="4"/>
  <c r="H193" i="4"/>
  <c r="K243" i="4"/>
  <c r="O243" i="4" s="1"/>
  <c r="P243" i="4" s="1"/>
  <c r="I243" i="4"/>
  <c r="J5" i="4"/>
  <c r="L5" i="4"/>
  <c r="M5" i="4" s="1"/>
  <c r="N5" i="4" s="1"/>
  <c r="I86" i="4"/>
  <c r="K86" i="4"/>
  <c r="O86" i="4" s="1"/>
  <c r="P86" i="4" s="1"/>
  <c r="L105" i="4"/>
  <c r="M105" i="4" s="1"/>
  <c r="N105" i="4" s="1"/>
  <c r="J94" i="4"/>
  <c r="K147" i="4"/>
  <c r="O147" i="4" s="1"/>
  <c r="P147" i="4" s="1"/>
  <c r="F342" i="4"/>
  <c r="H342" i="4"/>
  <c r="L179" i="4"/>
  <c r="M179" i="4" s="1"/>
  <c r="N179" i="4" s="1"/>
  <c r="J179" i="4"/>
  <c r="F417" i="4"/>
  <c r="H417" i="4"/>
  <c r="L200" i="4"/>
  <c r="M200" i="4" s="1"/>
  <c r="N200" i="4" s="1"/>
  <c r="J200" i="4"/>
  <c r="F325" i="4"/>
  <c r="H325" i="4"/>
  <c r="F246" i="4"/>
  <c r="H246" i="4"/>
  <c r="F364" i="4"/>
  <c r="H364" i="4"/>
  <c r="H156" i="4"/>
  <c r="F156" i="4"/>
  <c r="J241" i="4"/>
  <c r="J252" i="4"/>
  <c r="F390" i="4"/>
  <c r="H390" i="4"/>
  <c r="I261" i="4"/>
  <c r="K175" i="4"/>
  <c r="O175" i="4" s="1"/>
  <c r="P175" i="4" s="1"/>
  <c r="K125" i="4"/>
  <c r="O125" i="4" s="1"/>
  <c r="P125" i="4" s="1"/>
  <c r="I125" i="4"/>
  <c r="L189" i="4"/>
  <c r="M189" i="4" s="1"/>
  <c r="N189" i="4" s="1"/>
  <c r="H432" i="4"/>
  <c r="F432" i="4"/>
  <c r="K429" i="4"/>
  <c r="O429" i="4" s="1"/>
  <c r="P429" i="4" s="1"/>
  <c r="F333" i="4"/>
  <c r="H333" i="4"/>
  <c r="H42" i="4"/>
  <c r="F42" i="4"/>
  <c r="I203" i="4"/>
  <c r="K203" i="4"/>
  <c r="O203" i="4" s="1"/>
  <c r="P203" i="4" s="1"/>
  <c r="L229" i="4"/>
  <c r="M229" i="4" s="1"/>
  <c r="N229" i="4" s="1"/>
  <c r="H55" i="4"/>
  <c r="F55" i="4"/>
  <c r="F145" i="4"/>
  <c r="H145" i="4"/>
  <c r="L227" i="4"/>
  <c r="M227" i="4" s="1"/>
  <c r="N227" i="4" s="1"/>
  <c r="J227" i="4"/>
  <c r="F169" i="4"/>
  <c r="H169" i="4"/>
  <c r="L238" i="4"/>
  <c r="M238" i="4" s="1"/>
  <c r="N238" i="4" s="1"/>
  <c r="J238" i="4"/>
  <c r="H343" i="4"/>
  <c r="H66" i="4"/>
  <c r="F66" i="4"/>
  <c r="F227" i="4"/>
  <c r="K276" i="4"/>
  <c r="O276" i="4" s="1"/>
  <c r="P276" i="4" s="1"/>
  <c r="I276" i="4"/>
  <c r="I301" i="4"/>
  <c r="K301" i="4"/>
  <c r="O301" i="4" s="1"/>
  <c r="P301" i="4" s="1"/>
  <c r="K133" i="4"/>
  <c r="O133" i="4" s="1"/>
  <c r="P133" i="4" s="1"/>
  <c r="I133" i="4"/>
  <c r="H92" i="4"/>
  <c r="F92" i="4"/>
  <c r="F11" i="4"/>
  <c r="H11" i="4"/>
  <c r="H78" i="4"/>
  <c r="F78" i="4"/>
  <c r="H301" i="4"/>
  <c r="K128" i="4"/>
  <c r="O128" i="4" s="1"/>
  <c r="P128" i="4" s="1"/>
  <c r="L134" i="4"/>
  <c r="M134" i="4" s="1"/>
  <c r="N134" i="4" s="1"/>
  <c r="J136" i="4"/>
  <c r="L136" i="4"/>
  <c r="M136" i="4" s="1"/>
  <c r="N136" i="4" s="1"/>
  <c r="K51" i="4"/>
  <c r="O51" i="4" s="1"/>
  <c r="P51" i="4" s="1"/>
  <c r="J217" i="4"/>
  <c r="L217" i="4"/>
  <c r="M217" i="4" s="1"/>
  <c r="N217" i="4" s="1"/>
  <c r="F344" i="4"/>
  <c r="H344" i="4"/>
  <c r="L380" i="4"/>
  <c r="M380" i="4" s="1"/>
  <c r="N380" i="4" s="1"/>
  <c r="J380" i="4"/>
  <c r="F375" i="4"/>
  <c r="H375" i="4"/>
  <c r="F158" i="4"/>
  <c r="H158" i="4"/>
  <c r="H39" i="4"/>
  <c r="F129" i="4"/>
  <c r="F235" i="4"/>
  <c r="F211" i="4"/>
  <c r="H211" i="4"/>
  <c r="L420" i="4"/>
  <c r="M420" i="4" s="1"/>
  <c r="N420" i="4" s="1"/>
  <c r="J420" i="4"/>
  <c r="J400" i="4"/>
  <c r="L400" i="4"/>
  <c r="M400" i="4" s="1"/>
  <c r="N400" i="4" s="1"/>
  <c r="I321" i="4"/>
  <c r="K321" i="4"/>
  <c r="O321" i="4" s="1"/>
  <c r="P321" i="4" s="1"/>
  <c r="F380" i="4"/>
  <c r="H323" i="4"/>
  <c r="F323" i="4"/>
  <c r="H383" i="4"/>
  <c r="F383" i="4"/>
  <c r="I39" i="4"/>
  <c r="I4" i="4"/>
  <c r="K420" i="4"/>
  <c r="O420" i="4" s="1"/>
  <c r="P420" i="4" s="1"/>
  <c r="K150" i="4"/>
  <c r="O150" i="4" s="1"/>
  <c r="P150" i="4" s="1"/>
  <c r="I150" i="4"/>
  <c r="H288" i="4"/>
  <c r="F288" i="4"/>
  <c r="F60" i="4"/>
  <c r="H60" i="4"/>
  <c r="F376" i="4"/>
  <c r="H376" i="4"/>
  <c r="K166" i="4"/>
  <c r="O166" i="4" s="1"/>
  <c r="P166" i="4" s="1"/>
  <c r="J47" i="4"/>
  <c r="L332" i="4"/>
  <c r="M332" i="4" s="1"/>
  <c r="N332" i="4" s="1"/>
  <c r="J332" i="4"/>
  <c r="L435" i="4"/>
  <c r="M435" i="4" s="1"/>
  <c r="N435" i="4" s="1"/>
  <c r="I226" i="4"/>
  <c r="K226" i="4"/>
  <c r="O226" i="4" s="1"/>
  <c r="P226" i="4" s="1"/>
  <c r="I163" i="4"/>
  <c r="I61" i="4"/>
  <c r="K61" i="4"/>
  <c r="O61" i="4" s="1"/>
  <c r="P61" i="4" s="1"/>
  <c r="J181" i="4"/>
  <c r="L262" i="4"/>
  <c r="M262" i="4" s="1"/>
  <c r="N262" i="4" s="1"/>
  <c r="J262" i="4"/>
  <c r="H96" i="4"/>
  <c r="H226" i="4"/>
  <c r="H61" i="4"/>
  <c r="L23" i="4"/>
  <c r="M23" i="4" s="1"/>
  <c r="N23" i="4" s="1"/>
  <c r="J23" i="4"/>
  <c r="F257" i="4"/>
  <c r="H257" i="4"/>
  <c r="L13" i="4"/>
  <c r="M13" i="4" s="1"/>
  <c r="N13" i="4" s="1"/>
  <c r="J13" i="4"/>
  <c r="F262" i="4"/>
  <c r="F421" i="4"/>
  <c r="H421" i="4"/>
  <c r="H248" i="4"/>
  <c r="F248" i="4"/>
  <c r="J40" i="4"/>
  <c r="K418" i="4"/>
  <c r="O418" i="4" s="1"/>
  <c r="P418" i="4" s="1"/>
  <c r="I418" i="4"/>
  <c r="H412" i="4"/>
  <c r="F412" i="4"/>
  <c r="K265" i="4"/>
  <c r="O265" i="4" s="1"/>
  <c r="P265" i="4" s="1"/>
  <c r="L433" i="4"/>
  <c r="M433" i="4" s="1"/>
  <c r="N433" i="4" s="1"/>
  <c r="J433" i="4"/>
  <c r="F236" i="4"/>
  <c r="H236" i="4"/>
  <c r="H178" i="4"/>
  <c r="F178" i="4"/>
  <c r="F93" i="4"/>
  <c r="H93" i="4"/>
  <c r="L284" i="4"/>
  <c r="M284" i="4" s="1"/>
  <c r="N284" i="4" s="1"/>
  <c r="J284" i="4"/>
  <c r="L133" i="4"/>
  <c r="M133" i="4" s="1"/>
  <c r="N133" i="4" s="1"/>
  <c r="J133" i="4"/>
  <c r="H408" i="4"/>
  <c r="F408" i="4"/>
  <c r="H351" i="4"/>
  <c r="F351" i="4"/>
  <c r="H153" i="4"/>
  <c r="F46" i="4"/>
  <c r="H366" i="4"/>
  <c r="F277" i="4"/>
  <c r="H399" i="4"/>
  <c r="F328" i="4"/>
  <c r="H328" i="4"/>
  <c r="I360" i="4"/>
  <c r="L277" i="4"/>
  <c r="M277" i="4" s="1"/>
  <c r="N277" i="4" s="1"/>
  <c r="K332" i="4"/>
  <c r="O332" i="4" s="1"/>
  <c r="P332" i="4" s="1"/>
  <c r="F427" i="4"/>
  <c r="H427" i="4"/>
  <c r="L438" i="4"/>
  <c r="M438" i="4" s="1"/>
  <c r="N438" i="4" s="1"/>
  <c r="J438" i="4"/>
  <c r="K430" i="4"/>
  <c r="O430" i="4" s="1"/>
  <c r="P430" i="4" s="1"/>
  <c r="I430" i="4"/>
  <c r="K426" i="4"/>
  <c r="O426" i="4" s="1"/>
  <c r="P426" i="4" s="1"/>
  <c r="I426" i="4"/>
  <c r="F437" i="4"/>
  <c r="L437" i="4"/>
  <c r="M437" i="4" s="1"/>
  <c r="N437" i="4" s="1"/>
  <c r="F438" i="4"/>
  <c r="J436" i="5" l="1"/>
  <c r="L436" i="5"/>
  <c r="N436" i="5" s="1"/>
  <c r="O436" i="5" s="1"/>
  <c r="J434" i="5"/>
  <c r="L434" i="5"/>
  <c r="N434" i="5" s="1"/>
  <c r="O434" i="5" s="1"/>
  <c r="J435" i="5"/>
  <c r="L435" i="5"/>
  <c r="N435" i="5" s="1"/>
  <c r="O435" i="5" s="1"/>
  <c r="J54" i="4"/>
  <c r="K217" i="4"/>
  <c r="O217" i="4" s="1"/>
  <c r="P217" i="4" s="1"/>
  <c r="K187" i="4"/>
  <c r="O187" i="4" s="1"/>
  <c r="P187" i="4" s="1"/>
  <c r="L356" i="4"/>
  <c r="M356" i="4" s="1"/>
  <c r="N356" i="4" s="1"/>
  <c r="J297" i="4"/>
  <c r="I244" i="4"/>
  <c r="L45" i="4"/>
  <c r="M45" i="4" s="1"/>
  <c r="N45" i="4" s="1"/>
  <c r="I280" i="4"/>
  <c r="J216" i="4"/>
  <c r="K275" i="4"/>
  <c r="O275" i="4" s="1"/>
  <c r="P275" i="4" s="1"/>
  <c r="I83" i="4"/>
  <c r="J74" i="4"/>
  <c r="J148" i="4"/>
  <c r="K247" i="4"/>
  <c r="O247" i="4" s="1"/>
  <c r="P247" i="4" s="1"/>
  <c r="J204" i="4"/>
  <c r="I35" i="4"/>
  <c r="K239" i="4"/>
  <c r="O239" i="4" s="1"/>
  <c r="P239" i="4" s="1"/>
  <c r="L159" i="4"/>
  <c r="M159" i="4" s="1"/>
  <c r="N159" i="4" s="1"/>
  <c r="I327" i="4"/>
  <c r="L186" i="4"/>
  <c r="M186" i="4" s="1"/>
  <c r="N186" i="4" s="1"/>
  <c r="I75" i="4"/>
  <c r="J69" i="4"/>
  <c r="K72" i="4"/>
  <c r="O72" i="4" s="1"/>
  <c r="P72" i="4" s="1"/>
  <c r="J371" i="4"/>
  <c r="K22" i="4"/>
  <c r="O22" i="4" s="1"/>
  <c r="P22" i="4" s="1"/>
  <c r="J296" i="4"/>
  <c r="I285" i="4"/>
  <c r="I103" i="4"/>
  <c r="L378" i="4"/>
  <c r="M378" i="4" s="1"/>
  <c r="N378" i="4" s="1"/>
  <c r="K377" i="4"/>
  <c r="O377" i="4" s="1"/>
  <c r="P377" i="4" s="1"/>
  <c r="L415" i="4"/>
  <c r="M415" i="4" s="1"/>
  <c r="N415" i="4" s="1"/>
  <c r="L276" i="4"/>
  <c r="M276" i="4" s="1"/>
  <c r="N276" i="4" s="1"/>
  <c r="J17" i="4"/>
  <c r="I179" i="4"/>
  <c r="K49" i="4"/>
  <c r="O49" i="4" s="1"/>
  <c r="P49" i="4" s="1"/>
  <c r="I31" i="4"/>
  <c r="J146" i="4"/>
  <c r="K192" i="4"/>
  <c r="O192" i="4" s="1"/>
  <c r="P192" i="4" s="1"/>
  <c r="I205" i="4"/>
  <c r="I300" i="4"/>
  <c r="I38" i="4"/>
  <c r="I415" i="4"/>
  <c r="K348" i="4"/>
  <c r="O348" i="4" s="1"/>
  <c r="P348" i="4" s="1"/>
  <c r="I58" i="4"/>
  <c r="K290" i="4"/>
  <c r="O290" i="4" s="1"/>
  <c r="P290" i="4" s="1"/>
  <c r="J266" i="4"/>
  <c r="K100" i="4"/>
  <c r="O100" i="4" s="1"/>
  <c r="P100" i="4" s="1"/>
  <c r="I267" i="4"/>
  <c r="K207" i="4"/>
  <c r="O207" i="4" s="1"/>
  <c r="P207" i="4" s="1"/>
  <c r="I434" i="4"/>
  <c r="L144" i="4"/>
  <c r="M144" i="4" s="1"/>
  <c r="N144" i="4" s="1"/>
  <c r="L309" i="4"/>
  <c r="M309" i="4" s="1"/>
  <c r="N309" i="4" s="1"/>
  <c r="L317" i="4"/>
  <c r="M317" i="4" s="1"/>
  <c r="N317" i="4" s="1"/>
  <c r="K326" i="4"/>
  <c r="O326" i="4" s="1"/>
  <c r="P326" i="4" s="1"/>
  <c r="K370" i="4"/>
  <c r="O370" i="4" s="1"/>
  <c r="P370" i="4" s="1"/>
  <c r="L12" i="4"/>
  <c r="M12" i="4" s="1"/>
  <c r="N12" i="4" s="1"/>
  <c r="L347" i="4"/>
  <c r="M347" i="4" s="1"/>
  <c r="N347" i="4" s="1"/>
  <c r="I122" i="4"/>
  <c r="I56" i="4"/>
  <c r="J385" i="4"/>
  <c r="L406" i="4"/>
  <c r="M406" i="4" s="1"/>
  <c r="N406" i="4" s="1"/>
  <c r="J350" i="4"/>
  <c r="K260" i="4"/>
  <c r="O260" i="4" s="1"/>
  <c r="P260" i="4" s="1"/>
  <c r="I119" i="4"/>
  <c r="I185" i="4"/>
  <c r="I202" i="4"/>
  <c r="K151" i="4"/>
  <c r="O151" i="4" s="1"/>
  <c r="P151" i="4" s="1"/>
  <c r="J386" i="4"/>
  <c r="K273" i="4"/>
  <c r="O273" i="4" s="1"/>
  <c r="P273" i="4" s="1"/>
  <c r="I273" i="4"/>
  <c r="L35" i="4"/>
  <c r="M35" i="4" s="1"/>
  <c r="N35" i="4" s="1"/>
  <c r="L99" i="4"/>
  <c r="M99" i="4" s="1"/>
  <c r="N99" i="4" s="1"/>
  <c r="L381" i="4"/>
  <c r="M381" i="4" s="1"/>
  <c r="N381" i="4" s="1"/>
  <c r="K367" i="4"/>
  <c r="O367" i="4" s="1"/>
  <c r="P367" i="4" s="1"/>
  <c r="I112" i="4"/>
  <c r="K405" i="4"/>
  <c r="O405" i="4" s="1"/>
  <c r="P405" i="4" s="1"/>
  <c r="J377" i="4"/>
  <c r="I41" i="4"/>
  <c r="L125" i="4"/>
  <c r="M125" i="4" s="1"/>
  <c r="N125" i="4" s="1"/>
  <c r="J315" i="4"/>
  <c r="I89" i="4"/>
  <c r="L258" i="4"/>
  <c r="M258" i="4" s="1"/>
  <c r="N258" i="4" s="1"/>
  <c r="J121" i="4"/>
  <c r="J166" i="4"/>
  <c r="K268" i="4"/>
  <c r="O268" i="4" s="1"/>
  <c r="P268" i="4" s="1"/>
  <c r="L191" i="4"/>
  <c r="M191" i="4" s="1"/>
  <c r="N191" i="4" s="1"/>
  <c r="J49" i="4"/>
  <c r="K63" i="4"/>
  <c r="O63" i="4" s="1"/>
  <c r="P63" i="4" s="1"/>
  <c r="J88" i="4"/>
  <c r="L194" i="4"/>
  <c r="M194" i="4" s="1"/>
  <c r="N194" i="4" s="1"/>
  <c r="J429" i="4"/>
  <c r="L379" i="4"/>
  <c r="M379" i="4" s="1"/>
  <c r="N379" i="4" s="1"/>
  <c r="K167" i="4"/>
  <c r="O167" i="4" s="1"/>
  <c r="P167" i="4" s="1"/>
  <c r="I400" i="4"/>
  <c r="I117" i="4"/>
  <c r="L242" i="4"/>
  <c r="M242" i="4" s="1"/>
  <c r="N242" i="4" s="1"/>
  <c r="K73" i="4"/>
  <c r="O73" i="4" s="1"/>
  <c r="P73" i="4" s="1"/>
  <c r="L36" i="4"/>
  <c r="M36" i="4" s="1"/>
  <c r="N36" i="4" s="1"/>
  <c r="K281" i="4"/>
  <c r="O281" i="4" s="1"/>
  <c r="P281" i="4" s="1"/>
  <c r="I110" i="4"/>
  <c r="L8" i="4"/>
  <c r="M8" i="4" s="1"/>
  <c r="N8" i="4" s="1"/>
  <c r="J8" i="4"/>
  <c r="I215" i="4"/>
  <c r="J360" i="4"/>
  <c r="L124" i="4"/>
  <c r="M124" i="4" s="1"/>
  <c r="N124" i="4" s="1"/>
  <c r="J302" i="4"/>
  <c r="J430" i="4"/>
  <c r="L355" i="4"/>
  <c r="M355" i="4" s="1"/>
  <c r="N355" i="4" s="1"/>
  <c r="J222" i="4"/>
  <c r="L38" i="4"/>
  <c r="M38" i="4" s="1"/>
  <c r="N38" i="4" s="1"/>
  <c r="I241" i="4"/>
  <c r="I264" i="4"/>
  <c r="I106" i="4"/>
  <c r="K204" i="4"/>
  <c r="O204" i="4" s="1"/>
  <c r="P204" i="4" s="1"/>
  <c r="K395" i="4"/>
  <c r="O395" i="4" s="1"/>
  <c r="P395" i="4" s="1"/>
  <c r="I40" i="4"/>
  <c r="J161" i="4"/>
  <c r="K23" i="4"/>
  <c r="O23" i="4" s="1"/>
  <c r="P23" i="4" s="1"/>
  <c r="I23" i="4"/>
  <c r="K433" i="4"/>
  <c r="O433" i="4" s="1"/>
  <c r="P433" i="4" s="1"/>
  <c r="I433" i="4"/>
  <c r="J305" i="4"/>
  <c r="L305" i="4"/>
  <c r="M305" i="4" s="1"/>
  <c r="N305" i="4" s="1"/>
  <c r="L370" i="4"/>
  <c r="M370" i="4" s="1"/>
  <c r="N370" i="4" s="1"/>
  <c r="J370" i="4"/>
  <c r="K234" i="4"/>
  <c r="O234" i="4" s="1"/>
  <c r="P234" i="4" s="1"/>
  <c r="I234" i="4"/>
  <c r="K143" i="4"/>
  <c r="O143" i="4" s="1"/>
  <c r="P143" i="4" s="1"/>
  <c r="I252" i="4"/>
  <c r="J414" i="4"/>
  <c r="L418" i="4"/>
  <c r="M418" i="4" s="1"/>
  <c r="N418" i="4" s="1"/>
  <c r="K155" i="4"/>
  <c r="O155" i="4" s="1"/>
  <c r="P155" i="4" s="1"/>
  <c r="I155" i="4"/>
  <c r="I15" i="4"/>
  <c r="K15" i="4"/>
  <c r="O15" i="4" s="1"/>
  <c r="P15" i="4" s="1"/>
  <c r="L73" i="4"/>
  <c r="M73" i="4" s="1"/>
  <c r="N73" i="4" s="1"/>
  <c r="J73" i="4"/>
  <c r="I414" i="4"/>
  <c r="K414" i="4"/>
  <c r="O414" i="4" s="1"/>
  <c r="P414" i="4" s="1"/>
  <c r="J361" i="4"/>
  <c r="L361" i="4"/>
  <c r="M361" i="4" s="1"/>
  <c r="N361" i="4" s="1"/>
  <c r="J41" i="4"/>
  <c r="L41" i="4"/>
  <c r="M41" i="4" s="1"/>
  <c r="N41" i="4" s="1"/>
  <c r="K71" i="4"/>
  <c r="O71" i="4" s="1"/>
  <c r="P71" i="4" s="1"/>
  <c r="I71" i="4"/>
  <c r="K13" i="4"/>
  <c r="O13" i="4" s="1"/>
  <c r="P13" i="4" s="1"/>
  <c r="L243" i="4"/>
  <c r="M243" i="4" s="1"/>
  <c r="N243" i="4" s="1"/>
  <c r="K229" i="4"/>
  <c r="O229" i="4" s="1"/>
  <c r="P229" i="4" s="1"/>
  <c r="J253" i="4"/>
  <c r="L188" i="4"/>
  <c r="M188" i="4" s="1"/>
  <c r="N188" i="4" s="1"/>
  <c r="K278" i="4"/>
  <c r="O278" i="4" s="1"/>
  <c r="P278" i="4" s="1"/>
  <c r="I384" i="4"/>
  <c r="K28" i="4"/>
  <c r="O28" i="4" s="1"/>
  <c r="P28" i="4" s="1"/>
  <c r="I114" i="4"/>
  <c r="K389" i="4"/>
  <c r="O389" i="4" s="1"/>
  <c r="P389" i="4" s="1"/>
  <c r="J278" i="4"/>
  <c r="K180" i="4"/>
  <c r="O180" i="4" s="1"/>
  <c r="P180" i="4" s="1"/>
  <c r="K14" i="4"/>
  <c r="O14" i="4" s="1"/>
  <c r="P14" i="4" s="1"/>
  <c r="K324" i="4"/>
  <c r="O324" i="4" s="1"/>
  <c r="P324" i="4" s="1"/>
  <c r="L234" i="4"/>
  <c r="M234" i="4" s="1"/>
  <c r="N234" i="4" s="1"/>
  <c r="I294" i="4"/>
  <c r="I184" i="4"/>
  <c r="J6" i="4"/>
  <c r="I308" i="4"/>
  <c r="K394" i="4"/>
  <c r="O394" i="4" s="1"/>
  <c r="P394" i="4" s="1"/>
  <c r="I394" i="4"/>
  <c r="L143" i="4"/>
  <c r="M143" i="4" s="1"/>
  <c r="N143" i="4" s="1"/>
  <c r="J143" i="4"/>
  <c r="L170" i="4"/>
  <c r="M170" i="4" s="1"/>
  <c r="N170" i="4" s="1"/>
  <c r="J170" i="4"/>
  <c r="I80" i="4"/>
  <c r="K80" i="4"/>
  <c r="O80" i="4" s="1"/>
  <c r="P80" i="4" s="1"/>
  <c r="J280" i="4"/>
  <c r="L280" i="4"/>
  <c r="M280" i="4" s="1"/>
  <c r="N280" i="4" s="1"/>
  <c r="J313" i="4"/>
  <c r="K381" i="4"/>
  <c r="O381" i="4" s="1"/>
  <c r="P381" i="4" s="1"/>
  <c r="J203" i="4"/>
  <c r="L203" i="4"/>
  <c r="M203" i="4" s="1"/>
  <c r="N203" i="4" s="1"/>
  <c r="K263" i="4"/>
  <c r="O263" i="4" s="1"/>
  <c r="P263" i="4" s="1"/>
  <c r="I263" i="4"/>
  <c r="J263" i="4"/>
  <c r="I293" i="4"/>
  <c r="I130" i="4"/>
  <c r="I177" i="4"/>
  <c r="L398" i="4"/>
  <c r="M398" i="4" s="1"/>
  <c r="N398" i="4" s="1"/>
  <c r="I436" i="4"/>
  <c r="I18" i="4"/>
  <c r="K18" i="4"/>
  <c r="O18" i="4" s="1"/>
  <c r="P18" i="4" s="1"/>
  <c r="K157" i="4"/>
  <c r="O157" i="4" s="1"/>
  <c r="P157" i="4" s="1"/>
  <c r="I157" i="4"/>
  <c r="K10" i="4"/>
  <c r="O10" i="4" s="1"/>
  <c r="P10" i="4" s="1"/>
  <c r="I10" i="4"/>
  <c r="I200" i="4"/>
  <c r="K200" i="4"/>
  <c r="O200" i="4" s="1"/>
  <c r="P200" i="4" s="1"/>
  <c r="I32" i="4"/>
  <c r="K32" i="4"/>
  <c r="O32" i="4" s="1"/>
  <c r="P32" i="4" s="1"/>
  <c r="K136" i="4"/>
  <c r="O136" i="4" s="1"/>
  <c r="P136" i="4" s="1"/>
  <c r="I136" i="4"/>
  <c r="K190" i="4"/>
  <c r="O190" i="4" s="1"/>
  <c r="P190" i="4" s="1"/>
  <c r="I190" i="4"/>
  <c r="K20" i="4"/>
  <c r="O20" i="4" s="1"/>
  <c r="P20" i="4" s="1"/>
  <c r="I20" i="4"/>
  <c r="K296" i="4"/>
  <c r="O296" i="4" s="1"/>
  <c r="P296" i="4" s="1"/>
  <c r="K428" i="4"/>
  <c r="O428" i="4" s="1"/>
  <c r="P428" i="4" s="1"/>
  <c r="J233" i="4"/>
  <c r="J110" i="4"/>
  <c r="L110" i="4"/>
  <c r="M110" i="4" s="1"/>
  <c r="N110" i="4" s="1"/>
  <c r="K423" i="4"/>
  <c r="O423" i="4" s="1"/>
  <c r="P423" i="4" s="1"/>
  <c r="I423" i="4"/>
  <c r="K170" i="4"/>
  <c r="O170" i="4" s="1"/>
  <c r="P170" i="4" s="1"/>
  <c r="I170" i="4"/>
  <c r="K159" i="4"/>
  <c r="O159" i="4" s="1"/>
  <c r="P159" i="4" s="1"/>
  <c r="I159" i="4"/>
  <c r="K107" i="4"/>
  <c r="O107" i="4" s="1"/>
  <c r="P107" i="4" s="1"/>
  <c r="I107" i="4"/>
  <c r="L30" i="4"/>
  <c r="M30" i="4" s="1"/>
  <c r="N30" i="4" s="1"/>
  <c r="J30" i="4"/>
  <c r="I291" i="4"/>
  <c r="K291" i="4"/>
  <c r="O291" i="4" s="1"/>
  <c r="P291" i="4" s="1"/>
  <c r="J84" i="4"/>
  <c r="L84" i="4"/>
  <c r="M84" i="4" s="1"/>
  <c r="N84" i="4" s="1"/>
  <c r="L29" i="4"/>
  <c r="M29" i="4" s="1"/>
  <c r="N29" i="4" s="1"/>
  <c r="J29" i="4"/>
  <c r="L164" i="4"/>
  <c r="M164" i="4" s="1"/>
  <c r="N164" i="4" s="1"/>
  <c r="J384" i="4"/>
  <c r="L384" i="4"/>
  <c r="M384" i="4" s="1"/>
  <c r="N384" i="4" s="1"/>
  <c r="K52" i="4"/>
  <c r="O52" i="4" s="1"/>
  <c r="P52" i="4" s="1"/>
  <c r="I52" i="4"/>
  <c r="L183" i="4"/>
  <c r="M183" i="4" s="1"/>
  <c r="N183" i="4" s="1"/>
  <c r="J183" i="4"/>
  <c r="I358" i="4"/>
  <c r="K358" i="4"/>
  <c r="O358" i="4" s="1"/>
  <c r="P358" i="4" s="1"/>
  <c r="L291" i="4"/>
  <c r="M291" i="4" s="1"/>
  <c r="N291" i="4" s="1"/>
  <c r="J291" i="4"/>
  <c r="I141" i="4"/>
  <c r="K141" i="4"/>
  <c r="O141" i="4" s="1"/>
  <c r="P141" i="4" s="1"/>
  <c r="L365" i="4"/>
  <c r="M365" i="4" s="1"/>
  <c r="N365" i="4" s="1"/>
  <c r="J365" i="4"/>
  <c r="J265" i="4"/>
  <c r="J98" i="4"/>
  <c r="L98" i="4"/>
  <c r="M98" i="4" s="1"/>
  <c r="N98" i="4" s="1"/>
  <c r="L286" i="4"/>
  <c r="M286" i="4" s="1"/>
  <c r="N286" i="4" s="1"/>
  <c r="J286" i="4"/>
  <c r="J26" i="4"/>
  <c r="L26" i="4"/>
  <c r="M26" i="4" s="1"/>
  <c r="N26" i="4" s="1"/>
  <c r="K138" i="4"/>
  <c r="O138" i="4" s="1"/>
  <c r="P138" i="4" s="1"/>
  <c r="I138" i="4"/>
  <c r="K368" i="4"/>
  <c r="O368" i="4" s="1"/>
  <c r="P368" i="4" s="1"/>
  <c r="J269" i="4"/>
  <c r="L287" i="4"/>
  <c r="M287" i="4" s="1"/>
  <c r="N287" i="4" s="1"/>
  <c r="I118" i="4"/>
  <c r="K362" i="4"/>
  <c r="O362" i="4" s="1"/>
  <c r="P362" i="4" s="1"/>
  <c r="I362" i="4"/>
  <c r="J330" i="4"/>
  <c r="L330" i="4"/>
  <c r="M330" i="4" s="1"/>
  <c r="N330" i="4" s="1"/>
  <c r="I329" i="4"/>
  <c r="L208" i="4"/>
  <c r="M208" i="4" s="1"/>
  <c r="N208" i="4" s="1"/>
  <c r="J208" i="4"/>
  <c r="K127" i="4"/>
  <c r="O127" i="4" s="1"/>
  <c r="P127" i="4" s="1"/>
  <c r="I127" i="4"/>
  <c r="K189" i="4"/>
  <c r="O189" i="4" s="1"/>
  <c r="P189" i="4" s="1"/>
  <c r="I189" i="4"/>
  <c r="L231" i="4"/>
  <c r="M231" i="4" s="1"/>
  <c r="N231" i="4" s="1"/>
  <c r="J231" i="4"/>
  <c r="J182" i="4"/>
  <c r="L182" i="4"/>
  <c r="M182" i="4" s="1"/>
  <c r="N182" i="4" s="1"/>
  <c r="J382" i="4"/>
  <c r="L382" i="4"/>
  <c r="M382" i="4" s="1"/>
  <c r="N382" i="4" s="1"/>
  <c r="J75" i="4"/>
  <c r="L75" i="4"/>
  <c r="M75" i="4" s="1"/>
  <c r="N75" i="4" s="1"/>
  <c r="K431" i="4"/>
  <c r="O431" i="4" s="1"/>
  <c r="P431" i="4" s="1"/>
  <c r="I431" i="4"/>
  <c r="K416" i="4"/>
  <c r="O416" i="4" s="1"/>
  <c r="P416" i="4" s="1"/>
  <c r="J368" i="4"/>
  <c r="L237" i="4"/>
  <c r="M237" i="4" s="1"/>
  <c r="N237" i="4" s="1"/>
  <c r="J138" i="4"/>
  <c r="I363" i="4"/>
  <c r="I208" i="4"/>
  <c r="I409" i="4"/>
  <c r="L177" i="4"/>
  <c r="M177" i="4" s="1"/>
  <c r="N177" i="4" s="1"/>
  <c r="I164" i="4"/>
  <c r="I124" i="4"/>
  <c r="J77" i="4"/>
  <c r="L77" i="4"/>
  <c r="M77" i="4" s="1"/>
  <c r="N77" i="4" s="1"/>
  <c r="L434" i="4"/>
  <c r="M434" i="4" s="1"/>
  <c r="N434" i="4" s="1"/>
  <c r="J434" i="4"/>
  <c r="I331" i="4"/>
  <c r="K331" i="4"/>
  <c r="O331" i="4" s="1"/>
  <c r="P331" i="4" s="1"/>
  <c r="L322" i="4"/>
  <c r="M322" i="4" s="1"/>
  <c r="N322" i="4" s="1"/>
  <c r="J322" i="4"/>
  <c r="I251" i="4"/>
  <c r="K251" i="4"/>
  <c r="O251" i="4" s="1"/>
  <c r="P251" i="4" s="1"/>
  <c r="J401" i="4"/>
  <c r="L401" i="4"/>
  <c r="M401" i="4" s="1"/>
  <c r="N401" i="4" s="1"/>
  <c r="J357" i="4"/>
  <c r="L357" i="4"/>
  <c r="M357" i="4" s="1"/>
  <c r="N357" i="4" s="1"/>
  <c r="K24" i="4"/>
  <c r="O24" i="4" s="1"/>
  <c r="P24" i="4" s="1"/>
  <c r="I24" i="4"/>
  <c r="I19" i="4"/>
  <c r="K19" i="4"/>
  <c r="O19" i="4" s="1"/>
  <c r="P19" i="4" s="1"/>
  <c r="L270" i="4"/>
  <c r="M270" i="4" s="1"/>
  <c r="N270" i="4" s="1"/>
  <c r="J270" i="4"/>
  <c r="I302" i="4"/>
  <c r="K302" i="4"/>
  <c r="O302" i="4" s="1"/>
  <c r="P302" i="4" s="1"/>
  <c r="K259" i="4"/>
  <c r="O259" i="4" s="1"/>
  <c r="P259" i="4" s="1"/>
  <c r="I259" i="4"/>
  <c r="J293" i="4"/>
  <c r="L293" i="4"/>
  <c r="M293" i="4" s="1"/>
  <c r="N293" i="4" s="1"/>
  <c r="K396" i="4"/>
  <c r="O396" i="4" s="1"/>
  <c r="P396" i="4" s="1"/>
  <c r="I396" i="4"/>
  <c r="J409" i="4"/>
  <c r="L409" i="4"/>
  <c r="M409" i="4" s="1"/>
  <c r="N409" i="4" s="1"/>
  <c r="I286" i="4"/>
  <c r="K286" i="4"/>
  <c r="O286" i="4" s="1"/>
  <c r="P286" i="4" s="1"/>
  <c r="I26" i="4"/>
  <c r="K26" i="4"/>
  <c r="O26" i="4" s="1"/>
  <c r="P26" i="4" s="1"/>
  <c r="K304" i="4"/>
  <c r="O304" i="4" s="1"/>
  <c r="P304" i="4" s="1"/>
  <c r="I304" i="4"/>
  <c r="K404" i="4"/>
  <c r="O404" i="4" s="1"/>
  <c r="P404" i="4" s="1"/>
  <c r="I404" i="4"/>
  <c r="L358" i="4"/>
  <c r="M358" i="4" s="1"/>
  <c r="N358" i="4" s="1"/>
  <c r="J358" i="4"/>
  <c r="L141" i="4"/>
  <c r="M141" i="4" s="1"/>
  <c r="N141" i="4" s="1"/>
  <c r="J141" i="4"/>
  <c r="K402" i="4"/>
  <c r="O402" i="4" s="1"/>
  <c r="P402" i="4" s="1"/>
  <c r="I402" i="4"/>
  <c r="I336" i="4"/>
  <c r="K142" i="4"/>
  <c r="O142" i="4" s="1"/>
  <c r="P142" i="4" s="1"/>
  <c r="I142" i="4"/>
  <c r="L329" i="4"/>
  <c r="M329" i="4" s="1"/>
  <c r="N329" i="4" s="1"/>
  <c r="J329" i="4"/>
  <c r="L303" i="4"/>
  <c r="M303" i="4" s="1"/>
  <c r="N303" i="4" s="1"/>
  <c r="J303" i="4"/>
  <c r="J219" i="4"/>
  <c r="L219" i="4"/>
  <c r="M219" i="4" s="1"/>
  <c r="N219" i="4" s="1"/>
  <c r="I382" i="4"/>
  <c r="K382" i="4"/>
  <c r="O382" i="4" s="1"/>
  <c r="P382" i="4" s="1"/>
  <c r="L431" i="4"/>
  <c r="M431" i="4" s="1"/>
  <c r="N431" i="4" s="1"/>
  <c r="J431" i="4"/>
  <c r="I225" i="4"/>
  <c r="K225" i="4"/>
  <c r="O225" i="4" s="1"/>
  <c r="P225" i="4" s="1"/>
  <c r="J132" i="4"/>
  <c r="L132" i="4"/>
  <c r="M132" i="4" s="1"/>
  <c r="N132" i="4" s="1"/>
  <c r="J14" i="4"/>
  <c r="L14" i="4"/>
  <c r="M14" i="4" s="1"/>
  <c r="N14" i="4" s="1"/>
  <c r="K230" i="4"/>
  <c r="O230" i="4" s="1"/>
  <c r="P230" i="4" s="1"/>
  <c r="L175" i="4"/>
  <c r="M175" i="4" s="1"/>
  <c r="N175" i="4" s="1"/>
  <c r="J175" i="4"/>
  <c r="L363" i="4"/>
  <c r="M363" i="4" s="1"/>
  <c r="N363" i="4" s="1"/>
  <c r="J363" i="4"/>
  <c r="K219" i="4"/>
  <c r="O219" i="4" s="1"/>
  <c r="P219" i="4" s="1"/>
  <c r="I219" i="4"/>
  <c r="L260" i="4"/>
  <c r="M260" i="4" s="1"/>
  <c r="N260" i="4" s="1"/>
  <c r="J260" i="4"/>
  <c r="J354" i="4"/>
  <c r="L354" i="4"/>
  <c r="M354" i="4" s="1"/>
  <c r="N354" i="4" s="1"/>
  <c r="K69" i="4"/>
  <c r="O69" i="4" s="1"/>
  <c r="P69" i="4" s="1"/>
  <c r="I69" i="4"/>
  <c r="L118" i="4"/>
  <c r="M118" i="4" s="1"/>
  <c r="N118" i="4" s="1"/>
  <c r="I183" i="4"/>
  <c r="L304" i="4"/>
  <c r="M304" i="4" s="1"/>
  <c r="N304" i="4" s="1"/>
  <c r="I269" i="4"/>
  <c r="J70" i="4"/>
  <c r="I250" i="4"/>
  <c r="L117" i="4"/>
  <c r="M117" i="4" s="1"/>
  <c r="N117" i="4" s="1"/>
  <c r="J117" i="4"/>
  <c r="L100" i="4"/>
  <c r="M100" i="4" s="1"/>
  <c r="N100" i="4" s="1"/>
  <c r="J100" i="4"/>
  <c r="K406" i="4"/>
  <c r="O406" i="4" s="1"/>
  <c r="P406" i="4" s="1"/>
  <c r="I406" i="4"/>
  <c r="J331" i="4"/>
  <c r="L331" i="4"/>
  <c r="M331" i="4" s="1"/>
  <c r="N331" i="4" s="1"/>
  <c r="I322" i="4"/>
  <c r="K322" i="4"/>
  <c r="O322" i="4" s="1"/>
  <c r="P322" i="4" s="1"/>
  <c r="K403" i="4"/>
  <c r="O403" i="4" s="1"/>
  <c r="P403" i="4" s="1"/>
  <c r="I403" i="4"/>
  <c r="K422" i="4"/>
  <c r="O422" i="4" s="1"/>
  <c r="P422" i="4" s="1"/>
  <c r="I422" i="4"/>
  <c r="K94" i="4"/>
  <c r="O94" i="4" s="1"/>
  <c r="P94" i="4" s="1"/>
  <c r="I94" i="4"/>
  <c r="I357" i="4"/>
  <c r="K357" i="4"/>
  <c r="O357" i="4" s="1"/>
  <c r="P357" i="4" s="1"/>
  <c r="L24" i="4"/>
  <c r="M24" i="4" s="1"/>
  <c r="N24" i="4" s="1"/>
  <c r="J24" i="4"/>
  <c r="J163" i="4"/>
  <c r="L163" i="4"/>
  <c r="M163" i="4" s="1"/>
  <c r="N163" i="4" s="1"/>
  <c r="I346" i="4"/>
  <c r="K346" i="4"/>
  <c r="O346" i="4" s="1"/>
  <c r="P346" i="4" s="1"/>
  <c r="L19" i="4"/>
  <c r="M19" i="4" s="1"/>
  <c r="N19" i="4" s="1"/>
  <c r="J19" i="4"/>
  <c r="K270" i="4"/>
  <c r="O270" i="4" s="1"/>
  <c r="P270" i="4" s="1"/>
  <c r="I270" i="4"/>
  <c r="L109" i="4"/>
  <c r="M109" i="4" s="1"/>
  <c r="N109" i="4" s="1"/>
  <c r="J109" i="4"/>
  <c r="I359" i="4"/>
  <c r="K359" i="4"/>
  <c r="O359" i="4" s="1"/>
  <c r="P359" i="4" s="1"/>
  <c r="L83" i="4"/>
  <c r="M83" i="4" s="1"/>
  <c r="N83" i="4" s="1"/>
  <c r="J83" i="4"/>
  <c r="J90" i="4"/>
  <c r="L90" i="4"/>
  <c r="M90" i="4" s="1"/>
  <c r="N90" i="4" s="1"/>
  <c r="L62" i="4"/>
  <c r="M62" i="4" s="1"/>
  <c r="N62" i="4" s="1"/>
  <c r="J62" i="4"/>
  <c r="L130" i="4"/>
  <c r="M130" i="4" s="1"/>
  <c r="N130" i="4" s="1"/>
  <c r="J130" i="4"/>
  <c r="J348" i="4"/>
  <c r="L348" i="4"/>
  <c r="M348" i="4" s="1"/>
  <c r="N348" i="4" s="1"/>
  <c r="L359" i="4"/>
  <c r="M359" i="4" s="1"/>
  <c r="N359" i="4" s="1"/>
  <c r="J359" i="4"/>
  <c r="K98" i="4"/>
  <c r="O98" i="4" s="1"/>
  <c r="P98" i="4" s="1"/>
  <c r="I98" i="4"/>
  <c r="K237" i="4"/>
  <c r="O237" i="4" s="1"/>
  <c r="P237" i="4" s="1"/>
  <c r="I237" i="4"/>
  <c r="J230" i="4"/>
  <c r="L230" i="4"/>
  <c r="M230" i="4" s="1"/>
  <c r="N230" i="4" s="1"/>
  <c r="L396" i="4"/>
  <c r="M396" i="4" s="1"/>
  <c r="N396" i="4" s="1"/>
  <c r="J396" i="4"/>
  <c r="J362" i="4"/>
  <c r="L362" i="4"/>
  <c r="M362" i="4" s="1"/>
  <c r="N362" i="4" s="1"/>
  <c r="I330" i="4"/>
  <c r="K330" i="4"/>
  <c r="O330" i="4" s="1"/>
  <c r="P330" i="4" s="1"/>
  <c r="K70" i="4"/>
  <c r="O70" i="4" s="1"/>
  <c r="P70" i="4" s="1"/>
  <c r="I70" i="4"/>
  <c r="K181" i="4"/>
  <c r="O181" i="4" s="1"/>
  <c r="P181" i="4" s="1"/>
  <c r="I181" i="4"/>
  <c r="I87" i="4"/>
  <c r="K87" i="4"/>
  <c r="O87" i="4" s="1"/>
  <c r="P87" i="4" s="1"/>
  <c r="K47" i="4"/>
  <c r="O47" i="4" s="1"/>
  <c r="P47" i="4" s="1"/>
  <c r="I47" i="4"/>
  <c r="L142" i="4"/>
  <c r="M142" i="4" s="1"/>
  <c r="N142" i="4" s="1"/>
  <c r="J142" i="4"/>
  <c r="I401" i="4"/>
  <c r="K401" i="4"/>
  <c r="O401" i="4" s="1"/>
  <c r="P401" i="4" s="1"/>
  <c r="I303" i="4"/>
  <c r="K303" i="4"/>
  <c r="O303" i="4" s="1"/>
  <c r="P303" i="4" s="1"/>
  <c r="I298" i="4"/>
  <c r="K298" i="4"/>
  <c r="O298" i="4" s="1"/>
  <c r="P298" i="4" s="1"/>
  <c r="K54" i="4"/>
  <c r="O54" i="4" s="1"/>
  <c r="P54" i="4" s="1"/>
  <c r="I54" i="4"/>
  <c r="J264" i="4"/>
  <c r="L264" i="4"/>
  <c r="M264" i="4" s="1"/>
  <c r="N264" i="4" s="1"/>
  <c r="L416" i="4"/>
  <c r="M416" i="4" s="1"/>
  <c r="N416" i="4" s="1"/>
  <c r="J416" i="4"/>
  <c r="J167" i="4"/>
  <c r="L167" i="4"/>
  <c r="M167" i="4" s="1"/>
  <c r="N167" i="4" s="1"/>
  <c r="J403" i="4"/>
  <c r="L403" i="4"/>
  <c r="M403" i="4" s="1"/>
  <c r="N403" i="4" s="1"/>
  <c r="J33" i="4"/>
  <c r="L33" i="4"/>
  <c r="M33" i="4" s="1"/>
  <c r="N33" i="4" s="1"/>
  <c r="L9" i="4"/>
  <c r="M9" i="4" s="1"/>
  <c r="N9" i="4" s="1"/>
  <c r="J9" i="4"/>
  <c r="K30" i="4"/>
  <c r="O30" i="4" s="1"/>
  <c r="P30" i="4" s="1"/>
  <c r="I30" i="4"/>
  <c r="K84" i="4"/>
  <c r="O84" i="4" s="1"/>
  <c r="P84" i="4" s="1"/>
  <c r="I84" i="4"/>
  <c r="I317" i="4"/>
  <c r="K317" i="4"/>
  <c r="O317" i="4" s="1"/>
  <c r="P317" i="4" s="1"/>
  <c r="K29" i="4"/>
  <c r="O29" i="4" s="1"/>
  <c r="P29" i="4" s="1"/>
  <c r="I29" i="4"/>
  <c r="K313" i="4"/>
  <c r="O313" i="4" s="1"/>
  <c r="P313" i="4" s="1"/>
  <c r="I313" i="4"/>
  <c r="L413" i="4"/>
  <c r="M413" i="4" s="1"/>
  <c r="N413" i="4" s="1"/>
  <c r="J413" i="4"/>
  <c r="I62" i="4"/>
  <c r="K62" i="4"/>
  <c r="O62" i="4" s="1"/>
  <c r="P62" i="4" s="1"/>
  <c r="I178" i="4"/>
  <c r="K178" i="4"/>
  <c r="O178" i="4" s="1"/>
  <c r="P178" i="4" s="1"/>
  <c r="L211" i="4"/>
  <c r="M211" i="4" s="1"/>
  <c r="N211" i="4" s="1"/>
  <c r="J211" i="4"/>
  <c r="J343" i="4"/>
  <c r="L343" i="4"/>
  <c r="M343" i="4" s="1"/>
  <c r="N343" i="4" s="1"/>
  <c r="J325" i="4"/>
  <c r="L325" i="4"/>
  <c r="M325" i="4" s="1"/>
  <c r="N325" i="4" s="1"/>
  <c r="K425" i="4"/>
  <c r="O425" i="4" s="1"/>
  <c r="P425" i="4" s="1"/>
  <c r="I425" i="4"/>
  <c r="J374" i="4"/>
  <c r="L374" i="4"/>
  <c r="M374" i="4" s="1"/>
  <c r="N374" i="4" s="1"/>
  <c r="J120" i="4"/>
  <c r="L120" i="4"/>
  <c r="M120" i="4" s="1"/>
  <c r="N120" i="4" s="1"/>
  <c r="J178" i="4"/>
  <c r="L178" i="4"/>
  <c r="M178" i="4" s="1"/>
  <c r="N178" i="4" s="1"/>
  <c r="K380" i="4"/>
  <c r="O380" i="4" s="1"/>
  <c r="P380" i="4" s="1"/>
  <c r="I380" i="4"/>
  <c r="J375" i="4"/>
  <c r="L375" i="4"/>
  <c r="M375" i="4" s="1"/>
  <c r="N375" i="4" s="1"/>
  <c r="K11" i="4"/>
  <c r="O11" i="4" s="1"/>
  <c r="P11" i="4" s="1"/>
  <c r="I11" i="4"/>
  <c r="I55" i="4"/>
  <c r="K55" i="4"/>
  <c r="O55" i="4" s="1"/>
  <c r="P55" i="4" s="1"/>
  <c r="L390" i="4"/>
  <c r="M390" i="4" s="1"/>
  <c r="N390" i="4" s="1"/>
  <c r="J390" i="4"/>
  <c r="I156" i="4"/>
  <c r="K156" i="4"/>
  <c r="O156" i="4" s="1"/>
  <c r="P156" i="4" s="1"/>
  <c r="K325" i="4"/>
  <c r="O325" i="4" s="1"/>
  <c r="P325" i="4" s="1"/>
  <c r="I325" i="4"/>
  <c r="L115" i="4"/>
  <c r="M115" i="4" s="1"/>
  <c r="N115" i="4" s="1"/>
  <c r="J115" i="4"/>
  <c r="I111" i="4"/>
  <c r="K111" i="4"/>
  <c r="O111" i="4" s="1"/>
  <c r="P111" i="4" s="1"/>
  <c r="K7" i="4"/>
  <c r="O7" i="4" s="1"/>
  <c r="P7" i="4" s="1"/>
  <c r="I7" i="4"/>
  <c r="I137" i="4"/>
  <c r="K137" i="4"/>
  <c r="O137" i="4" s="1"/>
  <c r="P137" i="4" s="1"/>
  <c r="J165" i="4"/>
  <c r="L165" i="4"/>
  <c r="M165" i="4" s="1"/>
  <c r="N165" i="4" s="1"/>
  <c r="I195" i="4"/>
  <c r="K195" i="4"/>
  <c r="O195" i="4" s="1"/>
  <c r="P195" i="4" s="1"/>
  <c r="J249" i="4"/>
  <c r="L249" i="4"/>
  <c r="M249" i="4" s="1"/>
  <c r="N249" i="4" s="1"/>
  <c r="J44" i="4"/>
  <c r="L44" i="4"/>
  <c r="M44" i="4" s="1"/>
  <c r="N44" i="4" s="1"/>
  <c r="K411" i="4"/>
  <c r="O411" i="4" s="1"/>
  <c r="P411" i="4" s="1"/>
  <c r="I411" i="4"/>
  <c r="I407" i="4"/>
  <c r="K407" i="4"/>
  <c r="O407" i="4" s="1"/>
  <c r="P407" i="4" s="1"/>
  <c r="K424" i="4"/>
  <c r="O424" i="4" s="1"/>
  <c r="P424" i="4" s="1"/>
  <c r="I424" i="4"/>
  <c r="J419" i="4"/>
  <c r="L419" i="4"/>
  <c r="M419" i="4" s="1"/>
  <c r="N419" i="4" s="1"/>
  <c r="I126" i="4"/>
  <c r="K126" i="4"/>
  <c r="O126" i="4" s="1"/>
  <c r="P126" i="4" s="1"/>
  <c r="L196" i="4"/>
  <c r="M196" i="4" s="1"/>
  <c r="N196" i="4" s="1"/>
  <c r="J196" i="4"/>
  <c r="I213" i="4"/>
  <c r="K213" i="4"/>
  <c r="O213" i="4" s="1"/>
  <c r="P213" i="4" s="1"/>
  <c r="I319" i="4"/>
  <c r="K319" i="4"/>
  <c r="O319" i="4" s="1"/>
  <c r="P319" i="4" s="1"/>
  <c r="K172" i="4"/>
  <c r="O172" i="4" s="1"/>
  <c r="P172" i="4" s="1"/>
  <c r="I172" i="4"/>
  <c r="K337" i="4"/>
  <c r="O337" i="4" s="1"/>
  <c r="P337" i="4" s="1"/>
  <c r="I337" i="4"/>
  <c r="L218" i="4"/>
  <c r="M218" i="4" s="1"/>
  <c r="N218" i="4" s="1"/>
  <c r="J218" i="4"/>
  <c r="J123" i="4"/>
  <c r="L123" i="4"/>
  <c r="M123" i="4" s="1"/>
  <c r="N123" i="4" s="1"/>
  <c r="I46" i="4"/>
  <c r="K46" i="4"/>
  <c r="O46" i="4" s="1"/>
  <c r="P46" i="4" s="1"/>
  <c r="I412" i="4"/>
  <c r="K412" i="4"/>
  <c r="O412" i="4" s="1"/>
  <c r="P412" i="4" s="1"/>
  <c r="L61" i="4"/>
  <c r="M61" i="4" s="1"/>
  <c r="N61" i="4" s="1"/>
  <c r="J61" i="4"/>
  <c r="K235" i="4"/>
  <c r="O235" i="4" s="1"/>
  <c r="P235" i="4" s="1"/>
  <c r="I235" i="4"/>
  <c r="K375" i="4"/>
  <c r="O375" i="4" s="1"/>
  <c r="P375" i="4" s="1"/>
  <c r="I375" i="4"/>
  <c r="K92" i="4"/>
  <c r="O92" i="4" s="1"/>
  <c r="P92" i="4" s="1"/>
  <c r="I92" i="4"/>
  <c r="L55" i="4"/>
  <c r="M55" i="4" s="1"/>
  <c r="N55" i="4" s="1"/>
  <c r="J55" i="4"/>
  <c r="K42" i="4"/>
  <c r="O42" i="4" s="1"/>
  <c r="P42" i="4" s="1"/>
  <c r="I42" i="4"/>
  <c r="I390" i="4"/>
  <c r="K390" i="4"/>
  <c r="O390" i="4" s="1"/>
  <c r="P390" i="4" s="1"/>
  <c r="J156" i="4"/>
  <c r="L156" i="4"/>
  <c r="M156" i="4" s="1"/>
  <c r="N156" i="4" s="1"/>
  <c r="J111" i="4"/>
  <c r="L111" i="4"/>
  <c r="M111" i="4" s="1"/>
  <c r="N111" i="4" s="1"/>
  <c r="J7" i="4"/>
  <c r="L7" i="4"/>
  <c r="M7" i="4" s="1"/>
  <c r="N7" i="4" s="1"/>
  <c r="I21" i="4"/>
  <c r="K21" i="4"/>
  <c r="O21" i="4" s="1"/>
  <c r="P21" i="4" s="1"/>
  <c r="L137" i="4"/>
  <c r="M137" i="4" s="1"/>
  <c r="N137" i="4" s="1"/>
  <c r="J137" i="4"/>
  <c r="K224" i="4"/>
  <c r="O224" i="4" s="1"/>
  <c r="P224" i="4" s="1"/>
  <c r="I224" i="4"/>
  <c r="K104" i="4"/>
  <c r="O104" i="4" s="1"/>
  <c r="P104" i="4" s="1"/>
  <c r="I104" i="4"/>
  <c r="I44" i="4"/>
  <c r="K44" i="4"/>
  <c r="O44" i="4" s="1"/>
  <c r="P44" i="4" s="1"/>
  <c r="J140" i="4"/>
  <c r="L140" i="4"/>
  <c r="M140" i="4" s="1"/>
  <c r="N140" i="4" s="1"/>
  <c r="L391" i="4"/>
  <c r="M391" i="4" s="1"/>
  <c r="N391" i="4" s="1"/>
  <c r="J391" i="4"/>
  <c r="L407" i="4"/>
  <c r="M407" i="4" s="1"/>
  <c r="N407" i="4" s="1"/>
  <c r="J407" i="4"/>
  <c r="J424" i="4"/>
  <c r="L424" i="4"/>
  <c r="M424" i="4" s="1"/>
  <c r="N424" i="4" s="1"/>
  <c r="K196" i="4"/>
  <c r="O196" i="4" s="1"/>
  <c r="P196" i="4" s="1"/>
  <c r="I196" i="4"/>
  <c r="J213" i="4"/>
  <c r="L213" i="4"/>
  <c r="M213" i="4" s="1"/>
  <c r="N213" i="4" s="1"/>
  <c r="L319" i="4"/>
  <c r="M319" i="4" s="1"/>
  <c r="N319" i="4" s="1"/>
  <c r="J319" i="4"/>
  <c r="J172" i="4"/>
  <c r="L172" i="4"/>
  <c r="M172" i="4" s="1"/>
  <c r="N172" i="4" s="1"/>
  <c r="L337" i="4"/>
  <c r="M337" i="4" s="1"/>
  <c r="N337" i="4" s="1"/>
  <c r="J337" i="4"/>
  <c r="K376" i="4"/>
  <c r="O376" i="4" s="1"/>
  <c r="P376" i="4" s="1"/>
  <c r="I376" i="4"/>
  <c r="L11" i="4"/>
  <c r="M11" i="4" s="1"/>
  <c r="N11" i="4" s="1"/>
  <c r="J11" i="4"/>
  <c r="L432" i="4"/>
  <c r="M432" i="4" s="1"/>
  <c r="N432" i="4" s="1"/>
  <c r="J432" i="4"/>
  <c r="I37" i="4"/>
  <c r="K37" i="4"/>
  <c r="O37" i="4" s="1"/>
  <c r="P37" i="4" s="1"/>
  <c r="K97" i="4"/>
  <c r="O97" i="4" s="1"/>
  <c r="P97" i="4" s="1"/>
  <c r="I97" i="4"/>
  <c r="K91" i="4"/>
  <c r="O91" i="4" s="1"/>
  <c r="P91" i="4" s="1"/>
  <c r="I91" i="4"/>
  <c r="K419" i="4"/>
  <c r="O419" i="4" s="1"/>
  <c r="P419" i="4" s="1"/>
  <c r="I419" i="4"/>
  <c r="J79" i="4"/>
  <c r="L79" i="4"/>
  <c r="M79" i="4" s="1"/>
  <c r="N79" i="4" s="1"/>
  <c r="K123" i="4"/>
  <c r="O123" i="4" s="1"/>
  <c r="P123" i="4" s="1"/>
  <c r="I123" i="4"/>
  <c r="K262" i="4"/>
  <c r="O262" i="4" s="1"/>
  <c r="P262" i="4" s="1"/>
  <c r="I262" i="4"/>
  <c r="J328" i="4"/>
  <c r="L328" i="4"/>
  <c r="M328" i="4" s="1"/>
  <c r="N328" i="4" s="1"/>
  <c r="J412" i="4"/>
  <c r="L412" i="4"/>
  <c r="M412" i="4" s="1"/>
  <c r="N412" i="4" s="1"/>
  <c r="L226" i="4"/>
  <c r="M226" i="4" s="1"/>
  <c r="N226" i="4" s="1"/>
  <c r="J226" i="4"/>
  <c r="I129" i="4"/>
  <c r="K129" i="4"/>
  <c r="O129" i="4" s="1"/>
  <c r="P129" i="4" s="1"/>
  <c r="J301" i="4"/>
  <c r="L301" i="4"/>
  <c r="M301" i="4" s="1"/>
  <c r="N301" i="4" s="1"/>
  <c r="J42" i="4"/>
  <c r="L42" i="4"/>
  <c r="M42" i="4" s="1"/>
  <c r="N42" i="4" s="1"/>
  <c r="J21" i="4"/>
  <c r="L21" i="4"/>
  <c r="M21" i="4" s="1"/>
  <c r="N21" i="4" s="1"/>
  <c r="K65" i="4"/>
  <c r="O65" i="4" s="1"/>
  <c r="P65" i="4" s="1"/>
  <c r="I65" i="4"/>
  <c r="J101" i="4"/>
  <c r="L101" i="4"/>
  <c r="M101" i="4" s="1"/>
  <c r="N101" i="4" s="1"/>
  <c r="I397" i="4"/>
  <c r="K397" i="4"/>
  <c r="O397" i="4" s="1"/>
  <c r="P397" i="4" s="1"/>
  <c r="K140" i="4"/>
  <c r="O140" i="4" s="1"/>
  <c r="P140" i="4" s="1"/>
  <c r="I140" i="4"/>
  <c r="K201" i="4"/>
  <c r="O201" i="4" s="1"/>
  <c r="P201" i="4" s="1"/>
  <c r="I201" i="4"/>
  <c r="K335" i="4"/>
  <c r="O335" i="4" s="1"/>
  <c r="P335" i="4" s="1"/>
  <c r="I335" i="4"/>
  <c r="L16" i="4"/>
  <c r="M16" i="4" s="1"/>
  <c r="N16" i="4" s="1"/>
  <c r="J16" i="4"/>
  <c r="K438" i="4"/>
  <c r="O438" i="4" s="1"/>
  <c r="P438" i="4" s="1"/>
  <c r="I438" i="4"/>
  <c r="I328" i="4"/>
  <c r="K328" i="4"/>
  <c r="O328" i="4" s="1"/>
  <c r="P328" i="4" s="1"/>
  <c r="I351" i="4"/>
  <c r="K351" i="4"/>
  <c r="O351" i="4" s="1"/>
  <c r="P351" i="4" s="1"/>
  <c r="L236" i="4"/>
  <c r="M236" i="4" s="1"/>
  <c r="N236" i="4" s="1"/>
  <c r="J236" i="4"/>
  <c r="J248" i="4"/>
  <c r="L248" i="4"/>
  <c r="M248" i="4" s="1"/>
  <c r="N248" i="4" s="1"/>
  <c r="L257" i="4"/>
  <c r="M257" i="4" s="1"/>
  <c r="N257" i="4" s="1"/>
  <c r="J257" i="4"/>
  <c r="I60" i="4"/>
  <c r="K60" i="4"/>
  <c r="O60" i="4" s="1"/>
  <c r="P60" i="4" s="1"/>
  <c r="L39" i="4"/>
  <c r="M39" i="4" s="1"/>
  <c r="N39" i="4" s="1"/>
  <c r="J39" i="4"/>
  <c r="K344" i="4"/>
  <c r="O344" i="4" s="1"/>
  <c r="P344" i="4" s="1"/>
  <c r="I344" i="4"/>
  <c r="K78" i="4"/>
  <c r="O78" i="4" s="1"/>
  <c r="P78" i="4" s="1"/>
  <c r="I78" i="4"/>
  <c r="L333" i="4"/>
  <c r="M333" i="4" s="1"/>
  <c r="N333" i="4" s="1"/>
  <c r="J333" i="4"/>
  <c r="J364" i="4"/>
  <c r="L364" i="4"/>
  <c r="M364" i="4" s="1"/>
  <c r="N364" i="4" s="1"/>
  <c r="L417" i="4"/>
  <c r="M417" i="4" s="1"/>
  <c r="N417" i="4" s="1"/>
  <c r="J417" i="4"/>
  <c r="L193" i="4"/>
  <c r="M193" i="4" s="1"/>
  <c r="N193" i="4" s="1"/>
  <c r="J193" i="4"/>
  <c r="J345" i="4"/>
  <c r="L345" i="4"/>
  <c r="M345" i="4" s="1"/>
  <c r="N345" i="4" s="1"/>
  <c r="L306" i="4"/>
  <c r="M306" i="4" s="1"/>
  <c r="N306" i="4" s="1"/>
  <c r="J306" i="4"/>
  <c r="K82" i="4"/>
  <c r="O82" i="4" s="1"/>
  <c r="P82" i="4" s="1"/>
  <c r="I82" i="4"/>
  <c r="J279" i="4"/>
  <c r="L279" i="4"/>
  <c r="M279" i="4" s="1"/>
  <c r="N279" i="4" s="1"/>
  <c r="K245" i="4"/>
  <c r="O245" i="4" s="1"/>
  <c r="P245" i="4" s="1"/>
  <c r="I245" i="4"/>
  <c r="I152" i="4"/>
  <c r="K152" i="4"/>
  <c r="O152" i="4" s="1"/>
  <c r="P152" i="4" s="1"/>
  <c r="I310" i="4"/>
  <c r="K310" i="4"/>
  <c r="O310" i="4" s="1"/>
  <c r="P310" i="4" s="1"/>
  <c r="K206" i="4"/>
  <c r="O206" i="4" s="1"/>
  <c r="P206" i="4" s="1"/>
  <c r="I206" i="4"/>
  <c r="L397" i="4"/>
  <c r="M397" i="4" s="1"/>
  <c r="N397" i="4" s="1"/>
  <c r="J397" i="4"/>
  <c r="I221" i="4"/>
  <c r="K221" i="4"/>
  <c r="O221" i="4" s="1"/>
  <c r="P221" i="4" s="1"/>
  <c r="I228" i="4"/>
  <c r="K228" i="4"/>
  <c r="O228" i="4" s="1"/>
  <c r="P228" i="4" s="1"/>
  <c r="K299" i="4"/>
  <c r="O299" i="4" s="1"/>
  <c r="P299" i="4" s="1"/>
  <c r="I299" i="4"/>
  <c r="J201" i="4"/>
  <c r="L201" i="4"/>
  <c r="M201" i="4" s="1"/>
  <c r="N201" i="4" s="1"/>
  <c r="J316" i="4"/>
  <c r="L316" i="4"/>
  <c r="M316" i="4" s="1"/>
  <c r="N316" i="4" s="1"/>
  <c r="J353" i="4"/>
  <c r="L353" i="4"/>
  <c r="M353" i="4" s="1"/>
  <c r="N353" i="4" s="1"/>
  <c r="L335" i="4"/>
  <c r="M335" i="4" s="1"/>
  <c r="N335" i="4" s="1"/>
  <c r="J335" i="4"/>
  <c r="L48" i="4"/>
  <c r="M48" i="4" s="1"/>
  <c r="N48" i="4" s="1"/>
  <c r="J48" i="4"/>
  <c r="J102" i="4"/>
  <c r="L102" i="4"/>
  <c r="M102" i="4" s="1"/>
  <c r="N102" i="4" s="1"/>
  <c r="K95" i="4"/>
  <c r="O95" i="4" s="1"/>
  <c r="P95" i="4" s="1"/>
  <c r="I95" i="4"/>
  <c r="K16" i="4"/>
  <c r="O16" i="4" s="1"/>
  <c r="P16" i="4" s="1"/>
  <c r="I16" i="4"/>
  <c r="K369" i="4"/>
  <c r="O369" i="4" s="1"/>
  <c r="P369" i="4" s="1"/>
  <c r="I369" i="4"/>
  <c r="I232" i="4"/>
  <c r="K232" i="4"/>
  <c r="O232" i="4" s="1"/>
  <c r="P232" i="4" s="1"/>
  <c r="J135" i="4"/>
  <c r="L135" i="4"/>
  <c r="M135" i="4" s="1"/>
  <c r="N135" i="4" s="1"/>
  <c r="L295" i="4"/>
  <c r="M295" i="4" s="1"/>
  <c r="N295" i="4" s="1"/>
  <c r="J295" i="4"/>
  <c r="K421" i="4"/>
  <c r="O421" i="4" s="1"/>
  <c r="P421" i="4" s="1"/>
  <c r="I421" i="4"/>
  <c r="K158" i="4"/>
  <c r="O158" i="4" s="1"/>
  <c r="P158" i="4" s="1"/>
  <c r="I158" i="4"/>
  <c r="K145" i="4"/>
  <c r="O145" i="4" s="1"/>
  <c r="P145" i="4" s="1"/>
  <c r="I145" i="4"/>
  <c r="I115" i="4"/>
  <c r="K115" i="4"/>
  <c r="O115" i="4" s="1"/>
  <c r="P115" i="4" s="1"/>
  <c r="I249" i="4"/>
  <c r="K249" i="4"/>
  <c r="O249" i="4" s="1"/>
  <c r="P249" i="4" s="1"/>
  <c r="L411" i="4"/>
  <c r="M411" i="4" s="1"/>
  <c r="N411" i="4" s="1"/>
  <c r="J411" i="4"/>
  <c r="L34" i="4"/>
  <c r="M34" i="4" s="1"/>
  <c r="N34" i="4" s="1"/>
  <c r="J34" i="4"/>
  <c r="L160" i="4"/>
  <c r="M160" i="4" s="1"/>
  <c r="N160" i="4" s="1"/>
  <c r="J160" i="4"/>
  <c r="L366" i="4"/>
  <c r="M366" i="4" s="1"/>
  <c r="N366" i="4" s="1"/>
  <c r="J366" i="4"/>
  <c r="K211" i="4"/>
  <c r="O211" i="4" s="1"/>
  <c r="P211" i="4" s="1"/>
  <c r="I211" i="4"/>
  <c r="J153" i="4"/>
  <c r="L153" i="4"/>
  <c r="M153" i="4" s="1"/>
  <c r="N153" i="4" s="1"/>
  <c r="K248" i="4"/>
  <c r="O248" i="4" s="1"/>
  <c r="P248" i="4" s="1"/>
  <c r="I248" i="4"/>
  <c r="J60" i="4"/>
  <c r="L60" i="4"/>
  <c r="M60" i="4" s="1"/>
  <c r="N60" i="4" s="1"/>
  <c r="L344" i="4"/>
  <c r="M344" i="4" s="1"/>
  <c r="N344" i="4" s="1"/>
  <c r="J344" i="4"/>
  <c r="L92" i="4"/>
  <c r="M92" i="4" s="1"/>
  <c r="N92" i="4" s="1"/>
  <c r="J92" i="4"/>
  <c r="I306" i="4"/>
  <c r="K306" i="4"/>
  <c r="O306" i="4" s="1"/>
  <c r="P306" i="4" s="1"/>
  <c r="I279" i="4"/>
  <c r="K279" i="4"/>
  <c r="O279" i="4" s="1"/>
  <c r="P279" i="4" s="1"/>
  <c r="L104" i="4"/>
  <c r="M104" i="4" s="1"/>
  <c r="N104" i="4" s="1"/>
  <c r="J104" i="4"/>
  <c r="I391" i="4"/>
  <c r="K391" i="4"/>
  <c r="O391" i="4" s="1"/>
  <c r="P391" i="4" s="1"/>
  <c r="I48" i="4"/>
  <c r="K48" i="4"/>
  <c r="O48" i="4" s="1"/>
  <c r="P48" i="4" s="1"/>
  <c r="K102" i="4"/>
  <c r="O102" i="4" s="1"/>
  <c r="P102" i="4" s="1"/>
  <c r="I102" i="4"/>
  <c r="L95" i="4"/>
  <c r="M95" i="4" s="1"/>
  <c r="N95" i="4" s="1"/>
  <c r="J95" i="4"/>
  <c r="J369" i="4"/>
  <c r="L369" i="4"/>
  <c r="M369" i="4" s="1"/>
  <c r="N369" i="4" s="1"/>
  <c r="K135" i="4"/>
  <c r="O135" i="4" s="1"/>
  <c r="P135" i="4" s="1"/>
  <c r="I135" i="4"/>
  <c r="I295" i="4"/>
  <c r="K295" i="4"/>
  <c r="O295" i="4" s="1"/>
  <c r="P295" i="4" s="1"/>
  <c r="J427" i="4"/>
  <c r="L427" i="4"/>
  <c r="M427" i="4" s="1"/>
  <c r="N427" i="4" s="1"/>
  <c r="L399" i="4"/>
  <c r="M399" i="4" s="1"/>
  <c r="N399" i="4" s="1"/>
  <c r="J399" i="4"/>
  <c r="L351" i="4"/>
  <c r="M351" i="4" s="1"/>
  <c r="N351" i="4" s="1"/>
  <c r="J351" i="4"/>
  <c r="I236" i="4"/>
  <c r="K236" i="4"/>
  <c r="O236" i="4" s="1"/>
  <c r="P236" i="4" s="1"/>
  <c r="I257" i="4"/>
  <c r="K257" i="4"/>
  <c r="O257" i="4" s="1"/>
  <c r="P257" i="4" s="1"/>
  <c r="I288" i="4"/>
  <c r="K288" i="4"/>
  <c r="O288" i="4" s="1"/>
  <c r="P288" i="4" s="1"/>
  <c r="K383" i="4"/>
  <c r="O383" i="4" s="1"/>
  <c r="P383" i="4" s="1"/>
  <c r="I383" i="4"/>
  <c r="L78" i="4"/>
  <c r="M78" i="4" s="1"/>
  <c r="N78" i="4" s="1"/>
  <c r="J78" i="4"/>
  <c r="K227" i="4"/>
  <c r="O227" i="4" s="1"/>
  <c r="P227" i="4" s="1"/>
  <c r="I227" i="4"/>
  <c r="J169" i="4"/>
  <c r="L169" i="4"/>
  <c r="M169" i="4" s="1"/>
  <c r="N169" i="4" s="1"/>
  <c r="I333" i="4"/>
  <c r="K333" i="4"/>
  <c r="O333" i="4" s="1"/>
  <c r="P333" i="4" s="1"/>
  <c r="K364" i="4"/>
  <c r="O364" i="4" s="1"/>
  <c r="P364" i="4" s="1"/>
  <c r="I364" i="4"/>
  <c r="I417" i="4"/>
  <c r="K417" i="4"/>
  <c r="O417" i="4" s="1"/>
  <c r="P417" i="4" s="1"/>
  <c r="K193" i="4"/>
  <c r="O193" i="4" s="1"/>
  <c r="P193" i="4" s="1"/>
  <c r="I193" i="4"/>
  <c r="L82" i="4"/>
  <c r="M82" i="4" s="1"/>
  <c r="N82" i="4" s="1"/>
  <c r="J82" i="4"/>
  <c r="K176" i="4"/>
  <c r="O176" i="4" s="1"/>
  <c r="P176" i="4" s="1"/>
  <c r="I176" i="4"/>
  <c r="I113" i="4"/>
  <c r="K113" i="4"/>
  <c r="O113" i="4" s="1"/>
  <c r="P113" i="4" s="1"/>
  <c r="I3" i="4"/>
  <c r="K3" i="4"/>
  <c r="O3" i="4" s="1"/>
  <c r="P3" i="4" s="1"/>
  <c r="J206" i="4"/>
  <c r="L206" i="4"/>
  <c r="M206" i="4" s="1"/>
  <c r="N206" i="4" s="1"/>
  <c r="I174" i="4"/>
  <c r="K174" i="4"/>
  <c r="O174" i="4" s="1"/>
  <c r="P174" i="4" s="1"/>
  <c r="L221" i="4"/>
  <c r="M221" i="4" s="1"/>
  <c r="N221" i="4" s="1"/>
  <c r="J221" i="4"/>
  <c r="J228" i="4"/>
  <c r="L228" i="4"/>
  <c r="M228" i="4" s="1"/>
  <c r="N228" i="4" s="1"/>
  <c r="J299" i="4"/>
  <c r="L299" i="4"/>
  <c r="M299" i="4" s="1"/>
  <c r="N299" i="4" s="1"/>
  <c r="K67" i="4"/>
  <c r="O67" i="4" s="1"/>
  <c r="P67" i="4" s="1"/>
  <c r="I67" i="4"/>
  <c r="I316" i="4"/>
  <c r="K316" i="4"/>
  <c r="O316" i="4" s="1"/>
  <c r="P316" i="4" s="1"/>
  <c r="I353" i="4"/>
  <c r="K353" i="4"/>
  <c r="O353" i="4" s="1"/>
  <c r="P353" i="4" s="1"/>
  <c r="I271" i="4"/>
  <c r="K271" i="4"/>
  <c r="O271" i="4" s="1"/>
  <c r="P271" i="4" s="1"/>
  <c r="J318" i="4"/>
  <c r="L318" i="4"/>
  <c r="M318" i="4" s="1"/>
  <c r="N318" i="4" s="1"/>
  <c r="I168" i="4"/>
  <c r="K168" i="4"/>
  <c r="O168" i="4" s="1"/>
  <c r="P168" i="4" s="1"/>
  <c r="L323" i="4"/>
  <c r="M323" i="4" s="1"/>
  <c r="N323" i="4" s="1"/>
  <c r="J323" i="4"/>
  <c r="K437" i="4"/>
  <c r="O437" i="4" s="1"/>
  <c r="P437" i="4" s="1"/>
  <c r="I437" i="4"/>
  <c r="I427" i="4"/>
  <c r="K427" i="4"/>
  <c r="O427" i="4" s="1"/>
  <c r="P427" i="4" s="1"/>
  <c r="K277" i="4"/>
  <c r="O277" i="4" s="1"/>
  <c r="P277" i="4" s="1"/>
  <c r="I277" i="4"/>
  <c r="K408" i="4"/>
  <c r="O408" i="4" s="1"/>
  <c r="P408" i="4" s="1"/>
  <c r="I408" i="4"/>
  <c r="L93" i="4"/>
  <c r="M93" i="4" s="1"/>
  <c r="N93" i="4" s="1"/>
  <c r="J93" i="4"/>
  <c r="J96" i="4"/>
  <c r="L96" i="4"/>
  <c r="M96" i="4" s="1"/>
  <c r="N96" i="4" s="1"/>
  <c r="L288" i="4"/>
  <c r="M288" i="4" s="1"/>
  <c r="N288" i="4" s="1"/>
  <c r="J288" i="4"/>
  <c r="J383" i="4"/>
  <c r="L383" i="4"/>
  <c r="M383" i="4" s="1"/>
  <c r="N383" i="4" s="1"/>
  <c r="I66" i="4"/>
  <c r="K66" i="4"/>
  <c r="O66" i="4" s="1"/>
  <c r="P66" i="4" s="1"/>
  <c r="K169" i="4"/>
  <c r="O169" i="4" s="1"/>
  <c r="P169" i="4" s="1"/>
  <c r="I169" i="4"/>
  <c r="J246" i="4"/>
  <c r="L246" i="4"/>
  <c r="M246" i="4" s="1"/>
  <c r="N246" i="4" s="1"/>
  <c r="L342" i="4"/>
  <c r="M342" i="4" s="1"/>
  <c r="N342" i="4" s="1"/>
  <c r="J342" i="4"/>
  <c r="L116" i="4"/>
  <c r="M116" i="4" s="1"/>
  <c r="N116" i="4" s="1"/>
  <c r="J116" i="4"/>
  <c r="K85" i="4"/>
  <c r="O85" i="4" s="1"/>
  <c r="P85" i="4" s="1"/>
  <c r="I85" i="4"/>
  <c r="K108" i="4"/>
  <c r="O108" i="4" s="1"/>
  <c r="P108" i="4" s="1"/>
  <c r="I108" i="4"/>
  <c r="K340" i="4"/>
  <c r="O340" i="4" s="1"/>
  <c r="P340" i="4" s="1"/>
  <c r="I340" i="4"/>
  <c r="J320" i="4"/>
  <c r="L320" i="4"/>
  <c r="M320" i="4" s="1"/>
  <c r="N320" i="4" s="1"/>
  <c r="J59" i="4"/>
  <c r="L59" i="4"/>
  <c r="M59" i="4" s="1"/>
  <c r="N59" i="4" s="1"/>
  <c r="K149" i="4"/>
  <c r="O149" i="4" s="1"/>
  <c r="P149" i="4" s="1"/>
  <c r="I149" i="4"/>
  <c r="K312" i="4"/>
  <c r="O312" i="4" s="1"/>
  <c r="P312" i="4" s="1"/>
  <c r="I312" i="4"/>
  <c r="K283" i="4"/>
  <c r="O283" i="4" s="1"/>
  <c r="P283" i="4" s="1"/>
  <c r="I283" i="4"/>
  <c r="J67" i="4"/>
  <c r="L67" i="4"/>
  <c r="M67" i="4" s="1"/>
  <c r="N67" i="4" s="1"/>
  <c r="L68" i="4"/>
  <c r="M68" i="4" s="1"/>
  <c r="N68" i="4" s="1"/>
  <c r="J68" i="4"/>
  <c r="J43" i="4"/>
  <c r="L43" i="4"/>
  <c r="M43" i="4" s="1"/>
  <c r="N43" i="4" s="1"/>
  <c r="J271" i="4"/>
  <c r="L271" i="4"/>
  <c r="M271" i="4" s="1"/>
  <c r="N271" i="4" s="1"/>
  <c r="K334" i="4"/>
  <c r="O334" i="4" s="1"/>
  <c r="P334" i="4" s="1"/>
  <c r="I334" i="4"/>
  <c r="I318" i="4"/>
  <c r="K318" i="4"/>
  <c r="O318" i="4" s="1"/>
  <c r="P318" i="4" s="1"/>
  <c r="L168" i="4"/>
  <c r="M168" i="4" s="1"/>
  <c r="N168" i="4" s="1"/>
  <c r="J168" i="4"/>
  <c r="J139" i="4"/>
  <c r="L139" i="4"/>
  <c r="M139" i="4" s="1"/>
  <c r="N139" i="4" s="1"/>
  <c r="K254" i="4"/>
  <c r="O254" i="4" s="1"/>
  <c r="P254" i="4" s="1"/>
  <c r="I254" i="4"/>
  <c r="L408" i="4"/>
  <c r="M408" i="4" s="1"/>
  <c r="N408" i="4" s="1"/>
  <c r="J408" i="4"/>
  <c r="K93" i="4"/>
  <c r="O93" i="4" s="1"/>
  <c r="P93" i="4" s="1"/>
  <c r="I93" i="4"/>
  <c r="L421" i="4"/>
  <c r="M421" i="4" s="1"/>
  <c r="N421" i="4" s="1"/>
  <c r="J421" i="4"/>
  <c r="L376" i="4"/>
  <c r="M376" i="4" s="1"/>
  <c r="N376" i="4" s="1"/>
  <c r="J376" i="4"/>
  <c r="K323" i="4"/>
  <c r="O323" i="4" s="1"/>
  <c r="P323" i="4" s="1"/>
  <c r="I323" i="4"/>
  <c r="L158" i="4"/>
  <c r="M158" i="4" s="1"/>
  <c r="N158" i="4" s="1"/>
  <c r="J158" i="4"/>
  <c r="L66" i="4"/>
  <c r="M66" i="4" s="1"/>
  <c r="N66" i="4" s="1"/>
  <c r="J66" i="4"/>
  <c r="L145" i="4"/>
  <c r="M145" i="4" s="1"/>
  <c r="N145" i="4" s="1"/>
  <c r="J145" i="4"/>
  <c r="K432" i="4"/>
  <c r="O432" i="4" s="1"/>
  <c r="P432" i="4" s="1"/>
  <c r="I432" i="4"/>
  <c r="I246" i="4"/>
  <c r="K246" i="4"/>
  <c r="O246" i="4" s="1"/>
  <c r="P246" i="4" s="1"/>
  <c r="K342" i="4"/>
  <c r="O342" i="4" s="1"/>
  <c r="P342" i="4" s="1"/>
  <c r="I342" i="4"/>
  <c r="J37" i="4"/>
  <c r="L37" i="4"/>
  <c r="M37" i="4" s="1"/>
  <c r="N37" i="4" s="1"/>
  <c r="K372" i="4"/>
  <c r="O372" i="4" s="1"/>
  <c r="P372" i="4" s="1"/>
  <c r="I372" i="4"/>
  <c r="I292" i="4"/>
  <c r="K292" i="4"/>
  <c r="O292" i="4" s="1"/>
  <c r="P292" i="4" s="1"/>
  <c r="I162" i="4"/>
  <c r="K162" i="4"/>
  <c r="O162" i="4" s="1"/>
  <c r="P162" i="4" s="1"/>
  <c r="I214" i="4"/>
  <c r="K214" i="4"/>
  <c r="O214" i="4" s="1"/>
  <c r="P214" i="4" s="1"/>
  <c r="K59" i="4"/>
  <c r="O59" i="4" s="1"/>
  <c r="P59" i="4" s="1"/>
  <c r="I59" i="4"/>
  <c r="J149" i="4"/>
  <c r="L149" i="4"/>
  <c r="M149" i="4" s="1"/>
  <c r="N149" i="4" s="1"/>
  <c r="L97" i="4"/>
  <c r="M97" i="4" s="1"/>
  <c r="N97" i="4" s="1"/>
  <c r="J97" i="4"/>
  <c r="J312" i="4"/>
  <c r="L312" i="4"/>
  <c r="M312" i="4" s="1"/>
  <c r="N312" i="4" s="1"/>
  <c r="L283" i="4"/>
  <c r="M283" i="4" s="1"/>
  <c r="N283" i="4" s="1"/>
  <c r="J283" i="4"/>
  <c r="L387" i="4"/>
  <c r="M387" i="4" s="1"/>
  <c r="N387" i="4" s="1"/>
  <c r="J387" i="4"/>
  <c r="I68" i="4"/>
  <c r="K68" i="4"/>
  <c r="O68" i="4" s="1"/>
  <c r="P68" i="4" s="1"/>
  <c r="K289" i="4"/>
  <c r="O289" i="4" s="1"/>
  <c r="P289" i="4" s="1"/>
  <c r="I289" i="4"/>
  <c r="K43" i="4"/>
  <c r="O43" i="4" s="1"/>
  <c r="P43" i="4" s="1"/>
  <c r="I43" i="4"/>
  <c r="K34" i="4"/>
  <c r="O34" i="4" s="1"/>
  <c r="P34" i="4" s="1"/>
  <c r="I34" i="4"/>
  <c r="K79" i="4"/>
  <c r="O79" i="4" s="1"/>
  <c r="P79" i="4" s="1"/>
  <c r="I79" i="4"/>
  <c r="L334" i="4"/>
  <c r="M334" i="4" s="1"/>
  <c r="N334" i="4" s="1"/>
  <c r="J334" i="4"/>
  <c r="K374" i="4"/>
  <c r="O374" i="4" s="1"/>
  <c r="P374" i="4" s="1"/>
  <c r="I374" i="4"/>
  <c r="I160" i="4"/>
  <c r="K160" i="4"/>
  <c r="O160" i="4" s="1"/>
  <c r="P160" i="4" s="1"/>
  <c r="K120" i="4"/>
  <c r="O120" i="4" s="1"/>
  <c r="P120" i="4" s="1"/>
  <c r="I120" i="4"/>
  <c r="J254" i="4"/>
  <c r="L254" i="4"/>
  <c r="M254" i="4" s="1"/>
  <c r="N254" i="4" s="1"/>
</calcChain>
</file>

<file path=xl/sharedStrings.xml><?xml version="1.0" encoding="utf-8"?>
<sst xmlns="http://schemas.openxmlformats.org/spreadsheetml/2006/main" count="7050" uniqueCount="1174">
  <si>
    <t>Code</t>
  </si>
  <si>
    <t>GAP</t>
  </si>
  <si>
    <t>Women's pay per man</t>
  </si>
  <si>
    <t>Gap %</t>
  </si>
  <si>
    <t>Isles of Scilly UA</t>
  </si>
  <si>
    <t>E06000053</t>
  </si>
  <si>
    <t>x</t>
  </si>
  <si>
    <t>East Renfrewshire</t>
  </si>
  <si>
    <t>S12000011</t>
  </si>
  <si>
    <t>Orkney Islands</t>
  </si>
  <si>
    <t>S12000023</t>
  </si>
  <si>
    <t>Shetland Islands</t>
  </si>
  <si>
    <t>S12000027</t>
  </si>
  <si>
    <t>Merthyr Tydfil / Merthyr Tudful</t>
  </si>
  <si>
    <t>W06000024</t>
  </si>
  <si>
    <t/>
  </si>
  <si>
    <t>East Dunbartonshire</t>
  </si>
  <si>
    <t>S12000045</t>
  </si>
  <si>
    <t>Redcar and Cleveland UA</t>
  </si>
  <si>
    <t>E06000003</t>
  </si>
  <si>
    <t>Rutland UA</t>
  </si>
  <si>
    <t>E06000017</t>
  </si>
  <si>
    <t>Clackmannanshire</t>
  </si>
  <si>
    <t>S12000005</t>
  </si>
  <si>
    <t>E08000029</t>
  </si>
  <si>
    <t>Stirling</t>
  </si>
  <si>
    <t>S12000030</t>
  </si>
  <si>
    <t>E09000001</t>
  </si>
  <si>
    <t>Isle of Anglesey / Ynys Môn</t>
  </si>
  <si>
    <t>W06000001</t>
  </si>
  <si>
    <t>North Lincolnshire UA</t>
  </si>
  <si>
    <t>E06000013</t>
  </si>
  <si>
    <t>Derby UA</t>
  </si>
  <si>
    <t>E06000015</t>
  </si>
  <si>
    <t>Blaenau Gwent / Blaenau Gwent</t>
  </si>
  <si>
    <t>W06000019</t>
  </si>
  <si>
    <t>Medway UA</t>
  </si>
  <si>
    <t>E06000035</t>
  </si>
  <si>
    <t>Wokingham UA</t>
  </si>
  <si>
    <t>E06000041</t>
  </si>
  <si>
    <t>Argyll and Bute</t>
  </si>
  <si>
    <t>S12000035</t>
  </si>
  <si>
    <t>Neath Port Talbot / Castell-nedd Port Talbot</t>
  </si>
  <si>
    <t>W06000012</t>
  </si>
  <si>
    <t>E09000030</t>
  </si>
  <si>
    <t>Derbyshire</t>
  </si>
  <si>
    <t>E10000007</t>
  </si>
  <si>
    <t>Flintshire / Sir y Fflint</t>
  </si>
  <si>
    <t>W06000005</t>
  </si>
  <si>
    <t>Cumbria</t>
  </si>
  <si>
    <t>E10000006</t>
  </si>
  <si>
    <t>Windsor and Maidenhead UA</t>
  </si>
  <si>
    <t>E06000040</t>
  </si>
  <si>
    <t>Swindon UA</t>
  </si>
  <si>
    <t>E06000030</t>
  </si>
  <si>
    <t>E09000014</t>
  </si>
  <si>
    <t>North Somerset UA</t>
  </si>
  <si>
    <t>E06000024</t>
  </si>
  <si>
    <t>West Berkshire UA</t>
  </si>
  <si>
    <t>E06000037</t>
  </si>
  <si>
    <t>Warwickshire</t>
  </si>
  <si>
    <t>E10000031</t>
  </si>
  <si>
    <t>Bracknell Forest UA</t>
  </si>
  <si>
    <t>E06000036</t>
  </si>
  <si>
    <t>Shropshire UA</t>
  </si>
  <si>
    <t>E06000051</t>
  </si>
  <si>
    <t>E08000013</t>
  </si>
  <si>
    <t>E09000026</t>
  </si>
  <si>
    <t>Peterborough UA</t>
  </si>
  <si>
    <t>E06000031</t>
  </si>
  <si>
    <t>E09000015</t>
  </si>
  <si>
    <t>Isle of Wight UA</t>
  </si>
  <si>
    <t>E06000046</t>
  </si>
  <si>
    <t>North East Lincolnshire UA</t>
  </si>
  <si>
    <t>E06000012</t>
  </si>
  <si>
    <t>Torbay UA</t>
  </si>
  <si>
    <t>E06000027</t>
  </si>
  <si>
    <t>Monmouthshire / Sir Fynwy</t>
  </si>
  <si>
    <t>W06000021</t>
  </si>
  <si>
    <t>E08000031</t>
  </si>
  <si>
    <t>E08000012</t>
  </si>
  <si>
    <t>Fife</t>
  </si>
  <si>
    <t>S12000015</t>
  </si>
  <si>
    <t>E09000018</t>
  </si>
  <si>
    <t>Central Bedfordshire UA</t>
  </si>
  <si>
    <t>E06000056</t>
  </si>
  <si>
    <t>E09000003</t>
  </si>
  <si>
    <t>York UA</t>
  </si>
  <si>
    <t>E06000014</t>
  </si>
  <si>
    <t>E09000019</t>
  </si>
  <si>
    <t>E09000007</t>
  </si>
  <si>
    <t>E08000026</t>
  </si>
  <si>
    <t>E09000002</t>
  </si>
  <si>
    <t>Milton Keynes UA</t>
  </si>
  <si>
    <t>E06000042</t>
  </si>
  <si>
    <t>Staffordshire</t>
  </si>
  <si>
    <t>E10000028</t>
  </si>
  <si>
    <t>E09000027</t>
  </si>
  <si>
    <t>Suffolk</t>
  </si>
  <si>
    <t>E10000029</t>
  </si>
  <si>
    <t>Blackpool UA</t>
  </si>
  <si>
    <t>E06000009</t>
  </si>
  <si>
    <t>Aberdeenshire</t>
  </si>
  <si>
    <t>S12000034</t>
  </si>
  <si>
    <t>Hampshire</t>
  </si>
  <si>
    <t>E10000014</t>
  </si>
  <si>
    <t>Northamptonshire</t>
  </si>
  <si>
    <t>E10000021</t>
  </si>
  <si>
    <t>Luton UA</t>
  </si>
  <si>
    <t>E06000032</t>
  </si>
  <si>
    <t>E09000032</t>
  </si>
  <si>
    <t>Gloucestershire</t>
  </si>
  <si>
    <t>E10000013</t>
  </si>
  <si>
    <t>Poole UA</t>
  </si>
  <si>
    <t>E06000029</t>
  </si>
  <si>
    <t>Renfrewshire</t>
  </si>
  <si>
    <t>S12000038</t>
  </si>
  <si>
    <t>E09000031</t>
  </si>
  <si>
    <t>East Riding of Yorkshire UA</t>
  </si>
  <si>
    <t>E06000011</t>
  </si>
  <si>
    <t>South Gloucestershire UA</t>
  </si>
  <si>
    <t>E06000025</t>
  </si>
  <si>
    <t>Slough UA</t>
  </si>
  <si>
    <t>E06000039</t>
  </si>
  <si>
    <t>Somerset</t>
  </si>
  <si>
    <t>E10000027</t>
  </si>
  <si>
    <t>Bournemouth UA</t>
  </si>
  <si>
    <t>E06000028</t>
  </si>
  <si>
    <t>Vale of Glamorgan / Bro Morgannwg</t>
  </si>
  <si>
    <t>W06000014</t>
  </si>
  <si>
    <t>West Dunbartonshire</t>
  </si>
  <si>
    <t>S12000039</t>
  </si>
  <si>
    <t>E09000033</t>
  </si>
  <si>
    <t>E08000017</t>
  </si>
  <si>
    <t>West Sussex</t>
  </si>
  <si>
    <t>E10000032</t>
  </si>
  <si>
    <t>E08000025</t>
  </si>
  <si>
    <t>Portsmouth UA</t>
  </si>
  <si>
    <t>E06000044</t>
  </si>
  <si>
    <t>E08000034</t>
  </si>
  <si>
    <t>Bridgend / Pen-y-bont ar Ogwr</t>
  </si>
  <si>
    <t>W06000013</t>
  </si>
  <si>
    <t>Eilean Siar</t>
  </si>
  <si>
    <t>S12000013</t>
  </si>
  <si>
    <t>E09000025</t>
  </si>
  <si>
    <t>Falkirk</t>
  </si>
  <si>
    <t>S12000014</t>
  </si>
  <si>
    <t>Kent</t>
  </si>
  <si>
    <t>E10000016</t>
  </si>
  <si>
    <t>E08000011</t>
  </si>
  <si>
    <t>Bristol, City of UA</t>
  </si>
  <si>
    <t>E06000023</t>
  </si>
  <si>
    <t>E09000008</t>
  </si>
  <si>
    <t>Reading UA</t>
  </si>
  <si>
    <t>E06000038</t>
  </si>
  <si>
    <t>E08000018</t>
  </si>
  <si>
    <t>Telford and Wrekin UA</t>
  </si>
  <si>
    <t>E06000020</t>
  </si>
  <si>
    <t>Halton UA</t>
  </si>
  <si>
    <t>E06000006</t>
  </si>
  <si>
    <t>E09000013</t>
  </si>
  <si>
    <t>E08000036</t>
  </si>
  <si>
    <t>Oxfordshire</t>
  </si>
  <si>
    <t>E10000025</t>
  </si>
  <si>
    <t>E09000010</t>
  </si>
  <si>
    <t>Leicestershire</t>
  </si>
  <si>
    <t>E10000018</t>
  </si>
  <si>
    <t>Moray</t>
  </si>
  <si>
    <t>S12000020</t>
  </si>
  <si>
    <t>Hertfordshire</t>
  </si>
  <si>
    <t>E10000015</t>
  </si>
  <si>
    <t>Cheshire West and Chester UA</t>
  </si>
  <si>
    <t>E06000050</t>
  </si>
  <si>
    <t>Wiltshire UA</t>
  </si>
  <si>
    <t>E06000054</t>
  </si>
  <si>
    <t>Stoke-on-Trent UA</t>
  </si>
  <si>
    <t>E06000021</t>
  </si>
  <si>
    <t>E08000007</t>
  </si>
  <si>
    <t>Stockton-on-Tees UA</t>
  </si>
  <si>
    <t>E06000004</t>
  </si>
  <si>
    <t>E08000006</t>
  </si>
  <si>
    <t>Wrexham / Wrecsam</t>
  </si>
  <si>
    <t>W06000006</t>
  </si>
  <si>
    <t>Worcestershire</t>
  </si>
  <si>
    <t>E10000034</t>
  </si>
  <si>
    <t>Norfolk</t>
  </si>
  <si>
    <t>E10000020</t>
  </si>
  <si>
    <t>Cambridgeshire</t>
  </si>
  <si>
    <t>E10000003</t>
  </si>
  <si>
    <t>County Durham UA</t>
  </si>
  <si>
    <t>E06000047</t>
  </si>
  <si>
    <t>E08000016</t>
  </si>
  <si>
    <t>Essex</t>
  </si>
  <si>
    <t>E10000012</t>
  </si>
  <si>
    <t>E08000008</t>
  </si>
  <si>
    <t>Aberdeen City</t>
  </si>
  <si>
    <t>S12000033</t>
  </si>
  <si>
    <t>Lancashire</t>
  </si>
  <si>
    <t>E10000017</t>
  </si>
  <si>
    <t>Glasgow City</t>
  </si>
  <si>
    <t>S12000046</t>
  </si>
  <si>
    <t>Cardiff / Caerdydd</t>
  </si>
  <si>
    <t>W06000015</t>
  </si>
  <si>
    <t>Northumberland UA</t>
  </si>
  <si>
    <t>E06000057</t>
  </si>
  <si>
    <t>Midlothian</t>
  </si>
  <si>
    <t>S12000019</t>
  </si>
  <si>
    <t>Surrey</t>
  </si>
  <si>
    <t>E10000030</t>
  </si>
  <si>
    <t>E09000004</t>
  </si>
  <si>
    <t>South Lanarkshire</t>
  </si>
  <si>
    <t>S12000029</t>
  </si>
  <si>
    <t>Nottinghamshire</t>
  </si>
  <si>
    <t>E10000024</t>
  </si>
  <si>
    <t>Thurrock UA</t>
  </si>
  <si>
    <t>E06000034</t>
  </si>
  <si>
    <t>E08000037</t>
  </si>
  <si>
    <t>E09000028</t>
  </si>
  <si>
    <t>North Ayrshire</t>
  </si>
  <si>
    <t>S12000021</t>
  </si>
  <si>
    <t>Devon</t>
  </si>
  <si>
    <t>E10000008</t>
  </si>
  <si>
    <t>Kingston upon Hull UA</t>
  </si>
  <si>
    <t>E06000010</t>
  </si>
  <si>
    <t>Lincolnshire</t>
  </si>
  <si>
    <t>E10000019</t>
  </si>
  <si>
    <t>West Lothian</t>
  </si>
  <si>
    <t>S12000040</t>
  </si>
  <si>
    <t>E08000004</t>
  </si>
  <si>
    <t>E09000009</t>
  </si>
  <si>
    <t>Buckinghamshire</t>
  </si>
  <si>
    <t>E10000002</t>
  </si>
  <si>
    <t>E08000032</t>
  </si>
  <si>
    <t>Pembrokeshire / Sir Benfro</t>
  </si>
  <si>
    <t>W06000009</t>
  </si>
  <si>
    <t>E09000021</t>
  </si>
  <si>
    <t>E09000005</t>
  </si>
  <si>
    <t>East Sussex</t>
  </si>
  <si>
    <t>E10000011</t>
  </si>
  <si>
    <t>North Yorkshire</t>
  </si>
  <si>
    <t>E10000023</t>
  </si>
  <si>
    <t>E08000014</t>
  </si>
  <si>
    <t>E08000035</t>
  </si>
  <si>
    <t>E09000006</t>
  </si>
  <si>
    <t>E08000019</t>
  </si>
  <si>
    <t>Cheshire East UA</t>
  </si>
  <si>
    <t>E06000049</t>
  </si>
  <si>
    <t>Blackburn with Darwen UA</t>
  </si>
  <si>
    <t>E06000008</t>
  </si>
  <si>
    <t>E08000005</t>
  </si>
  <si>
    <t>Dorset</t>
  </si>
  <si>
    <t>E10000009</t>
  </si>
  <si>
    <t>E08000030</t>
  </si>
  <si>
    <t>Dundee City</t>
  </si>
  <si>
    <t>S12000042</t>
  </si>
  <si>
    <t>E08000002</t>
  </si>
  <si>
    <t>Caerphilly / Caerffili</t>
  </si>
  <si>
    <t>W06000018</t>
  </si>
  <si>
    <t>E08000003</t>
  </si>
  <si>
    <t>City of Edinburgh</t>
  </si>
  <si>
    <t>S12000036</t>
  </si>
  <si>
    <t>E09000024</t>
  </si>
  <si>
    <t>Leicester UA</t>
  </si>
  <si>
    <t>E06000016</t>
  </si>
  <si>
    <t>Southampton UA</t>
  </si>
  <si>
    <t>E06000045</t>
  </si>
  <si>
    <t>E08000015</t>
  </si>
  <si>
    <t>Plymouth UA</t>
  </si>
  <si>
    <t>E06000026</t>
  </si>
  <si>
    <t>Herefordshire UA</t>
  </si>
  <si>
    <t>E06000019</t>
  </si>
  <si>
    <t>Perth and Kinross</t>
  </si>
  <si>
    <t>S12000024</t>
  </si>
  <si>
    <t>E09000022</t>
  </si>
  <si>
    <t>Darlington UA</t>
  </si>
  <si>
    <t>E06000005</t>
  </si>
  <si>
    <t>E09000017</t>
  </si>
  <si>
    <t>Southend-on-Sea UA</t>
  </si>
  <si>
    <t>E06000033</t>
  </si>
  <si>
    <t>Nottingham UA</t>
  </si>
  <si>
    <t>E06000018</t>
  </si>
  <si>
    <t>Brighton and Hove UA</t>
  </si>
  <si>
    <t>E06000043</t>
  </si>
  <si>
    <t>Inverclyde</t>
  </si>
  <si>
    <t>S12000018</t>
  </si>
  <si>
    <t>E08000033</t>
  </si>
  <si>
    <t>E09000012</t>
  </si>
  <si>
    <t>Cornwall UA</t>
  </si>
  <si>
    <t>E06000052</t>
  </si>
  <si>
    <t>Newport / Casnewydd</t>
  </si>
  <si>
    <t>W06000022</t>
  </si>
  <si>
    <t>Scottish Borders</t>
  </si>
  <si>
    <t>S12000026</t>
  </si>
  <si>
    <t>Ceredigion / Ceredigion</t>
  </si>
  <si>
    <t>W06000008</t>
  </si>
  <si>
    <t>E08000009</t>
  </si>
  <si>
    <t>Highland</t>
  </si>
  <si>
    <t>S12000017</t>
  </si>
  <si>
    <t>E08000028</t>
  </si>
  <si>
    <t>Angus</t>
  </si>
  <si>
    <t>S12000041</t>
  </si>
  <si>
    <t>Carmarthenshire / Sir Gaerfyrddin</t>
  </si>
  <si>
    <t>W06000010</t>
  </si>
  <si>
    <t>Rhondda Cynon Taf / Rhondda Cynon Taf</t>
  </si>
  <si>
    <t>W06000016</t>
  </si>
  <si>
    <t>E08000027</t>
  </si>
  <si>
    <t>Powys / Powys</t>
  </si>
  <si>
    <t>W06000023</t>
  </si>
  <si>
    <t>Middlesbrough UA</t>
  </si>
  <si>
    <t>E06000002</t>
  </si>
  <si>
    <t>E08000010</t>
  </si>
  <si>
    <t>North Lanarkshire</t>
  </si>
  <si>
    <t>S12000044</t>
  </si>
  <si>
    <t>Torfaen / Torfaen</t>
  </si>
  <si>
    <t>W06000020</t>
  </si>
  <si>
    <t>Warrington UA</t>
  </si>
  <si>
    <t>E06000007</t>
  </si>
  <si>
    <t>Hartlepool UA</t>
  </si>
  <si>
    <t>E06000001</t>
  </si>
  <si>
    <t>E09000020</t>
  </si>
  <si>
    <t>Bath and North East Somerset UA</t>
  </si>
  <si>
    <t>E06000022</t>
  </si>
  <si>
    <t>Swansea / Abertawe</t>
  </si>
  <si>
    <t>W06000011</t>
  </si>
  <si>
    <t>South Ayrshire</t>
  </si>
  <si>
    <t>S12000028</t>
  </si>
  <si>
    <t>E09000016</t>
  </si>
  <si>
    <t>Northern Ireland</t>
  </si>
  <si>
    <t>Conwy / Conwy</t>
  </si>
  <si>
    <t>W06000003</t>
  </si>
  <si>
    <t>E08000001</t>
  </si>
  <si>
    <t>E09000011</t>
  </si>
  <si>
    <t>Bedford UA</t>
  </si>
  <si>
    <t>E06000055</t>
  </si>
  <si>
    <t>East Ayrshire</t>
  </si>
  <si>
    <t>S12000008</t>
  </si>
  <si>
    <t>E09000029</t>
  </si>
  <si>
    <t>E09000023</t>
  </si>
  <si>
    <t>Dumfries and Galloway</t>
  </si>
  <si>
    <t>S12000006</t>
  </si>
  <si>
    <t>East Lothian</t>
  </si>
  <si>
    <t>S12000010</t>
  </si>
  <si>
    <t>Denbighshire / Sir Ddinbych</t>
  </si>
  <si>
    <t>W06000004</t>
  </si>
  <si>
    <t>Gwynedd / Gwynedd</t>
  </si>
  <si>
    <t>W06000002</t>
  </si>
  <si>
    <t>..</t>
  </si>
  <si>
    <t>Area</t>
  </si>
  <si>
    <t>Solihull</t>
  </si>
  <si>
    <t>City of London</t>
  </si>
  <si>
    <t>Tower Hamlets</t>
  </si>
  <si>
    <t>Haringey</t>
  </si>
  <si>
    <t>St. Helens</t>
  </si>
  <si>
    <t>Redbridge</t>
  </si>
  <si>
    <t>Harrow</t>
  </si>
  <si>
    <t>Wolverhampton</t>
  </si>
  <si>
    <t>Liverpool</t>
  </si>
  <si>
    <t>Hounslow</t>
  </si>
  <si>
    <t>Barnet</t>
  </si>
  <si>
    <t>Islington</t>
  </si>
  <si>
    <t>Camden</t>
  </si>
  <si>
    <t>Coventry</t>
  </si>
  <si>
    <t>Barking and Dagenham</t>
  </si>
  <si>
    <t>Richmond upon Thames</t>
  </si>
  <si>
    <t>Wandsworth</t>
  </si>
  <si>
    <t>Waltham Forest</t>
  </si>
  <si>
    <t>Westminster</t>
  </si>
  <si>
    <t>Doncaster</t>
  </si>
  <si>
    <t>Birmingham</t>
  </si>
  <si>
    <t>Kirklees</t>
  </si>
  <si>
    <t>Newham</t>
  </si>
  <si>
    <t>Knowsley</t>
  </si>
  <si>
    <t>Croydon</t>
  </si>
  <si>
    <t>Rotherham</t>
  </si>
  <si>
    <t>Hammersmith and Fulham</t>
  </si>
  <si>
    <t>Wakefield</t>
  </si>
  <si>
    <t>Enfield</t>
  </si>
  <si>
    <t>Stockport</t>
  </si>
  <si>
    <t>Salford</t>
  </si>
  <si>
    <t>Barnsley</t>
  </si>
  <si>
    <t>Tameside</t>
  </si>
  <si>
    <t>Bexley</t>
  </si>
  <si>
    <t>Gateshead</t>
  </si>
  <si>
    <t>Southwark</t>
  </si>
  <si>
    <t>Oldham</t>
  </si>
  <si>
    <t>Ealing</t>
  </si>
  <si>
    <t>Bradford</t>
  </si>
  <si>
    <t>Kingston upon Thames</t>
  </si>
  <si>
    <t>Brent</t>
  </si>
  <si>
    <t>Sefton</t>
  </si>
  <si>
    <t>Leeds</t>
  </si>
  <si>
    <t>Bromley</t>
  </si>
  <si>
    <t>Sheffield</t>
  </si>
  <si>
    <t>Rochdale</t>
  </si>
  <si>
    <t>Walsall</t>
  </si>
  <si>
    <t>Bury</t>
  </si>
  <si>
    <t>Manchester</t>
  </si>
  <si>
    <t>Merton</t>
  </si>
  <si>
    <t>Wirral</t>
  </si>
  <si>
    <t>Lambeth</t>
  </si>
  <si>
    <t>Hillingdon</t>
  </si>
  <si>
    <t>Calderdale</t>
  </si>
  <si>
    <t>Hackney</t>
  </si>
  <si>
    <t>Trafford</t>
  </si>
  <si>
    <t>Sandwell</t>
  </si>
  <si>
    <t>Dudley</t>
  </si>
  <si>
    <t>Wigan</t>
  </si>
  <si>
    <t>Kensington and Chelsea</t>
  </si>
  <si>
    <t>Havering</t>
  </si>
  <si>
    <t>Bolton</t>
  </si>
  <si>
    <t>Greenwich</t>
  </si>
  <si>
    <t>Sutton</t>
  </si>
  <si>
    <t>Lewisham</t>
  </si>
  <si>
    <t>Men jobs (thousands)</t>
  </si>
  <si>
    <t>Women jobs (thousands</t>
  </si>
  <si>
    <t>Median men</t>
  </si>
  <si>
    <t>Median women</t>
  </si>
  <si>
    <t xml:space="preserve">% change men </t>
  </si>
  <si>
    <t xml:space="preserve">% change women </t>
  </si>
  <si>
    <t>Number</t>
  </si>
  <si>
    <t>Annual</t>
  </si>
  <si>
    <r>
      <t>of jobs</t>
    </r>
    <r>
      <rPr>
        <b/>
        <vertAlign val="superscript"/>
        <sz val="10"/>
        <rFont val="Arial"/>
        <family val="2"/>
      </rPr>
      <t>b</t>
    </r>
  </si>
  <si>
    <t>percentage</t>
  </si>
  <si>
    <t>Percentiles</t>
  </si>
  <si>
    <t>Description</t>
  </si>
  <si>
    <t>(thousand)</t>
  </si>
  <si>
    <t>Median</t>
  </si>
  <si>
    <t>change</t>
  </si>
  <si>
    <t>Mean</t>
  </si>
  <si>
    <t>United Kingdom</t>
  </si>
  <si>
    <t>Great Britain</t>
  </si>
  <si>
    <t>Key</t>
  </si>
  <si>
    <t>Statistical robustness</t>
  </si>
  <si>
    <t>England and Wales</t>
  </si>
  <si>
    <r>
      <t>CV</t>
    </r>
    <r>
      <rPr>
        <sz val="10"/>
        <color indexed="8"/>
        <rFont val="Arial"/>
        <family val="2"/>
      </rPr>
      <t xml:space="preserve"> &lt;= 5%</t>
    </r>
  </si>
  <si>
    <t xml:space="preserve">Estimates are considered precise </t>
  </si>
  <si>
    <t>England</t>
  </si>
  <si>
    <t>CV &gt; 5% and &lt;= 10%</t>
  </si>
  <si>
    <t>Estimates are considered reasonably precise</t>
  </si>
  <si>
    <t>North East</t>
  </si>
  <si>
    <t>CV &gt; 10% and &lt;= 20%</t>
  </si>
  <si>
    <t>Estimates are considered acceptable</t>
  </si>
  <si>
    <t>x = CV &gt; 20%</t>
  </si>
  <si>
    <t>Estimates are considered unreliable for practical purposes</t>
  </si>
  <si>
    <t>.. = disclosive</t>
  </si>
  <si>
    <t>: = not applicable</t>
  </si>
  <si>
    <t xml:space="preserve">- = nil or negligible </t>
  </si>
  <si>
    <t>Tyne and Wear MC</t>
  </si>
  <si>
    <t>E11000007</t>
  </si>
  <si>
    <t xml:space="preserve">  Gateshead</t>
  </si>
  <si>
    <t xml:space="preserve">  Newcastle upon Tyne</t>
  </si>
  <si>
    <t>E08000021</t>
  </si>
  <si>
    <t xml:space="preserve">  North Tyneside</t>
  </si>
  <si>
    <t>E08000022</t>
  </si>
  <si>
    <t xml:space="preserve">  South Tyneside</t>
  </si>
  <si>
    <t>E08000023</t>
  </si>
  <si>
    <t xml:space="preserve">  Sunderland</t>
  </si>
  <si>
    <t>E08000024</t>
  </si>
  <si>
    <t>North West</t>
  </si>
  <si>
    <t xml:space="preserve">  Allerdale</t>
  </si>
  <si>
    <t>E07000026</t>
  </si>
  <si>
    <t xml:space="preserve">  Barrow-in-Furness</t>
  </si>
  <si>
    <t>E07000027</t>
  </si>
  <si>
    <t xml:space="preserve">  Carlisle</t>
  </si>
  <si>
    <t>E07000028</t>
  </si>
  <si>
    <t xml:space="preserve">  Copeland</t>
  </si>
  <si>
    <t>E07000029</t>
  </si>
  <si>
    <t xml:space="preserve">  Eden</t>
  </si>
  <si>
    <t>E07000030</t>
  </si>
  <si>
    <t xml:space="preserve">  South Lakeland</t>
  </si>
  <si>
    <t>E07000031</t>
  </si>
  <si>
    <t>Greater Manchester MC</t>
  </si>
  <si>
    <t>E11000001</t>
  </si>
  <si>
    <t xml:space="preserve">  Bolton</t>
  </si>
  <si>
    <t xml:space="preserve">  Bury</t>
  </si>
  <si>
    <t xml:space="preserve">  Manchester</t>
  </si>
  <si>
    <t xml:space="preserve">  Oldham</t>
  </si>
  <si>
    <t xml:space="preserve">  Rochdale</t>
  </si>
  <si>
    <t xml:space="preserve">  Salford</t>
  </si>
  <si>
    <t xml:space="preserve">  Stockport</t>
  </si>
  <si>
    <t xml:space="preserve">  Tameside</t>
  </si>
  <si>
    <t xml:space="preserve">  Trafford</t>
  </si>
  <si>
    <t xml:space="preserve">  Wigan</t>
  </si>
  <si>
    <t xml:space="preserve">  Burnley</t>
  </si>
  <si>
    <t>E07000117</t>
  </si>
  <si>
    <t xml:space="preserve">  Chorley</t>
  </si>
  <si>
    <t>E07000118</t>
  </si>
  <si>
    <t xml:space="preserve">  Fylde</t>
  </si>
  <si>
    <t>E07000119</t>
  </si>
  <si>
    <t xml:space="preserve">  Hyndburn</t>
  </si>
  <si>
    <t>E07000120</t>
  </si>
  <si>
    <t xml:space="preserve">  Lancaster</t>
  </si>
  <si>
    <t>E07000121</t>
  </si>
  <si>
    <t xml:space="preserve">  Pendle</t>
  </si>
  <si>
    <t>E07000122</t>
  </si>
  <si>
    <t xml:space="preserve">  Preston</t>
  </si>
  <si>
    <t>E07000123</t>
  </si>
  <si>
    <t xml:space="preserve">  Ribble Valley</t>
  </si>
  <si>
    <t>E07000124</t>
  </si>
  <si>
    <t xml:space="preserve">  Rossendale</t>
  </si>
  <si>
    <t>E07000125</t>
  </si>
  <si>
    <t xml:space="preserve">  South Ribble</t>
  </si>
  <si>
    <t>E07000126</t>
  </si>
  <si>
    <t xml:space="preserve">  West Lancashire</t>
  </si>
  <si>
    <t>E07000127</t>
  </si>
  <si>
    <t xml:space="preserve">  Wyre</t>
  </si>
  <si>
    <t>E07000128</t>
  </si>
  <si>
    <t>Merseyside MC</t>
  </si>
  <si>
    <t>E11000002</t>
  </si>
  <si>
    <t xml:space="preserve">  Knowsley</t>
  </si>
  <si>
    <t xml:space="preserve">  Liverpool</t>
  </si>
  <si>
    <t xml:space="preserve">  St. Helens</t>
  </si>
  <si>
    <t xml:space="preserve">  Sefton</t>
  </si>
  <si>
    <t xml:space="preserve">  Wirral</t>
  </si>
  <si>
    <t>Yorkshire and The Humber</t>
  </si>
  <si>
    <t xml:space="preserve">  Craven</t>
  </si>
  <si>
    <t>E07000163</t>
  </si>
  <si>
    <t xml:space="preserve">  Hambleton</t>
  </si>
  <si>
    <t>E07000164</t>
  </si>
  <si>
    <t xml:space="preserve">  Harrogate</t>
  </si>
  <si>
    <t>E07000165</t>
  </si>
  <si>
    <t xml:space="preserve">  Richmondshire</t>
  </si>
  <si>
    <t>E07000166</t>
  </si>
  <si>
    <t xml:space="preserve">  Ryedale</t>
  </si>
  <si>
    <t>E07000167</t>
  </si>
  <si>
    <t xml:space="preserve">  Scarborough</t>
  </si>
  <si>
    <t>E07000168</t>
  </si>
  <si>
    <t xml:space="preserve">  Selby</t>
  </si>
  <si>
    <t>E07000169</t>
  </si>
  <si>
    <t>South Yorkshire MC</t>
  </si>
  <si>
    <t>E11000003</t>
  </si>
  <si>
    <t xml:space="preserve">  Barnsley</t>
  </si>
  <si>
    <t xml:space="preserve">  Doncaster</t>
  </si>
  <si>
    <t xml:space="preserve">  Rotherham</t>
  </si>
  <si>
    <t xml:space="preserve">  Sheffield</t>
  </si>
  <si>
    <t>West Yorkshire MC</t>
  </si>
  <si>
    <t>E11000006</t>
  </si>
  <si>
    <t xml:space="preserve">  Bradford</t>
  </si>
  <si>
    <t xml:space="preserve">  Calderdale</t>
  </si>
  <si>
    <t xml:space="preserve">  Kirklees</t>
  </si>
  <si>
    <t xml:space="preserve">  Leeds</t>
  </si>
  <si>
    <t xml:space="preserve">  Wakefield</t>
  </si>
  <si>
    <t>East Midlands</t>
  </si>
  <si>
    <t xml:space="preserve">  Amber Valley</t>
  </si>
  <si>
    <t>E07000032</t>
  </si>
  <si>
    <t xml:space="preserve">  Bolsover</t>
  </si>
  <si>
    <t>E07000033</t>
  </si>
  <si>
    <t xml:space="preserve">  Chesterfield</t>
  </si>
  <si>
    <t>E07000034</t>
  </si>
  <si>
    <t xml:space="preserve">  Derbyshire Dales</t>
  </si>
  <si>
    <t>E07000035</t>
  </si>
  <si>
    <t xml:space="preserve">  Erewash</t>
  </si>
  <si>
    <t>E07000036</t>
  </si>
  <si>
    <t xml:space="preserve">  High Peak</t>
  </si>
  <si>
    <t>E07000037</t>
  </si>
  <si>
    <t xml:space="preserve">  North East Derbyshire</t>
  </si>
  <si>
    <t>E07000038</t>
  </si>
  <si>
    <t xml:space="preserve">  South Derbyshire</t>
  </si>
  <si>
    <t>E07000039</t>
  </si>
  <si>
    <t xml:space="preserve">  Blaby</t>
  </si>
  <si>
    <t>E07000129</t>
  </si>
  <si>
    <t xml:space="preserve">  Charnwood</t>
  </si>
  <si>
    <t>E07000130</t>
  </si>
  <si>
    <t xml:space="preserve">  Harborough</t>
  </si>
  <si>
    <t>E07000131</t>
  </si>
  <si>
    <t xml:space="preserve">  Hinckley and Bosworth</t>
  </si>
  <si>
    <t>E07000132</t>
  </si>
  <si>
    <t xml:space="preserve">  Melton</t>
  </si>
  <si>
    <t>E07000133</t>
  </si>
  <si>
    <t xml:space="preserve">  North West Leicestershire</t>
  </si>
  <si>
    <t>E07000134</t>
  </si>
  <si>
    <t xml:space="preserve">  Oadby and Wigston</t>
  </si>
  <si>
    <t>E07000135</t>
  </si>
  <si>
    <t xml:space="preserve">  Boston</t>
  </si>
  <si>
    <t>E07000136</t>
  </si>
  <si>
    <t xml:space="preserve">  East Lindsey</t>
  </si>
  <si>
    <t>E07000137</t>
  </si>
  <si>
    <t xml:space="preserve">  Lincoln</t>
  </si>
  <si>
    <t>E07000138</t>
  </si>
  <si>
    <t xml:space="preserve">  North Kesteven</t>
  </si>
  <si>
    <t>E07000139</t>
  </si>
  <si>
    <t xml:space="preserve">  South Holland</t>
  </si>
  <si>
    <t>E07000140</t>
  </si>
  <si>
    <t xml:space="preserve">  South Kesteven</t>
  </si>
  <si>
    <t>E07000141</t>
  </si>
  <si>
    <t xml:space="preserve">  West Lindsey</t>
  </si>
  <si>
    <t>E07000142</t>
  </si>
  <si>
    <t xml:space="preserve">  Corby</t>
  </si>
  <si>
    <t>E07000150</t>
  </si>
  <si>
    <t xml:space="preserve">  Daventry</t>
  </si>
  <si>
    <t>E07000151</t>
  </si>
  <si>
    <t xml:space="preserve">  East Northamptonshire</t>
  </si>
  <si>
    <t>E07000152</t>
  </si>
  <si>
    <t xml:space="preserve">  Kettering</t>
  </si>
  <si>
    <t>E07000153</t>
  </si>
  <si>
    <t xml:space="preserve">  Northampton</t>
  </si>
  <si>
    <t>E07000154</t>
  </si>
  <si>
    <t xml:space="preserve">  South Northamptonshire</t>
  </si>
  <si>
    <t>E07000155</t>
  </si>
  <si>
    <t xml:space="preserve">  Wellingborough</t>
  </si>
  <si>
    <t>E07000156</t>
  </si>
  <si>
    <t xml:space="preserve">  Ashfield</t>
  </si>
  <si>
    <t>E07000170</t>
  </si>
  <si>
    <t xml:space="preserve">  Bassetlaw</t>
  </si>
  <si>
    <t>E07000171</t>
  </si>
  <si>
    <t xml:space="preserve">  Broxtowe</t>
  </si>
  <si>
    <t>E07000172</t>
  </si>
  <si>
    <t xml:space="preserve">  Gedling</t>
  </si>
  <si>
    <t>E07000173</t>
  </si>
  <si>
    <t xml:space="preserve">  Mansfield</t>
  </si>
  <si>
    <t>E07000174</t>
  </si>
  <si>
    <t xml:space="preserve">  Newark and Sherwood</t>
  </si>
  <si>
    <t>E07000175</t>
  </si>
  <si>
    <t xml:space="preserve">  Rushcliffe</t>
  </si>
  <si>
    <t>E07000176</t>
  </si>
  <si>
    <t>West Midlands</t>
  </si>
  <si>
    <t xml:space="preserve">  Cannock Chase</t>
  </si>
  <si>
    <t>E07000192</t>
  </si>
  <si>
    <t xml:space="preserve">  East Staffordshire</t>
  </si>
  <si>
    <t>E07000193</t>
  </si>
  <si>
    <t xml:space="preserve">  Lichfield</t>
  </si>
  <si>
    <t>E07000194</t>
  </si>
  <si>
    <t xml:space="preserve">  Newcastle-under-Lyme</t>
  </si>
  <si>
    <t>E07000195</t>
  </si>
  <si>
    <t xml:space="preserve">  South Staffordshire</t>
  </si>
  <si>
    <t>E07000196</t>
  </si>
  <si>
    <t xml:space="preserve">  Stafford</t>
  </si>
  <si>
    <t>E07000197</t>
  </si>
  <si>
    <t xml:space="preserve">  Staffordshire Moorlands</t>
  </si>
  <si>
    <t>E07000198</t>
  </si>
  <si>
    <t xml:space="preserve">  Tamworth</t>
  </si>
  <si>
    <t>E07000199</t>
  </si>
  <si>
    <t xml:space="preserve">  North Warwickshire</t>
  </si>
  <si>
    <t>E07000218</t>
  </si>
  <si>
    <t xml:space="preserve">  Nuneaton and Bedworth</t>
  </si>
  <si>
    <t>E07000219</t>
  </si>
  <si>
    <t xml:space="preserve">  Rugby</t>
  </si>
  <si>
    <t>E07000220</t>
  </si>
  <si>
    <t xml:space="preserve">  Stratford-on-Avon</t>
  </si>
  <si>
    <t>E07000221</t>
  </si>
  <si>
    <t xml:space="preserve">  Warwick</t>
  </si>
  <si>
    <t>E07000222</t>
  </si>
  <si>
    <t>West Midlands MC</t>
  </si>
  <si>
    <t>E11000005</t>
  </si>
  <si>
    <t xml:space="preserve">  Birmingham</t>
  </si>
  <si>
    <t xml:space="preserve">  Coventry</t>
  </si>
  <si>
    <t xml:space="preserve">  Dudley</t>
  </si>
  <si>
    <t xml:space="preserve">  Sandwell</t>
  </si>
  <si>
    <t xml:space="preserve">  Solihull</t>
  </si>
  <si>
    <t xml:space="preserve">  Walsall</t>
  </si>
  <si>
    <t xml:space="preserve">  Wolverhampton</t>
  </si>
  <si>
    <t xml:space="preserve">  Bromsgrove</t>
  </si>
  <si>
    <t>E07000234</t>
  </si>
  <si>
    <t xml:space="preserve">  Malvern Hills</t>
  </si>
  <si>
    <t>E07000235</t>
  </si>
  <si>
    <t xml:space="preserve">  Redditch</t>
  </si>
  <si>
    <t>E07000236</t>
  </si>
  <si>
    <t xml:space="preserve">  Worcester</t>
  </si>
  <si>
    <t>E07000237</t>
  </si>
  <si>
    <t xml:space="preserve">  Wychavon</t>
  </si>
  <si>
    <t>E07000238</t>
  </si>
  <si>
    <t xml:space="preserve">  Wyre Forest</t>
  </si>
  <si>
    <t>E07000239</t>
  </si>
  <si>
    <t>East</t>
  </si>
  <si>
    <t xml:space="preserve">  Cambridge</t>
  </si>
  <si>
    <t>E07000008</t>
  </si>
  <si>
    <t xml:space="preserve">  East Cambridgeshire</t>
  </si>
  <si>
    <t>E07000009</t>
  </si>
  <si>
    <t xml:space="preserve">  Fenland</t>
  </si>
  <si>
    <t>E07000010</t>
  </si>
  <si>
    <t xml:space="preserve">  Huntingdonshire</t>
  </si>
  <si>
    <t>E07000011</t>
  </si>
  <si>
    <t xml:space="preserve">  South Cambridgeshire</t>
  </si>
  <si>
    <t>E07000012</t>
  </si>
  <si>
    <t xml:space="preserve">  Basildon</t>
  </si>
  <si>
    <t>E07000066</t>
  </si>
  <si>
    <t xml:space="preserve">  Braintree</t>
  </si>
  <si>
    <t>E07000067</t>
  </si>
  <si>
    <t xml:space="preserve">  Brentwood</t>
  </si>
  <si>
    <t>E07000068</t>
  </si>
  <si>
    <t xml:space="preserve">  Castle Point</t>
  </si>
  <si>
    <t>E07000069</t>
  </si>
  <si>
    <t xml:space="preserve">  Chelmsford</t>
  </si>
  <si>
    <t>E07000070</t>
  </si>
  <si>
    <t xml:space="preserve">  Colchester</t>
  </si>
  <si>
    <t>E07000071</t>
  </si>
  <si>
    <t xml:space="preserve">  Epping Forest</t>
  </si>
  <si>
    <t>E07000072</t>
  </si>
  <si>
    <t xml:space="preserve">  Harlow</t>
  </si>
  <si>
    <t>E07000073</t>
  </si>
  <si>
    <t xml:space="preserve">  Maldon</t>
  </si>
  <si>
    <t>E07000074</t>
  </si>
  <si>
    <t xml:space="preserve">  Rochford</t>
  </si>
  <si>
    <t>E07000075</t>
  </si>
  <si>
    <t xml:space="preserve">  Tendring</t>
  </si>
  <si>
    <t>E07000076</t>
  </si>
  <si>
    <t xml:space="preserve">  Uttlesford</t>
  </si>
  <si>
    <t>E07000077</t>
  </si>
  <si>
    <t xml:space="preserve">  Broxbourne</t>
  </si>
  <si>
    <t>E07000095</t>
  </si>
  <si>
    <t xml:space="preserve">  Dacorum</t>
  </si>
  <si>
    <t>E07000096</t>
  </si>
  <si>
    <t xml:space="preserve">  East Hertfordshire</t>
  </si>
  <si>
    <t>E07000242</t>
  </si>
  <si>
    <t xml:space="preserve">  Hertsmere</t>
  </si>
  <si>
    <t>E07000098</t>
  </si>
  <si>
    <t xml:space="preserve">  North Hertfordshire</t>
  </si>
  <si>
    <t>E07000099</t>
  </si>
  <si>
    <t xml:space="preserve">  St Albans</t>
  </si>
  <si>
    <t>E07000240</t>
  </si>
  <si>
    <t xml:space="preserve">  Stevenage</t>
  </si>
  <si>
    <t>E07000243</t>
  </si>
  <si>
    <t xml:space="preserve">  Three Rivers</t>
  </si>
  <si>
    <t>E07000102</t>
  </si>
  <si>
    <t xml:space="preserve">  Watford</t>
  </si>
  <si>
    <t>E07000103</t>
  </si>
  <si>
    <t xml:space="preserve">  Welwyn Hatfield</t>
  </si>
  <si>
    <t>E07000241</t>
  </si>
  <si>
    <t xml:space="preserve">  Breckland</t>
  </si>
  <si>
    <t>E07000143</t>
  </si>
  <si>
    <t xml:space="preserve">  Broadland</t>
  </si>
  <si>
    <t>E07000144</t>
  </si>
  <si>
    <t xml:space="preserve">  Great Yarmouth</t>
  </si>
  <si>
    <t>E07000145</t>
  </si>
  <si>
    <t xml:space="preserve">  King's Lynn and West Norfolk</t>
  </si>
  <si>
    <t>E07000146</t>
  </si>
  <si>
    <t xml:space="preserve">  North Norfolk</t>
  </si>
  <si>
    <t>E07000147</t>
  </si>
  <si>
    <t xml:space="preserve">  Norwich</t>
  </si>
  <si>
    <t>E07000148</t>
  </si>
  <si>
    <t xml:space="preserve">  South Norfolk</t>
  </si>
  <si>
    <t>E07000149</t>
  </si>
  <si>
    <t xml:space="preserve">  Babergh</t>
  </si>
  <si>
    <t>E07000200</t>
  </si>
  <si>
    <t xml:space="preserve">  Forest Heath</t>
  </si>
  <si>
    <t>E07000201</t>
  </si>
  <si>
    <t xml:space="preserve">  Ipswich</t>
  </si>
  <si>
    <t>E07000202</t>
  </si>
  <si>
    <t xml:space="preserve">  Mid Suffolk</t>
  </si>
  <si>
    <t>E07000203</t>
  </si>
  <si>
    <t xml:space="preserve">  St Edmundsbury</t>
  </si>
  <si>
    <t>E07000204</t>
  </si>
  <si>
    <t xml:space="preserve">  Suffolk Coastal</t>
  </si>
  <si>
    <t>E07000205</t>
  </si>
  <si>
    <t xml:space="preserve">  Waveney</t>
  </si>
  <si>
    <t>E07000206</t>
  </si>
  <si>
    <t>London</t>
  </si>
  <si>
    <t>Inner London</t>
  </si>
  <si>
    <t>E13000001</t>
  </si>
  <si>
    <t xml:space="preserve">  Camden</t>
  </si>
  <si>
    <t xml:space="preserve">  City of London</t>
  </si>
  <si>
    <t xml:space="preserve">  Hackney</t>
  </si>
  <si>
    <t xml:space="preserve">  Hammersmith and Fulham</t>
  </si>
  <si>
    <t xml:space="preserve">  Haringey</t>
  </si>
  <si>
    <t xml:space="preserve">  Islington</t>
  </si>
  <si>
    <t xml:space="preserve">  Kensington and Chelsea</t>
  </si>
  <si>
    <t xml:space="preserve">  Lambeth</t>
  </si>
  <si>
    <t xml:space="preserve">  Lewisham</t>
  </si>
  <si>
    <t xml:space="preserve">  Newham</t>
  </si>
  <si>
    <t xml:space="preserve">  Southwark</t>
  </si>
  <si>
    <t xml:space="preserve">  Tower Hamlets</t>
  </si>
  <si>
    <t xml:space="preserve">  Wandsworth</t>
  </si>
  <si>
    <t xml:space="preserve">  Westminster</t>
  </si>
  <si>
    <t>Outer London</t>
  </si>
  <si>
    <t>E13000002</t>
  </si>
  <si>
    <t xml:space="preserve">  Barking and Dagenham</t>
  </si>
  <si>
    <t xml:space="preserve">  Barnet</t>
  </si>
  <si>
    <t xml:space="preserve">  Bexley</t>
  </si>
  <si>
    <t xml:space="preserve">  Brent</t>
  </si>
  <si>
    <t xml:space="preserve">  Bromley</t>
  </si>
  <si>
    <t xml:space="preserve">  Croydon</t>
  </si>
  <si>
    <t xml:space="preserve">  Ealing</t>
  </si>
  <si>
    <t xml:space="preserve">  Enfield</t>
  </si>
  <si>
    <t xml:space="preserve">  Greenwich</t>
  </si>
  <si>
    <t xml:space="preserve">  Harrow</t>
  </si>
  <si>
    <t xml:space="preserve">  Havering</t>
  </si>
  <si>
    <t xml:space="preserve">  Hillingdon</t>
  </si>
  <si>
    <t xml:space="preserve">  Hounslow</t>
  </si>
  <si>
    <t xml:space="preserve">  Kingston upon Thames</t>
  </si>
  <si>
    <t xml:space="preserve">  Merton</t>
  </si>
  <si>
    <t xml:space="preserve">  Redbridge</t>
  </si>
  <si>
    <t xml:space="preserve">  Richmond upon Thames</t>
  </si>
  <si>
    <t xml:space="preserve">  Sutton</t>
  </si>
  <si>
    <t xml:space="preserve">  Waltham Forest</t>
  </si>
  <si>
    <t>South East</t>
  </si>
  <si>
    <t xml:space="preserve">  Aylesbury Vale</t>
  </si>
  <si>
    <t>E07000004</t>
  </si>
  <si>
    <t xml:space="preserve">  Chiltern</t>
  </si>
  <si>
    <t>E07000005</t>
  </si>
  <si>
    <t xml:space="preserve">  South Bucks</t>
  </si>
  <si>
    <t>E07000006</t>
  </si>
  <si>
    <t xml:space="preserve">  Wycombe</t>
  </si>
  <si>
    <t>E07000007</t>
  </si>
  <si>
    <t xml:space="preserve">  Eastbourne</t>
  </si>
  <si>
    <t>E07000061</t>
  </si>
  <si>
    <t xml:space="preserve">  Hastings</t>
  </si>
  <si>
    <t>E07000062</t>
  </si>
  <si>
    <t xml:space="preserve">  Lewes</t>
  </si>
  <si>
    <t>E07000063</t>
  </si>
  <si>
    <t xml:space="preserve">  Rother</t>
  </si>
  <si>
    <t>E07000064</t>
  </si>
  <si>
    <t xml:space="preserve">  Wealden</t>
  </si>
  <si>
    <t>E07000065</t>
  </si>
  <si>
    <t xml:space="preserve">  Basingstoke and Deane</t>
  </si>
  <si>
    <t>E07000084</t>
  </si>
  <si>
    <t xml:space="preserve">  East Hampshire</t>
  </si>
  <si>
    <t>E07000085</t>
  </si>
  <si>
    <t xml:space="preserve">  Eastleigh</t>
  </si>
  <si>
    <t>E07000086</t>
  </si>
  <si>
    <t xml:space="preserve">  Fareham</t>
  </si>
  <si>
    <t>E07000087</t>
  </si>
  <si>
    <t xml:space="preserve">  Gosport</t>
  </si>
  <si>
    <t>E07000088</t>
  </si>
  <si>
    <t xml:space="preserve">  Hart</t>
  </si>
  <si>
    <t>E07000089</t>
  </si>
  <si>
    <t xml:space="preserve">  Havant</t>
  </si>
  <si>
    <t>E07000090</t>
  </si>
  <si>
    <t xml:space="preserve">  New Forest</t>
  </si>
  <si>
    <t>E07000091</t>
  </si>
  <si>
    <t xml:space="preserve">  Rushmoor</t>
  </si>
  <si>
    <t>E07000092</t>
  </si>
  <si>
    <t xml:space="preserve">  Test Valley</t>
  </si>
  <si>
    <t>E07000093</t>
  </si>
  <si>
    <t xml:space="preserve">  Winchester</t>
  </si>
  <si>
    <t>E07000094</t>
  </si>
  <si>
    <t xml:space="preserve">  Ashford</t>
  </si>
  <si>
    <t>E07000105</t>
  </si>
  <si>
    <t xml:space="preserve">  Canterbury</t>
  </si>
  <si>
    <t>E07000106</t>
  </si>
  <si>
    <t xml:space="preserve">  Dartford</t>
  </si>
  <si>
    <t>E07000107</t>
  </si>
  <si>
    <t xml:space="preserve">  Dover</t>
  </si>
  <si>
    <t>E07000108</t>
  </si>
  <si>
    <t xml:space="preserve">  Gravesham</t>
  </si>
  <si>
    <t>E07000109</t>
  </si>
  <si>
    <t xml:space="preserve">  Maidstone</t>
  </si>
  <si>
    <t>E07000110</t>
  </si>
  <si>
    <t xml:space="preserve">  Sevenoaks</t>
  </si>
  <si>
    <t>E07000111</t>
  </si>
  <si>
    <t xml:space="preserve">  Shepway</t>
  </si>
  <si>
    <t>E07000112</t>
  </si>
  <si>
    <t xml:space="preserve">  Swale</t>
  </si>
  <si>
    <t>E07000113</t>
  </si>
  <si>
    <t xml:space="preserve">  Thanet</t>
  </si>
  <si>
    <t>E07000114</t>
  </si>
  <si>
    <t xml:space="preserve">  Tonbridge and Malling</t>
  </si>
  <si>
    <t>E07000115</t>
  </si>
  <si>
    <t xml:space="preserve">  Tunbridge Wells</t>
  </si>
  <si>
    <t>E07000116</t>
  </si>
  <si>
    <t xml:space="preserve">  Cherwell</t>
  </si>
  <si>
    <t>E07000177</t>
  </si>
  <si>
    <t xml:space="preserve">  Oxford</t>
  </si>
  <si>
    <t>E07000178</t>
  </si>
  <si>
    <t xml:space="preserve">  South Oxfordshire</t>
  </si>
  <si>
    <t>E07000179</t>
  </si>
  <si>
    <t xml:space="preserve">  Vale of White Horse</t>
  </si>
  <si>
    <t>E07000180</t>
  </si>
  <si>
    <t xml:space="preserve">  West Oxfordshire</t>
  </si>
  <si>
    <t>E07000181</t>
  </si>
  <si>
    <t xml:space="preserve">  Elmbridge</t>
  </si>
  <si>
    <t>E07000207</t>
  </si>
  <si>
    <t xml:space="preserve">  Epsom and Ewell</t>
  </si>
  <si>
    <t>E07000208</t>
  </si>
  <si>
    <t xml:space="preserve">  Guildford</t>
  </si>
  <si>
    <t>E07000209</t>
  </si>
  <si>
    <t xml:space="preserve">  Mole Valley</t>
  </si>
  <si>
    <t>E07000210</t>
  </si>
  <si>
    <t xml:space="preserve">  Reigate and Banstead</t>
  </si>
  <si>
    <t>E07000211</t>
  </si>
  <si>
    <t xml:space="preserve">  Runnymede</t>
  </si>
  <si>
    <t>E07000212</t>
  </si>
  <si>
    <t xml:space="preserve">  Spelthorne</t>
  </si>
  <si>
    <t>E07000213</t>
  </si>
  <si>
    <t xml:space="preserve">  Surrey Heath</t>
  </si>
  <si>
    <t>E07000214</t>
  </si>
  <si>
    <t xml:space="preserve">  Tandridge</t>
  </si>
  <si>
    <t>E07000215</t>
  </si>
  <si>
    <t xml:space="preserve">  Waverley</t>
  </si>
  <si>
    <t>E07000216</t>
  </si>
  <si>
    <t xml:space="preserve">  Woking</t>
  </si>
  <si>
    <t>E07000217</t>
  </si>
  <si>
    <t xml:space="preserve">  Adur</t>
  </si>
  <si>
    <t>E07000223</t>
  </si>
  <si>
    <t xml:space="preserve">  Arun</t>
  </si>
  <si>
    <t>E07000224</t>
  </si>
  <si>
    <t xml:space="preserve">  Chichester</t>
  </si>
  <si>
    <t>E07000225</t>
  </si>
  <si>
    <t xml:space="preserve">  Crawley</t>
  </si>
  <si>
    <t>E07000226</t>
  </si>
  <si>
    <t xml:space="preserve">  Horsham</t>
  </si>
  <si>
    <t>E07000227</t>
  </si>
  <si>
    <t xml:space="preserve">  Mid Sussex</t>
  </si>
  <si>
    <t>E07000228</t>
  </si>
  <si>
    <t xml:space="preserve">  Worthing</t>
  </si>
  <si>
    <t>E07000229</t>
  </si>
  <si>
    <t>South West</t>
  </si>
  <si>
    <t xml:space="preserve">  East Devon</t>
  </si>
  <si>
    <t>E07000040</t>
  </si>
  <si>
    <t xml:space="preserve">  Exeter</t>
  </si>
  <si>
    <t>E07000041</t>
  </si>
  <si>
    <t xml:space="preserve">  Mid Devon</t>
  </si>
  <si>
    <t>E07000042</t>
  </si>
  <si>
    <t xml:space="preserve">  North Devon</t>
  </si>
  <si>
    <t>E07000043</t>
  </si>
  <si>
    <t xml:space="preserve">  South Hams</t>
  </si>
  <si>
    <t>E07000044</t>
  </si>
  <si>
    <t xml:space="preserve">  Teignbridge</t>
  </si>
  <si>
    <t>E07000045</t>
  </si>
  <si>
    <t xml:space="preserve">  Torridge</t>
  </si>
  <si>
    <t>E07000046</t>
  </si>
  <si>
    <t xml:space="preserve">  West Devon</t>
  </si>
  <si>
    <t>E07000047</t>
  </si>
  <si>
    <t xml:space="preserve">  Christchurch</t>
  </si>
  <si>
    <t>E07000048</t>
  </si>
  <si>
    <t xml:space="preserve">  East Dorset</t>
  </si>
  <si>
    <t>E07000049</t>
  </si>
  <si>
    <t xml:space="preserve">  North Dorset</t>
  </si>
  <si>
    <t>E07000050</t>
  </si>
  <si>
    <t xml:space="preserve">  Purbeck</t>
  </si>
  <si>
    <t>E07000051</t>
  </si>
  <si>
    <t xml:space="preserve">  West Dorset</t>
  </si>
  <si>
    <t>E07000052</t>
  </si>
  <si>
    <t xml:space="preserve">  Weymouth and Portland</t>
  </si>
  <si>
    <t>E07000053</t>
  </si>
  <si>
    <t xml:space="preserve">  Cheltenham</t>
  </si>
  <si>
    <t>E07000078</t>
  </si>
  <si>
    <t xml:space="preserve">  Cotswold</t>
  </si>
  <si>
    <t>E07000079</t>
  </si>
  <si>
    <t xml:space="preserve">  Forest of Dean</t>
  </si>
  <si>
    <t>E07000080</t>
  </si>
  <si>
    <t xml:space="preserve">  Gloucester</t>
  </si>
  <si>
    <t>E07000081</t>
  </si>
  <si>
    <t xml:space="preserve">  Stroud</t>
  </si>
  <si>
    <t>E07000082</t>
  </si>
  <si>
    <t xml:space="preserve">  Tewkesbury</t>
  </si>
  <si>
    <t>E07000083</t>
  </si>
  <si>
    <t xml:space="preserve">  Mendip</t>
  </si>
  <si>
    <t>E07000187</t>
  </si>
  <si>
    <t xml:space="preserve">  Sedgemoor</t>
  </si>
  <si>
    <t>E07000188</t>
  </si>
  <si>
    <t xml:space="preserve">  South Somerset</t>
  </si>
  <si>
    <t>E07000189</t>
  </si>
  <si>
    <t xml:space="preserve">  Taunton Deane</t>
  </si>
  <si>
    <t>E07000190</t>
  </si>
  <si>
    <t xml:space="preserve">  West Somerset</t>
  </si>
  <si>
    <t>E07000191</t>
  </si>
  <si>
    <t>Wales / Cymru</t>
  </si>
  <si>
    <t>Scotland</t>
  </si>
  <si>
    <t>Not Classified</t>
  </si>
  <si>
    <t>:</t>
  </si>
  <si>
    <t>a  Employees on adult rates whose pay for the survey pay-period was not affected by absence.</t>
  </si>
  <si>
    <t>b  Figures for Number of Jobs are for indicative purposes only and should not be considered an accurate estimate of employee job counts.</t>
  </si>
  <si>
    <t xml:space="preserve">KEY - The colour coding indicates the quality of each estimate;  jobs, median, mean and percentiles but not the annual percentage change. </t>
  </si>
  <si>
    <t>The quality of an estimate is measured by its coefficient of variation (CV), which is the ratio of the standard error of an estimate to the estimate.</t>
  </si>
  <si>
    <t>Source: Annual Survey of Hours and Earnings, Office for National Statistics.</t>
  </si>
  <si>
    <t>Men median</t>
  </si>
  <si>
    <t>Women median</t>
  </si>
  <si>
    <t>helper</t>
  </si>
  <si>
    <t>Mean women</t>
  </si>
  <si>
    <t>Difference median</t>
  </si>
  <si>
    <t>Difference mean</t>
  </si>
  <si>
    <t>Gap median</t>
  </si>
  <si>
    <t>Gap mean</t>
  </si>
  <si>
    <t>Days to end of year</t>
  </si>
  <si>
    <t>Date you stop getting paid MEAN</t>
  </si>
  <si>
    <r>
      <t>Table 7.6a   Hourly pay - Excluding overtime (£) - For male full-time employee jobs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>: United Kingdom, 2017</t>
    </r>
  </si>
  <si>
    <t xml:space="preserve">United Kingdom </t>
  </si>
  <si>
    <t>K02000001</t>
  </si>
  <si>
    <t>K03000001</t>
  </si>
  <si>
    <t>K04000001</t>
  </si>
  <si>
    <t>E92000001</t>
  </si>
  <si>
    <t xml:space="preserve">North East </t>
  </si>
  <si>
    <t>E12000001</t>
  </si>
  <si>
    <t xml:space="preserve">Darlington </t>
  </si>
  <si>
    <t xml:space="preserve">Hartlepool </t>
  </si>
  <si>
    <t xml:space="preserve">Middlesbrough </t>
  </si>
  <si>
    <t xml:space="preserve">Redcar and Cleveland </t>
  </si>
  <si>
    <t xml:space="preserve">Stockton-on-Tees </t>
  </si>
  <si>
    <t xml:space="preserve">County Durham </t>
  </si>
  <si>
    <t xml:space="preserve">Northumberland </t>
  </si>
  <si>
    <t>Tyne and Wear Met County</t>
  </si>
  <si>
    <t xml:space="preserve">North West </t>
  </si>
  <si>
    <t>E12000002</t>
  </si>
  <si>
    <t xml:space="preserve">Blackburn with Darwen </t>
  </si>
  <si>
    <t xml:space="preserve">Blackpool </t>
  </si>
  <si>
    <t xml:space="preserve">Halton </t>
  </si>
  <si>
    <t xml:space="preserve">Warrington </t>
  </si>
  <si>
    <t xml:space="preserve">Cheshire East </t>
  </si>
  <si>
    <t xml:space="preserve">Cheshire West and Chester </t>
  </si>
  <si>
    <t>Greater Manchester Met County</t>
  </si>
  <si>
    <t>Merseyside Met County</t>
  </si>
  <si>
    <t xml:space="preserve">Yorkshire and The Humber </t>
  </si>
  <si>
    <t>E12000003</t>
  </si>
  <si>
    <t xml:space="preserve">East Riding of Yorkshire </t>
  </si>
  <si>
    <t xml:space="preserve">Kingston upon Hull </t>
  </si>
  <si>
    <t xml:space="preserve">North East Lincolnshire </t>
  </si>
  <si>
    <t xml:space="preserve">North Lincolnshire </t>
  </si>
  <si>
    <t xml:space="preserve">York </t>
  </si>
  <si>
    <t>South Yorkshire Met County</t>
  </si>
  <si>
    <t>West Yorkshire Met County</t>
  </si>
  <si>
    <t xml:space="preserve">East Midlands </t>
  </si>
  <si>
    <t>E12000004</t>
  </si>
  <si>
    <t xml:space="preserve">Derby </t>
  </si>
  <si>
    <t xml:space="preserve">Leicester </t>
  </si>
  <si>
    <t xml:space="preserve">Nottingham </t>
  </si>
  <si>
    <t xml:space="preserve">Rutland </t>
  </si>
  <si>
    <t xml:space="preserve">West Midlands </t>
  </si>
  <si>
    <t>E12000005</t>
  </si>
  <si>
    <t xml:space="preserve">Herefordshire </t>
  </si>
  <si>
    <t xml:space="preserve">Stoke-on-Trent </t>
  </si>
  <si>
    <t xml:space="preserve">Telford and Wrekin </t>
  </si>
  <si>
    <t xml:space="preserve">Shropshire </t>
  </si>
  <si>
    <t>West Midlands Met County</t>
  </si>
  <si>
    <t xml:space="preserve">East </t>
  </si>
  <si>
    <t>E12000006</t>
  </si>
  <si>
    <t xml:space="preserve">Luton </t>
  </si>
  <si>
    <t xml:space="preserve">Peterborough </t>
  </si>
  <si>
    <t xml:space="preserve">Southend-on-Sea </t>
  </si>
  <si>
    <t xml:space="preserve">Thurrock </t>
  </si>
  <si>
    <t xml:space="preserve">Bedford </t>
  </si>
  <si>
    <t xml:space="preserve">Central Bedfordshire </t>
  </si>
  <si>
    <t xml:space="preserve">London </t>
  </si>
  <si>
    <t>E12000007</t>
  </si>
  <si>
    <t xml:space="preserve">South East </t>
  </si>
  <si>
    <t>E12000008</t>
  </si>
  <si>
    <t xml:space="preserve">Bracknell Forest </t>
  </si>
  <si>
    <t xml:space="preserve">Brighton and Hove </t>
  </si>
  <si>
    <t xml:space="preserve">Isle of Wight </t>
  </si>
  <si>
    <t xml:space="preserve">Medway </t>
  </si>
  <si>
    <t xml:space="preserve">Milton Keynes </t>
  </si>
  <si>
    <t xml:space="preserve">Portsmouth </t>
  </si>
  <si>
    <t xml:space="preserve">Reading </t>
  </si>
  <si>
    <t xml:space="preserve">Slough </t>
  </si>
  <si>
    <t xml:space="preserve">Southampton </t>
  </si>
  <si>
    <t xml:space="preserve">West Berkshire </t>
  </si>
  <si>
    <t xml:space="preserve">Windsor and Maidenhead </t>
  </si>
  <si>
    <t xml:space="preserve">Wokingham </t>
  </si>
  <si>
    <t xml:space="preserve">South West </t>
  </si>
  <si>
    <t>E12000009</t>
  </si>
  <si>
    <t xml:space="preserve">Bath and North East Somerset </t>
  </si>
  <si>
    <t xml:space="preserve">Bournemouth </t>
  </si>
  <si>
    <t xml:space="preserve">Bristol, City of </t>
  </si>
  <si>
    <t xml:space="preserve">North Somerset </t>
  </si>
  <si>
    <t xml:space="preserve">Plymouth </t>
  </si>
  <si>
    <t xml:space="preserve">Poole </t>
  </si>
  <si>
    <t xml:space="preserve">South Gloucestershire </t>
  </si>
  <si>
    <t xml:space="preserve">Swindon </t>
  </si>
  <si>
    <t xml:space="preserve">Torbay </t>
  </si>
  <si>
    <t xml:space="preserve">Cornwall </t>
  </si>
  <si>
    <t xml:space="preserve">Isles of Scilly </t>
  </si>
  <si>
    <t xml:space="preserve">Wiltshire </t>
  </si>
  <si>
    <t xml:space="preserve">Wales  </t>
  </si>
  <si>
    <t>W92000004</t>
  </si>
  <si>
    <t xml:space="preserve">Scotland </t>
  </si>
  <si>
    <t>S92000003</t>
  </si>
  <si>
    <t>Na h-Eileanan Siar</t>
  </si>
  <si>
    <t xml:space="preserve">Northern Ireland </t>
  </si>
  <si>
    <t>N92000002</t>
  </si>
  <si>
    <r>
      <t>Table 7.6a   Hourly pay - Excluding overtime (£) - For female full-time employee jobs</t>
    </r>
    <r>
      <rPr>
        <b/>
        <vertAlign val="superscript"/>
        <sz val="12"/>
        <rFont val="Arial"/>
        <family val="2"/>
      </rPr>
      <t>a</t>
    </r>
    <r>
      <rPr>
        <b/>
        <sz val="12"/>
        <rFont val="Arial"/>
        <family val="2"/>
      </rPr>
      <t>: United Kingdom, 2017</t>
    </r>
  </si>
  <si>
    <t>Helper</t>
  </si>
  <si>
    <t>Median man</t>
  </si>
  <si>
    <t>Women jobs (thousands)</t>
  </si>
  <si>
    <t>Mean woman</t>
  </si>
  <si>
    <t>Median woman</t>
  </si>
  <si>
    <t>Mean man</t>
  </si>
  <si>
    <t>Median days to end of year</t>
  </si>
  <si>
    <t>Median date stop being paid</t>
  </si>
  <si>
    <t>Mean days to end of year</t>
  </si>
  <si>
    <t>Mean date stop being paid</t>
  </si>
  <si>
    <t>Darlington</t>
  </si>
  <si>
    <t>Hartlepool</t>
  </si>
  <si>
    <t>Middlesbrough</t>
  </si>
  <si>
    <t>Redcar and Cleveland</t>
  </si>
  <si>
    <t>Stockton-on-Tees</t>
  </si>
  <si>
    <t>County Durham</t>
  </si>
  <si>
    <t>Northumberland</t>
  </si>
  <si>
    <t>Newcastle upon Tyne</t>
  </si>
  <si>
    <t>North Tyneside</t>
  </si>
  <si>
    <t>South Tyneside</t>
  </si>
  <si>
    <t>Sunderland</t>
  </si>
  <si>
    <t>Blackburn with Darwen</t>
  </si>
  <si>
    <t>Blackpool</t>
  </si>
  <si>
    <t>Halton</t>
  </si>
  <si>
    <t>Warrington</t>
  </si>
  <si>
    <t>Cheshire East</t>
  </si>
  <si>
    <t>Cheshire West and Chester</t>
  </si>
  <si>
    <t>East Riding of Yorkshire</t>
  </si>
  <si>
    <t>Kingston upon Hull</t>
  </si>
  <si>
    <t>North East Lincolnshire</t>
  </si>
  <si>
    <t>North Lincolnshire</t>
  </si>
  <si>
    <t>York</t>
  </si>
  <si>
    <t>Derby</t>
  </si>
  <si>
    <t>Leicester</t>
  </si>
  <si>
    <t>Nottingham</t>
  </si>
  <si>
    <t>Rutland</t>
  </si>
  <si>
    <t>Herefordshire</t>
  </si>
  <si>
    <t>Stoke-on-Trent</t>
  </si>
  <si>
    <t>Telford and Wrekin</t>
  </si>
  <si>
    <t>Shropshire</t>
  </si>
  <si>
    <t>Luton</t>
  </si>
  <si>
    <t>Peterborough</t>
  </si>
  <si>
    <t>Southend-on-Sea</t>
  </si>
  <si>
    <t>Thurrock</t>
  </si>
  <si>
    <t>Bedford</t>
  </si>
  <si>
    <t>Central Bedfordshire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</si>
  <si>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</si>
  <si>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</si>
  <si>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</si>
  <si>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</si>
  <si>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</si>
  <si>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</si>
  <si>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</si>
  <si>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</si>
  <si>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</si>
  <si>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</si>
  <si>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</si>
  <si>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</si>
  <si>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Bath and North East Somerset</t>
  </si>
  <si>
    <t>Bournemouth</t>
  </si>
  <si>
    <t>Bristol, City of</t>
  </si>
  <si>
    <t>North Somerset</t>
  </si>
  <si>
    <t>Plymouth</t>
  </si>
  <si>
    <t>Poole</t>
  </si>
  <si>
    <t>South Gloucestershire</t>
  </si>
  <si>
    <t>Swindon</t>
  </si>
  <si>
    <t>Torbay</t>
  </si>
  <si>
    <t>Cornwall</t>
  </si>
  <si>
    <t>Isles of Scilly</t>
  </si>
  <si>
    <t>Wiltshire</t>
  </si>
  <si>
    <t>Men in full time jobs (thousands)</t>
  </si>
  <si>
    <t>Women in full time jobs (thousands)</t>
  </si>
  <si>
    <t>Men median hourly wage £</t>
  </si>
  <si>
    <t>Women median hourly wage £</t>
  </si>
  <si>
    <t>Men mean hourly wage (£)</t>
  </si>
  <si>
    <t>Women mean hourly wage (£)</t>
  </si>
  <si>
    <t>Middlesbrough E06000002</t>
  </si>
  <si>
    <t>Warrington E06000007</t>
  </si>
  <si>
    <t xml:space="preserve">  BoltonE08000001</t>
  </si>
  <si>
    <t xml:space="preserve">  BurnleyE07000117</t>
  </si>
  <si>
    <t xml:space="preserve">  BarnsleyE08000016</t>
  </si>
  <si>
    <t xml:space="preserve">  East NorthamptonshireE07000152</t>
  </si>
  <si>
    <t>Stoke-on-Trent E06000021</t>
  </si>
  <si>
    <t xml:space="preserve">  Cannock ChaseE07000192</t>
  </si>
  <si>
    <t xml:space="preserve">  East CambridgeshireE07000009</t>
  </si>
  <si>
    <t xml:space="preserve">  BrentwoodE07000068</t>
  </si>
  <si>
    <t xml:space="preserve">  Three RiversE07000102</t>
  </si>
  <si>
    <t xml:space="preserve">  BexleyE09000004</t>
  </si>
  <si>
    <t xml:space="preserve">  HaveringE09000016</t>
  </si>
  <si>
    <t xml:space="preserve">  SuttonE09000029</t>
  </si>
  <si>
    <t>Isle of Wight E06000046</t>
  </si>
  <si>
    <t xml:space="preserve">  EastbourneE07000061</t>
  </si>
  <si>
    <t xml:space="preserve">  LewesE07000063</t>
  </si>
  <si>
    <t xml:space="preserve">  HartE07000089</t>
  </si>
  <si>
    <t xml:space="preserve">  SwaleE07000113</t>
  </si>
  <si>
    <t xml:space="preserve">  Tunbridge WellsE07000116</t>
  </si>
  <si>
    <t xml:space="preserve">  South OxfordshireE07000179</t>
  </si>
  <si>
    <t xml:space="preserve">  Surrey HeathE07000214</t>
  </si>
  <si>
    <t>Torbay E06000027</t>
  </si>
  <si>
    <t xml:space="preserve">  South HamsE07000044</t>
  </si>
  <si>
    <t xml:space="preserve">  Weymouth and PortlandE07000053</t>
  </si>
  <si>
    <t xml:space="preserve">  Forest of DeanE07000080</t>
  </si>
  <si>
    <t>Gwynedd / GwyneddW06000002</t>
  </si>
  <si>
    <t>Conwy / ConwyW06000003</t>
  </si>
  <si>
    <t>Denbighshire / Sir DdinbychW06000004</t>
  </si>
  <si>
    <t>Wrexham / WrecsamW06000006</t>
  </si>
  <si>
    <t>Carmarthenshire / Sir GaerfyrddinW06000010</t>
  </si>
  <si>
    <t>Merthyr Tydfil / Merthyr TudfulW06000024</t>
  </si>
  <si>
    <t>Dumfries and GallowayS12000006</t>
  </si>
  <si>
    <t>Dundee CityS12000042</t>
  </si>
  <si>
    <t>East AyrshireS12000008</t>
  </si>
  <si>
    <t>East LothianS12000010</t>
  </si>
  <si>
    <t>East RenfrewshireS12000011</t>
  </si>
  <si>
    <t>MorayS12000020</t>
  </si>
  <si>
    <t>Northern Ireland N92000002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</si>
</sst>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£&quot;* #,##0.00_-;\-&quot;£&quot;* #,##0.00_-;_-&quot;£&quot;* &quot;-&quot;??_-;_-@_-"/>
    <numFmt numFmtId="164" formatCode="_-* #,##0_-;\-* #,##0_-;_-* &quot;-&quot;??_-;_-@_-"/>
    <numFmt numFmtId="165" formatCode="#,##0.0"/>
    <numFmt numFmtId="166" formatCode="_-* #,##0.0_-;\-* #,##0.0_-;_-* &quot;-&quot;??_-;_-@_-"/>
    <numFmt numFmtId="167" formatCode="0.000"/>
    <numFmt numFmtId="168" formatCode="0.0%"/>
    <numFmt numFmtId="169" formatCode="dd/mm/yyyy;@"/>
    <numFmt numFmtId="170" formatCode="0.0"/>
  </numFmts>
  <fonts count="1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vertAlign val="superscript"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indexed="44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9"/>
        <bgColor indexed="15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</cellStyleXfs>
  <cellXfs count="118">
    <xf numFmtId="0" fontId="0" fillId="0" borderId="0" xfId="0"/>
    <xf numFmtId="44" fontId="0" fillId="0" borderId="0" xfId="1" applyFont="1"/>
    <xf numFmtId="9" fontId="0" fillId="0" borderId="0" xfId="2" applyFont="1"/>
    <xf numFmtId="0" fontId="2" fillId="2" borderId="0" xfId="0" applyFont="1" applyFill="1" applyBorder="1" applyAlignment="1">
      <alignment horizontal="left"/>
    </xf>
    <xf numFmtId="0" fontId="4" fillId="2" borderId="0" xfId="0" applyFont="1" applyFill="1" applyBorder="1"/>
    <xf numFmtId="0" fontId="2" fillId="2" borderId="0" xfId="0" applyFont="1" applyFill="1" applyBorder="1"/>
    <xf numFmtId="0" fontId="0" fillId="2" borderId="0" xfId="0" applyFill="1" applyBorder="1"/>
    <xf numFmtId="0" fontId="0" fillId="0" borderId="0" xfId="0" applyFill="1"/>
    <xf numFmtId="0" fontId="5" fillId="0" borderId="0" xfId="0" applyFont="1" applyFill="1"/>
    <xf numFmtId="0" fontId="0" fillId="2" borderId="1" xfId="0" applyFill="1" applyBorder="1"/>
    <xf numFmtId="0" fontId="2" fillId="0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left"/>
    </xf>
    <xf numFmtId="0" fontId="5" fillId="3" borderId="0" xfId="0" applyFont="1" applyFill="1" applyBorder="1"/>
    <xf numFmtId="0" fontId="5" fillId="3" borderId="2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164" fontId="7" fillId="0" borderId="0" xfId="0" applyNumberFormat="1" applyFont="1" applyFill="1"/>
    <xf numFmtId="0" fontId="0" fillId="0" borderId="0" xfId="0" applyFill="1" applyAlignment="1">
      <alignment horizontal="center"/>
    </xf>
    <xf numFmtId="0" fontId="5" fillId="3" borderId="5" xfId="0" applyFont="1" applyFill="1" applyBorder="1" applyAlignment="1">
      <alignment wrapText="1"/>
    </xf>
    <xf numFmtId="3" fontId="0" fillId="3" borderId="5" xfId="0" quotePrefix="1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4" fontId="0" fillId="0" borderId="6" xfId="0" applyNumberFormat="1" applyFill="1" applyBorder="1" applyAlignment="1">
      <alignment horizontal="right"/>
    </xf>
    <xf numFmtId="165" fontId="0" fillId="4" borderId="7" xfId="0" applyNumberFormat="1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0" fontId="5" fillId="3" borderId="0" xfId="0" applyFont="1" applyFill="1" applyBorder="1" applyAlignment="1">
      <alignment wrapText="1"/>
    </xf>
    <xf numFmtId="3" fontId="0" fillId="3" borderId="0" xfId="0" quotePrefix="1" applyNumberFormat="1" applyFill="1" applyBorder="1" applyAlignment="1">
      <alignment horizontal="right"/>
    </xf>
    <xf numFmtId="3" fontId="7" fillId="0" borderId="3" xfId="0" applyNumberFormat="1" applyFont="1" applyFill="1" applyBorder="1" applyAlignment="1">
      <alignment horizontal="right"/>
    </xf>
    <xf numFmtId="4" fontId="7" fillId="0" borderId="3" xfId="0" applyNumberFormat="1" applyFont="1" applyFill="1" applyBorder="1" applyAlignment="1">
      <alignment horizontal="right"/>
    </xf>
    <xf numFmtId="165" fontId="7" fillId="4" borderId="4" xfId="0" applyNumberFormat="1" applyFont="1" applyFill="1" applyBorder="1" applyAlignment="1">
      <alignment horizontal="right"/>
    </xf>
    <xf numFmtId="4" fontId="7" fillId="0" borderId="0" xfId="0" applyNumberFormat="1" applyFont="1" applyFill="1" applyBorder="1" applyAlignment="1">
      <alignment horizontal="right"/>
    </xf>
    <xf numFmtId="0" fontId="5" fillId="3" borderId="8" xfId="3" applyFont="1" applyFill="1" applyBorder="1" applyAlignment="1">
      <alignment horizontal="left"/>
    </xf>
    <xf numFmtId="166" fontId="7" fillId="4" borderId="2" xfId="3" applyNumberFormat="1" applyFont="1" applyFill="1" applyBorder="1" applyAlignment="1">
      <alignment horizontal="left"/>
    </xf>
    <xf numFmtId="3" fontId="0" fillId="0" borderId="3" xfId="0" applyNumberFormat="1" applyFill="1" applyBorder="1" applyAlignment="1">
      <alignment horizontal="right"/>
    </xf>
    <xf numFmtId="4" fontId="0" fillId="0" borderId="3" xfId="0" applyNumberFormat="1" applyFill="1" applyBorder="1" applyAlignment="1">
      <alignment horizontal="right"/>
    </xf>
    <xf numFmtId="165" fontId="0" fillId="4" borderId="4" xfId="0" applyNumberFormat="1" applyFill="1" applyBorder="1" applyAlignment="1">
      <alignment horizontal="right"/>
    </xf>
    <xf numFmtId="4" fontId="0" fillId="0" borderId="0" xfId="0" applyNumberFormat="1" applyFill="1" applyBorder="1" applyAlignment="1">
      <alignment horizontal="right"/>
    </xf>
    <xf numFmtId="166" fontId="7" fillId="5" borderId="8" xfId="3" applyNumberFormat="1" applyFont="1" applyFill="1" applyBorder="1" applyAlignment="1">
      <alignment horizontal="left"/>
    </xf>
    <xf numFmtId="4" fontId="0" fillId="5" borderId="0" xfId="0" applyNumberFormat="1" applyFill="1" applyBorder="1" applyAlignment="1">
      <alignment horizontal="right"/>
    </xf>
    <xf numFmtId="166" fontId="7" fillId="2" borderId="2" xfId="3" applyNumberFormat="1" applyFont="1" applyFill="1" applyBorder="1" applyAlignment="1">
      <alignment horizontal="left"/>
    </xf>
    <xf numFmtId="0" fontId="10" fillId="3" borderId="0" xfId="0" applyFont="1" applyFill="1" applyBorder="1" applyAlignment="1">
      <alignment wrapText="1"/>
    </xf>
    <xf numFmtId="3" fontId="0" fillId="5" borderId="3" xfId="0" applyNumberFormat="1" applyFill="1" applyBorder="1" applyAlignment="1">
      <alignment horizontal="right"/>
    </xf>
    <xf numFmtId="4" fontId="0" fillId="5" borderId="3" xfId="0" applyNumberFormat="1" applyFill="1" applyBorder="1" applyAlignment="1">
      <alignment horizontal="right"/>
    </xf>
    <xf numFmtId="4" fontId="0" fillId="2" borderId="0" xfId="0" applyNumberFormat="1" applyFill="1" applyBorder="1" applyAlignment="1">
      <alignment horizontal="right"/>
    </xf>
    <xf numFmtId="166" fontId="7" fillId="2" borderId="8" xfId="3" applyNumberFormat="1" applyFont="1" applyFill="1" applyBorder="1" applyAlignment="1">
      <alignment horizontal="left"/>
    </xf>
    <xf numFmtId="3" fontId="7" fillId="2" borderId="3" xfId="0" applyNumberFormat="1" applyFont="1" applyFill="1" applyBorder="1" applyAlignment="1">
      <alignment horizontal="right"/>
    </xf>
    <xf numFmtId="4" fontId="7" fillId="5" borderId="3" xfId="0" applyNumberFormat="1" applyFont="1" applyFill="1" applyBorder="1" applyAlignment="1">
      <alignment horizontal="right"/>
    </xf>
    <xf numFmtId="4" fontId="7" fillId="2" borderId="3" xfId="0" applyNumberFormat="1" applyFont="1" applyFill="1" applyBorder="1" applyAlignment="1">
      <alignment horizontal="right"/>
    </xf>
    <xf numFmtId="4" fontId="7" fillId="5" borderId="0" xfId="0" applyNumberFormat="1" applyFont="1" applyFill="1" applyBorder="1" applyAlignment="1">
      <alignment horizontal="right"/>
    </xf>
    <xf numFmtId="4" fontId="7" fillId="2" borderId="0" xfId="0" applyNumberFormat="1" applyFont="1" applyFill="1" applyBorder="1" applyAlignment="1">
      <alignment horizontal="right"/>
    </xf>
    <xf numFmtId="166" fontId="7" fillId="4" borderId="8" xfId="3" applyNumberFormat="1" applyFont="1" applyFill="1" applyBorder="1" applyAlignment="1">
      <alignment horizontal="left"/>
    </xf>
    <xf numFmtId="0" fontId="11" fillId="6" borderId="0" xfId="3" applyFont="1" applyFill="1" applyBorder="1" applyAlignment="1">
      <alignment horizontal="left" vertical="center"/>
    </xf>
    <xf numFmtId="4" fontId="0" fillId="0" borderId="3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3" fontId="0" fillId="2" borderId="3" xfId="0" applyNumberFormat="1" applyFill="1" applyBorder="1" applyAlignment="1">
      <alignment horizontal="right"/>
    </xf>
    <xf numFmtId="4" fontId="0" fillId="2" borderId="3" xfId="0" applyNumberFormat="1" applyFill="1" applyBorder="1" applyAlignment="1">
      <alignment horizontal="right"/>
    </xf>
    <xf numFmtId="3" fontId="0" fillId="0" borderId="3" xfId="0" applyNumberFormat="1" applyBorder="1" applyAlignment="1">
      <alignment horizontal="right"/>
    </xf>
    <xf numFmtId="4" fontId="0" fillId="4" borderId="4" xfId="0" applyNumberFormat="1" applyFill="1" applyBorder="1" applyAlignment="1">
      <alignment horizontal="right"/>
    </xf>
    <xf numFmtId="0" fontId="10" fillId="3" borderId="1" xfId="0" applyFont="1" applyFill="1" applyBorder="1" applyAlignment="1">
      <alignment wrapText="1"/>
    </xf>
    <xf numFmtId="3" fontId="0" fillId="3" borderId="1" xfId="0" quotePrefix="1" applyNumberFormat="1" applyFill="1" applyBorder="1" applyAlignment="1">
      <alignment horizontal="right"/>
    </xf>
    <xf numFmtId="3" fontId="0" fillId="0" borderId="12" xfId="0" applyNumberFormat="1" applyBorder="1" applyAlignment="1">
      <alignment horizontal="right"/>
    </xf>
    <xf numFmtId="4" fontId="0" fillId="0" borderId="12" xfId="0" applyNumberFormat="1" applyBorder="1" applyAlignment="1">
      <alignment horizontal="right"/>
    </xf>
    <xf numFmtId="4" fontId="0" fillId="4" borderId="13" xfId="0" applyNumberForma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0" fontId="5" fillId="3" borderId="9" xfId="3" applyFont="1" applyFill="1" applyBorder="1" applyAlignment="1"/>
    <xf numFmtId="0" fontId="5" fillId="3" borderId="10" xfId="3" applyFont="1" applyFill="1" applyBorder="1" applyAlignment="1"/>
    <xf numFmtId="0" fontId="5" fillId="3" borderId="11" xfId="3" applyFont="1" applyFill="1" applyBorder="1" applyAlignment="1"/>
    <xf numFmtId="166" fontId="7" fillId="4" borderId="9" xfId="3" applyNumberFormat="1" applyFont="1" applyFill="1" applyBorder="1" applyAlignment="1"/>
    <xf numFmtId="166" fontId="7" fillId="4" borderId="10" xfId="3" applyNumberFormat="1" applyFont="1" applyFill="1" applyBorder="1" applyAlignment="1"/>
    <xf numFmtId="166" fontId="7" fillId="4" borderId="11" xfId="3" applyNumberFormat="1" applyFont="1" applyFill="1" applyBorder="1" applyAlignment="1"/>
    <xf numFmtId="166" fontId="7" fillId="5" borderId="9" xfId="3" applyNumberFormat="1" applyFont="1" applyFill="1" applyBorder="1" applyAlignment="1"/>
    <xf numFmtId="166" fontId="7" fillId="5" borderId="10" xfId="3" applyNumberFormat="1" applyFont="1" applyFill="1" applyBorder="1" applyAlignment="1"/>
    <xf numFmtId="166" fontId="7" fillId="5" borderId="11" xfId="3" applyNumberFormat="1" applyFont="1" applyFill="1" applyBorder="1" applyAlignment="1"/>
    <xf numFmtId="166" fontId="7" fillId="2" borderId="9" xfId="3" applyNumberFormat="1" applyFont="1" applyFill="1" applyBorder="1" applyAlignment="1"/>
    <xf numFmtId="166" fontId="7" fillId="2" borderId="10" xfId="3" applyNumberFormat="1" applyFont="1" applyFill="1" applyBorder="1" applyAlignment="1"/>
    <xf numFmtId="166" fontId="7" fillId="2" borderId="11" xfId="3" applyNumberFormat="1" applyFont="1" applyFill="1" applyBorder="1" applyAlignment="1"/>
    <xf numFmtId="0" fontId="12" fillId="0" borderId="14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4" fontId="0" fillId="4" borderId="7" xfId="0" applyNumberFormat="1" applyFill="1" applyBorder="1" applyAlignment="1">
      <alignment horizontal="right"/>
    </xf>
    <xf numFmtId="0" fontId="5" fillId="3" borderId="0" xfId="0" applyFont="1" applyFill="1" applyBorder="1" applyAlignment="1">
      <alignment horizontal="right"/>
    </xf>
    <xf numFmtId="44" fontId="0" fillId="4" borderId="7" xfId="1" applyFont="1" applyFill="1" applyBorder="1" applyAlignment="1">
      <alignment horizontal="right"/>
    </xf>
    <xf numFmtId="44" fontId="0" fillId="0" borderId="6" xfId="1" applyFont="1" applyFill="1" applyBorder="1" applyAlignment="1">
      <alignment horizontal="right"/>
    </xf>
    <xf numFmtId="2" fontId="5" fillId="3" borderId="0" xfId="0" applyNumberFormat="1" applyFont="1" applyFill="1" applyBorder="1"/>
    <xf numFmtId="2" fontId="0" fillId="0" borderId="5" xfId="2" applyNumberFormat="1" applyFont="1" applyFill="1" applyBorder="1" applyAlignment="1">
      <alignment horizontal="right"/>
    </xf>
    <xf numFmtId="2" fontId="0" fillId="0" borderId="0" xfId="0" applyNumberFormat="1"/>
    <xf numFmtId="167" fontId="5" fillId="3" borderId="0" xfId="0" applyNumberFormat="1" applyFont="1" applyFill="1" applyBorder="1"/>
    <xf numFmtId="167" fontId="0" fillId="0" borderId="5" xfId="2" applyNumberFormat="1" applyFont="1" applyFill="1" applyBorder="1" applyAlignment="1">
      <alignment horizontal="right"/>
    </xf>
    <xf numFmtId="167" fontId="0" fillId="0" borderId="0" xfId="0" applyNumberFormat="1"/>
    <xf numFmtId="3" fontId="0" fillId="0" borderId="5" xfId="0" applyNumberFormat="1" applyFill="1" applyBorder="1" applyAlignment="1">
      <alignment horizontal="right"/>
    </xf>
    <xf numFmtId="14" fontId="0" fillId="0" borderId="0" xfId="0" applyNumberFormat="1"/>
    <xf numFmtId="1" fontId="0" fillId="0" borderId="0" xfId="0" applyNumberFormat="1"/>
    <xf numFmtId="168" fontId="0" fillId="0" borderId="0" xfId="2" applyNumberFormat="1" applyFont="1" applyFill="1" applyBorder="1" applyAlignment="1">
      <alignment horizontal="right"/>
    </xf>
    <xf numFmtId="2" fontId="0" fillId="0" borderId="0" xfId="2" applyNumberFormat="1" applyFont="1" applyFill="1" applyBorder="1" applyAlignment="1">
      <alignment horizontal="right"/>
    </xf>
    <xf numFmtId="14" fontId="0" fillId="0" borderId="0" xfId="2" applyNumberFormat="1" applyFont="1" applyFill="1" applyBorder="1" applyAlignment="1">
      <alignment horizontal="right"/>
    </xf>
    <xf numFmtId="0" fontId="5" fillId="3" borderId="2" xfId="0" applyFont="1" applyFill="1" applyBorder="1" applyAlignment="1">
      <alignment horizontal="right" wrapText="1"/>
    </xf>
    <xf numFmtId="0" fontId="5" fillId="3" borderId="3" xfId="0" applyFont="1" applyFill="1" applyBorder="1" applyAlignment="1">
      <alignment horizontal="right" wrapText="1"/>
    </xf>
    <xf numFmtId="0" fontId="5" fillId="3" borderId="0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169" fontId="0" fillId="0" borderId="0" xfId="0" applyNumberFormat="1"/>
    <xf numFmtId="170" fontId="0" fillId="0" borderId="0" xfId="2" applyNumberFormat="1" applyFont="1" applyFill="1" applyBorder="1" applyAlignment="1">
      <alignment horizontal="right"/>
    </xf>
    <xf numFmtId="1" fontId="0" fillId="0" borderId="0" xfId="2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5" fillId="3" borderId="9" xfId="3" applyFont="1" applyFill="1" applyBorder="1" applyAlignment="1">
      <alignment horizontal="left"/>
    </xf>
    <xf numFmtId="0" fontId="5" fillId="3" borderId="10" xfId="3" applyFont="1" applyFill="1" applyBorder="1" applyAlignment="1">
      <alignment horizontal="left"/>
    </xf>
    <xf numFmtId="0" fontId="5" fillId="3" borderId="11" xfId="3" applyFont="1" applyFill="1" applyBorder="1" applyAlignment="1">
      <alignment horizontal="left"/>
    </xf>
    <xf numFmtId="166" fontId="7" fillId="4" borderId="9" xfId="3" applyNumberFormat="1" applyFont="1" applyFill="1" applyBorder="1" applyAlignment="1">
      <alignment horizontal="left"/>
    </xf>
    <xf numFmtId="166" fontId="7" fillId="4" borderId="10" xfId="3" applyNumberFormat="1" applyFont="1" applyFill="1" applyBorder="1" applyAlignment="1">
      <alignment horizontal="left"/>
    </xf>
    <xf numFmtId="166" fontId="7" fillId="4" borderId="11" xfId="3" applyNumberFormat="1" applyFont="1" applyFill="1" applyBorder="1" applyAlignment="1">
      <alignment horizontal="left"/>
    </xf>
    <xf numFmtId="166" fontId="7" fillId="5" borderId="9" xfId="3" applyNumberFormat="1" applyFont="1" applyFill="1" applyBorder="1" applyAlignment="1">
      <alignment horizontal="left"/>
    </xf>
    <xf numFmtId="166" fontId="7" fillId="5" borderId="10" xfId="3" applyNumberFormat="1" applyFont="1" applyFill="1" applyBorder="1" applyAlignment="1">
      <alignment horizontal="left"/>
    </xf>
    <xf numFmtId="166" fontId="7" fillId="5" borderId="11" xfId="3" applyNumberFormat="1" applyFont="1" applyFill="1" applyBorder="1" applyAlignment="1">
      <alignment horizontal="left"/>
    </xf>
    <xf numFmtId="166" fontId="7" fillId="2" borderId="9" xfId="3" applyNumberFormat="1" applyFont="1" applyFill="1" applyBorder="1" applyAlignment="1">
      <alignment horizontal="left"/>
    </xf>
    <xf numFmtId="166" fontId="7" fillId="2" borderId="10" xfId="3" applyNumberFormat="1" applyFont="1" applyFill="1" applyBorder="1" applyAlignment="1">
      <alignment horizontal="left"/>
    </xf>
    <xf numFmtId="166" fontId="7" fillId="2" borderId="11" xfId="3" applyNumberFormat="1" applyFont="1" applyFill="1" applyBorder="1" applyAlignment="1">
      <alignment horizontal="left"/>
    </xf>
    <xf numFmtId="0" fontId="12" fillId="0" borderId="14" xfId="0" applyFont="1" applyBorder="1" applyAlignment="1">
      <alignment horizontal="left"/>
    </xf>
    <xf numFmtId="9" fontId="0" fillId="0" borderId="0" xfId="2" applyNumberFormat="1" applyFont="1"/>
    <xf numFmtId="10" fontId="0" fillId="0" borderId="0" xfId="0" applyNumberFormat="1"/>
  </cellXfs>
  <cellStyles count="4">
    <cellStyle name="Currency" xfId="1" builtinId="4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3"/>
  <sheetViews>
    <sheetView tabSelected="1" workbookViewId="0">
      <pane ySplit="1" topLeftCell="A2" activePane="bottomLeft" state="frozen"/>
      <selection pane="bottomLeft" activeCell="S150" sqref="S150"/>
    </sheetView>
  </sheetViews>
  <sheetFormatPr defaultRowHeight="12.75" x14ac:dyDescent="0.2"/>
  <cols>
    <col min="1" max="1" width="38.42578125" customWidth="1"/>
    <col min="3" max="3" width="26.85546875" customWidth="1"/>
    <col min="4" max="4" width="17.28515625" customWidth="1"/>
    <col min="5" max="10" width="9.140625" style="1"/>
    <col min="11" max="12" width="9.140625" style="2"/>
    <col min="14" max="14" width="10.140625" bestFit="1" customWidth="1"/>
    <col min="16" max="16" width="10.140625" style="98" bestFit="1" customWidth="1"/>
    <col min="18" max="18" width="10.140625" bestFit="1" customWidth="1"/>
    <col min="20" max="21" width="10.140625" bestFit="1" customWidth="1"/>
  </cols>
  <sheetData>
    <row r="1" spans="1:20" x14ac:dyDescent="0.2">
      <c r="A1" t="s">
        <v>347</v>
      </c>
      <c r="B1" t="s">
        <v>0</v>
      </c>
      <c r="C1" t="s">
        <v>1129</v>
      </c>
      <c r="D1" t="s">
        <v>1130</v>
      </c>
      <c r="E1" s="1" t="s">
        <v>1131</v>
      </c>
      <c r="F1" s="1" t="s">
        <v>1132</v>
      </c>
      <c r="G1" s="1" t="s">
        <v>1133</v>
      </c>
      <c r="H1" s="1" t="s">
        <v>1134</v>
      </c>
      <c r="I1" s="1" t="s">
        <v>959</v>
      </c>
      <c r="J1" s="1" t="s">
        <v>960</v>
      </c>
      <c r="K1" s="2" t="s">
        <v>961</v>
      </c>
      <c r="L1" s="2" t="s">
        <v>962</v>
      </c>
      <c r="M1" t="s">
        <v>1065</v>
      </c>
      <c r="N1" t="s">
        <v>1066</v>
      </c>
      <c r="O1" t="s">
        <v>1067</v>
      </c>
      <c r="P1" s="98" t="s">
        <v>1068</v>
      </c>
    </row>
    <row r="2" spans="1:20" x14ac:dyDescent="0.2">
      <c r="A2" t="s">
        <v>34</v>
      </c>
      <c r="B2" t="s">
        <v>35</v>
      </c>
      <c r="C2">
        <v>8</v>
      </c>
      <c r="D2">
        <v>4</v>
      </c>
      <c r="E2" s="1">
        <v>14.07</v>
      </c>
      <c r="F2" s="1">
        <v>9.5399999999999991</v>
      </c>
      <c r="G2" s="1">
        <v>15.37</v>
      </c>
      <c r="H2" s="1">
        <v>10.99</v>
      </c>
      <c r="I2" s="1">
        <v>4.5300000000000011</v>
      </c>
      <c r="J2" s="1">
        <v>4.379999999999999</v>
      </c>
      <c r="K2" s="2">
        <v>0.32196162046908322</v>
      </c>
      <c r="L2" s="2">
        <v>0.28497072218607672</v>
      </c>
      <c r="M2">
        <v>117</v>
      </c>
      <c r="N2" s="89">
        <v>42982</v>
      </c>
      <c r="O2">
        <v>104</v>
      </c>
      <c r="P2" s="98">
        <v>42995</v>
      </c>
      <c r="R2" s="89"/>
      <c r="T2" s="89"/>
    </row>
    <row r="3" spans="1:20" x14ac:dyDescent="0.2">
      <c r="A3" t="s">
        <v>353</v>
      </c>
      <c r="B3" t="s">
        <v>67</v>
      </c>
      <c r="C3">
        <v>15</v>
      </c>
      <c r="D3">
        <v>8</v>
      </c>
      <c r="E3" s="1">
        <v>16.12</v>
      </c>
      <c r="F3" s="1">
        <v>10.97</v>
      </c>
      <c r="G3" s="1">
        <v>16.77</v>
      </c>
      <c r="H3" s="1">
        <v>13.01</v>
      </c>
      <c r="I3" s="1">
        <v>5.15</v>
      </c>
      <c r="J3" s="1">
        <v>3.76</v>
      </c>
      <c r="K3" s="2">
        <v>0.3194789081885856</v>
      </c>
      <c r="L3" s="2">
        <v>0.22420989862850327</v>
      </c>
      <c r="M3">
        <v>116</v>
      </c>
      <c r="N3" s="89">
        <v>42983</v>
      </c>
      <c r="O3">
        <v>81</v>
      </c>
      <c r="P3" s="98">
        <v>43018</v>
      </c>
      <c r="R3" s="89"/>
      <c r="T3" s="89"/>
    </row>
    <row r="4" spans="1:20" x14ac:dyDescent="0.2">
      <c r="A4" t="s">
        <v>1094</v>
      </c>
      <c r="B4" t="s">
        <v>21</v>
      </c>
      <c r="C4" t="s">
        <v>6</v>
      </c>
      <c r="D4" t="s">
        <v>6</v>
      </c>
      <c r="E4" s="1">
        <v>14.96</v>
      </c>
      <c r="F4" s="1">
        <v>10.38</v>
      </c>
      <c r="G4" s="1">
        <v>15.82</v>
      </c>
      <c r="H4" s="1">
        <v>11.31</v>
      </c>
      <c r="I4" s="1">
        <v>4.58</v>
      </c>
      <c r="J4" s="1">
        <v>4.51</v>
      </c>
      <c r="K4" s="2">
        <v>0.30614973262032086</v>
      </c>
      <c r="L4" s="2">
        <v>0.2850821744627054</v>
      </c>
      <c r="M4">
        <v>111</v>
      </c>
      <c r="N4" s="89">
        <v>42988</v>
      </c>
      <c r="O4">
        <v>104</v>
      </c>
      <c r="P4" s="98">
        <v>42995</v>
      </c>
    </row>
    <row r="5" spans="1:20" x14ac:dyDescent="0.2">
      <c r="A5" t="s">
        <v>349</v>
      </c>
      <c r="B5" t="s">
        <v>27</v>
      </c>
      <c r="C5">
        <v>247</v>
      </c>
      <c r="D5">
        <v>142</v>
      </c>
      <c r="E5" s="1">
        <v>30.93</v>
      </c>
      <c r="F5" s="1">
        <v>21.93</v>
      </c>
      <c r="G5" s="1">
        <v>37.28</v>
      </c>
      <c r="H5" s="1">
        <v>25.7</v>
      </c>
      <c r="I5" s="1">
        <v>9</v>
      </c>
      <c r="J5" s="1">
        <v>11.580000000000002</v>
      </c>
      <c r="K5" s="2">
        <v>0.29097963142580019</v>
      </c>
      <c r="L5" s="2">
        <v>0.31062231759656656</v>
      </c>
      <c r="M5">
        <v>106</v>
      </c>
      <c r="N5" s="89">
        <v>42993</v>
      </c>
      <c r="O5">
        <v>113</v>
      </c>
      <c r="P5" s="98">
        <v>42986</v>
      </c>
    </row>
    <row r="6" spans="1:20" x14ac:dyDescent="0.2">
      <c r="A6" t="s">
        <v>1115</v>
      </c>
      <c r="B6" t="s">
        <v>52</v>
      </c>
      <c r="C6">
        <v>26</v>
      </c>
      <c r="D6">
        <v>23</v>
      </c>
      <c r="E6" s="1">
        <v>19.45</v>
      </c>
      <c r="F6" s="1">
        <v>14.02</v>
      </c>
      <c r="G6" s="1">
        <v>25.54</v>
      </c>
      <c r="H6" s="1">
        <v>15.95</v>
      </c>
      <c r="I6" s="1">
        <v>5.43</v>
      </c>
      <c r="J6" s="1">
        <v>9.59</v>
      </c>
      <c r="K6" s="2">
        <v>0.27917737789203084</v>
      </c>
      <c r="L6" s="2">
        <v>0.37548942834768989</v>
      </c>
      <c r="M6">
        <v>101</v>
      </c>
      <c r="N6" s="89">
        <v>42998</v>
      </c>
      <c r="O6">
        <v>137</v>
      </c>
      <c r="P6" s="98">
        <v>42962</v>
      </c>
    </row>
    <row r="7" spans="1:20" x14ac:dyDescent="0.2">
      <c r="A7" t="s">
        <v>1091</v>
      </c>
      <c r="B7" t="s">
        <v>33</v>
      </c>
      <c r="C7">
        <v>53</v>
      </c>
      <c r="D7">
        <v>29</v>
      </c>
      <c r="E7" s="1">
        <v>18.760000000000002</v>
      </c>
      <c r="F7" s="1">
        <v>13.62</v>
      </c>
      <c r="G7" s="1">
        <v>19.98</v>
      </c>
      <c r="H7" s="1">
        <v>15.58</v>
      </c>
      <c r="I7" s="1">
        <v>5.1400000000000023</v>
      </c>
      <c r="J7" s="1">
        <v>4.4000000000000004</v>
      </c>
      <c r="K7" s="2">
        <v>0.2739872068230278</v>
      </c>
      <c r="L7" s="2">
        <v>0.22022022022022023</v>
      </c>
      <c r="M7">
        <v>100</v>
      </c>
      <c r="N7" s="89">
        <v>42999</v>
      </c>
      <c r="O7">
        <v>80</v>
      </c>
      <c r="P7" s="98">
        <v>43019</v>
      </c>
    </row>
    <row r="8" spans="1:20" x14ac:dyDescent="0.2">
      <c r="A8" t="s">
        <v>1116</v>
      </c>
      <c r="B8" t="s">
        <v>39</v>
      </c>
      <c r="C8">
        <v>32</v>
      </c>
      <c r="D8">
        <v>19</v>
      </c>
      <c r="E8" s="1">
        <v>19.2</v>
      </c>
      <c r="F8" s="1">
        <v>14.12</v>
      </c>
      <c r="G8" s="1">
        <v>21.96</v>
      </c>
      <c r="H8" s="1">
        <v>16.93</v>
      </c>
      <c r="I8" s="1">
        <v>5.08</v>
      </c>
      <c r="J8" s="1">
        <v>5.0300000000000011</v>
      </c>
      <c r="K8" s="2">
        <v>0.26458333333333334</v>
      </c>
      <c r="L8" s="2">
        <v>0.22905282331511845</v>
      </c>
      <c r="M8">
        <v>96</v>
      </c>
      <c r="N8" s="89">
        <v>43003</v>
      </c>
      <c r="O8">
        <v>83</v>
      </c>
      <c r="P8" s="98">
        <v>43016</v>
      </c>
    </row>
    <row r="9" spans="1:20" x14ac:dyDescent="0.2">
      <c r="A9" t="s">
        <v>348</v>
      </c>
      <c r="B9" t="s">
        <v>24</v>
      </c>
      <c r="C9">
        <v>66</v>
      </c>
      <c r="D9">
        <v>27</v>
      </c>
      <c r="E9" s="1">
        <v>16.34</v>
      </c>
      <c r="F9" s="1">
        <v>12.1</v>
      </c>
      <c r="G9" s="1">
        <v>17.82</v>
      </c>
      <c r="H9" s="1">
        <v>16.05</v>
      </c>
      <c r="I9" s="1">
        <v>4.24</v>
      </c>
      <c r="J9" s="1">
        <v>1.7699999999999996</v>
      </c>
      <c r="K9" s="2">
        <v>0.25948592411260712</v>
      </c>
      <c r="L9" s="2">
        <v>9.9326599326599305E-2</v>
      </c>
      <c r="M9">
        <v>94</v>
      </c>
      <c r="N9" s="89">
        <v>43005</v>
      </c>
      <c r="O9">
        <v>36</v>
      </c>
      <c r="P9" s="98">
        <v>43063</v>
      </c>
    </row>
    <row r="10" spans="1:20" x14ac:dyDescent="0.2">
      <c r="A10" t="s">
        <v>371</v>
      </c>
      <c r="B10" t="s">
        <v>149</v>
      </c>
      <c r="C10">
        <v>28</v>
      </c>
      <c r="D10">
        <v>16</v>
      </c>
      <c r="E10" s="1">
        <v>15.07</v>
      </c>
      <c r="F10" s="1">
        <v>11.26</v>
      </c>
      <c r="G10" s="1">
        <v>17.45</v>
      </c>
      <c r="H10" s="1">
        <v>13.44</v>
      </c>
      <c r="I10" s="1">
        <v>3.8100000000000005</v>
      </c>
      <c r="J10" s="1">
        <v>4.01</v>
      </c>
      <c r="K10" s="2">
        <v>0.25282017252820177</v>
      </c>
      <c r="L10" s="2">
        <v>0.22979942693409741</v>
      </c>
      <c r="M10">
        <v>92</v>
      </c>
      <c r="N10" s="89">
        <v>43007</v>
      </c>
      <c r="O10">
        <v>83</v>
      </c>
      <c r="P10" s="98">
        <v>43016</v>
      </c>
    </row>
    <row r="11" spans="1:20" x14ac:dyDescent="0.2">
      <c r="A11" t="s">
        <v>350</v>
      </c>
      <c r="B11" t="s">
        <v>44</v>
      </c>
      <c r="C11">
        <v>132</v>
      </c>
      <c r="D11">
        <v>83</v>
      </c>
      <c r="E11" s="1">
        <v>27.68</v>
      </c>
      <c r="F11" s="1">
        <v>20.76</v>
      </c>
      <c r="G11" s="1">
        <v>35.93</v>
      </c>
      <c r="H11" s="1">
        <v>25.24</v>
      </c>
      <c r="I11" s="1">
        <v>6.9199999999999982</v>
      </c>
      <c r="J11" s="1">
        <v>10.690000000000001</v>
      </c>
      <c r="K11" s="2">
        <v>0.24999999999999994</v>
      </c>
      <c r="L11" s="2">
        <v>0.29752296131366551</v>
      </c>
      <c r="M11">
        <v>91</v>
      </c>
      <c r="N11" s="89">
        <v>43008</v>
      </c>
      <c r="O11">
        <v>108</v>
      </c>
      <c r="P11" s="98">
        <v>42991</v>
      </c>
    </row>
    <row r="12" spans="1:20" x14ac:dyDescent="0.2">
      <c r="A12" t="s">
        <v>1102</v>
      </c>
      <c r="B12" t="s">
        <v>215</v>
      </c>
      <c r="C12">
        <v>23</v>
      </c>
      <c r="D12">
        <v>15</v>
      </c>
      <c r="E12" s="1">
        <v>13.93</v>
      </c>
      <c r="F12" s="1">
        <v>10.48</v>
      </c>
      <c r="G12" s="1">
        <v>15.23</v>
      </c>
      <c r="H12" s="1">
        <v>12.65</v>
      </c>
      <c r="I12" s="1">
        <v>3.4499999999999993</v>
      </c>
      <c r="J12" s="1">
        <v>2.58</v>
      </c>
      <c r="K12" s="2">
        <v>0.24766690595836319</v>
      </c>
      <c r="L12" s="2">
        <v>0.16940249507550886</v>
      </c>
      <c r="M12">
        <v>90</v>
      </c>
      <c r="N12" s="89">
        <v>43009</v>
      </c>
      <c r="O12">
        <v>61</v>
      </c>
      <c r="P12" s="98">
        <v>43038</v>
      </c>
    </row>
    <row r="13" spans="1:20" x14ac:dyDescent="0.2">
      <c r="A13" t="s">
        <v>1089</v>
      </c>
      <c r="B13" t="s">
        <v>31</v>
      </c>
      <c r="C13">
        <v>35</v>
      </c>
      <c r="D13">
        <v>16</v>
      </c>
      <c r="E13" s="1">
        <v>13.32</v>
      </c>
      <c r="F13" s="1">
        <v>10.06</v>
      </c>
      <c r="G13" s="1">
        <v>14.74</v>
      </c>
      <c r="H13" s="1">
        <v>13.41</v>
      </c>
      <c r="I13" s="1">
        <v>3.26</v>
      </c>
      <c r="J13" s="1">
        <v>1.33</v>
      </c>
      <c r="K13" s="2">
        <v>0.24474474474474472</v>
      </c>
      <c r="L13" s="2">
        <v>9.0230664857530535E-2</v>
      </c>
      <c r="M13">
        <v>89</v>
      </c>
      <c r="N13" s="89">
        <v>43010</v>
      </c>
      <c r="O13">
        <v>32</v>
      </c>
      <c r="P13" s="98">
        <v>43067</v>
      </c>
    </row>
    <row r="14" spans="1:20" x14ac:dyDescent="0.2">
      <c r="A14" t="s">
        <v>388</v>
      </c>
      <c r="B14" t="s">
        <v>236</v>
      </c>
      <c r="C14">
        <v>39</v>
      </c>
      <c r="D14">
        <v>20</v>
      </c>
      <c r="E14" s="1">
        <v>15.68</v>
      </c>
      <c r="F14" s="1">
        <v>11.97</v>
      </c>
      <c r="G14" s="1">
        <v>17.850000000000001</v>
      </c>
      <c r="H14" s="1">
        <v>14.93</v>
      </c>
      <c r="I14" s="1">
        <v>3.7099999999999991</v>
      </c>
      <c r="J14" s="1">
        <v>2.9200000000000017</v>
      </c>
      <c r="K14" s="2">
        <v>0.23660714285714279</v>
      </c>
      <c r="L14" s="2">
        <v>0.16358543417366955</v>
      </c>
      <c r="M14">
        <v>86</v>
      </c>
      <c r="N14" s="89">
        <v>43013</v>
      </c>
      <c r="O14">
        <v>59</v>
      </c>
      <c r="P14" s="98">
        <v>43040</v>
      </c>
    </row>
    <row r="15" spans="1:20" x14ac:dyDescent="0.2">
      <c r="A15" t="s">
        <v>1105</v>
      </c>
      <c r="B15" t="s">
        <v>63</v>
      </c>
      <c r="C15">
        <v>32</v>
      </c>
      <c r="D15">
        <v>16</v>
      </c>
      <c r="E15" s="1">
        <v>19.649999999999999</v>
      </c>
      <c r="F15" s="1">
        <v>15.01</v>
      </c>
      <c r="G15" s="1">
        <v>21.83</v>
      </c>
      <c r="H15" s="1">
        <v>18.38</v>
      </c>
      <c r="I15" s="1">
        <v>4.6399999999999988</v>
      </c>
      <c r="J15" s="1">
        <v>3.4499999999999993</v>
      </c>
      <c r="K15" s="2">
        <v>0.23613231552162844</v>
      </c>
      <c r="L15" s="2">
        <v>0.15803939532753089</v>
      </c>
      <c r="M15">
        <v>86</v>
      </c>
      <c r="N15" s="89">
        <v>43013</v>
      </c>
      <c r="O15">
        <v>57</v>
      </c>
      <c r="P15" s="98">
        <v>43042</v>
      </c>
    </row>
    <row r="16" spans="1:20" x14ac:dyDescent="0.2">
      <c r="A16" t="s">
        <v>1124</v>
      </c>
      <c r="B16" t="s">
        <v>54</v>
      </c>
      <c r="C16">
        <v>47</v>
      </c>
      <c r="D16">
        <v>30</v>
      </c>
      <c r="E16" s="1">
        <v>16.29</v>
      </c>
      <c r="F16" s="1">
        <v>12.58</v>
      </c>
      <c r="G16" s="1">
        <v>19.510000000000002</v>
      </c>
      <c r="H16" s="1">
        <v>14.93</v>
      </c>
      <c r="I16" s="1">
        <v>3.7099999999999991</v>
      </c>
      <c r="J16" s="1">
        <v>4.5800000000000018</v>
      </c>
      <c r="K16" s="2">
        <v>0.22774708410067521</v>
      </c>
      <c r="L16" s="2">
        <v>0.2347514095335726</v>
      </c>
      <c r="M16">
        <v>83</v>
      </c>
      <c r="N16" s="89">
        <v>43016</v>
      </c>
      <c r="O16">
        <v>85</v>
      </c>
      <c r="P16" s="98">
        <v>43014</v>
      </c>
    </row>
    <row r="17" spans="1:16" x14ac:dyDescent="0.2">
      <c r="A17" t="s">
        <v>28</v>
      </c>
      <c r="B17" t="s">
        <v>29</v>
      </c>
      <c r="C17">
        <v>8</v>
      </c>
      <c r="D17">
        <v>5</v>
      </c>
      <c r="E17" s="1">
        <v>12.69</v>
      </c>
      <c r="F17" s="1">
        <v>9.8000000000000007</v>
      </c>
      <c r="G17" s="1">
        <v>14.03</v>
      </c>
      <c r="H17" s="1">
        <v>10.89</v>
      </c>
      <c r="I17" s="1">
        <v>2.8899999999999988</v>
      </c>
      <c r="J17" s="1">
        <v>3.1399999999999988</v>
      </c>
      <c r="K17" s="2">
        <v>0.2277383766745468</v>
      </c>
      <c r="L17" s="2">
        <v>0.22380612972202416</v>
      </c>
      <c r="M17">
        <v>83</v>
      </c>
      <c r="N17" s="89">
        <v>43016</v>
      </c>
      <c r="O17">
        <v>81</v>
      </c>
      <c r="P17" s="98">
        <v>43018</v>
      </c>
    </row>
    <row r="18" spans="1:16" x14ac:dyDescent="0.2">
      <c r="A18" t="s">
        <v>60</v>
      </c>
      <c r="B18" t="s">
        <v>61</v>
      </c>
      <c r="C18">
        <v>131</v>
      </c>
      <c r="D18">
        <v>67</v>
      </c>
      <c r="E18" s="1">
        <v>14.85</v>
      </c>
      <c r="F18" s="1">
        <v>11.5</v>
      </c>
      <c r="G18" s="1">
        <v>17.97</v>
      </c>
      <c r="H18" s="1">
        <v>13.66</v>
      </c>
      <c r="I18" s="1">
        <v>3.3499999999999996</v>
      </c>
      <c r="J18" s="1">
        <v>4.3099999999999987</v>
      </c>
      <c r="K18" s="2">
        <v>0.22558922558922556</v>
      </c>
      <c r="L18" s="2">
        <v>0.23984418475236499</v>
      </c>
      <c r="M18">
        <v>82</v>
      </c>
      <c r="N18" s="89">
        <v>43017</v>
      </c>
      <c r="O18">
        <v>87</v>
      </c>
      <c r="P18" s="98">
        <v>43012</v>
      </c>
    </row>
    <row r="19" spans="1:16" x14ac:dyDescent="0.2">
      <c r="A19" t="s">
        <v>1120</v>
      </c>
      <c r="B19" t="s">
        <v>57</v>
      </c>
      <c r="C19">
        <v>27</v>
      </c>
      <c r="D19">
        <v>17</v>
      </c>
      <c r="E19" s="1">
        <v>13.44</v>
      </c>
      <c r="F19" s="1">
        <v>10.43</v>
      </c>
      <c r="G19" s="1">
        <v>16.190000000000001</v>
      </c>
      <c r="H19" s="1">
        <v>12.51</v>
      </c>
      <c r="I19" s="1">
        <v>3.01</v>
      </c>
      <c r="J19" s="1">
        <v>3.6800000000000015</v>
      </c>
      <c r="K19" s="2">
        <v>0.22395833333333331</v>
      </c>
      <c r="L19" s="2">
        <v>0.22730080296479316</v>
      </c>
      <c r="M19">
        <v>81</v>
      </c>
      <c r="N19" s="89">
        <v>43018</v>
      </c>
      <c r="O19">
        <v>82</v>
      </c>
      <c r="P19" s="98">
        <v>43017</v>
      </c>
    </row>
    <row r="20" spans="1:16" x14ac:dyDescent="0.2">
      <c r="A20" t="s">
        <v>365</v>
      </c>
      <c r="B20" t="s">
        <v>117</v>
      </c>
      <c r="C20">
        <v>17</v>
      </c>
      <c r="D20">
        <v>11</v>
      </c>
      <c r="E20" s="1">
        <v>16.149999999999999</v>
      </c>
      <c r="F20" s="1">
        <v>12.54</v>
      </c>
      <c r="G20" s="1">
        <v>16.920000000000002</v>
      </c>
      <c r="H20" s="1">
        <v>14.8</v>
      </c>
      <c r="I20" s="1">
        <v>3.6099999999999994</v>
      </c>
      <c r="J20" s="1">
        <v>2.120000000000001</v>
      </c>
      <c r="K20" s="2">
        <v>0.22352941176470587</v>
      </c>
      <c r="L20" s="2">
        <v>0.12529550827423172</v>
      </c>
      <c r="M20">
        <v>81</v>
      </c>
      <c r="N20" s="89">
        <v>43018</v>
      </c>
      <c r="O20">
        <v>45</v>
      </c>
      <c r="P20" s="98">
        <v>43054</v>
      </c>
    </row>
    <row r="21" spans="1:16" x14ac:dyDescent="0.2">
      <c r="A21" t="s">
        <v>49</v>
      </c>
      <c r="B21" t="s">
        <v>50</v>
      </c>
      <c r="C21">
        <v>86</v>
      </c>
      <c r="D21">
        <v>54</v>
      </c>
      <c r="E21" s="1">
        <v>14.18</v>
      </c>
      <c r="F21" s="1">
        <v>11.08</v>
      </c>
      <c r="G21" s="1">
        <v>16.04</v>
      </c>
      <c r="H21" s="1">
        <v>13.9</v>
      </c>
      <c r="I21" s="1">
        <v>3.0999999999999996</v>
      </c>
      <c r="J21" s="1">
        <v>2.1399999999999988</v>
      </c>
      <c r="K21" s="2">
        <v>0.21861777150916781</v>
      </c>
      <c r="L21" s="2">
        <v>0.13341645885286776</v>
      </c>
      <c r="M21">
        <v>79</v>
      </c>
      <c r="N21" s="89">
        <v>43020</v>
      </c>
      <c r="O21">
        <v>48</v>
      </c>
      <c r="P21" s="98">
        <v>43051</v>
      </c>
    </row>
    <row r="22" spans="1:16" x14ac:dyDescent="0.2">
      <c r="A22" t="s">
        <v>128</v>
      </c>
      <c r="B22" t="s">
        <v>129</v>
      </c>
      <c r="C22">
        <v>12</v>
      </c>
      <c r="D22">
        <v>8</v>
      </c>
      <c r="E22" s="1">
        <v>13.54</v>
      </c>
      <c r="F22" s="1">
        <v>10.76</v>
      </c>
      <c r="G22" s="1">
        <v>17.04</v>
      </c>
      <c r="H22" s="1">
        <v>14.94</v>
      </c>
      <c r="I22" s="1">
        <v>2.7799999999999994</v>
      </c>
      <c r="J22" s="1">
        <v>2.0999999999999996</v>
      </c>
      <c r="K22" s="2">
        <v>0.20531757754800586</v>
      </c>
      <c r="L22" s="2">
        <v>0.1232394366197183</v>
      </c>
      <c r="M22">
        <v>74</v>
      </c>
      <c r="N22" s="89">
        <v>43025</v>
      </c>
      <c r="O22">
        <v>44</v>
      </c>
      <c r="P22" s="98">
        <v>43055</v>
      </c>
    </row>
    <row r="23" spans="1:16" x14ac:dyDescent="0.2">
      <c r="A23" t="s">
        <v>1108</v>
      </c>
      <c r="B23" t="s">
        <v>37</v>
      </c>
      <c r="C23">
        <v>36</v>
      </c>
      <c r="D23">
        <v>27</v>
      </c>
      <c r="E23" s="1">
        <v>15.24</v>
      </c>
      <c r="F23" s="1">
        <v>12.21</v>
      </c>
      <c r="G23" s="1">
        <v>17.739999999999998</v>
      </c>
      <c r="H23" s="1">
        <v>13.8</v>
      </c>
      <c r="I23" s="1">
        <v>3.0299999999999994</v>
      </c>
      <c r="J23" s="1">
        <v>3.9399999999999977</v>
      </c>
      <c r="K23" s="2">
        <v>0.19881889763779523</v>
      </c>
      <c r="L23" s="2">
        <v>0.22209695603156698</v>
      </c>
      <c r="M23">
        <v>72</v>
      </c>
      <c r="N23" s="89">
        <v>43027</v>
      </c>
      <c r="O23">
        <v>81</v>
      </c>
      <c r="P23" s="98">
        <v>43018</v>
      </c>
    </row>
    <row r="24" spans="1:16" x14ac:dyDescent="0.2">
      <c r="A24" t="s">
        <v>42</v>
      </c>
      <c r="B24" t="s">
        <v>43</v>
      </c>
      <c r="C24">
        <v>23</v>
      </c>
      <c r="D24">
        <v>9</v>
      </c>
      <c r="E24" s="1">
        <v>15.07</v>
      </c>
      <c r="F24" s="1">
        <v>12.08</v>
      </c>
      <c r="G24" s="1">
        <v>14.89</v>
      </c>
      <c r="H24" s="1">
        <v>13.32</v>
      </c>
      <c r="I24" s="1">
        <v>2.99</v>
      </c>
      <c r="J24" s="1">
        <v>1.5700000000000003</v>
      </c>
      <c r="K24" s="2">
        <v>0.19840743198407432</v>
      </c>
      <c r="L24" s="2">
        <v>0.10543989254533245</v>
      </c>
      <c r="M24">
        <v>72</v>
      </c>
      <c r="N24" s="89">
        <v>43027</v>
      </c>
      <c r="O24">
        <v>38</v>
      </c>
      <c r="P24" s="98">
        <v>43061</v>
      </c>
    </row>
    <row r="25" spans="1:16" x14ac:dyDescent="0.2">
      <c r="A25" t="s">
        <v>1088</v>
      </c>
      <c r="B25" t="s">
        <v>74</v>
      </c>
      <c r="C25">
        <v>20</v>
      </c>
      <c r="D25">
        <v>18</v>
      </c>
      <c r="E25" s="1">
        <v>12.05</v>
      </c>
      <c r="F25" s="1">
        <v>9.67</v>
      </c>
      <c r="G25" s="1">
        <v>13.57</v>
      </c>
      <c r="H25" s="1">
        <v>11.38</v>
      </c>
      <c r="I25" s="1">
        <v>2.3800000000000008</v>
      </c>
      <c r="J25" s="1">
        <v>2.1899999999999995</v>
      </c>
      <c r="K25" s="2">
        <v>0.19751037344398345</v>
      </c>
      <c r="L25" s="2">
        <v>0.16138540899042</v>
      </c>
      <c r="M25">
        <v>72</v>
      </c>
      <c r="N25" s="89">
        <v>43027</v>
      </c>
      <c r="O25">
        <v>58</v>
      </c>
      <c r="P25" s="98">
        <v>43041</v>
      </c>
    </row>
    <row r="26" spans="1:16" x14ac:dyDescent="0.2">
      <c r="A26" t="s">
        <v>1100</v>
      </c>
      <c r="B26" t="s">
        <v>69</v>
      </c>
      <c r="C26">
        <v>42</v>
      </c>
      <c r="D26">
        <v>32</v>
      </c>
      <c r="E26" s="1">
        <v>12.93</v>
      </c>
      <c r="F26" s="1">
        <v>10.46</v>
      </c>
      <c r="G26" s="1">
        <v>16.510000000000002</v>
      </c>
      <c r="H26" s="1">
        <v>13.03</v>
      </c>
      <c r="I26" s="1">
        <v>2.4699999999999989</v>
      </c>
      <c r="J26" s="1">
        <v>3.4800000000000022</v>
      </c>
      <c r="K26" s="2">
        <v>0.19102861562258305</v>
      </c>
      <c r="L26" s="2">
        <v>0.21078134463961248</v>
      </c>
      <c r="M26">
        <v>69</v>
      </c>
      <c r="N26" s="89">
        <v>43030</v>
      </c>
      <c r="O26">
        <v>76</v>
      </c>
      <c r="P26" s="98">
        <v>43023</v>
      </c>
    </row>
    <row r="27" spans="1:16" x14ac:dyDescent="0.2">
      <c r="A27" t="s">
        <v>1110</v>
      </c>
      <c r="B27" t="s">
        <v>138</v>
      </c>
      <c r="C27">
        <v>39</v>
      </c>
      <c r="D27">
        <v>27</v>
      </c>
      <c r="E27" s="1">
        <v>14.73</v>
      </c>
      <c r="F27" s="1">
        <v>11.95</v>
      </c>
      <c r="G27" s="1">
        <v>17.23</v>
      </c>
      <c r="H27" s="1">
        <v>13.55</v>
      </c>
      <c r="I27" s="1">
        <v>2.7800000000000011</v>
      </c>
      <c r="J27" s="1">
        <v>3.6799999999999997</v>
      </c>
      <c r="K27" s="2">
        <v>0.18873048200950449</v>
      </c>
      <c r="L27" s="2">
        <v>0.21358096343586766</v>
      </c>
      <c r="M27">
        <v>68</v>
      </c>
      <c r="N27" s="89">
        <v>43031</v>
      </c>
      <c r="O27">
        <v>77</v>
      </c>
      <c r="P27" s="98">
        <v>43022</v>
      </c>
    </row>
    <row r="28" spans="1:16" x14ac:dyDescent="0.2">
      <c r="A28" t="s">
        <v>1097</v>
      </c>
      <c r="B28" t="s">
        <v>157</v>
      </c>
      <c r="C28">
        <v>37</v>
      </c>
      <c r="D28">
        <v>23</v>
      </c>
      <c r="E28" s="1">
        <v>12.98</v>
      </c>
      <c r="F28" s="1">
        <v>10.54</v>
      </c>
      <c r="G28" s="1">
        <v>16.05</v>
      </c>
      <c r="H28" s="1">
        <v>13.25</v>
      </c>
      <c r="I28" s="1">
        <v>2.4400000000000013</v>
      </c>
      <c r="J28" s="1">
        <v>2.8000000000000007</v>
      </c>
      <c r="K28" s="2">
        <v>0.18798151001540842</v>
      </c>
      <c r="L28" s="2">
        <v>0.17445482866043618</v>
      </c>
      <c r="M28">
        <v>68</v>
      </c>
      <c r="N28" s="89">
        <v>43031</v>
      </c>
      <c r="O28">
        <v>63</v>
      </c>
      <c r="P28" s="98">
        <v>43036</v>
      </c>
    </row>
    <row r="29" spans="1:16" x14ac:dyDescent="0.2">
      <c r="A29" t="s">
        <v>205</v>
      </c>
      <c r="B29" t="s">
        <v>206</v>
      </c>
      <c r="C29">
        <v>13</v>
      </c>
      <c r="D29">
        <v>8</v>
      </c>
      <c r="E29" s="1">
        <v>15.36</v>
      </c>
      <c r="F29" s="1">
        <v>12.5</v>
      </c>
      <c r="G29" s="1">
        <v>16.72</v>
      </c>
      <c r="H29" s="1">
        <v>14.95</v>
      </c>
      <c r="I29" s="1">
        <v>2.8599999999999994</v>
      </c>
      <c r="J29" s="1">
        <v>1.7699999999999996</v>
      </c>
      <c r="K29" s="2">
        <v>0.18619791666666663</v>
      </c>
      <c r="L29" s="2">
        <v>0.10586124401913874</v>
      </c>
      <c r="M29">
        <v>67</v>
      </c>
      <c r="N29" s="89">
        <v>43032</v>
      </c>
      <c r="O29">
        <v>38</v>
      </c>
      <c r="P29" s="98">
        <v>43061</v>
      </c>
    </row>
    <row r="30" spans="1:16" x14ac:dyDescent="0.2">
      <c r="A30" t="s">
        <v>45</v>
      </c>
      <c r="B30" t="s">
        <v>46</v>
      </c>
      <c r="C30">
        <v>112</v>
      </c>
      <c r="D30">
        <v>59</v>
      </c>
      <c r="E30" s="1">
        <v>12.89</v>
      </c>
      <c r="F30" s="1">
        <v>10.49</v>
      </c>
      <c r="G30" s="1">
        <v>14.95</v>
      </c>
      <c r="H30" s="1">
        <v>12.73</v>
      </c>
      <c r="I30" s="1">
        <v>2.4000000000000004</v>
      </c>
      <c r="J30" s="1">
        <v>2.2199999999999989</v>
      </c>
      <c r="K30" s="2">
        <v>0.18619084561675719</v>
      </c>
      <c r="L30" s="2">
        <v>0.14849498327759189</v>
      </c>
      <c r="M30">
        <v>67</v>
      </c>
      <c r="N30" s="89">
        <v>43032</v>
      </c>
      <c r="O30">
        <v>54</v>
      </c>
      <c r="P30" s="98">
        <v>43045</v>
      </c>
    </row>
    <row r="31" spans="1:16" x14ac:dyDescent="0.2">
      <c r="A31" t="s">
        <v>355</v>
      </c>
      <c r="B31" t="s">
        <v>79</v>
      </c>
      <c r="C31">
        <v>39</v>
      </c>
      <c r="D31">
        <v>26</v>
      </c>
      <c r="E31" s="1">
        <v>13.11</v>
      </c>
      <c r="F31" s="1">
        <v>10.69</v>
      </c>
      <c r="G31" s="1">
        <v>16.54</v>
      </c>
      <c r="H31" s="1">
        <v>13.05</v>
      </c>
      <c r="I31" s="1">
        <v>2.42</v>
      </c>
      <c r="J31" s="1">
        <v>3.4899999999999984</v>
      </c>
      <c r="K31" s="2">
        <v>0.18459191456903129</v>
      </c>
      <c r="L31" s="2">
        <v>0.21100362756952834</v>
      </c>
      <c r="M31">
        <v>67</v>
      </c>
      <c r="N31" s="89">
        <v>43032</v>
      </c>
      <c r="O31">
        <v>77</v>
      </c>
      <c r="P31" s="98">
        <v>43022</v>
      </c>
    </row>
    <row r="32" spans="1:16" x14ac:dyDescent="0.2">
      <c r="A32" t="s">
        <v>359</v>
      </c>
      <c r="B32" t="s">
        <v>89</v>
      </c>
      <c r="C32">
        <v>98</v>
      </c>
      <c r="D32">
        <v>70</v>
      </c>
      <c r="E32" s="1">
        <v>22.37</v>
      </c>
      <c r="F32" s="1">
        <v>18.29</v>
      </c>
      <c r="G32" s="1">
        <v>27.82</v>
      </c>
      <c r="H32" s="1">
        <v>20.59</v>
      </c>
      <c r="I32" s="1">
        <v>4.0800000000000018</v>
      </c>
      <c r="J32" s="1">
        <v>7.23</v>
      </c>
      <c r="K32" s="2">
        <v>0.18238712561466258</v>
      </c>
      <c r="L32" s="2">
        <v>0.25988497483824585</v>
      </c>
      <c r="M32">
        <v>66</v>
      </c>
      <c r="N32" s="89">
        <v>43033</v>
      </c>
      <c r="O32">
        <v>94</v>
      </c>
      <c r="P32" s="98">
        <v>43005</v>
      </c>
    </row>
    <row r="33" spans="1:16" x14ac:dyDescent="0.2">
      <c r="A33" t="s">
        <v>360</v>
      </c>
      <c r="B33" t="s">
        <v>90</v>
      </c>
      <c r="C33">
        <v>139</v>
      </c>
      <c r="D33">
        <v>107</v>
      </c>
      <c r="E33" s="1">
        <v>20.84</v>
      </c>
      <c r="F33" s="1">
        <v>17.100000000000001</v>
      </c>
      <c r="G33" s="1">
        <v>23.55</v>
      </c>
      <c r="H33" s="1">
        <v>18.850000000000001</v>
      </c>
      <c r="I33" s="1">
        <v>3.7399999999999984</v>
      </c>
      <c r="J33" s="1">
        <v>4.6999999999999993</v>
      </c>
      <c r="K33" s="2">
        <v>0.1794625719769673</v>
      </c>
      <c r="L33" s="2">
        <v>0.1995753715498938</v>
      </c>
      <c r="M33">
        <v>65</v>
      </c>
      <c r="N33" s="89">
        <v>43034</v>
      </c>
      <c r="O33">
        <v>72</v>
      </c>
      <c r="P33" s="98">
        <v>43027</v>
      </c>
    </row>
    <row r="34" spans="1:16" x14ac:dyDescent="0.2">
      <c r="A34" t="s">
        <v>1118</v>
      </c>
      <c r="B34" t="s">
        <v>127</v>
      </c>
      <c r="C34">
        <v>28</v>
      </c>
      <c r="D34">
        <v>18</v>
      </c>
      <c r="E34" s="1">
        <v>14.77</v>
      </c>
      <c r="F34" s="1">
        <v>12.16</v>
      </c>
      <c r="G34" s="1">
        <v>18.41</v>
      </c>
      <c r="H34" s="1">
        <v>14.3</v>
      </c>
      <c r="I34" s="1">
        <v>2.6099999999999994</v>
      </c>
      <c r="J34" s="1">
        <v>4.1099999999999994</v>
      </c>
      <c r="K34" s="2">
        <v>0.17670954637779279</v>
      </c>
      <c r="L34" s="2">
        <v>0.22324823465507873</v>
      </c>
      <c r="M34">
        <v>64</v>
      </c>
      <c r="N34" s="89">
        <v>43035</v>
      </c>
      <c r="O34">
        <v>81</v>
      </c>
      <c r="P34" s="98">
        <v>43018</v>
      </c>
    </row>
    <row r="35" spans="1:16" x14ac:dyDescent="0.2">
      <c r="A35" t="s">
        <v>1111</v>
      </c>
      <c r="B35" t="s">
        <v>154</v>
      </c>
      <c r="C35">
        <v>38</v>
      </c>
      <c r="D35">
        <v>26</v>
      </c>
      <c r="E35" s="1">
        <v>18.48</v>
      </c>
      <c r="F35" s="1">
        <v>15.22</v>
      </c>
      <c r="G35" s="1">
        <v>24.29</v>
      </c>
      <c r="H35" s="1">
        <v>17.87</v>
      </c>
      <c r="I35" s="1">
        <v>3.26</v>
      </c>
      <c r="J35" s="1">
        <v>6.4199999999999982</v>
      </c>
      <c r="K35" s="2">
        <v>0.1764069264069264</v>
      </c>
      <c r="L35" s="2">
        <v>0.26430629888843138</v>
      </c>
      <c r="M35">
        <v>64</v>
      </c>
      <c r="N35" s="89">
        <v>43035</v>
      </c>
      <c r="O35">
        <v>96</v>
      </c>
      <c r="P35" s="98">
        <v>43003</v>
      </c>
    </row>
    <row r="36" spans="1:16" x14ac:dyDescent="0.2">
      <c r="A36" t="s">
        <v>376</v>
      </c>
      <c r="B36" t="s">
        <v>164</v>
      </c>
      <c r="C36">
        <v>27</v>
      </c>
      <c r="D36">
        <v>16</v>
      </c>
      <c r="E36" s="1">
        <v>15.23</v>
      </c>
      <c r="F36" s="1">
        <v>12.55</v>
      </c>
      <c r="G36" s="1">
        <v>17.05</v>
      </c>
      <c r="H36" s="1">
        <v>14.04</v>
      </c>
      <c r="I36" s="1">
        <v>2.6799999999999997</v>
      </c>
      <c r="J36" s="1">
        <v>3.0100000000000016</v>
      </c>
      <c r="K36" s="2">
        <v>0.17596848325673012</v>
      </c>
      <c r="L36" s="2">
        <v>0.17653958944281534</v>
      </c>
      <c r="M36">
        <v>64</v>
      </c>
      <c r="N36" s="89">
        <v>43035</v>
      </c>
      <c r="O36">
        <v>64</v>
      </c>
      <c r="P36" s="98">
        <v>43035</v>
      </c>
    </row>
    <row r="37" spans="1:16" x14ac:dyDescent="0.2">
      <c r="A37" t="s">
        <v>370</v>
      </c>
      <c r="B37" t="s">
        <v>144</v>
      </c>
      <c r="C37">
        <v>32</v>
      </c>
      <c r="D37">
        <v>17</v>
      </c>
      <c r="E37" s="1">
        <v>15.55</v>
      </c>
      <c r="F37" s="1">
        <v>12.86</v>
      </c>
      <c r="G37" s="1">
        <v>18.54</v>
      </c>
      <c r="H37" s="1">
        <v>16.59</v>
      </c>
      <c r="I37" s="1">
        <v>2.6900000000000013</v>
      </c>
      <c r="J37" s="1">
        <v>1.9499999999999993</v>
      </c>
      <c r="K37" s="2">
        <v>0.17299035369774926</v>
      </c>
      <c r="L37" s="2">
        <v>0.10517799352750806</v>
      </c>
      <c r="M37">
        <v>63</v>
      </c>
      <c r="N37" s="89">
        <v>43036</v>
      </c>
      <c r="O37">
        <v>38</v>
      </c>
      <c r="P37" s="98">
        <v>43061</v>
      </c>
    </row>
    <row r="38" spans="1:16" x14ac:dyDescent="0.2">
      <c r="A38" t="s">
        <v>1123</v>
      </c>
      <c r="B38" t="s">
        <v>121</v>
      </c>
      <c r="C38">
        <v>68</v>
      </c>
      <c r="D38">
        <v>31</v>
      </c>
      <c r="E38" s="1">
        <v>16.09</v>
      </c>
      <c r="F38" s="1">
        <v>13.34</v>
      </c>
      <c r="G38" s="1">
        <v>18.8</v>
      </c>
      <c r="H38" s="1">
        <v>15.33</v>
      </c>
      <c r="I38" s="1">
        <v>2.75</v>
      </c>
      <c r="J38" s="1">
        <v>3.4700000000000006</v>
      </c>
      <c r="K38" s="2">
        <v>0.1709136109384711</v>
      </c>
      <c r="L38" s="2">
        <v>0.18457446808510641</v>
      </c>
      <c r="M38">
        <v>62</v>
      </c>
      <c r="N38" s="89">
        <v>43037</v>
      </c>
      <c r="O38">
        <v>67</v>
      </c>
      <c r="P38" s="98">
        <v>43032</v>
      </c>
    </row>
    <row r="39" spans="1:16" x14ac:dyDescent="0.2">
      <c r="A39" t="s">
        <v>1122</v>
      </c>
      <c r="B39" t="s">
        <v>114</v>
      </c>
      <c r="C39">
        <v>37</v>
      </c>
      <c r="D39">
        <v>21</v>
      </c>
      <c r="E39" s="1">
        <v>13.79</v>
      </c>
      <c r="F39" s="1">
        <v>11.44</v>
      </c>
      <c r="G39" s="1">
        <v>17.010000000000002</v>
      </c>
      <c r="H39" s="1">
        <v>13.77</v>
      </c>
      <c r="I39" s="1">
        <v>2.3499999999999996</v>
      </c>
      <c r="J39" s="1">
        <v>3.240000000000002</v>
      </c>
      <c r="K39" s="2">
        <v>0.17041334300217548</v>
      </c>
      <c r="L39" s="2">
        <v>0.19047619047619058</v>
      </c>
      <c r="M39">
        <v>62</v>
      </c>
      <c r="N39" s="89">
        <v>43037</v>
      </c>
      <c r="O39">
        <v>69</v>
      </c>
      <c r="P39" s="98">
        <v>43030</v>
      </c>
    </row>
    <row r="40" spans="1:16" x14ac:dyDescent="0.2">
      <c r="A40" t="s">
        <v>1076</v>
      </c>
      <c r="B40" t="s">
        <v>451</v>
      </c>
      <c r="C40">
        <v>69</v>
      </c>
      <c r="D40">
        <v>47</v>
      </c>
      <c r="E40" s="1">
        <v>15.72</v>
      </c>
      <c r="F40" s="1">
        <v>13.06</v>
      </c>
      <c r="G40" s="1">
        <v>18.05</v>
      </c>
      <c r="H40" s="1">
        <v>15.61</v>
      </c>
      <c r="I40" s="1">
        <v>2.66</v>
      </c>
      <c r="J40" s="1">
        <v>2.4400000000000013</v>
      </c>
      <c r="K40" s="2">
        <v>0.16921119592875319</v>
      </c>
      <c r="L40" s="2">
        <v>0.13518005540166211</v>
      </c>
      <c r="M40">
        <v>61</v>
      </c>
      <c r="N40" s="89">
        <v>43038</v>
      </c>
      <c r="O40">
        <v>49</v>
      </c>
      <c r="P40" s="98">
        <v>43050</v>
      </c>
    </row>
    <row r="41" spans="1:16" x14ac:dyDescent="0.2">
      <c r="A41" t="s">
        <v>1104</v>
      </c>
      <c r="B41" t="s">
        <v>85</v>
      </c>
      <c r="C41">
        <v>35</v>
      </c>
      <c r="D41">
        <v>22</v>
      </c>
      <c r="E41" s="1">
        <v>14.07</v>
      </c>
      <c r="F41" s="1">
        <v>11.71</v>
      </c>
      <c r="G41" s="1">
        <v>17.170000000000002</v>
      </c>
      <c r="H41" s="1">
        <v>13.32</v>
      </c>
      <c r="I41" s="1">
        <v>2.3599999999999994</v>
      </c>
      <c r="J41" s="1">
        <v>3.8500000000000014</v>
      </c>
      <c r="K41" s="2">
        <v>0.16773276474769008</v>
      </c>
      <c r="L41" s="2">
        <v>0.22422830518345957</v>
      </c>
      <c r="M41">
        <v>61</v>
      </c>
      <c r="N41" s="89">
        <v>43038</v>
      </c>
      <c r="O41">
        <v>81</v>
      </c>
      <c r="P41" s="98">
        <v>43018</v>
      </c>
    </row>
    <row r="42" spans="1:16" x14ac:dyDescent="0.2">
      <c r="A42" t="s">
        <v>1070</v>
      </c>
      <c r="B42" t="s">
        <v>318</v>
      </c>
      <c r="C42">
        <v>12</v>
      </c>
      <c r="D42">
        <v>9</v>
      </c>
      <c r="E42" s="1">
        <v>12.96</v>
      </c>
      <c r="F42" s="1">
        <v>10.79</v>
      </c>
      <c r="G42" s="1">
        <v>15.58</v>
      </c>
      <c r="H42" s="1">
        <v>13.1</v>
      </c>
      <c r="I42" s="1">
        <v>2.1700000000000017</v>
      </c>
      <c r="J42" s="1">
        <v>2.4800000000000004</v>
      </c>
      <c r="K42" s="2">
        <v>0.1674382716049384</v>
      </c>
      <c r="L42" s="2">
        <v>0.15917843388960207</v>
      </c>
      <c r="M42">
        <v>61</v>
      </c>
      <c r="N42" s="89">
        <v>43038</v>
      </c>
      <c r="O42">
        <v>58</v>
      </c>
      <c r="P42" s="98">
        <v>43041</v>
      </c>
    </row>
    <row r="43" spans="1:16" x14ac:dyDescent="0.2">
      <c r="A43" t="s">
        <v>25</v>
      </c>
      <c r="B43" t="s">
        <v>26</v>
      </c>
      <c r="C43">
        <v>15</v>
      </c>
      <c r="D43">
        <v>13</v>
      </c>
      <c r="E43" s="1">
        <v>14.82</v>
      </c>
      <c r="F43" s="1">
        <v>12.34</v>
      </c>
      <c r="G43" s="1">
        <v>16.8</v>
      </c>
      <c r="H43" s="1">
        <v>15.52</v>
      </c>
      <c r="I43" s="1">
        <v>2.4800000000000004</v>
      </c>
      <c r="J43" s="1">
        <v>1.2800000000000011</v>
      </c>
      <c r="K43" s="2">
        <v>0.16734143049932526</v>
      </c>
      <c r="L43" s="2">
        <v>7.6190476190476253E-2</v>
      </c>
      <c r="M43">
        <v>61</v>
      </c>
      <c r="N43" s="89">
        <v>43038</v>
      </c>
      <c r="O43">
        <v>27</v>
      </c>
      <c r="P43" s="98">
        <v>43072</v>
      </c>
    </row>
    <row r="44" spans="1:16" x14ac:dyDescent="0.2">
      <c r="A44" t="s">
        <v>104</v>
      </c>
      <c r="B44" t="s">
        <v>105</v>
      </c>
      <c r="C44">
        <v>259</v>
      </c>
      <c r="D44">
        <v>142</v>
      </c>
      <c r="E44" s="1">
        <v>15.3</v>
      </c>
      <c r="F44" s="1">
        <v>12.8</v>
      </c>
      <c r="G44" s="1">
        <v>18.3</v>
      </c>
      <c r="H44" s="1">
        <v>15.2</v>
      </c>
      <c r="I44" s="1">
        <v>2.5</v>
      </c>
      <c r="J44" s="1">
        <v>3.1000000000000014</v>
      </c>
      <c r="K44" s="2">
        <v>0.16339869281045752</v>
      </c>
      <c r="L44" s="2">
        <v>0.16939890710382521</v>
      </c>
      <c r="M44">
        <v>59</v>
      </c>
      <c r="N44" s="89">
        <v>43040</v>
      </c>
      <c r="O44">
        <v>61</v>
      </c>
      <c r="P44" s="98">
        <v>43038</v>
      </c>
    </row>
    <row r="45" spans="1:16" x14ac:dyDescent="0.2">
      <c r="A45" t="s">
        <v>1085</v>
      </c>
      <c r="B45" t="s">
        <v>172</v>
      </c>
      <c r="C45">
        <v>54</v>
      </c>
      <c r="D45">
        <v>43</v>
      </c>
      <c r="E45" s="1">
        <v>14.31</v>
      </c>
      <c r="F45" s="1">
        <v>12</v>
      </c>
      <c r="G45" s="1">
        <v>16.89</v>
      </c>
      <c r="H45" s="1">
        <v>13.4</v>
      </c>
      <c r="I45" s="1">
        <v>2.3100000000000005</v>
      </c>
      <c r="J45" s="1">
        <v>3.49</v>
      </c>
      <c r="K45" s="2">
        <v>0.16142557651991618</v>
      </c>
      <c r="L45" s="2">
        <v>0.20663114268798105</v>
      </c>
      <c r="M45">
        <v>58</v>
      </c>
      <c r="N45" s="89">
        <v>43041</v>
      </c>
      <c r="O45">
        <v>75</v>
      </c>
      <c r="P45" s="98">
        <v>43024</v>
      </c>
    </row>
    <row r="46" spans="1:16" x14ac:dyDescent="0.2">
      <c r="A46" t="s">
        <v>230</v>
      </c>
      <c r="B46" t="s">
        <v>231</v>
      </c>
      <c r="C46">
        <v>84</v>
      </c>
      <c r="D46">
        <v>55</v>
      </c>
      <c r="E46" s="1">
        <v>16.02</v>
      </c>
      <c r="F46" s="1">
        <v>13.46</v>
      </c>
      <c r="G46" s="1">
        <v>19.23</v>
      </c>
      <c r="H46" s="1">
        <v>16.190000000000001</v>
      </c>
      <c r="I46" s="1">
        <v>2.5599999999999987</v>
      </c>
      <c r="J46" s="1">
        <v>3.0399999999999991</v>
      </c>
      <c r="K46" s="2">
        <v>0.15980024968789006</v>
      </c>
      <c r="L46" s="2">
        <v>0.15808632345293808</v>
      </c>
      <c r="M46">
        <v>58</v>
      </c>
      <c r="N46" s="89">
        <v>43041</v>
      </c>
      <c r="O46">
        <v>57</v>
      </c>
      <c r="P46" s="98">
        <v>43042</v>
      </c>
    </row>
    <row r="47" spans="1:16" x14ac:dyDescent="0.2">
      <c r="A47" t="s">
        <v>22</v>
      </c>
      <c r="B47" t="s">
        <v>23</v>
      </c>
      <c r="C47" t="s">
        <v>6</v>
      </c>
      <c r="D47">
        <v>5</v>
      </c>
      <c r="E47" s="1">
        <v>13.95</v>
      </c>
      <c r="F47" s="1">
        <v>11.73</v>
      </c>
      <c r="G47" s="1">
        <v>14.87</v>
      </c>
      <c r="H47" s="1">
        <v>12.87</v>
      </c>
      <c r="I47" s="1">
        <v>2.2199999999999989</v>
      </c>
      <c r="J47" s="1">
        <v>2</v>
      </c>
      <c r="K47" s="2">
        <v>0.15913978494623648</v>
      </c>
      <c r="L47" s="2">
        <v>0.13449899125756556</v>
      </c>
      <c r="M47">
        <v>58</v>
      </c>
      <c r="N47" s="89">
        <v>43041</v>
      </c>
      <c r="O47">
        <v>49</v>
      </c>
      <c r="P47" s="98">
        <v>43050</v>
      </c>
    </row>
    <row r="48" spans="1:16" x14ac:dyDescent="0.2">
      <c r="A48" t="s">
        <v>115</v>
      </c>
      <c r="B48" t="s">
        <v>116</v>
      </c>
      <c r="C48">
        <v>28</v>
      </c>
      <c r="D48">
        <v>23</v>
      </c>
      <c r="E48" s="1">
        <v>14.11</v>
      </c>
      <c r="F48" s="1">
        <v>11.87</v>
      </c>
      <c r="G48" s="1">
        <v>16.93</v>
      </c>
      <c r="H48" s="1">
        <v>14.89</v>
      </c>
      <c r="I48" s="1">
        <v>2.2400000000000002</v>
      </c>
      <c r="J48" s="1">
        <v>2.0399999999999991</v>
      </c>
      <c r="K48" s="2">
        <v>0.15875265768958188</v>
      </c>
      <c r="L48" s="2">
        <v>0.1204961606615475</v>
      </c>
      <c r="M48">
        <v>57</v>
      </c>
      <c r="N48" s="89">
        <v>43042</v>
      </c>
      <c r="O48">
        <v>43</v>
      </c>
      <c r="P48" s="98">
        <v>43056</v>
      </c>
    </row>
    <row r="49" spans="1:16" x14ac:dyDescent="0.2">
      <c r="A49" t="s">
        <v>361</v>
      </c>
      <c r="B49" t="s">
        <v>91</v>
      </c>
      <c r="C49">
        <v>56</v>
      </c>
      <c r="D49">
        <v>39</v>
      </c>
      <c r="E49" s="1">
        <v>15.38</v>
      </c>
      <c r="F49" s="1">
        <v>12.94</v>
      </c>
      <c r="G49" s="1">
        <v>17.87</v>
      </c>
      <c r="H49" s="1">
        <v>14.99</v>
      </c>
      <c r="I49" s="1">
        <v>2.4400000000000013</v>
      </c>
      <c r="J49" s="1">
        <v>2.8800000000000008</v>
      </c>
      <c r="K49" s="2">
        <v>0.15864759427828357</v>
      </c>
      <c r="L49" s="2">
        <v>0.1611639619473979</v>
      </c>
      <c r="M49">
        <v>57</v>
      </c>
      <c r="N49" s="89">
        <v>43042</v>
      </c>
      <c r="O49">
        <v>58</v>
      </c>
      <c r="P49" s="98">
        <v>43041</v>
      </c>
    </row>
    <row r="50" spans="1:16" x14ac:dyDescent="0.2">
      <c r="A50" t="s">
        <v>354</v>
      </c>
      <c r="B50" t="s">
        <v>70</v>
      </c>
      <c r="C50">
        <v>14</v>
      </c>
      <c r="D50">
        <v>8</v>
      </c>
      <c r="E50" s="1">
        <v>14.69</v>
      </c>
      <c r="F50" s="1">
        <v>12.36</v>
      </c>
      <c r="G50" s="1">
        <v>18.149999999999999</v>
      </c>
      <c r="H50" s="1">
        <v>17.760000000000002</v>
      </c>
      <c r="I50" s="1">
        <v>2.33</v>
      </c>
      <c r="J50" s="1">
        <v>0.38999999999999702</v>
      </c>
      <c r="K50" s="2">
        <v>0.15861130020422057</v>
      </c>
      <c r="L50" s="2">
        <v>2.1487603305784961E-2</v>
      </c>
      <c r="M50">
        <v>57</v>
      </c>
      <c r="N50" s="89">
        <v>43042</v>
      </c>
      <c r="O50">
        <v>7</v>
      </c>
      <c r="P50" s="98">
        <v>43092</v>
      </c>
    </row>
    <row r="51" spans="1:16" x14ac:dyDescent="0.2">
      <c r="A51" t="s">
        <v>1087</v>
      </c>
      <c r="B51" t="s">
        <v>223</v>
      </c>
      <c r="C51">
        <v>48</v>
      </c>
      <c r="D51">
        <v>29</v>
      </c>
      <c r="E51" s="1">
        <v>12.82</v>
      </c>
      <c r="F51" s="1">
        <v>10.79</v>
      </c>
      <c r="G51" s="1">
        <v>15.29</v>
      </c>
      <c r="H51" s="1">
        <v>13.28</v>
      </c>
      <c r="I51" s="1">
        <v>2.0300000000000011</v>
      </c>
      <c r="J51" s="1">
        <v>2.0099999999999998</v>
      </c>
      <c r="K51" s="2">
        <v>0.15834633385335423</v>
      </c>
      <c r="L51" s="2">
        <v>0.13145846958796598</v>
      </c>
      <c r="M51">
        <v>57</v>
      </c>
      <c r="N51" s="89">
        <v>43042</v>
      </c>
      <c r="O51">
        <v>47</v>
      </c>
      <c r="P51" s="98">
        <v>43052</v>
      </c>
    </row>
    <row r="52" spans="1:16" x14ac:dyDescent="0.2">
      <c r="A52" t="s">
        <v>47</v>
      </c>
      <c r="B52" t="s">
        <v>48</v>
      </c>
      <c r="C52">
        <v>30</v>
      </c>
      <c r="D52">
        <v>15</v>
      </c>
      <c r="E52" s="1">
        <v>13.51</v>
      </c>
      <c r="F52" s="1">
        <v>11.38</v>
      </c>
      <c r="G52" s="1">
        <v>15.4</v>
      </c>
      <c r="H52" s="1">
        <v>13.29</v>
      </c>
      <c r="I52" s="1">
        <v>2.129999999999999</v>
      </c>
      <c r="J52" s="1">
        <v>2.1100000000000012</v>
      </c>
      <c r="K52" s="2">
        <v>0.15766099185788299</v>
      </c>
      <c r="L52" s="2">
        <v>0.13701298701298709</v>
      </c>
      <c r="M52">
        <v>57</v>
      </c>
      <c r="N52" s="89">
        <v>43042</v>
      </c>
      <c r="O52">
        <v>50</v>
      </c>
      <c r="P52" s="98">
        <v>43049</v>
      </c>
    </row>
    <row r="53" spans="1:16" x14ac:dyDescent="0.2">
      <c r="A53" t="s">
        <v>366</v>
      </c>
      <c r="B53" t="s">
        <v>132</v>
      </c>
      <c r="C53">
        <v>282</v>
      </c>
      <c r="D53">
        <v>197</v>
      </c>
      <c r="E53" s="1">
        <v>21.66</v>
      </c>
      <c r="F53" s="1">
        <v>18.25</v>
      </c>
      <c r="G53" s="1">
        <v>28.14</v>
      </c>
      <c r="H53" s="1">
        <v>21.87</v>
      </c>
      <c r="I53" s="1">
        <v>3.41</v>
      </c>
      <c r="J53" s="1">
        <v>6.27</v>
      </c>
      <c r="K53" s="2">
        <v>0.15743305632502308</v>
      </c>
      <c r="L53" s="2">
        <v>0.2228144989339019</v>
      </c>
      <c r="M53">
        <v>57</v>
      </c>
      <c r="N53" s="89">
        <v>43042</v>
      </c>
      <c r="O53">
        <v>81</v>
      </c>
      <c r="P53" s="98">
        <v>43018</v>
      </c>
    </row>
    <row r="54" spans="1:16" x14ac:dyDescent="0.2">
      <c r="A54" t="s">
        <v>233</v>
      </c>
      <c r="B54" t="s">
        <v>234</v>
      </c>
      <c r="C54">
        <v>14</v>
      </c>
      <c r="D54">
        <v>10</v>
      </c>
      <c r="E54" s="1">
        <v>11.91</v>
      </c>
      <c r="F54" s="1">
        <v>10.06</v>
      </c>
      <c r="G54" s="1">
        <v>14.98</v>
      </c>
      <c r="H54" s="1">
        <v>13.22</v>
      </c>
      <c r="I54" s="1">
        <v>1.8499999999999996</v>
      </c>
      <c r="J54" s="1">
        <v>1.7599999999999998</v>
      </c>
      <c r="K54" s="2">
        <v>0.1553316540722082</v>
      </c>
      <c r="L54" s="2">
        <v>0.11748998664886513</v>
      </c>
      <c r="M54">
        <v>56</v>
      </c>
      <c r="N54" s="89">
        <v>43043</v>
      </c>
      <c r="O54">
        <v>42</v>
      </c>
      <c r="P54" s="98">
        <v>43057</v>
      </c>
    </row>
    <row r="55" spans="1:16" x14ac:dyDescent="0.2">
      <c r="A55" t="s">
        <v>106</v>
      </c>
      <c r="B55" t="s">
        <v>107</v>
      </c>
      <c r="C55">
        <v>140</v>
      </c>
      <c r="D55">
        <v>85</v>
      </c>
      <c r="E55" s="1">
        <v>12.91</v>
      </c>
      <c r="F55" s="1">
        <v>10.92</v>
      </c>
      <c r="G55" s="1">
        <v>15.52</v>
      </c>
      <c r="H55" s="1">
        <v>13.51</v>
      </c>
      <c r="I55" s="1">
        <v>1.9900000000000002</v>
      </c>
      <c r="J55" s="1">
        <v>2.0099999999999998</v>
      </c>
      <c r="K55" s="2">
        <v>0.1541440743609605</v>
      </c>
      <c r="L55" s="2">
        <v>0.1295103092783505</v>
      </c>
      <c r="M55">
        <v>56</v>
      </c>
      <c r="N55" s="89">
        <v>43043</v>
      </c>
      <c r="O55">
        <v>47</v>
      </c>
      <c r="P55" s="98">
        <v>43052</v>
      </c>
    </row>
    <row r="56" spans="1:16" x14ac:dyDescent="0.2">
      <c r="A56" t="s">
        <v>1114</v>
      </c>
      <c r="B56" t="s">
        <v>59</v>
      </c>
      <c r="C56">
        <v>49</v>
      </c>
      <c r="D56">
        <v>25</v>
      </c>
      <c r="E56" s="1">
        <v>17.91</v>
      </c>
      <c r="F56" s="1">
        <v>15.15</v>
      </c>
      <c r="G56" s="1">
        <v>20.66</v>
      </c>
      <c r="H56" s="1">
        <v>18.23</v>
      </c>
      <c r="I56" s="1">
        <v>2.76</v>
      </c>
      <c r="J56" s="1">
        <v>2.4299999999999997</v>
      </c>
      <c r="K56" s="2">
        <v>0.1541038525963149</v>
      </c>
      <c r="L56" s="2">
        <v>0.11761858664085187</v>
      </c>
      <c r="M56">
        <v>56</v>
      </c>
      <c r="N56" s="89">
        <v>43043</v>
      </c>
      <c r="O56">
        <v>42</v>
      </c>
      <c r="P56" s="98">
        <v>43057</v>
      </c>
    </row>
    <row r="57" spans="1:16" x14ac:dyDescent="0.2">
      <c r="A57" t="s">
        <v>364</v>
      </c>
      <c r="B57" t="s">
        <v>110</v>
      </c>
      <c r="C57">
        <v>43</v>
      </c>
      <c r="D57">
        <v>35</v>
      </c>
      <c r="E57" s="1">
        <v>17.39</v>
      </c>
      <c r="F57" s="1">
        <v>14.77</v>
      </c>
      <c r="G57" s="1">
        <v>20.87</v>
      </c>
      <c r="H57" s="1">
        <v>15.92</v>
      </c>
      <c r="I57" s="1">
        <v>2.620000000000001</v>
      </c>
      <c r="J57" s="1">
        <v>4.9500000000000011</v>
      </c>
      <c r="K57" s="2">
        <v>0.15066129959746985</v>
      </c>
      <c r="L57" s="2">
        <v>0.23718255869669386</v>
      </c>
      <c r="M57">
        <v>54</v>
      </c>
      <c r="N57" s="89">
        <v>43045</v>
      </c>
      <c r="O57">
        <v>86</v>
      </c>
      <c r="P57" s="98">
        <v>43013</v>
      </c>
    </row>
    <row r="58" spans="1:16" x14ac:dyDescent="0.2">
      <c r="A58" t="s">
        <v>140</v>
      </c>
      <c r="B58" t="s">
        <v>141</v>
      </c>
      <c r="C58">
        <v>20</v>
      </c>
      <c r="D58">
        <v>12</v>
      </c>
      <c r="E58" s="1">
        <v>14.29</v>
      </c>
      <c r="F58" s="1">
        <v>12.18</v>
      </c>
      <c r="G58" s="1">
        <v>16.059999999999999</v>
      </c>
      <c r="H58" s="1">
        <v>14.22</v>
      </c>
      <c r="I58" s="1">
        <v>2.1099999999999994</v>
      </c>
      <c r="J58" s="1">
        <v>1.8399999999999981</v>
      </c>
      <c r="K58" s="2">
        <v>0.14765570328901326</v>
      </c>
      <c r="L58" s="2">
        <v>0.1145703611457035</v>
      </c>
      <c r="M58">
        <v>53</v>
      </c>
      <c r="N58" s="89">
        <v>43046</v>
      </c>
      <c r="O58">
        <v>41</v>
      </c>
      <c r="P58" s="98">
        <v>43058</v>
      </c>
    </row>
    <row r="59" spans="1:16" x14ac:dyDescent="0.2">
      <c r="A59" t="s">
        <v>1098</v>
      </c>
      <c r="B59" t="s">
        <v>65</v>
      </c>
      <c r="C59">
        <v>38</v>
      </c>
      <c r="D59">
        <v>23</v>
      </c>
      <c r="E59" s="1">
        <v>12.13</v>
      </c>
      <c r="F59" s="1">
        <v>10.34</v>
      </c>
      <c r="G59" s="1">
        <v>14.41</v>
      </c>
      <c r="H59" s="1">
        <v>11.52</v>
      </c>
      <c r="I59" s="1">
        <v>1.7900000000000009</v>
      </c>
      <c r="J59" s="1">
        <v>2.8900000000000006</v>
      </c>
      <c r="K59" s="2">
        <v>0.147568013190437</v>
      </c>
      <c r="L59" s="2">
        <v>0.20055517002081891</v>
      </c>
      <c r="M59">
        <v>53</v>
      </c>
      <c r="N59" s="89">
        <v>43046</v>
      </c>
      <c r="O59">
        <v>73</v>
      </c>
      <c r="P59" s="98">
        <v>43026</v>
      </c>
    </row>
    <row r="60" spans="1:16" x14ac:dyDescent="0.2">
      <c r="A60" t="s">
        <v>367</v>
      </c>
      <c r="B60" t="s">
        <v>133</v>
      </c>
      <c r="C60">
        <v>47</v>
      </c>
      <c r="D60">
        <v>23</v>
      </c>
      <c r="E60" s="1">
        <v>11.65</v>
      </c>
      <c r="F60" s="1">
        <v>9.94</v>
      </c>
      <c r="G60" s="1">
        <v>13.94</v>
      </c>
      <c r="H60" s="1">
        <v>12.63</v>
      </c>
      <c r="I60" s="1">
        <v>1.7100000000000009</v>
      </c>
      <c r="J60" s="1">
        <v>1.3099999999999987</v>
      </c>
      <c r="K60" s="2">
        <v>0.14678111587982839</v>
      </c>
      <c r="L60" s="2">
        <v>9.3974175035867913E-2</v>
      </c>
      <c r="M60">
        <v>53</v>
      </c>
      <c r="N60" s="89">
        <v>43046</v>
      </c>
      <c r="O60">
        <v>34</v>
      </c>
      <c r="P60" s="98">
        <v>43065</v>
      </c>
    </row>
    <row r="61" spans="1:16" x14ac:dyDescent="0.2">
      <c r="A61" t="s">
        <v>1086</v>
      </c>
      <c r="B61" t="s">
        <v>119</v>
      </c>
      <c r="C61">
        <v>50</v>
      </c>
      <c r="D61">
        <v>31</v>
      </c>
      <c r="E61" s="1">
        <v>12.34</v>
      </c>
      <c r="F61" s="1">
        <v>10.53</v>
      </c>
      <c r="G61" s="1">
        <v>14.27</v>
      </c>
      <c r="H61" s="1">
        <v>12.99</v>
      </c>
      <c r="I61" s="1">
        <v>1.8100000000000005</v>
      </c>
      <c r="J61" s="1">
        <v>1.2799999999999994</v>
      </c>
      <c r="K61" s="2">
        <v>0.14667747163695305</v>
      </c>
      <c r="L61" s="2">
        <v>8.9698668535388881E-2</v>
      </c>
      <c r="M61">
        <v>53</v>
      </c>
      <c r="N61" s="89">
        <v>43046</v>
      </c>
      <c r="O61">
        <v>32</v>
      </c>
      <c r="P61" s="98">
        <v>43067</v>
      </c>
    </row>
    <row r="62" spans="1:16" x14ac:dyDescent="0.2">
      <c r="A62" t="s">
        <v>1090</v>
      </c>
      <c r="B62" t="s">
        <v>88</v>
      </c>
      <c r="C62">
        <v>43</v>
      </c>
      <c r="D62">
        <v>23</v>
      </c>
      <c r="E62" s="1">
        <v>14.08</v>
      </c>
      <c r="F62" s="1">
        <v>12.02</v>
      </c>
      <c r="G62" s="1">
        <v>17.39</v>
      </c>
      <c r="H62" s="1">
        <v>14.52</v>
      </c>
      <c r="I62" s="1">
        <v>2.0600000000000005</v>
      </c>
      <c r="J62" s="1">
        <v>2.870000000000001</v>
      </c>
      <c r="K62" s="2">
        <v>0.1463068181818182</v>
      </c>
      <c r="L62" s="2">
        <v>0.1650373778033353</v>
      </c>
      <c r="M62">
        <v>53</v>
      </c>
      <c r="N62" s="89">
        <v>43046</v>
      </c>
      <c r="O62">
        <v>60</v>
      </c>
      <c r="P62" s="98">
        <v>43039</v>
      </c>
    </row>
    <row r="63" spans="1:16" x14ac:dyDescent="0.2">
      <c r="A63" t="s">
        <v>1074</v>
      </c>
      <c r="B63" t="s">
        <v>190</v>
      </c>
      <c r="C63">
        <v>64</v>
      </c>
      <c r="D63">
        <v>46</v>
      </c>
      <c r="E63" s="1">
        <v>13.4</v>
      </c>
      <c r="F63" s="1">
        <v>11.47</v>
      </c>
      <c r="G63" s="1">
        <v>15.48</v>
      </c>
      <c r="H63" s="1">
        <v>13.81</v>
      </c>
      <c r="I63" s="1">
        <v>1.9299999999999997</v>
      </c>
      <c r="J63" s="1">
        <v>1.67</v>
      </c>
      <c r="K63" s="2">
        <v>0.14402985074626865</v>
      </c>
      <c r="L63" s="2">
        <v>0.10788113695090439</v>
      </c>
      <c r="M63">
        <v>52</v>
      </c>
      <c r="N63" s="89">
        <v>43047</v>
      </c>
      <c r="O63">
        <v>39</v>
      </c>
      <c r="P63" s="98">
        <v>43060</v>
      </c>
    </row>
    <row r="64" spans="1:16" x14ac:dyDescent="0.2">
      <c r="A64" t="s">
        <v>1082</v>
      </c>
      <c r="B64" t="s">
        <v>159</v>
      </c>
      <c r="C64">
        <v>27</v>
      </c>
      <c r="D64">
        <v>17</v>
      </c>
      <c r="E64" s="1">
        <v>14.18</v>
      </c>
      <c r="F64" s="1">
        <v>12.14</v>
      </c>
      <c r="G64" s="1">
        <v>17.38</v>
      </c>
      <c r="H64" s="1">
        <v>15</v>
      </c>
      <c r="I64" s="1">
        <v>2.0399999999999991</v>
      </c>
      <c r="J64" s="1">
        <v>2.379999999999999</v>
      </c>
      <c r="K64" s="2">
        <v>0.14386459802538781</v>
      </c>
      <c r="L64" s="2">
        <v>0.13693901035673184</v>
      </c>
      <c r="M64">
        <v>52</v>
      </c>
      <c r="N64" s="89">
        <v>43047</v>
      </c>
      <c r="O64">
        <v>49</v>
      </c>
      <c r="P64" s="98">
        <v>43050</v>
      </c>
    </row>
    <row r="65" spans="1:16" x14ac:dyDescent="0.2">
      <c r="A65" t="s">
        <v>303</v>
      </c>
      <c r="B65" t="s">
        <v>304</v>
      </c>
      <c r="C65">
        <v>27</v>
      </c>
      <c r="D65">
        <v>24</v>
      </c>
      <c r="E65" s="1">
        <v>13.22</v>
      </c>
      <c r="F65" s="1">
        <v>11.32</v>
      </c>
      <c r="G65" s="1">
        <v>15.23</v>
      </c>
      <c r="H65" s="1">
        <v>14.2</v>
      </c>
      <c r="I65" s="1">
        <v>1.9000000000000004</v>
      </c>
      <c r="J65" s="1">
        <v>1.0300000000000011</v>
      </c>
      <c r="K65" s="2">
        <v>0.14372163388804843</v>
      </c>
      <c r="L65" s="2">
        <v>6.7629678266579188E-2</v>
      </c>
      <c r="M65">
        <v>52</v>
      </c>
      <c r="N65" s="89">
        <v>43047</v>
      </c>
      <c r="O65">
        <v>24</v>
      </c>
      <c r="P65" s="98">
        <v>43075</v>
      </c>
    </row>
    <row r="66" spans="1:16" x14ac:dyDescent="0.2">
      <c r="A66" t="s">
        <v>387</v>
      </c>
      <c r="B66" t="s">
        <v>235</v>
      </c>
      <c r="C66">
        <v>35</v>
      </c>
      <c r="D66">
        <v>29</v>
      </c>
      <c r="E66" s="1">
        <v>15.99</v>
      </c>
      <c r="F66" s="1">
        <v>13.7</v>
      </c>
      <c r="G66" s="1">
        <v>18.190000000000001</v>
      </c>
      <c r="H66" s="1">
        <v>16.43</v>
      </c>
      <c r="I66" s="1">
        <v>2.2900000000000009</v>
      </c>
      <c r="J66" s="1">
        <v>1.7600000000000016</v>
      </c>
      <c r="K66" s="2">
        <v>0.14321450906816766</v>
      </c>
      <c r="L66" s="2">
        <v>9.6756459593183144E-2</v>
      </c>
      <c r="M66">
        <v>52</v>
      </c>
      <c r="N66" s="89">
        <v>43047</v>
      </c>
      <c r="O66">
        <v>35</v>
      </c>
      <c r="P66" s="98">
        <v>43064</v>
      </c>
    </row>
    <row r="67" spans="1:16" x14ac:dyDescent="0.2">
      <c r="A67" t="s">
        <v>224</v>
      </c>
      <c r="B67" t="s">
        <v>225</v>
      </c>
      <c r="C67">
        <v>105</v>
      </c>
      <c r="D67">
        <v>66</v>
      </c>
      <c r="E67" s="1">
        <v>12</v>
      </c>
      <c r="F67" s="1">
        <v>10.32</v>
      </c>
      <c r="G67" s="1">
        <v>14.28</v>
      </c>
      <c r="H67" s="1">
        <v>12.31</v>
      </c>
      <c r="I67" s="1">
        <v>1.6799999999999997</v>
      </c>
      <c r="J67" s="1">
        <v>1.9699999999999989</v>
      </c>
      <c r="K67" s="2">
        <v>0.13999999999999999</v>
      </c>
      <c r="L67" s="2">
        <v>0.13795518207282906</v>
      </c>
      <c r="M67">
        <v>51</v>
      </c>
      <c r="N67" s="89">
        <v>43048</v>
      </c>
      <c r="O67">
        <v>50</v>
      </c>
      <c r="P67" s="98">
        <v>43049</v>
      </c>
    </row>
    <row r="68" spans="1:16" x14ac:dyDescent="0.2">
      <c r="A68" t="s">
        <v>1075</v>
      </c>
      <c r="B68" t="s">
        <v>204</v>
      </c>
      <c r="C68">
        <v>32</v>
      </c>
      <c r="D68">
        <v>18</v>
      </c>
      <c r="E68" s="1">
        <v>12.51</v>
      </c>
      <c r="F68" s="1">
        <v>10.79</v>
      </c>
      <c r="G68" s="1">
        <v>14.74</v>
      </c>
      <c r="H68" s="1">
        <v>12.85</v>
      </c>
      <c r="I68" s="1">
        <v>1.7200000000000006</v>
      </c>
      <c r="J68" s="1">
        <v>1.8900000000000006</v>
      </c>
      <c r="K68" s="2">
        <v>0.13749000799360517</v>
      </c>
      <c r="L68" s="2">
        <v>0.12822252374491183</v>
      </c>
      <c r="M68">
        <v>50</v>
      </c>
      <c r="N68" s="89">
        <v>43049</v>
      </c>
      <c r="O68">
        <v>46</v>
      </c>
      <c r="P68" s="98">
        <v>43053</v>
      </c>
    </row>
    <row r="69" spans="1:16" x14ac:dyDescent="0.2">
      <c r="A69" t="s">
        <v>147</v>
      </c>
      <c r="B69" t="s">
        <v>148</v>
      </c>
      <c r="C69">
        <v>222</v>
      </c>
      <c r="D69">
        <v>153</v>
      </c>
      <c r="E69" s="1">
        <v>13.92</v>
      </c>
      <c r="F69" s="1">
        <v>12.03</v>
      </c>
      <c r="G69" s="1">
        <v>16.43</v>
      </c>
      <c r="H69" s="1">
        <v>13.98</v>
      </c>
      <c r="I69" s="1">
        <v>1.8900000000000006</v>
      </c>
      <c r="J69" s="1">
        <v>2.4499999999999993</v>
      </c>
      <c r="K69" s="2">
        <v>0.13577586206896555</v>
      </c>
      <c r="L69" s="2">
        <v>0.14911746804625681</v>
      </c>
      <c r="M69">
        <v>49</v>
      </c>
      <c r="N69" s="89">
        <v>43050</v>
      </c>
      <c r="O69">
        <v>54</v>
      </c>
      <c r="P69" s="98">
        <v>43045</v>
      </c>
    </row>
    <row r="70" spans="1:16" x14ac:dyDescent="0.2">
      <c r="A70" t="s">
        <v>98</v>
      </c>
      <c r="B70" t="s">
        <v>99</v>
      </c>
      <c r="C70">
        <v>130</v>
      </c>
      <c r="D70">
        <v>64</v>
      </c>
      <c r="E70" s="1">
        <v>12.86</v>
      </c>
      <c r="F70" s="1">
        <v>11.12</v>
      </c>
      <c r="G70" s="1">
        <v>15.08</v>
      </c>
      <c r="H70" s="1">
        <v>13.37</v>
      </c>
      <c r="I70" s="1">
        <v>1.7400000000000002</v>
      </c>
      <c r="J70" s="1">
        <v>1.7100000000000009</v>
      </c>
      <c r="K70" s="2">
        <v>0.13530326594090206</v>
      </c>
      <c r="L70" s="2">
        <v>0.11339522546419104</v>
      </c>
      <c r="M70">
        <v>49</v>
      </c>
      <c r="N70" s="89">
        <v>43050</v>
      </c>
      <c r="O70">
        <v>41</v>
      </c>
      <c r="P70" s="98">
        <v>43058</v>
      </c>
    </row>
    <row r="71" spans="1:16" x14ac:dyDescent="0.2">
      <c r="A71" t="s">
        <v>165</v>
      </c>
      <c r="B71" t="s">
        <v>166</v>
      </c>
      <c r="C71">
        <v>126</v>
      </c>
      <c r="D71">
        <v>63</v>
      </c>
      <c r="E71" s="1">
        <v>13.23</v>
      </c>
      <c r="F71" s="1">
        <v>11.44</v>
      </c>
      <c r="G71" s="1">
        <v>15.88</v>
      </c>
      <c r="H71" s="1">
        <v>13.1</v>
      </c>
      <c r="I71" s="1">
        <v>1.7900000000000009</v>
      </c>
      <c r="J71" s="1">
        <v>2.7800000000000011</v>
      </c>
      <c r="K71" s="2">
        <v>0.13529856386999251</v>
      </c>
      <c r="L71" s="2">
        <v>0.1750629722921915</v>
      </c>
      <c r="M71">
        <v>49</v>
      </c>
      <c r="N71" s="89">
        <v>43050</v>
      </c>
      <c r="O71">
        <v>63</v>
      </c>
      <c r="P71" s="98">
        <v>43036</v>
      </c>
    </row>
    <row r="72" spans="1:16" x14ac:dyDescent="0.2">
      <c r="A72" t="s">
        <v>130</v>
      </c>
      <c r="B72" t="s">
        <v>131</v>
      </c>
      <c r="C72">
        <v>10</v>
      </c>
      <c r="D72">
        <v>9</v>
      </c>
      <c r="E72" s="1">
        <v>14.58</v>
      </c>
      <c r="F72" s="1">
        <v>12.61</v>
      </c>
      <c r="G72" s="1">
        <v>17.489999999999998</v>
      </c>
      <c r="H72" s="1">
        <v>14.68</v>
      </c>
      <c r="I72" s="1">
        <v>1.9700000000000006</v>
      </c>
      <c r="J72" s="1">
        <v>2.8099999999999987</v>
      </c>
      <c r="K72" s="2">
        <v>0.13511659807956108</v>
      </c>
      <c r="L72" s="2">
        <v>0.16066323613493419</v>
      </c>
      <c r="M72">
        <v>49</v>
      </c>
      <c r="N72" s="89">
        <v>43050</v>
      </c>
      <c r="O72">
        <v>58</v>
      </c>
      <c r="P72" s="98">
        <v>43041</v>
      </c>
    </row>
    <row r="73" spans="1:16" x14ac:dyDescent="0.2">
      <c r="A73" t="s">
        <v>210</v>
      </c>
      <c r="B73" t="s">
        <v>211</v>
      </c>
      <c r="C73">
        <v>49</v>
      </c>
      <c r="D73">
        <v>28</v>
      </c>
      <c r="E73" s="1">
        <v>15.02</v>
      </c>
      <c r="F73" s="1">
        <v>13.01</v>
      </c>
      <c r="G73" s="1">
        <v>16.440000000000001</v>
      </c>
      <c r="H73" s="1">
        <v>14.84</v>
      </c>
      <c r="I73" s="1">
        <v>2.0099999999999998</v>
      </c>
      <c r="J73" s="1">
        <v>1.6000000000000014</v>
      </c>
      <c r="K73" s="2">
        <v>0.13382157123834887</v>
      </c>
      <c r="L73" s="2">
        <v>9.7323600973236085E-2</v>
      </c>
      <c r="M73">
        <v>48</v>
      </c>
      <c r="N73" s="89">
        <v>43051</v>
      </c>
      <c r="O73">
        <v>35</v>
      </c>
      <c r="P73" s="98">
        <v>43064</v>
      </c>
    </row>
    <row r="74" spans="1:16" x14ac:dyDescent="0.2">
      <c r="A74" t="s">
        <v>385</v>
      </c>
      <c r="B74" t="s">
        <v>229</v>
      </c>
      <c r="C74">
        <v>46</v>
      </c>
      <c r="D74">
        <v>27</v>
      </c>
      <c r="E74" s="1">
        <v>15.33</v>
      </c>
      <c r="F74" s="1">
        <v>13.28</v>
      </c>
      <c r="G74" s="1">
        <v>17.510000000000002</v>
      </c>
      <c r="H74" s="1">
        <v>16.14</v>
      </c>
      <c r="I74" s="1">
        <v>2.0500000000000007</v>
      </c>
      <c r="J74" s="1">
        <v>1.370000000000001</v>
      </c>
      <c r="K74" s="2">
        <v>0.1337247227658187</v>
      </c>
      <c r="L74" s="2">
        <v>7.8241005139920092E-2</v>
      </c>
      <c r="M74">
        <v>48</v>
      </c>
      <c r="N74" s="89">
        <v>43051</v>
      </c>
      <c r="O74">
        <v>28</v>
      </c>
      <c r="P74" s="98">
        <v>43071</v>
      </c>
    </row>
    <row r="75" spans="1:16" x14ac:dyDescent="0.2">
      <c r="A75" t="s">
        <v>111</v>
      </c>
      <c r="B75" t="s">
        <v>112</v>
      </c>
      <c r="C75">
        <v>110</v>
      </c>
      <c r="D75">
        <v>68</v>
      </c>
      <c r="E75" s="1">
        <v>14.49</v>
      </c>
      <c r="F75" s="1">
        <v>12.58</v>
      </c>
      <c r="G75" s="1">
        <v>17.39</v>
      </c>
      <c r="H75" s="1">
        <v>14.61</v>
      </c>
      <c r="I75" s="1">
        <v>1.9100000000000001</v>
      </c>
      <c r="J75" s="1">
        <v>2.7800000000000011</v>
      </c>
      <c r="K75" s="2">
        <v>0.13181504485852313</v>
      </c>
      <c r="L75" s="2">
        <v>0.15986198964922374</v>
      </c>
      <c r="M75">
        <v>48</v>
      </c>
      <c r="N75" s="89">
        <v>43051</v>
      </c>
      <c r="O75">
        <v>58</v>
      </c>
      <c r="P75" s="98">
        <v>43041</v>
      </c>
    </row>
    <row r="76" spans="1:16" x14ac:dyDescent="0.2">
      <c r="A76" t="s">
        <v>358</v>
      </c>
      <c r="B76" t="s">
        <v>86</v>
      </c>
      <c r="C76">
        <v>26</v>
      </c>
      <c r="D76">
        <v>27</v>
      </c>
      <c r="E76" s="1">
        <v>17.03</v>
      </c>
      <c r="F76" s="1">
        <v>14.81</v>
      </c>
      <c r="G76" s="1">
        <v>19.29</v>
      </c>
      <c r="H76" s="1">
        <v>16.05</v>
      </c>
      <c r="I76" s="1">
        <v>2.2200000000000006</v>
      </c>
      <c r="J76" s="1">
        <v>3.2399999999999984</v>
      </c>
      <c r="K76" s="2">
        <v>0.13035819142689375</v>
      </c>
      <c r="L76" s="2">
        <v>0.16796267496111969</v>
      </c>
      <c r="M76">
        <v>47</v>
      </c>
      <c r="N76" s="89">
        <v>43052</v>
      </c>
      <c r="O76">
        <v>61</v>
      </c>
      <c r="P76" s="98">
        <v>43038</v>
      </c>
    </row>
    <row r="77" spans="1:16" x14ac:dyDescent="0.2">
      <c r="A77" t="s">
        <v>375</v>
      </c>
      <c r="B77" t="s">
        <v>161</v>
      </c>
      <c r="C77">
        <v>60</v>
      </c>
      <c r="D77">
        <v>41</v>
      </c>
      <c r="E77" s="1">
        <v>12.61</v>
      </c>
      <c r="F77" s="1">
        <v>10.97</v>
      </c>
      <c r="G77" s="1">
        <v>15.49</v>
      </c>
      <c r="H77" s="1">
        <v>12.95</v>
      </c>
      <c r="I77" s="1">
        <v>1.6399999999999988</v>
      </c>
      <c r="J77" s="1">
        <v>2.5400000000000009</v>
      </c>
      <c r="K77" s="2">
        <v>0.13005551149881037</v>
      </c>
      <c r="L77" s="2">
        <v>0.1639767591994836</v>
      </c>
      <c r="M77">
        <v>47</v>
      </c>
      <c r="N77" s="89">
        <v>43052</v>
      </c>
      <c r="O77">
        <v>59</v>
      </c>
      <c r="P77" s="98">
        <v>43040</v>
      </c>
    </row>
    <row r="78" spans="1:16" x14ac:dyDescent="0.2">
      <c r="A78" t="s">
        <v>407</v>
      </c>
      <c r="B78" t="s">
        <v>319</v>
      </c>
      <c r="C78">
        <v>39</v>
      </c>
      <c r="D78">
        <v>42</v>
      </c>
      <c r="E78" s="1">
        <v>16.87</v>
      </c>
      <c r="F78" s="1">
        <v>14.68</v>
      </c>
      <c r="G78" s="1">
        <v>20.329999999999998</v>
      </c>
      <c r="H78" s="1">
        <v>17.5</v>
      </c>
      <c r="I78" s="1">
        <v>2.1900000000000013</v>
      </c>
      <c r="J78" s="1">
        <v>2.8299999999999983</v>
      </c>
      <c r="K78" s="2">
        <v>0.12981624184943694</v>
      </c>
      <c r="L78" s="2">
        <v>0.13920314805705847</v>
      </c>
      <c r="M78">
        <v>47</v>
      </c>
      <c r="N78" s="89">
        <v>43052</v>
      </c>
      <c r="O78">
        <v>50</v>
      </c>
      <c r="P78" s="98">
        <v>43049</v>
      </c>
    </row>
    <row r="79" spans="1:16" x14ac:dyDescent="0.2">
      <c r="A79" t="s">
        <v>368</v>
      </c>
      <c r="B79" t="s">
        <v>136</v>
      </c>
      <c r="C79">
        <v>181</v>
      </c>
      <c r="D79">
        <v>126</v>
      </c>
      <c r="E79" s="1">
        <v>15.36</v>
      </c>
      <c r="F79" s="1">
        <v>13.37</v>
      </c>
      <c r="G79" s="1">
        <v>18.670000000000002</v>
      </c>
      <c r="H79" s="1">
        <v>15.56</v>
      </c>
      <c r="I79" s="1">
        <v>1.9900000000000002</v>
      </c>
      <c r="J79" s="1">
        <v>3.1100000000000012</v>
      </c>
      <c r="K79" s="2">
        <v>0.12955729166666669</v>
      </c>
      <c r="L79" s="2">
        <v>0.16657739689341194</v>
      </c>
      <c r="M79">
        <v>47</v>
      </c>
      <c r="N79" s="89">
        <v>43052</v>
      </c>
      <c r="O79">
        <v>60</v>
      </c>
      <c r="P79" s="98">
        <v>43039</v>
      </c>
    </row>
    <row r="80" spans="1:16" x14ac:dyDescent="0.2">
      <c r="A80" t="s">
        <v>299</v>
      </c>
      <c r="B80" t="s">
        <v>300</v>
      </c>
      <c r="C80">
        <v>13</v>
      </c>
      <c r="D80">
        <v>9</v>
      </c>
      <c r="E80" s="1">
        <v>12.49</v>
      </c>
      <c r="F80" s="1">
        <v>10.88</v>
      </c>
      <c r="G80" s="1">
        <v>14.5</v>
      </c>
      <c r="H80" s="1">
        <v>12.4</v>
      </c>
      <c r="I80" s="1">
        <v>1.6099999999999994</v>
      </c>
      <c r="J80" s="1">
        <v>2.0999999999999996</v>
      </c>
      <c r="K80" s="2">
        <v>0.12890312249799835</v>
      </c>
      <c r="L80" s="2">
        <v>0.14482758620689654</v>
      </c>
      <c r="M80">
        <v>47</v>
      </c>
      <c r="N80" s="89">
        <v>43052</v>
      </c>
      <c r="O80">
        <v>52</v>
      </c>
      <c r="P80" s="98">
        <v>43047</v>
      </c>
    </row>
    <row r="81" spans="1:16" x14ac:dyDescent="0.2">
      <c r="A81" t="s">
        <v>1099</v>
      </c>
      <c r="B81" t="s">
        <v>109</v>
      </c>
      <c r="C81">
        <v>33</v>
      </c>
      <c r="D81">
        <v>23</v>
      </c>
      <c r="E81" s="1">
        <v>15.79</v>
      </c>
      <c r="F81" s="1">
        <v>13.78</v>
      </c>
      <c r="G81" s="1">
        <v>18.68</v>
      </c>
      <c r="H81" s="1">
        <v>16.37</v>
      </c>
      <c r="I81" s="1">
        <v>2.0099999999999998</v>
      </c>
      <c r="J81" s="1">
        <v>2.3099999999999987</v>
      </c>
      <c r="K81" s="2">
        <v>0.1272957568081064</v>
      </c>
      <c r="L81" s="2">
        <v>0.12366167023554597</v>
      </c>
      <c r="M81">
        <v>46</v>
      </c>
      <c r="N81" s="89">
        <v>43053</v>
      </c>
      <c r="O81">
        <v>45</v>
      </c>
      <c r="P81" s="98">
        <v>43054</v>
      </c>
    </row>
    <row r="82" spans="1:16" x14ac:dyDescent="0.2">
      <c r="A82" t="s">
        <v>134</v>
      </c>
      <c r="B82" t="s">
        <v>135</v>
      </c>
      <c r="C82">
        <v>151</v>
      </c>
      <c r="D82">
        <v>97</v>
      </c>
      <c r="E82" s="1">
        <v>13.92</v>
      </c>
      <c r="F82" s="1">
        <v>12.17</v>
      </c>
      <c r="G82" s="1">
        <v>16.45</v>
      </c>
      <c r="H82" s="1">
        <v>14.52</v>
      </c>
      <c r="I82" s="1">
        <v>1.75</v>
      </c>
      <c r="J82" s="1">
        <v>1.9299999999999997</v>
      </c>
      <c r="K82" s="2">
        <v>0.12571839080459771</v>
      </c>
      <c r="L82" s="2">
        <v>0.11732522796352582</v>
      </c>
      <c r="M82">
        <v>45</v>
      </c>
      <c r="N82" s="89">
        <v>43054</v>
      </c>
      <c r="O82">
        <v>42</v>
      </c>
      <c r="P82" s="98">
        <v>43057</v>
      </c>
    </row>
    <row r="83" spans="1:16" x14ac:dyDescent="0.2">
      <c r="A83" t="s">
        <v>169</v>
      </c>
      <c r="B83" t="s">
        <v>170</v>
      </c>
      <c r="C83">
        <v>211</v>
      </c>
      <c r="D83">
        <v>144</v>
      </c>
      <c r="E83" s="1">
        <v>15.85</v>
      </c>
      <c r="F83" s="1">
        <v>13.86</v>
      </c>
      <c r="G83" s="1">
        <v>18.84</v>
      </c>
      <c r="H83" s="1">
        <v>15.85</v>
      </c>
      <c r="I83" s="1">
        <v>1.9900000000000002</v>
      </c>
      <c r="J83" s="1">
        <v>2.99</v>
      </c>
      <c r="K83" s="2">
        <v>0.12555205047318613</v>
      </c>
      <c r="L83" s="2">
        <v>0.15870488322717624</v>
      </c>
      <c r="M83">
        <v>45</v>
      </c>
      <c r="N83" s="89">
        <v>43054</v>
      </c>
      <c r="O83">
        <v>57</v>
      </c>
      <c r="P83" s="98">
        <v>43042</v>
      </c>
    </row>
    <row r="84" spans="1:16" x14ac:dyDescent="0.2">
      <c r="A84" t="s">
        <v>363</v>
      </c>
      <c r="B84" t="s">
        <v>97</v>
      </c>
      <c r="C84">
        <v>25</v>
      </c>
      <c r="D84">
        <v>19</v>
      </c>
      <c r="E84" s="1">
        <v>16.559999999999999</v>
      </c>
      <c r="F84" s="1">
        <v>14.54</v>
      </c>
      <c r="G84" s="1">
        <v>20.27</v>
      </c>
      <c r="H84" s="1">
        <v>16.579999999999998</v>
      </c>
      <c r="I84" s="1">
        <v>2.0199999999999996</v>
      </c>
      <c r="J84" s="1">
        <v>3.6900000000000013</v>
      </c>
      <c r="K84" s="2">
        <v>0.1219806763285024</v>
      </c>
      <c r="L84" s="2">
        <v>0.18204242723236316</v>
      </c>
      <c r="M84">
        <v>44</v>
      </c>
      <c r="N84" s="89">
        <v>43055</v>
      </c>
      <c r="O84">
        <v>66</v>
      </c>
      <c r="P84" s="98">
        <v>43033</v>
      </c>
    </row>
    <row r="85" spans="1:16" x14ac:dyDescent="0.2">
      <c r="A85" t="s">
        <v>197</v>
      </c>
      <c r="B85" t="s">
        <v>198</v>
      </c>
      <c r="C85">
        <v>195</v>
      </c>
      <c r="D85">
        <v>107</v>
      </c>
      <c r="E85" s="1">
        <v>13.07</v>
      </c>
      <c r="F85" s="1">
        <v>11.49</v>
      </c>
      <c r="G85" s="1">
        <v>15.78</v>
      </c>
      <c r="H85" s="1">
        <v>13.65</v>
      </c>
      <c r="I85" s="1">
        <v>1.58</v>
      </c>
      <c r="J85" s="1">
        <v>2.129999999999999</v>
      </c>
      <c r="K85" s="2">
        <v>0.12088752869166029</v>
      </c>
      <c r="L85" s="2">
        <v>0.13498098859315583</v>
      </c>
      <c r="M85">
        <v>44</v>
      </c>
      <c r="N85" s="89">
        <v>43055</v>
      </c>
      <c r="O85">
        <v>49</v>
      </c>
      <c r="P85" s="98">
        <v>43050</v>
      </c>
    </row>
    <row r="86" spans="1:16" x14ac:dyDescent="0.2">
      <c r="A86" t="s">
        <v>1101</v>
      </c>
      <c r="B86" t="s">
        <v>278</v>
      </c>
      <c r="C86">
        <v>18</v>
      </c>
      <c r="D86">
        <v>16</v>
      </c>
      <c r="E86" s="1">
        <v>13.68</v>
      </c>
      <c r="F86" s="1">
        <v>12.03</v>
      </c>
      <c r="G86" s="1">
        <v>15.33</v>
      </c>
      <c r="H86" s="1">
        <v>13.21</v>
      </c>
      <c r="I86" s="1">
        <v>1.6500000000000004</v>
      </c>
      <c r="J86" s="1">
        <v>2.1199999999999992</v>
      </c>
      <c r="K86" s="2">
        <v>0.12061403508771933</v>
      </c>
      <c r="L86" s="2">
        <v>0.13829093281148069</v>
      </c>
      <c r="M86">
        <v>44</v>
      </c>
      <c r="N86" s="89">
        <v>43055</v>
      </c>
      <c r="O86">
        <v>50</v>
      </c>
      <c r="P86" s="98">
        <v>43049</v>
      </c>
    </row>
    <row r="87" spans="1:16" x14ac:dyDescent="0.2">
      <c r="A87" t="s">
        <v>201</v>
      </c>
      <c r="B87" t="s">
        <v>202</v>
      </c>
      <c r="C87">
        <v>84</v>
      </c>
      <c r="D87">
        <v>56</v>
      </c>
      <c r="E87" s="1">
        <v>14.33</v>
      </c>
      <c r="F87" s="1">
        <v>12.61</v>
      </c>
      <c r="G87" s="1">
        <v>16.78</v>
      </c>
      <c r="H87" s="1">
        <v>14.95</v>
      </c>
      <c r="I87" s="1">
        <v>1.7200000000000006</v>
      </c>
      <c r="J87" s="1">
        <v>1.8300000000000018</v>
      </c>
      <c r="K87" s="2">
        <v>0.12002791346824847</v>
      </c>
      <c r="L87" s="2">
        <v>0.10905840286054838</v>
      </c>
      <c r="M87">
        <v>43</v>
      </c>
      <c r="N87" s="89">
        <v>43056</v>
      </c>
      <c r="O87">
        <v>39</v>
      </c>
      <c r="P87" s="98">
        <v>43060</v>
      </c>
    </row>
    <row r="88" spans="1:16" x14ac:dyDescent="0.2">
      <c r="A88" t="s">
        <v>1077</v>
      </c>
      <c r="B88" t="s">
        <v>453</v>
      </c>
      <c r="C88">
        <v>39</v>
      </c>
      <c r="D88">
        <v>42</v>
      </c>
      <c r="E88" s="1">
        <v>14.13</v>
      </c>
      <c r="F88" s="1">
        <v>12.44</v>
      </c>
      <c r="G88" s="1">
        <v>15.94</v>
      </c>
      <c r="H88" s="1">
        <v>14.3</v>
      </c>
      <c r="I88" s="1">
        <v>1.6900000000000013</v>
      </c>
      <c r="J88" s="1">
        <v>1.6399999999999988</v>
      </c>
      <c r="K88" s="2">
        <v>0.11960368011323434</v>
      </c>
      <c r="L88" s="2">
        <v>0.10288582183186944</v>
      </c>
      <c r="M88">
        <v>43</v>
      </c>
      <c r="N88" s="89">
        <v>43056</v>
      </c>
      <c r="O88">
        <v>37</v>
      </c>
      <c r="P88" s="98">
        <v>43062</v>
      </c>
    </row>
    <row r="89" spans="1:16" x14ac:dyDescent="0.2">
      <c r="A89" t="s">
        <v>293</v>
      </c>
      <c r="B89" t="s">
        <v>294</v>
      </c>
      <c r="C89">
        <v>9</v>
      </c>
      <c r="D89">
        <v>8</v>
      </c>
      <c r="E89" s="1">
        <v>12.36</v>
      </c>
      <c r="F89" s="1">
        <v>10.91</v>
      </c>
      <c r="G89" s="1">
        <v>14.94</v>
      </c>
      <c r="H89" s="1">
        <v>13.16</v>
      </c>
      <c r="I89" s="1">
        <v>1.4499999999999993</v>
      </c>
      <c r="J89" s="1">
        <v>1.7799999999999994</v>
      </c>
      <c r="K89" s="2">
        <v>0.11731391585760513</v>
      </c>
      <c r="L89" s="2">
        <v>0.11914323962516729</v>
      </c>
      <c r="M89">
        <v>42</v>
      </c>
      <c r="N89" s="89">
        <v>43057</v>
      </c>
      <c r="O89">
        <v>43</v>
      </c>
      <c r="P89" s="98">
        <v>43056</v>
      </c>
    </row>
    <row r="90" spans="1:16" x14ac:dyDescent="0.2">
      <c r="A90" t="s">
        <v>212</v>
      </c>
      <c r="B90" t="s">
        <v>213</v>
      </c>
      <c r="C90">
        <v>117</v>
      </c>
      <c r="D90">
        <v>61</v>
      </c>
      <c r="E90" s="1">
        <v>12.7</v>
      </c>
      <c r="F90" s="1">
        <v>11.22</v>
      </c>
      <c r="G90" s="1">
        <v>14.9</v>
      </c>
      <c r="H90" s="1">
        <v>13.98</v>
      </c>
      <c r="I90" s="1">
        <v>1.4799999999999986</v>
      </c>
      <c r="J90" s="1">
        <v>0.91999999999999993</v>
      </c>
      <c r="K90" s="2">
        <v>0.11653543307086604</v>
      </c>
      <c r="L90" s="2">
        <v>6.1744966442953013E-2</v>
      </c>
      <c r="M90">
        <v>42</v>
      </c>
      <c r="N90" s="89">
        <v>43057</v>
      </c>
      <c r="O90">
        <v>22</v>
      </c>
      <c r="P90" s="98">
        <v>43077</v>
      </c>
    </row>
    <row r="91" spans="1:16" x14ac:dyDescent="0.2">
      <c r="A91" t="s">
        <v>1112</v>
      </c>
      <c r="B91" t="s">
        <v>123</v>
      </c>
      <c r="C91">
        <v>33</v>
      </c>
      <c r="D91">
        <v>16</v>
      </c>
      <c r="E91" s="1">
        <v>15.46</v>
      </c>
      <c r="F91" s="1">
        <v>13.66</v>
      </c>
      <c r="G91" s="1">
        <v>19.07</v>
      </c>
      <c r="H91" s="1">
        <v>15.23</v>
      </c>
      <c r="I91" s="1">
        <v>1.8000000000000007</v>
      </c>
      <c r="J91" s="1">
        <v>3.84</v>
      </c>
      <c r="K91" s="2">
        <v>0.11642949547218633</v>
      </c>
      <c r="L91" s="2">
        <v>0.20136339800734138</v>
      </c>
      <c r="M91">
        <v>42</v>
      </c>
      <c r="N91" s="89">
        <v>43057</v>
      </c>
      <c r="O91">
        <v>73</v>
      </c>
      <c r="P91" s="98">
        <v>43026</v>
      </c>
    </row>
    <row r="92" spans="1:16" x14ac:dyDescent="0.2">
      <c r="A92" t="s">
        <v>185</v>
      </c>
      <c r="B92" t="s">
        <v>186</v>
      </c>
      <c r="C92">
        <v>135</v>
      </c>
      <c r="D92">
        <v>80</v>
      </c>
      <c r="E92" s="1">
        <v>12.54</v>
      </c>
      <c r="F92" s="1">
        <v>11.08</v>
      </c>
      <c r="G92" s="1">
        <v>14.99</v>
      </c>
      <c r="H92" s="1">
        <v>12.8</v>
      </c>
      <c r="I92" s="1">
        <v>1.4599999999999991</v>
      </c>
      <c r="J92" s="1">
        <v>2.1899999999999995</v>
      </c>
      <c r="K92" s="2">
        <v>0.11642743221690584</v>
      </c>
      <c r="L92" s="2">
        <v>0.1460973982655103</v>
      </c>
      <c r="M92">
        <v>42</v>
      </c>
      <c r="N92" s="89">
        <v>43057</v>
      </c>
      <c r="O92">
        <v>53</v>
      </c>
      <c r="P92" s="98">
        <v>43046</v>
      </c>
    </row>
    <row r="93" spans="1:16" x14ac:dyDescent="0.2">
      <c r="A93" t="s">
        <v>95</v>
      </c>
      <c r="B93" t="s">
        <v>96</v>
      </c>
      <c r="C93">
        <v>134</v>
      </c>
      <c r="D93">
        <v>77</v>
      </c>
      <c r="E93" s="1">
        <v>12.62</v>
      </c>
      <c r="F93" s="1">
        <v>11.18</v>
      </c>
      <c r="G93" s="1">
        <v>14.66</v>
      </c>
      <c r="H93" s="1">
        <v>13.22</v>
      </c>
      <c r="I93" s="1">
        <v>1.4399999999999995</v>
      </c>
      <c r="J93" s="1">
        <v>1.4399999999999995</v>
      </c>
      <c r="K93" s="2">
        <v>0.11410459587955622</v>
      </c>
      <c r="L93" s="2">
        <v>9.8226466575716195E-2</v>
      </c>
      <c r="M93">
        <v>41</v>
      </c>
      <c r="N93" s="89">
        <v>43058</v>
      </c>
      <c r="O93">
        <v>35</v>
      </c>
      <c r="P93" s="98">
        <v>43064</v>
      </c>
    </row>
    <row r="94" spans="1:16" x14ac:dyDescent="0.2">
      <c r="A94" t="s">
        <v>1069</v>
      </c>
      <c r="B94" t="s">
        <v>275</v>
      </c>
      <c r="C94">
        <v>20</v>
      </c>
      <c r="D94">
        <v>17</v>
      </c>
      <c r="E94" s="1">
        <v>13.07</v>
      </c>
      <c r="F94" s="1">
        <v>11.63</v>
      </c>
      <c r="G94" s="1">
        <v>13.82</v>
      </c>
      <c r="H94" s="1">
        <v>13</v>
      </c>
      <c r="I94" s="1">
        <v>1.4399999999999995</v>
      </c>
      <c r="J94" s="1">
        <v>0.82000000000000028</v>
      </c>
      <c r="K94" s="2">
        <v>0.11017597551644985</v>
      </c>
      <c r="L94" s="2">
        <v>5.9334298118668617E-2</v>
      </c>
      <c r="M94">
        <v>40</v>
      </c>
      <c r="N94" s="89">
        <v>43059</v>
      </c>
      <c r="O94">
        <v>21</v>
      </c>
      <c r="P94" s="98">
        <v>43078</v>
      </c>
    </row>
    <row r="95" spans="1:16" x14ac:dyDescent="0.2">
      <c r="A95" t="s">
        <v>356</v>
      </c>
      <c r="B95" t="s">
        <v>80</v>
      </c>
      <c r="C95">
        <v>86</v>
      </c>
      <c r="D95">
        <v>78</v>
      </c>
      <c r="E95" s="1">
        <v>14.78</v>
      </c>
      <c r="F95" s="1">
        <v>13.19</v>
      </c>
      <c r="G95" s="1">
        <v>17.46</v>
      </c>
      <c r="H95" s="1">
        <v>14.72</v>
      </c>
      <c r="I95" s="1">
        <v>1.5899999999999999</v>
      </c>
      <c r="J95" s="1">
        <v>2.74</v>
      </c>
      <c r="K95" s="2">
        <v>0.10757780784844384</v>
      </c>
      <c r="L95" s="2">
        <v>0.15693012600229095</v>
      </c>
      <c r="M95">
        <v>39</v>
      </c>
      <c r="N95" s="89">
        <v>43060</v>
      </c>
      <c r="O95">
        <v>57</v>
      </c>
      <c r="P95" s="98">
        <v>43042</v>
      </c>
    </row>
    <row r="96" spans="1:16" x14ac:dyDescent="0.2">
      <c r="A96" t="s">
        <v>124</v>
      </c>
      <c r="B96" t="s">
        <v>125</v>
      </c>
      <c r="C96">
        <v>84</v>
      </c>
      <c r="D96">
        <v>49</v>
      </c>
      <c r="E96" s="1">
        <v>12.54</v>
      </c>
      <c r="F96" s="1">
        <v>11.2</v>
      </c>
      <c r="G96" s="1">
        <v>14.79</v>
      </c>
      <c r="H96" s="1">
        <v>12.79</v>
      </c>
      <c r="I96" s="1">
        <v>1.3399999999999999</v>
      </c>
      <c r="J96" s="1">
        <v>2</v>
      </c>
      <c r="K96" s="2">
        <v>0.10685805422647528</v>
      </c>
      <c r="L96" s="2">
        <v>0.13522650439486139</v>
      </c>
      <c r="M96">
        <v>39</v>
      </c>
      <c r="N96" s="89">
        <v>43060</v>
      </c>
      <c r="O96">
        <v>49</v>
      </c>
      <c r="P96" s="98">
        <v>43050</v>
      </c>
    </row>
    <row r="97" spans="1:16" x14ac:dyDescent="0.2">
      <c r="A97" t="s">
        <v>271</v>
      </c>
      <c r="B97" t="s">
        <v>272</v>
      </c>
      <c r="C97">
        <v>27</v>
      </c>
      <c r="D97">
        <v>19</v>
      </c>
      <c r="E97" s="1">
        <v>13.78</v>
      </c>
      <c r="F97" s="1">
        <v>12.31</v>
      </c>
      <c r="G97" s="1">
        <v>15.55</v>
      </c>
      <c r="H97" s="1">
        <v>13.95</v>
      </c>
      <c r="I97" s="1">
        <v>1.4699999999999989</v>
      </c>
      <c r="J97" s="1">
        <v>1.6000000000000014</v>
      </c>
      <c r="K97" s="2">
        <v>0.10667634252539905</v>
      </c>
      <c r="L97" s="2">
        <v>0.10289389067524124</v>
      </c>
      <c r="M97">
        <v>38</v>
      </c>
      <c r="N97" s="89">
        <v>43061</v>
      </c>
      <c r="O97">
        <v>37</v>
      </c>
      <c r="P97" s="98">
        <v>43062</v>
      </c>
    </row>
    <row r="98" spans="1:16" x14ac:dyDescent="0.2">
      <c r="A98" t="s">
        <v>397</v>
      </c>
      <c r="B98" t="s">
        <v>261</v>
      </c>
      <c r="C98">
        <v>24</v>
      </c>
      <c r="D98">
        <v>22</v>
      </c>
      <c r="E98" s="1">
        <v>15.44</v>
      </c>
      <c r="F98" s="1">
        <v>13.82</v>
      </c>
      <c r="G98" s="1">
        <v>18.46</v>
      </c>
      <c r="H98" s="1">
        <v>15.42</v>
      </c>
      <c r="I98" s="1">
        <v>1.6199999999999992</v>
      </c>
      <c r="J98" s="1">
        <v>3.0400000000000009</v>
      </c>
      <c r="K98" s="2">
        <v>0.10492227979274607</v>
      </c>
      <c r="L98" s="2">
        <v>0.16468039003250276</v>
      </c>
      <c r="M98">
        <v>38</v>
      </c>
      <c r="N98" s="89">
        <v>43061</v>
      </c>
      <c r="O98">
        <v>60</v>
      </c>
      <c r="P98" s="98">
        <v>43039</v>
      </c>
    </row>
    <row r="99" spans="1:16" x14ac:dyDescent="0.2">
      <c r="A99" t="s">
        <v>145</v>
      </c>
      <c r="B99" t="s">
        <v>146</v>
      </c>
      <c r="C99">
        <v>24</v>
      </c>
      <c r="D99">
        <v>18</v>
      </c>
      <c r="E99" s="1">
        <v>14.42</v>
      </c>
      <c r="F99" s="1">
        <v>12.93</v>
      </c>
      <c r="G99" s="1">
        <v>16.670000000000002</v>
      </c>
      <c r="H99" s="1">
        <v>14.08</v>
      </c>
      <c r="I99" s="1">
        <v>1.4900000000000002</v>
      </c>
      <c r="J99" s="1">
        <v>2.5900000000000016</v>
      </c>
      <c r="K99" s="2">
        <v>0.10332871012482664</v>
      </c>
      <c r="L99" s="2">
        <v>0.15536892621475712</v>
      </c>
      <c r="M99">
        <v>37</v>
      </c>
      <c r="N99" s="89">
        <v>43062</v>
      </c>
      <c r="O99">
        <v>56</v>
      </c>
      <c r="P99" s="98">
        <v>43043</v>
      </c>
    </row>
    <row r="100" spans="1:16" x14ac:dyDescent="0.2">
      <c r="A100" t="s">
        <v>162</v>
      </c>
      <c r="B100" t="s">
        <v>163</v>
      </c>
      <c r="C100">
        <v>155</v>
      </c>
      <c r="D100">
        <v>90</v>
      </c>
      <c r="E100" s="1">
        <v>16.32</v>
      </c>
      <c r="F100" s="1">
        <v>14.64</v>
      </c>
      <c r="G100" s="1">
        <v>18.54</v>
      </c>
      <c r="H100" s="1">
        <v>16.57</v>
      </c>
      <c r="I100" s="1">
        <v>1.6799999999999997</v>
      </c>
      <c r="J100" s="1">
        <v>1.9699999999999989</v>
      </c>
      <c r="K100" s="2">
        <v>0.10294117647058822</v>
      </c>
      <c r="L100" s="2">
        <v>0.10625674217907222</v>
      </c>
      <c r="M100">
        <v>37</v>
      </c>
      <c r="N100" s="89">
        <v>43062</v>
      </c>
      <c r="O100">
        <v>38</v>
      </c>
      <c r="P100" s="98">
        <v>43061</v>
      </c>
    </row>
    <row r="101" spans="1:16" x14ac:dyDescent="0.2">
      <c r="A101" t="s">
        <v>16</v>
      </c>
      <c r="B101" t="s">
        <v>17</v>
      </c>
      <c r="C101">
        <v>7</v>
      </c>
      <c r="D101">
        <v>5</v>
      </c>
      <c r="E101" s="1">
        <v>13.65</v>
      </c>
      <c r="F101" s="1">
        <v>12.25</v>
      </c>
      <c r="G101" s="1" t="s">
        <v>6</v>
      </c>
      <c r="H101" s="1">
        <v>13.38</v>
      </c>
      <c r="I101" s="1">
        <v>1.4000000000000004</v>
      </c>
      <c r="K101" s="2">
        <v>0.10256410256410259</v>
      </c>
      <c r="M101">
        <v>37</v>
      </c>
      <c r="N101" s="89">
        <v>43062</v>
      </c>
      <c r="O101">
        <v>0</v>
      </c>
    </row>
    <row r="102" spans="1:16" x14ac:dyDescent="0.2">
      <c r="A102" t="s">
        <v>1128</v>
      </c>
      <c r="B102" t="s">
        <v>174</v>
      </c>
      <c r="C102">
        <v>74</v>
      </c>
      <c r="D102">
        <v>49</v>
      </c>
      <c r="E102" s="1">
        <v>13.53</v>
      </c>
      <c r="F102" s="1">
        <v>12.16</v>
      </c>
      <c r="G102" s="1">
        <v>16.079999999999998</v>
      </c>
      <c r="H102" s="1">
        <v>14.67</v>
      </c>
      <c r="I102" s="1">
        <v>1.3699999999999992</v>
      </c>
      <c r="J102" s="1">
        <v>1.4099999999999984</v>
      </c>
      <c r="K102" s="2">
        <v>0.10125646711012559</v>
      </c>
      <c r="L102" s="2">
        <v>8.7686567164179011E-2</v>
      </c>
      <c r="M102">
        <v>36</v>
      </c>
      <c r="N102" s="89">
        <v>43063</v>
      </c>
      <c r="O102">
        <v>32</v>
      </c>
      <c r="P102" s="98">
        <v>43067</v>
      </c>
    </row>
    <row r="103" spans="1:16" x14ac:dyDescent="0.2">
      <c r="A103" t="s">
        <v>377</v>
      </c>
      <c r="B103" t="s">
        <v>177</v>
      </c>
      <c r="C103">
        <v>44</v>
      </c>
      <c r="D103">
        <v>32</v>
      </c>
      <c r="E103" s="1">
        <v>13.72</v>
      </c>
      <c r="F103" s="1">
        <v>12.34</v>
      </c>
      <c r="G103" s="1">
        <v>16.18</v>
      </c>
      <c r="H103" s="1">
        <v>14.42</v>
      </c>
      <c r="I103" s="1">
        <v>1.3800000000000008</v>
      </c>
      <c r="J103" s="1">
        <v>1.7599999999999998</v>
      </c>
      <c r="K103" s="2">
        <v>0.1005830903790088</v>
      </c>
      <c r="L103" s="2">
        <v>0.10877626699629171</v>
      </c>
      <c r="M103">
        <v>36</v>
      </c>
      <c r="N103" s="89">
        <v>43063</v>
      </c>
      <c r="O103">
        <v>39</v>
      </c>
      <c r="P103" s="98">
        <v>43060</v>
      </c>
    </row>
    <row r="104" spans="1:16" x14ac:dyDescent="0.2">
      <c r="A104" t="s">
        <v>199</v>
      </c>
      <c r="B104" t="s">
        <v>200</v>
      </c>
      <c r="C104">
        <v>162</v>
      </c>
      <c r="D104">
        <v>118</v>
      </c>
      <c r="E104" s="1">
        <v>15.25</v>
      </c>
      <c r="F104" s="1">
        <v>13.72</v>
      </c>
      <c r="G104" s="1">
        <v>17.96</v>
      </c>
      <c r="H104" s="1">
        <v>15.79</v>
      </c>
      <c r="I104" s="1">
        <v>1.5299999999999994</v>
      </c>
      <c r="J104" s="1">
        <v>2.1700000000000017</v>
      </c>
      <c r="K104" s="2">
        <v>0.10032786885245898</v>
      </c>
      <c r="L104" s="2">
        <v>0.1208240534521159</v>
      </c>
      <c r="M104">
        <v>36</v>
      </c>
      <c r="N104" s="89">
        <v>43063</v>
      </c>
      <c r="O104">
        <v>44</v>
      </c>
      <c r="P104" s="98">
        <v>43055</v>
      </c>
    </row>
    <row r="105" spans="1:16" x14ac:dyDescent="0.2">
      <c r="A105" t="s">
        <v>436</v>
      </c>
      <c r="B105" t="s">
        <v>970</v>
      </c>
      <c r="C105">
        <v>9653</v>
      </c>
      <c r="D105">
        <v>6277</v>
      </c>
      <c r="E105" s="1">
        <v>14.68</v>
      </c>
      <c r="F105" s="1">
        <v>13.21</v>
      </c>
      <c r="G105" s="1">
        <v>18.260000000000002</v>
      </c>
      <c r="H105" s="1">
        <v>15.54</v>
      </c>
      <c r="I105" s="1">
        <v>1.4699999999999989</v>
      </c>
      <c r="J105" s="1">
        <v>2.7200000000000024</v>
      </c>
      <c r="K105" s="2">
        <v>0.10013623978201627</v>
      </c>
      <c r="L105" s="2">
        <v>0.14895947426067921</v>
      </c>
      <c r="M105">
        <v>36</v>
      </c>
      <c r="N105" s="89">
        <v>43063</v>
      </c>
      <c r="O105">
        <v>54</v>
      </c>
      <c r="P105" s="98">
        <v>43045</v>
      </c>
    </row>
    <row r="106" spans="1:16" x14ac:dyDescent="0.2">
      <c r="A106" t="s">
        <v>40</v>
      </c>
      <c r="B106" t="s">
        <v>41</v>
      </c>
      <c r="C106">
        <v>12</v>
      </c>
      <c r="D106">
        <v>9</v>
      </c>
      <c r="E106" s="1">
        <v>13.41</v>
      </c>
      <c r="F106" s="1">
        <v>12.08</v>
      </c>
      <c r="G106" s="1">
        <v>15.81</v>
      </c>
      <c r="H106" s="1">
        <v>13.59</v>
      </c>
      <c r="I106" s="1">
        <v>1.33</v>
      </c>
      <c r="J106" s="1">
        <v>2.2200000000000006</v>
      </c>
      <c r="K106" s="2">
        <v>9.9179716629381062E-2</v>
      </c>
      <c r="L106" s="2">
        <v>0.14041745730550287</v>
      </c>
      <c r="M106">
        <v>36</v>
      </c>
      <c r="N106" s="89">
        <v>43063</v>
      </c>
      <c r="O106">
        <v>51</v>
      </c>
      <c r="P106" s="98">
        <v>43048</v>
      </c>
    </row>
    <row r="107" spans="1:16" x14ac:dyDescent="0.2">
      <c r="A107" t="s">
        <v>433</v>
      </c>
      <c r="B107" t="s">
        <v>969</v>
      </c>
      <c r="C107">
        <v>10119</v>
      </c>
      <c r="D107">
        <v>6601</v>
      </c>
      <c r="E107" s="1">
        <v>14.58</v>
      </c>
      <c r="F107" s="1">
        <v>13.14</v>
      </c>
      <c r="G107" s="1">
        <v>18.12</v>
      </c>
      <c r="H107" s="1">
        <v>15.47</v>
      </c>
      <c r="I107" s="1">
        <v>1.4399999999999995</v>
      </c>
      <c r="J107" s="1">
        <v>2.6500000000000004</v>
      </c>
      <c r="K107" s="2">
        <v>9.8765432098765399E-2</v>
      </c>
      <c r="L107" s="2">
        <v>0.14624724061810157</v>
      </c>
      <c r="M107">
        <v>36</v>
      </c>
      <c r="N107" s="89">
        <v>43063</v>
      </c>
      <c r="O107">
        <v>53</v>
      </c>
      <c r="P107" s="98">
        <v>43046</v>
      </c>
    </row>
    <row r="108" spans="1:16" x14ac:dyDescent="0.2">
      <c r="A108" t="s">
        <v>226</v>
      </c>
      <c r="B108" t="s">
        <v>227</v>
      </c>
      <c r="C108">
        <v>40</v>
      </c>
      <c r="D108">
        <v>23</v>
      </c>
      <c r="E108" s="1">
        <v>14.07</v>
      </c>
      <c r="F108" s="1">
        <v>12.69</v>
      </c>
      <c r="G108" s="1">
        <v>15.88</v>
      </c>
      <c r="H108" s="1">
        <v>15.82</v>
      </c>
      <c r="I108" s="1">
        <v>1.3800000000000008</v>
      </c>
      <c r="J108" s="1">
        <v>6.0000000000000497E-2</v>
      </c>
      <c r="K108" s="2">
        <v>9.808102345415784E-2</v>
      </c>
      <c r="L108" s="2">
        <v>3.7783375314861772E-3</v>
      </c>
      <c r="M108">
        <v>35</v>
      </c>
      <c r="N108" s="89">
        <v>43064</v>
      </c>
      <c r="O108">
        <v>1</v>
      </c>
      <c r="P108" s="98">
        <v>43098</v>
      </c>
    </row>
    <row r="109" spans="1:16" x14ac:dyDescent="0.2">
      <c r="A109" t="s">
        <v>396</v>
      </c>
      <c r="B109" t="s">
        <v>258</v>
      </c>
      <c r="C109">
        <v>156</v>
      </c>
      <c r="D109">
        <v>118</v>
      </c>
      <c r="E109" s="1">
        <v>15.91</v>
      </c>
      <c r="F109" s="1">
        <v>14.35</v>
      </c>
      <c r="G109" s="1">
        <v>18.5</v>
      </c>
      <c r="H109" s="1">
        <v>15.98</v>
      </c>
      <c r="I109" s="1">
        <v>1.5600000000000005</v>
      </c>
      <c r="J109" s="1">
        <v>2.5199999999999996</v>
      </c>
      <c r="K109" s="2">
        <v>9.8051539912005062E-2</v>
      </c>
      <c r="L109" s="2">
        <v>0.13621621621621618</v>
      </c>
      <c r="M109">
        <v>35</v>
      </c>
      <c r="N109" s="89">
        <v>43064</v>
      </c>
      <c r="O109">
        <v>49</v>
      </c>
      <c r="P109" s="98">
        <v>43050</v>
      </c>
    </row>
    <row r="110" spans="1:16" x14ac:dyDescent="0.2">
      <c r="A110" t="s">
        <v>1095</v>
      </c>
      <c r="B110" t="s">
        <v>270</v>
      </c>
      <c r="C110">
        <v>26</v>
      </c>
      <c r="D110">
        <v>16</v>
      </c>
      <c r="E110" s="1">
        <v>10.61</v>
      </c>
      <c r="F110" s="1">
        <v>9.57</v>
      </c>
      <c r="G110" s="1">
        <v>13.46</v>
      </c>
      <c r="H110" s="1">
        <v>11.47</v>
      </c>
      <c r="I110" s="1">
        <v>1.0399999999999991</v>
      </c>
      <c r="J110" s="1">
        <v>1.9900000000000002</v>
      </c>
      <c r="K110" s="2">
        <v>9.8020735155513586E-2</v>
      </c>
      <c r="L110" s="2">
        <v>0.14784546805349183</v>
      </c>
      <c r="M110">
        <v>35</v>
      </c>
      <c r="N110" s="89">
        <v>43064</v>
      </c>
      <c r="O110">
        <v>53</v>
      </c>
      <c r="P110" s="98">
        <v>43046</v>
      </c>
    </row>
    <row r="111" spans="1:16" x14ac:dyDescent="0.2">
      <c r="A111" t="s">
        <v>192</v>
      </c>
      <c r="B111" t="s">
        <v>193</v>
      </c>
      <c r="C111">
        <v>192</v>
      </c>
      <c r="D111">
        <v>123</v>
      </c>
      <c r="E111" s="1">
        <v>14.37</v>
      </c>
      <c r="F111" s="1">
        <v>12.97</v>
      </c>
      <c r="G111" s="1">
        <v>17.11</v>
      </c>
      <c r="H111" s="1">
        <v>14.61</v>
      </c>
      <c r="I111" s="1">
        <v>1.3999999999999986</v>
      </c>
      <c r="J111" s="1">
        <v>2.5</v>
      </c>
      <c r="K111" s="2">
        <v>9.7425191370911532E-2</v>
      </c>
      <c r="L111" s="2">
        <v>0.14611338398597312</v>
      </c>
      <c r="M111">
        <v>35</v>
      </c>
      <c r="N111" s="89">
        <v>43064</v>
      </c>
      <c r="O111">
        <v>53</v>
      </c>
      <c r="P111" s="98">
        <v>43046</v>
      </c>
    </row>
    <row r="112" spans="1:16" x14ac:dyDescent="0.2">
      <c r="A112" t="s">
        <v>291</v>
      </c>
      <c r="B112" t="s">
        <v>292</v>
      </c>
      <c r="C112">
        <v>16</v>
      </c>
      <c r="D112">
        <v>11</v>
      </c>
      <c r="E112" s="1">
        <v>12.78</v>
      </c>
      <c r="F112" s="1">
        <v>11.55</v>
      </c>
      <c r="G112" s="1">
        <v>13.96</v>
      </c>
      <c r="H112" s="1">
        <v>14.6</v>
      </c>
      <c r="I112" s="1">
        <v>1.2299999999999986</v>
      </c>
      <c r="J112" s="1">
        <v>-0.63999999999999879</v>
      </c>
      <c r="K112" s="2">
        <v>9.6244131455398965E-2</v>
      </c>
      <c r="L112" s="2">
        <v>-4.5845272206303633E-2</v>
      </c>
      <c r="M112">
        <v>35</v>
      </c>
      <c r="N112" s="89">
        <v>43064</v>
      </c>
      <c r="O112">
        <v>-16</v>
      </c>
      <c r="P112" s="98">
        <v>43116</v>
      </c>
    </row>
    <row r="113" spans="1:16" x14ac:dyDescent="0.2">
      <c r="A113" t="s">
        <v>439</v>
      </c>
      <c r="B113" t="s">
        <v>972</v>
      </c>
      <c r="C113">
        <v>405</v>
      </c>
      <c r="D113">
        <v>295</v>
      </c>
      <c r="E113" s="1">
        <v>13.36</v>
      </c>
      <c r="F113" s="1">
        <v>12.08</v>
      </c>
      <c r="G113" s="1">
        <v>15.65</v>
      </c>
      <c r="H113" s="1">
        <v>14.05</v>
      </c>
      <c r="I113" s="1">
        <v>1.2799999999999994</v>
      </c>
      <c r="J113" s="1">
        <v>1.5999999999999996</v>
      </c>
      <c r="K113" s="2">
        <v>9.5808383233532884E-2</v>
      </c>
      <c r="L113" s="2">
        <v>0.1022364217252396</v>
      </c>
      <c r="M113">
        <v>34</v>
      </c>
      <c r="N113" s="89">
        <v>43065</v>
      </c>
      <c r="O113">
        <v>37</v>
      </c>
      <c r="P113" s="98">
        <v>43062</v>
      </c>
    </row>
    <row r="114" spans="1:16" x14ac:dyDescent="0.2">
      <c r="A114" t="s">
        <v>1117</v>
      </c>
      <c r="B114" t="s">
        <v>321</v>
      </c>
      <c r="C114">
        <v>32</v>
      </c>
      <c r="D114">
        <v>22</v>
      </c>
      <c r="E114" s="1">
        <v>14.73</v>
      </c>
      <c r="F114" s="1">
        <v>13.32</v>
      </c>
      <c r="G114" s="1">
        <v>17.98</v>
      </c>
      <c r="H114" s="1">
        <v>14.61</v>
      </c>
      <c r="I114" s="1">
        <v>1.4100000000000001</v>
      </c>
      <c r="J114" s="1">
        <v>3.370000000000001</v>
      </c>
      <c r="K114" s="2">
        <v>9.5723014256619152E-2</v>
      </c>
      <c r="L114" s="2">
        <v>0.18743047830923254</v>
      </c>
      <c r="M114">
        <v>34</v>
      </c>
      <c r="N114" s="89">
        <v>43065</v>
      </c>
      <c r="O114">
        <v>68</v>
      </c>
      <c r="P114" s="98">
        <v>43031</v>
      </c>
    </row>
    <row r="115" spans="1:16" x14ac:dyDescent="0.2">
      <c r="A115" t="s">
        <v>430</v>
      </c>
      <c r="B115" t="s">
        <v>968</v>
      </c>
      <c r="C115">
        <v>11051</v>
      </c>
      <c r="D115">
        <v>7265</v>
      </c>
      <c r="E115" s="1">
        <v>14.56</v>
      </c>
      <c r="F115" s="1">
        <v>13.17</v>
      </c>
      <c r="G115" s="1">
        <v>18.05</v>
      </c>
      <c r="H115" s="1">
        <v>15.46</v>
      </c>
      <c r="I115" s="1">
        <v>1.3900000000000006</v>
      </c>
      <c r="J115" s="1">
        <v>2.59</v>
      </c>
      <c r="K115" s="2">
        <v>9.5467032967033003E-2</v>
      </c>
      <c r="L115" s="2">
        <v>0.14349030470914126</v>
      </c>
      <c r="M115">
        <v>34</v>
      </c>
      <c r="N115" s="89">
        <v>43065</v>
      </c>
      <c r="O115">
        <v>52</v>
      </c>
      <c r="P115" s="98">
        <v>43047</v>
      </c>
    </row>
    <row r="116" spans="1:16" x14ac:dyDescent="0.2">
      <c r="A116" t="s">
        <v>1084</v>
      </c>
      <c r="B116" t="s">
        <v>246</v>
      </c>
      <c r="C116">
        <v>73</v>
      </c>
      <c r="D116">
        <v>43</v>
      </c>
      <c r="E116" s="1">
        <v>13.64</v>
      </c>
      <c r="F116" s="1">
        <v>12.35</v>
      </c>
      <c r="G116" s="1">
        <v>16.32</v>
      </c>
      <c r="H116" s="1">
        <v>14.99</v>
      </c>
      <c r="I116" s="1">
        <v>1.2900000000000009</v>
      </c>
      <c r="J116" s="1">
        <v>1.33</v>
      </c>
      <c r="K116" s="2">
        <v>9.4574780058651095E-2</v>
      </c>
      <c r="L116" s="2">
        <v>8.1495098039215688E-2</v>
      </c>
      <c r="M116">
        <v>34</v>
      </c>
      <c r="N116" s="89">
        <v>43065</v>
      </c>
      <c r="O116">
        <v>29</v>
      </c>
      <c r="P116" s="98">
        <v>43070</v>
      </c>
    </row>
    <row r="117" spans="1:16" x14ac:dyDescent="0.2">
      <c r="A117" t="s">
        <v>373</v>
      </c>
      <c r="B117" t="s">
        <v>155</v>
      </c>
      <c r="C117">
        <v>42</v>
      </c>
      <c r="D117">
        <v>21</v>
      </c>
      <c r="E117" s="1">
        <v>12.72</v>
      </c>
      <c r="F117" s="1">
        <v>11.52</v>
      </c>
      <c r="G117" s="1">
        <v>16.05</v>
      </c>
      <c r="H117" s="1">
        <v>13.39</v>
      </c>
      <c r="I117" s="1">
        <v>1.2000000000000011</v>
      </c>
      <c r="J117" s="1">
        <v>2.66</v>
      </c>
      <c r="K117" s="2">
        <v>9.433962264150951E-2</v>
      </c>
      <c r="L117" s="2">
        <v>0.16573208722741434</v>
      </c>
      <c r="M117">
        <v>34</v>
      </c>
      <c r="N117" s="89">
        <v>43065</v>
      </c>
      <c r="O117">
        <v>60</v>
      </c>
      <c r="P117" s="98">
        <v>43039</v>
      </c>
    </row>
    <row r="118" spans="1:16" x14ac:dyDescent="0.2">
      <c r="A118" t="s">
        <v>405</v>
      </c>
      <c r="B118" t="s">
        <v>305</v>
      </c>
      <c r="C118">
        <v>43</v>
      </c>
      <c r="D118">
        <v>23</v>
      </c>
      <c r="E118" s="1">
        <v>12.78</v>
      </c>
      <c r="F118" s="1">
        <v>11.59</v>
      </c>
      <c r="G118" s="1">
        <v>15.05</v>
      </c>
      <c r="H118" s="1">
        <v>13.66</v>
      </c>
      <c r="I118" s="1">
        <v>1.1899999999999995</v>
      </c>
      <c r="J118" s="1">
        <v>1.3900000000000006</v>
      </c>
      <c r="K118" s="2">
        <v>9.3114241001564915E-2</v>
      </c>
      <c r="L118" s="2">
        <v>9.2358803986710994E-2</v>
      </c>
      <c r="M118">
        <v>33</v>
      </c>
      <c r="N118" s="89">
        <v>43066</v>
      </c>
      <c r="O118">
        <v>33</v>
      </c>
      <c r="P118" s="98">
        <v>43066</v>
      </c>
    </row>
    <row r="119" spans="1:16" x14ac:dyDescent="0.2">
      <c r="A119" t="s">
        <v>306</v>
      </c>
      <c r="B119" t="s">
        <v>307</v>
      </c>
      <c r="C119">
        <v>17</v>
      </c>
      <c r="D119">
        <v>11</v>
      </c>
      <c r="E119" s="1">
        <v>11.31</v>
      </c>
      <c r="F119" s="1">
        <v>10.26</v>
      </c>
      <c r="G119" s="1">
        <v>13.97</v>
      </c>
      <c r="H119" s="1">
        <v>12.56</v>
      </c>
      <c r="I119" s="1">
        <v>1.0500000000000007</v>
      </c>
      <c r="J119" s="1">
        <v>1.4100000000000001</v>
      </c>
      <c r="K119" s="2">
        <v>9.2838196286472205E-2</v>
      </c>
      <c r="L119" s="2">
        <v>0.10093056549749464</v>
      </c>
      <c r="M119">
        <v>33</v>
      </c>
      <c r="N119" s="89">
        <v>43066</v>
      </c>
      <c r="O119">
        <v>36</v>
      </c>
      <c r="P119" s="98">
        <v>43063</v>
      </c>
    </row>
    <row r="120" spans="1:16" x14ac:dyDescent="0.2">
      <c r="A120" t="s">
        <v>239</v>
      </c>
      <c r="B120" t="s">
        <v>240</v>
      </c>
      <c r="C120">
        <v>97</v>
      </c>
      <c r="D120">
        <v>59</v>
      </c>
      <c r="E120" s="1">
        <v>12.4</v>
      </c>
      <c r="F120" s="1">
        <v>11.25</v>
      </c>
      <c r="G120" s="1">
        <v>14.47</v>
      </c>
      <c r="H120" s="1">
        <v>13.42</v>
      </c>
      <c r="I120" s="1">
        <v>1.1500000000000004</v>
      </c>
      <c r="J120" s="1">
        <v>1.0500000000000007</v>
      </c>
      <c r="K120" s="2">
        <v>9.2741935483870996E-2</v>
      </c>
      <c r="L120" s="2">
        <v>7.2563925362819678E-2</v>
      </c>
      <c r="M120">
        <v>33</v>
      </c>
      <c r="N120" s="89">
        <v>43066</v>
      </c>
      <c r="O120">
        <v>26</v>
      </c>
      <c r="P120" s="98">
        <v>43073</v>
      </c>
    </row>
    <row r="121" spans="1:16" x14ac:dyDescent="0.2">
      <c r="A121" t="s">
        <v>311</v>
      </c>
      <c r="B121" t="s">
        <v>312</v>
      </c>
      <c r="C121">
        <v>50</v>
      </c>
      <c r="D121">
        <v>35</v>
      </c>
      <c r="E121" s="1">
        <v>13.65</v>
      </c>
      <c r="F121" s="1">
        <v>12.39</v>
      </c>
      <c r="G121" s="1">
        <v>15.92</v>
      </c>
      <c r="H121" s="1">
        <v>14.68</v>
      </c>
      <c r="I121" s="1">
        <v>1.2599999999999998</v>
      </c>
      <c r="J121" s="1">
        <v>1.2400000000000002</v>
      </c>
      <c r="K121" s="2">
        <v>9.2307692307692285E-2</v>
      </c>
      <c r="L121" s="2">
        <v>7.7889447236180923E-2</v>
      </c>
      <c r="M121">
        <v>33</v>
      </c>
      <c r="N121" s="89">
        <v>43066</v>
      </c>
      <c r="O121">
        <v>28</v>
      </c>
      <c r="P121" s="98">
        <v>43071</v>
      </c>
    </row>
    <row r="122" spans="1:16" x14ac:dyDescent="0.2">
      <c r="A122" t="s">
        <v>395</v>
      </c>
      <c r="B122" t="s">
        <v>255</v>
      </c>
      <c r="C122">
        <v>22</v>
      </c>
      <c r="D122">
        <v>15</v>
      </c>
      <c r="E122" s="1">
        <v>12.25</v>
      </c>
      <c r="F122" s="1">
        <v>11.12</v>
      </c>
      <c r="G122" s="1">
        <v>15.8</v>
      </c>
      <c r="H122" s="1">
        <v>13.1</v>
      </c>
      <c r="I122" s="1">
        <v>1.1300000000000008</v>
      </c>
      <c r="J122" s="1">
        <v>2.7000000000000011</v>
      </c>
      <c r="K122" s="2">
        <v>9.2244897959183739E-2</v>
      </c>
      <c r="L122" s="2">
        <v>0.17088607594936714</v>
      </c>
      <c r="M122">
        <v>33</v>
      </c>
      <c r="N122" s="89">
        <v>43066</v>
      </c>
      <c r="O122">
        <v>62</v>
      </c>
      <c r="P122" s="98">
        <v>43037</v>
      </c>
    </row>
    <row r="123" spans="1:16" x14ac:dyDescent="0.2">
      <c r="A123" t="s">
        <v>207</v>
      </c>
      <c r="B123" t="s">
        <v>208</v>
      </c>
      <c r="C123">
        <v>214</v>
      </c>
      <c r="D123">
        <v>135</v>
      </c>
      <c r="E123" s="1">
        <v>16.600000000000001</v>
      </c>
      <c r="F123" s="1">
        <v>15.07</v>
      </c>
      <c r="G123" s="1">
        <v>20.78</v>
      </c>
      <c r="H123" s="1">
        <v>16.88</v>
      </c>
      <c r="I123" s="1">
        <v>1.5300000000000011</v>
      </c>
      <c r="J123" s="1">
        <v>3.9000000000000021</v>
      </c>
      <c r="K123" s="2">
        <v>9.2168674698795236E-2</v>
      </c>
      <c r="L123" s="2">
        <v>0.18768046198267574</v>
      </c>
      <c r="M123">
        <v>33</v>
      </c>
      <c r="N123" s="89">
        <v>43066</v>
      </c>
      <c r="O123">
        <v>68</v>
      </c>
      <c r="P123" s="98">
        <v>43031</v>
      </c>
    </row>
    <row r="124" spans="1:16" x14ac:dyDescent="0.2">
      <c r="A124" t="s">
        <v>386</v>
      </c>
      <c r="B124" t="s">
        <v>232</v>
      </c>
      <c r="C124">
        <v>70</v>
      </c>
      <c r="D124">
        <v>47</v>
      </c>
      <c r="E124" s="1">
        <v>12.84</v>
      </c>
      <c r="F124" s="1">
        <v>11.66</v>
      </c>
      <c r="G124" s="1">
        <v>15.05</v>
      </c>
      <c r="H124" s="1">
        <v>12.74</v>
      </c>
      <c r="I124" s="1">
        <v>1.1799999999999997</v>
      </c>
      <c r="J124" s="1">
        <v>2.3100000000000005</v>
      </c>
      <c r="K124" s="2">
        <v>9.1900311526479733E-2</v>
      </c>
      <c r="L124" s="2">
        <v>0.1534883720930233</v>
      </c>
      <c r="M124">
        <v>33</v>
      </c>
      <c r="N124" s="89">
        <v>43066</v>
      </c>
      <c r="O124">
        <v>56</v>
      </c>
      <c r="P124" s="98">
        <v>43043</v>
      </c>
    </row>
    <row r="125" spans="1:16" x14ac:dyDescent="0.2">
      <c r="A125" t="s">
        <v>429</v>
      </c>
      <c r="B125" t="s">
        <v>967</v>
      </c>
      <c r="C125">
        <v>11405</v>
      </c>
      <c r="D125">
        <v>7490</v>
      </c>
      <c r="E125" s="1">
        <v>14.48</v>
      </c>
      <c r="F125" s="1">
        <v>13.16</v>
      </c>
      <c r="G125" s="1">
        <v>17.95</v>
      </c>
      <c r="H125" s="1">
        <v>15.42</v>
      </c>
      <c r="I125" s="1">
        <v>1.3200000000000003</v>
      </c>
      <c r="J125" s="1">
        <v>2.5299999999999994</v>
      </c>
      <c r="K125" s="2">
        <v>9.1160220994475155E-2</v>
      </c>
      <c r="L125" s="2">
        <v>0.14094707520891361</v>
      </c>
      <c r="M125">
        <v>33</v>
      </c>
      <c r="N125" s="89">
        <v>43066</v>
      </c>
      <c r="O125">
        <v>51</v>
      </c>
      <c r="P125" s="98">
        <v>43048</v>
      </c>
    </row>
    <row r="126" spans="1:16" x14ac:dyDescent="0.2">
      <c r="A126" t="s">
        <v>369</v>
      </c>
      <c r="B126" t="s">
        <v>139</v>
      </c>
      <c r="C126">
        <v>55</v>
      </c>
      <c r="D126">
        <v>34</v>
      </c>
      <c r="E126" s="1">
        <v>12.55</v>
      </c>
      <c r="F126" s="1">
        <v>11.42</v>
      </c>
      <c r="G126" s="1">
        <v>15.32</v>
      </c>
      <c r="H126" s="1">
        <v>13.25</v>
      </c>
      <c r="I126" s="1">
        <v>1.1300000000000008</v>
      </c>
      <c r="J126" s="1">
        <v>2.0700000000000003</v>
      </c>
      <c r="K126" s="2">
        <v>9.0039840637450255E-2</v>
      </c>
      <c r="L126" s="2">
        <v>0.13511749347258487</v>
      </c>
      <c r="M126">
        <v>32</v>
      </c>
      <c r="N126" s="89">
        <v>43067</v>
      </c>
      <c r="O126">
        <v>49</v>
      </c>
      <c r="P126" s="98">
        <v>43050</v>
      </c>
    </row>
    <row r="127" spans="1:16" x14ac:dyDescent="0.2">
      <c r="A127" t="s">
        <v>398</v>
      </c>
      <c r="B127" t="s">
        <v>266</v>
      </c>
      <c r="C127">
        <v>28</v>
      </c>
      <c r="D127">
        <v>25</v>
      </c>
      <c r="E127" s="1">
        <v>13.22</v>
      </c>
      <c r="F127" s="1">
        <v>12.03</v>
      </c>
      <c r="G127" s="1">
        <v>15.24</v>
      </c>
      <c r="H127" s="1">
        <v>13.58</v>
      </c>
      <c r="I127" s="1">
        <v>1.1900000000000013</v>
      </c>
      <c r="J127" s="1">
        <v>1.6600000000000001</v>
      </c>
      <c r="K127" s="2">
        <v>9.0015128593040936E-2</v>
      </c>
      <c r="L127" s="2">
        <v>0.1089238845144357</v>
      </c>
      <c r="M127">
        <v>32</v>
      </c>
      <c r="N127" s="89">
        <v>43067</v>
      </c>
      <c r="O127">
        <v>39</v>
      </c>
      <c r="P127" s="98">
        <v>43060</v>
      </c>
    </row>
    <row r="128" spans="1:16" x14ac:dyDescent="0.2">
      <c r="A128" t="s">
        <v>352</v>
      </c>
      <c r="B128" t="s">
        <v>66</v>
      </c>
      <c r="C128">
        <v>21</v>
      </c>
      <c r="D128">
        <v>14</v>
      </c>
      <c r="E128" s="1">
        <v>11.5</v>
      </c>
      <c r="F128" s="1">
        <v>10.48</v>
      </c>
      <c r="G128" s="1">
        <v>14.64</v>
      </c>
      <c r="H128" s="1">
        <v>13.38</v>
      </c>
      <c r="I128" s="1">
        <v>1.0199999999999996</v>
      </c>
      <c r="J128" s="1">
        <v>1.2599999999999998</v>
      </c>
      <c r="K128" s="2">
        <v>8.8695652173913009E-2</v>
      </c>
      <c r="L128" s="2">
        <v>8.6065573770491788E-2</v>
      </c>
      <c r="M128">
        <v>32</v>
      </c>
      <c r="N128" s="89">
        <v>43067</v>
      </c>
      <c r="O128">
        <v>31</v>
      </c>
      <c r="P128" s="98">
        <v>43068</v>
      </c>
    </row>
    <row r="129" spans="1:16" x14ac:dyDescent="0.2">
      <c r="A129" t="s">
        <v>1080</v>
      </c>
      <c r="B129" t="s">
        <v>248</v>
      </c>
      <c r="C129">
        <v>21</v>
      </c>
      <c r="D129">
        <v>17</v>
      </c>
      <c r="E129" s="1">
        <v>12.48</v>
      </c>
      <c r="F129" s="1">
        <v>11.38</v>
      </c>
      <c r="G129" s="1">
        <v>16.059999999999999</v>
      </c>
      <c r="H129" s="1">
        <v>14.51</v>
      </c>
      <c r="I129" s="1">
        <v>1.0999999999999996</v>
      </c>
      <c r="J129" s="1">
        <v>1.5499999999999989</v>
      </c>
      <c r="K129" s="2">
        <v>8.8141025641025605E-2</v>
      </c>
      <c r="L129" s="2">
        <v>9.6513075965130701E-2</v>
      </c>
      <c r="M129">
        <v>32</v>
      </c>
      <c r="N129" s="89">
        <v>43067</v>
      </c>
      <c r="O129">
        <v>35</v>
      </c>
      <c r="P129" s="98">
        <v>43064</v>
      </c>
    </row>
    <row r="130" spans="1:16" x14ac:dyDescent="0.2">
      <c r="A130" t="s">
        <v>220</v>
      </c>
      <c r="B130" t="s">
        <v>221</v>
      </c>
      <c r="C130">
        <v>118</v>
      </c>
      <c r="D130">
        <v>66</v>
      </c>
      <c r="E130" s="1">
        <v>12.47</v>
      </c>
      <c r="F130" s="1">
        <v>11.38</v>
      </c>
      <c r="G130" s="1">
        <v>14.37</v>
      </c>
      <c r="H130" s="1">
        <v>12.94</v>
      </c>
      <c r="I130" s="1">
        <v>1.0899999999999999</v>
      </c>
      <c r="J130" s="1">
        <v>1.4299999999999997</v>
      </c>
      <c r="K130" s="2">
        <v>8.7409783480352832E-2</v>
      </c>
      <c r="L130" s="2">
        <v>9.9512874043145433E-2</v>
      </c>
      <c r="M130">
        <v>31</v>
      </c>
      <c r="N130" s="89">
        <v>43068</v>
      </c>
      <c r="O130">
        <v>36</v>
      </c>
      <c r="P130" s="98">
        <v>43063</v>
      </c>
    </row>
    <row r="131" spans="1:16" x14ac:dyDescent="0.2">
      <c r="A131" t="s">
        <v>1072</v>
      </c>
      <c r="B131" t="s">
        <v>19</v>
      </c>
      <c r="C131">
        <v>13</v>
      </c>
      <c r="D131">
        <v>10</v>
      </c>
      <c r="E131" s="1">
        <v>13.25</v>
      </c>
      <c r="F131" s="1">
        <v>12.1</v>
      </c>
      <c r="G131" s="1">
        <v>14.07</v>
      </c>
      <c r="H131" s="1">
        <v>13.28</v>
      </c>
      <c r="I131" s="1">
        <v>1.1500000000000004</v>
      </c>
      <c r="J131" s="1">
        <v>0.79000000000000092</v>
      </c>
      <c r="K131" s="2">
        <v>8.6792452830188702E-2</v>
      </c>
      <c r="L131" s="2">
        <v>5.6147832267235319E-2</v>
      </c>
      <c r="M131">
        <v>31</v>
      </c>
      <c r="N131" s="89">
        <v>43068</v>
      </c>
      <c r="O131">
        <v>20</v>
      </c>
      <c r="P131" s="98">
        <v>43079</v>
      </c>
    </row>
    <row r="132" spans="1:16" x14ac:dyDescent="0.2">
      <c r="A132" t="s">
        <v>183</v>
      </c>
      <c r="B132" t="s">
        <v>184</v>
      </c>
      <c r="C132">
        <v>81</v>
      </c>
      <c r="D132">
        <v>52</v>
      </c>
      <c r="E132" s="1">
        <v>12.58</v>
      </c>
      <c r="F132" s="1">
        <v>11.49</v>
      </c>
      <c r="G132" s="1">
        <v>14.76</v>
      </c>
      <c r="H132" s="1">
        <v>13.65</v>
      </c>
      <c r="I132" s="1">
        <v>1.0899999999999999</v>
      </c>
      <c r="J132" s="1">
        <v>1.1099999999999994</v>
      </c>
      <c r="K132" s="2">
        <v>8.6645468998410163E-2</v>
      </c>
      <c r="L132" s="2">
        <v>7.520325203252029E-2</v>
      </c>
      <c r="M132">
        <v>31</v>
      </c>
      <c r="N132" s="89">
        <v>43068</v>
      </c>
      <c r="O132">
        <v>27</v>
      </c>
      <c r="P132" s="98">
        <v>43072</v>
      </c>
    </row>
    <row r="133" spans="1:16" x14ac:dyDescent="0.2">
      <c r="A133" t="s">
        <v>1093</v>
      </c>
      <c r="B133" t="s">
        <v>280</v>
      </c>
      <c r="C133">
        <v>74</v>
      </c>
      <c r="D133">
        <v>55</v>
      </c>
      <c r="E133" s="1">
        <v>13.43</v>
      </c>
      <c r="F133" s="1">
        <v>12.27</v>
      </c>
      <c r="G133" s="1">
        <v>17.28</v>
      </c>
      <c r="H133" s="1">
        <v>13.86</v>
      </c>
      <c r="I133" s="1">
        <v>1.1600000000000001</v>
      </c>
      <c r="J133" s="1">
        <v>3.4200000000000017</v>
      </c>
      <c r="K133" s="2">
        <v>8.6373790022338068E-2</v>
      </c>
      <c r="L133" s="2">
        <v>0.19791666666666674</v>
      </c>
      <c r="M133">
        <v>31</v>
      </c>
      <c r="N133" s="89">
        <v>43068</v>
      </c>
      <c r="O133">
        <v>72</v>
      </c>
      <c r="P133" s="98">
        <v>43027</v>
      </c>
    </row>
    <row r="134" spans="1:16" x14ac:dyDescent="0.2">
      <c r="A134" t="s">
        <v>1121</v>
      </c>
      <c r="B134" t="s">
        <v>268</v>
      </c>
      <c r="C134">
        <v>43</v>
      </c>
      <c r="D134">
        <v>29</v>
      </c>
      <c r="E134" s="1">
        <v>14.3</v>
      </c>
      <c r="F134" s="1">
        <v>13.07</v>
      </c>
      <c r="G134" s="1">
        <v>15.29</v>
      </c>
      <c r="H134" s="1">
        <v>14.21</v>
      </c>
      <c r="I134" s="1">
        <v>1.2300000000000004</v>
      </c>
      <c r="J134" s="1">
        <v>1.0799999999999983</v>
      </c>
      <c r="K134" s="2">
        <v>8.6013986013986035E-2</v>
      </c>
      <c r="L134" s="2">
        <v>7.0634401569653255E-2</v>
      </c>
      <c r="M134">
        <v>31</v>
      </c>
      <c r="N134" s="89">
        <v>43068</v>
      </c>
      <c r="O134">
        <v>25</v>
      </c>
      <c r="P134" s="98">
        <v>43074</v>
      </c>
    </row>
    <row r="135" spans="1:16" x14ac:dyDescent="0.2">
      <c r="A135" t="s">
        <v>187</v>
      </c>
      <c r="B135" t="s">
        <v>188</v>
      </c>
      <c r="C135">
        <v>134</v>
      </c>
      <c r="D135">
        <v>82</v>
      </c>
      <c r="E135" s="1">
        <v>15.41</v>
      </c>
      <c r="F135" s="1">
        <v>14.09</v>
      </c>
      <c r="G135" s="1">
        <v>18.98</v>
      </c>
      <c r="H135" s="1">
        <v>15.91</v>
      </c>
      <c r="I135" s="1">
        <v>1.3200000000000003</v>
      </c>
      <c r="J135" s="1">
        <v>3.0700000000000003</v>
      </c>
      <c r="K135" s="2">
        <v>8.5658663205710597E-2</v>
      </c>
      <c r="L135" s="2">
        <v>0.1617492096944152</v>
      </c>
      <c r="M135">
        <v>31</v>
      </c>
      <c r="N135" s="89">
        <v>43068</v>
      </c>
      <c r="O135">
        <v>59</v>
      </c>
      <c r="P135" s="98">
        <v>43040</v>
      </c>
    </row>
    <row r="136" spans="1:16" x14ac:dyDescent="0.2">
      <c r="A136" t="s">
        <v>351</v>
      </c>
      <c r="B136" t="s">
        <v>55</v>
      </c>
      <c r="C136">
        <v>20</v>
      </c>
      <c r="D136">
        <v>16</v>
      </c>
      <c r="E136" s="1">
        <v>15.34</v>
      </c>
      <c r="F136" s="1">
        <v>14.04</v>
      </c>
      <c r="G136" s="1">
        <v>16.940000000000001</v>
      </c>
      <c r="H136" s="1">
        <v>16.97</v>
      </c>
      <c r="I136" s="1">
        <v>1.3000000000000007</v>
      </c>
      <c r="J136" s="1">
        <v>-2.9999999999997584E-2</v>
      </c>
      <c r="K136" s="2">
        <v>8.4745762711864459E-2</v>
      </c>
      <c r="L136" s="2">
        <v>-1.7709563164107192E-3</v>
      </c>
      <c r="M136">
        <v>30</v>
      </c>
      <c r="N136" s="89">
        <v>43069</v>
      </c>
      <c r="O136">
        <v>0</v>
      </c>
      <c r="P136" s="98">
        <v>43100</v>
      </c>
    </row>
    <row r="137" spans="1:16" x14ac:dyDescent="0.2">
      <c r="A137" t="s">
        <v>382</v>
      </c>
      <c r="B137" t="s">
        <v>216</v>
      </c>
      <c r="C137">
        <v>38</v>
      </c>
      <c r="D137">
        <v>23</v>
      </c>
      <c r="E137" s="1">
        <v>12.12</v>
      </c>
      <c r="F137" s="1">
        <v>11.1</v>
      </c>
      <c r="G137" s="1">
        <v>14.83</v>
      </c>
      <c r="H137" s="1">
        <v>13.15</v>
      </c>
      <c r="I137" s="1">
        <v>1.0199999999999996</v>
      </c>
      <c r="J137" s="1">
        <v>1.6799999999999997</v>
      </c>
      <c r="K137" s="2">
        <v>8.4158415841584122E-2</v>
      </c>
      <c r="L137" s="2">
        <v>0.11328388401888063</v>
      </c>
      <c r="M137">
        <v>30</v>
      </c>
      <c r="N137" s="89">
        <v>43069</v>
      </c>
      <c r="O137">
        <v>41</v>
      </c>
      <c r="P137" s="98">
        <v>43058</v>
      </c>
    </row>
    <row r="138" spans="1:16" x14ac:dyDescent="0.2">
      <c r="A138" t="s">
        <v>412</v>
      </c>
      <c r="B138" t="s">
        <v>337</v>
      </c>
      <c r="C138">
        <v>18</v>
      </c>
      <c r="D138">
        <v>22</v>
      </c>
      <c r="E138" s="1">
        <v>16.170000000000002</v>
      </c>
      <c r="F138" s="1">
        <v>14.81</v>
      </c>
      <c r="G138" s="1">
        <v>17.16</v>
      </c>
      <c r="H138" s="1">
        <v>16.329999999999998</v>
      </c>
      <c r="I138" s="1">
        <v>1.3600000000000012</v>
      </c>
      <c r="J138" s="1">
        <v>0.83000000000000185</v>
      </c>
      <c r="K138" s="2">
        <v>8.4106369820655599E-2</v>
      </c>
      <c r="L138" s="2">
        <v>4.8368298368298472E-2</v>
      </c>
      <c r="M138">
        <v>30</v>
      </c>
      <c r="N138" s="89">
        <v>43069</v>
      </c>
      <c r="O138">
        <v>17</v>
      </c>
      <c r="P138" s="98">
        <v>43082</v>
      </c>
    </row>
    <row r="139" spans="1:16" x14ac:dyDescent="0.2">
      <c r="A139" t="s">
        <v>102</v>
      </c>
      <c r="B139" t="s">
        <v>103</v>
      </c>
      <c r="C139">
        <v>30</v>
      </c>
      <c r="D139">
        <v>21</v>
      </c>
      <c r="E139" s="1">
        <v>12.34</v>
      </c>
      <c r="F139" s="1">
        <v>11.31</v>
      </c>
      <c r="G139" s="1">
        <v>16.18</v>
      </c>
      <c r="H139" s="1">
        <v>13.98</v>
      </c>
      <c r="I139" s="1">
        <v>1.0299999999999994</v>
      </c>
      <c r="J139" s="1">
        <v>2.1999999999999993</v>
      </c>
      <c r="K139" s="2">
        <v>8.3468395461912426E-2</v>
      </c>
      <c r="L139" s="2">
        <v>0.1359703337453646</v>
      </c>
      <c r="M139">
        <v>30</v>
      </c>
      <c r="N139" s="89">
        <v>43069</v>
      </c>
      <c r="O139">
        <v>49</v>
      </c>
      <c r="P139" s="98">
        <v>43050</v>
      </c>
    </row>
    <row r="140" spans="1:16" x14ac:dyDescent="0.2">
      <c r="A140" t="s">
        <v>1073</v>
      </c>
      <c r="B140" t="s">
        <v>179</v>
      </c>
      <c r="C140">
        <v>34</v>
      </c>
      <c r="D140">
        <v>24</v>
      </c>
      <c r="E140" s="1">
        <v>13.26</v>
      </c>
      <c r="F140" s="1">
        <v>12.17</v>
      </c>
      <c r="G140" s="1">
        <v>15.59</v>
      </c>
      <c r="H140" s="1">
        <v>14.53</v>
      </c>
      <c r="I140" s="1">
        <v>1.0899999999999999</v>
      </c>
      <c r="J140" s="1">
        <v>1.0600000000000005</v>
      </c>
      <c r="K140" s="2">
        <v>8.2202111613876305E-2</v>
      </c>
      <c r="L140" s="2">
        <v>6.7992302758178358E-2</v>
      </c>
      <c r="M140">
        <v>30</v>
      </c>
      <c r="N140" s="89">
        <v>43069</v>
      </c>
      <c r="O140">
        <v>24</v>
      </c>
      <c r="P140" s="98">
        <v>43075</v>
      </c>
    </row>
    <row r="141" spans="1:16" x14ac:dyDescent="0.2">
      <c r="A141" t="s">
        <v>372</v>
      </c>
      <c r="B141" t="s">
        <v>152</v>
      </c>
      <c r="C141">
        <v>40</v>
      </c>
      <c r="D141">
        <v>30</v>
      </c>
      <c r="E141" s="1">
        <v>16.309999999999999</v>
      </c>
      <c r="F141" s="1">
        <v>14.99</v>
      </c>
      <c r="G141" s="1">
        <v>18.21</v>
      </c>
      <c r="H141" s="1">
        <v>15.97</v>
      </c>
      <c r="I141" s="1">
        <v>1.3199999999999985</v>
      </c>
      <c r="J141" s="1">
        <v>2.2400000000000002</v>
      </c>
      <c r="K141" s="2">
        <v>8.0931943592887717E-2</v>
      </c>
      <c r="L141" s="2">
        <v>0.12300933552992861</v>
      </c>
      <c r="M141">
        <v>29</v>
      </c>
      <c r="N141" s="89">
        <v>43070</v>
      </c>
      <c r="O141">
        <v>44</v>
      </c>
      <c r="P141" s="98">
        <v>43055</v>
      </c>
    </row>
    <row r="142" spans="1:16" x14ac:dyDescent="0.2">
      <c r="A142" t="s">
        <v>383</v>
      </c>
      <c r="B142" t="s">
        <v>217</v>
      </c>
      <c r="C142">
        <v>97</v>
      </c>
      <c r="D142">
        <v>80</v>
      </c>
      <c r="E142" s="1">
        <v>19.8</v>
      </c>
      <c r="F142" s="1">
        <v>18.2</v>
      </c>
      <c r="G142" s="1">
        <v>22.85</v>
      </c>
      <c r="H142" s="1">
        <v>20.85</v>
      </c>
      <c r="I142" s="1">
        <v>1.6000000000000014</v>
      </c>
      <c r="J142" s="1">
        <v>2</v>
      </c>
      <c r="K142" s="2">
        <v>8.080808080808087E-2</v>
      </c>
      <c r="L142" s="2">
        <v>8.7527352297592995E-2</v>
      </c>
      <c r="M142">
        <v>29</v>
      </c>
      <c r="N142" s="89">
        <v>43070</v>
      </c>
      <c r="O142">
        <v>31</v>
      </c>
      <c r="P142" s="98">
        <v>43068</v>
      </c>
    </row>
    <row r="143" spans="1:16" x14ac:dyDescent="0.2">
      <c r="A143" t="s">
        <v>256</v>
      </c>
      <c r="B143" t="s">
        <v>257</v>
      </c>
      <c r="C143">
        <v>19</v>
      </c>
      <c r="D143">
        <v>13</v>
      </c>
      <c r="E143" s="1">
        <v>13.47</v>
      </c>
      <c r="F143" s="1">
        <v>12.41</v>
      </c>
      <c r="G143" s="1">
        <v>15.89</v>
      </c>
      <c r="H143" s="1">
        <v>13.74</v>
      </c>
      <c r="I143" s="1">
        <v>1.0600000000000005</v>
      </c>
      <c r="J143" s="1">
        <v>2.1500000000000004</v>
      </c>
      <c r="K143" s="2">
        <v>7.8693392724573152E-2</v>
      </c>
      <c r="L143" s="2">
        <v>0.1353052234109503</v>
      </c>
      <c r="M143">
        <v>28</v>
      </c>
      <c r="N143" s="89">
        <v>43071</v>
      </c>
      <c r="O143">
        <v>49</v>
      </c>
      <c r="P143" s="98">
        <v>43050</v>
      </c>
    </row>
    <row r="144" spans="1:16" x14ac:dyDescent="0.2">
      <c r="A144" t="s">
        <v>250</v>
      </c>
      <c r="B144" t="s">
        <v>251</v>
      </c>
      <c r="C144">
        <v>58</v>
      </c>
      <c r="D144">
        <v>41</v>
      </c>
      <c r="E144" s="1">
        <v>12.74</v>
      </c>
      <c r="F144" s="1">
        <v>11.74</v>
      </c>
      <c r="G144" s="1">
        <v>15.21</v>
      </c>
      <c r="H144" s="1">
        <v>13.67</v>
      </c>
      <c r="I144" s="1">
        <v>1</v>
      </c>
      <c r="J144" s="1">
        <v>1.5400000000000009</v>
      </c>
      <c r="K144" s="2">
        <v>7.8492935635792779E-2</v>
      </c>
      <c r="L144" s="2">
        <v>0.10124917817225515</v>
      </c>
      <c r="M144">
        <v>28</v>
      </c>
      <c r="N144" s="89">
        <v>43071</v>
      </c>
      <c r="O144">
        <v>36</v>
      </c>
      <c r="P144" s="98">
        <v>43063</v>
      </c>
    </row>
    <row r="145" spans="1:16" x14ac:dyDescent="0.2">
      <c r="A145" t="s">
        <v>259</v>
      </c>
      <c r="B145" t="s">
        <v>260</v>
      </c>
      <c r="C145">
        <v>135</v>
      </c>
      <c r="D145">
        <v>95</v>
      </c>
      <c r="E145" s="1">
        <v>16.37</v>
      </c>
      <c r="F145" s="1">
        <v>15.12</v>
      </c>
      <c r="G145" s="1">
        <v>20.059999999999999</v>
      </c>
      <c r="H145" s="1">
        <v>17.239999999999998</v>
      </c>
      <c r="I145" s="1">
        <v>1.2500000000000018</v>
      </c>
      <c r="J145" s="1">
        <v>2.8200000000000003</v>
      </c>
      <c r="K145" s="2">
        <v>7.6359193646915194E-2</v>
      </c>
      <c r="L145" s="2">
        <v>0.14057826520438688</v>
      </c>
      <c r="M145">
        <v>27</v>
      </c>
      <c r="N145" s="89">
        <v>43072</v>
      </c>
      <c r="O145">
        <v>51</v>
      </c>
      <c r="P145" s="98">
        <v>43048</v>
      </c>
    </row>
    <row r="146" spans="1:16" x14ac:dyDescent="0.2">
      <c r="A146" t="s">
        <v>1109</v>
      </c>
      <c r="B146" t="s">
        <v>94</v>
      </c>
      <c r="C146">
        <v>95</v>
      </c>
      <c r="D146">
        <v>53</v>
      </c>
      <c r="E146" s="1">
        <v>15.5</v>
      </c>
      <c r="F146" s="1">
        <v>14.34</v>
      </c>
      <c r="G146" s="1">
        <v>18.68</v>
      </c>
      <c r="H146" s="1">
        <v>16.670000000000002</v>
      </c>
      <c r="I146" s="1">
        <v>1.1600000000000001</v>
      </c>
      <c r="J146" s="1">
        <v>2.009999999999998</v>
      </c>
      <c r="K146" s="2">
        <v>7.483870967741936E-2</v>
      </c>
      <c r="L146" s="2">
        <v>0.1076017130620984</v>
      </c>
      <c r="M146">
        <v>27</v>
      </c>
      <c r="N146" s="89">
        <v>43072</v>
      </c>
      <c r="O146">
        <v>39</v>
      </c>
      <c r="P146" s="98">
        <v>43060</v>
      </c>
    </row>
    <row r="147" spans="1:16" x14ac:dyDescent="0.2">
      <c r="A147" t="s">
        <v>384</v>
      </c>
      <c r="B147" t="s">
        <v>228</v>
      </c>
      <c r="C147">
        <v>25</v>
      </c>
      <c r="D147">
        <v>12</v>
      </c>
      <c r="E147" s="1">
        <v>11.45</v>
      </c>
      <c r="F147" s="1">
        <v>10.61</v>
      </c>
      <c r="G147" s="1">
        <v>13.6</v>
      </c>
      <c r="H147" s="1">
        <v>12.67</v>
      </c>
      <c r="I147" s="1">
        <v>0.83999999999999986</v>
      </c>
      <c r="J147" s="1">
        <v>0.92999999999999972</v>
      </c>
      <c r="K147" s="2">
        <v>7.3362445414847155E-2</v>
      </c>
      <c r="L147" s="2">
        <v>6.838235294117645E-2</v>
      </c>
      <c r="M147">
        <v>26</v>
      </c>
      <c r="N147" s="89">
        <v>43073</v>
      </c>
      <c r="O147">
        <v>24</v>
      </c>
      <c r="P147" s="98">
        <v>43075</v>
      </c>
    </row>
    <row r="148" spans="1:16" x14ac:dyDescent="0.2">
      <c r="A148" t="s">
        <v>81</v>
      </c>
      <c r="B148" t="s">
        <v>82</v>
      </c>
      <c r="C148">
        <v>49</v>
      </c>
      <c r="D148">
        <v>35</v>
      </c>
      <c r="E148" s="1">
        <v>12.96</v>
      </c>
      <c r="F148" s="1">
        <v>12.03</v>
      </c>
      <c r="G148" s="1">
        <v>15.38</v>
      </c>
      <c r="H148" s="1">
        <v>14.08</v>
      </c>
      <c r="I148" s="1">
        <v>0.93000000000000149</v>
      </c>
      <c r="J148" s="1">
        <v>1.3000000000000007</v>
      </c>
      <c r="K148" s="2">
        <v>7.175925925925937E-2</v>
      </c>
      <c r="L148" s="2">
        <v>8.452535760728222E-2</v>
      </c>
      <c r="M148">
        <v>26</v>
      </c>
      <c r="N148" s="89">
        <v>43073</v>
      </c>
      <c r="O148">
        <v>30</v>
      </c>
      <c r="P148" s="98">
        <v>43069</v>
      </c>
    </row>
    <row r="149" spans="1:16" x14ac:dyDescent="0.2">
      <c r="A149" t="s">
        <v>289</v>
      </c>
      <c r="B149" t="s">
        <v>290</v>
      </c>
      <c r="C149">
        <v>29</v>
      </c>
      <c r="D149">
        <v>23</v>
      </c>
      <c r="E149" s="1">
        <v>12.91</v>
      </c>
      <c r="F149" s="1">
        <v>11.99</v>
      </c>
      <c r="G149" s="1">
        <v>14.8</v>
      </c>
      <c r="H149" s="1">
        <v>14.35</v>
      </c>
      <c r="I149" s="1">
        <v>0.91999999999999993</v>
      </c>
      <c r="J149" s="1">
        <v>0.45000000000000107</v>
      </c>
      <c r="K149" s="2">
        <v>7.1262587141750572E-2</v>
      </c>
      <c r="L149" s="2">
        <v>3.0405405405405476E-2</v>
      </c>
      <c r="M149">
        <v>26</v>
      </c>
      <c r="N149" s="89">
        <v>43073</v>
      </c>
      <c r="O149">
        <v>11</v>
      </c>
      <c r="P149" s="98">
        <v>43088</v>
      </c>
    </row>
    <row r="150" spans="1:16" x14ac:dyDescent="0.2">
      <c r="A150" t="s">
        <v>1119</v>
      </c>
      <c r="B150" t="s">
        <v>151</v>
      </c>
      <c r="C150">
        <v>102</v>
      </c>
      <c r="D150">
        <v>67</v>
      </c>
      <c r="E150" s="1">
        <v>14.33</v>
      </c>
      <c r="F150" s="1">
        <v>13.31</v>
      </c>
      <c r="G150" s="1">
        <v>17.36</v>
      </c>
      <c r="H150" s="1">
        <v>15.76</v>
      </c>
      <c r="I150" s="1">
        <v>1.0199999999999996</v>
      </c>
      <c r="J150" s="1">
        <v>1.5999999999999996</v>
      </c>
      <c r="K150" s="2">
        <v>7.1179344033496128E-2</v>
      </c>
      <c r="L150" s="2">
        <v>9.2165898617511496E-2</v>
      </c>
      <c r="M150">
        <v>25</v>
      </c>
      <c r="N150" s="89">
        <v>43074</v>
      </c>
      <c r="O150">
        <v>33</v>
      </c>
      <c r="P150" s="98">
        <v>43066</v>
      </c>
    </row>
    <row r="151" spans="1:16" x14ac:dyDescent="0.2">
      <c r="A151" t="s">
        <v>390</v>
      </c>
      <c r="B151" t="s">
        <v>242</v>
      </c>
      <c r="C151">
        <v>181</v>
      </c>
      <c r="D151">
        <v>113</v>
      </c>
      <c r="E151" s="1">
        <v>14.25</v>
      </c>
      <c r="F151" s="1">
        <v>13.25</v>
      </c>
      <c r="G151" s="1">
        <v>17</v>
      </c>
      <c r="H151" s="1">
        <v>15.13</v>
      </c>
      <c r="I151" s="1">
        <v>1</v>
      </c>
      <c r="J151" s="1">
        <v>1.8699999999999992</v>
      </c>
      <c r="K151" s="2">
        <v>7.0175438596491224E-2</v>
      </c>
      <c r="L151" s="2">
        <v>0.10999999999999996</v>
      </c>
      <c r="M151">
        <v>25</v>
      </c>
      <c r="N151" s="89">
        <v>43074</v>
      </c>
      <c r="O151">
        <v>40</v>
      </c>
      <c r="P151" s="98">
        <v>43059</v>
      </c>
    </row>
    <row r="152" spans="1:16" x14ac:dyDescent="0.2">
      <c r="A152" t="s">
        <v>374</v>
      </c>
      <c r="B152" t="s">
        <v>160</v>
      </c>
      <c r="C152">
        <v>42</v>
      </c>
      <c r="D152">
        <v>41</v>
      </c>
      <c r="E152" s="1">
        <v>18.649999999999999</v>
      </c>
      <c r="F152" s="1">
        <v>17.36</v>
      </c>
      <c r="G152" s="1">
        <v>22.97</v>
      </c>
      <c r="H152" s="1">
        <v>19.84</v>
      </c>
      <c r="I152" s="1">
        <v>1.2899999999999991</v>
      </c>
      <c r="J152" s="1">
        <v>3.129999999999999</v>
      </c>
      <c r="K152" s="2">
        <v>6.9168900804289501E-2</v>
      </c>
      <c r="L152" s="2">
        <v>0.13626469307792768</v>
      </c>
      <c r="M152">
        <v>25</v>
      </c>
      <c r="N152" s="89">
        <v>43074</v>
      </c>
      <c r="O152">
        <v>49</v>
      </c>
      <c r="P152" s="98">
        <v>43050</v>
      </c>
    </row>
    <row r="153" spans="1:16" x14ac:dyDescent="0.2">
      <c r="A153" t="s">
        <v>410</v>
      </c>
      <c r="B153" t="s">
        <v>331</v>
      </c>
      <c r="C153">
        <v>27</v>
      </c>
      <c r="D153">
        <v>20</v>
      </c>
      <c r="E153" s="1">
        <v>15.79</v>
      </c>
      <c r="F153" s="1">
        <v>14.7</v>
      </c>
      <c r="G153" s="1">
        <v>17.809999999999999</v>
      </c>
      <c r="H153" s="1">
        <v>16.37</v>
      </c>
      <c r="I153" s="1">
        <v>1.0899999999999999</v>
      </c>
      <c r="J153" s="1">
        <v>1.4399999999999977</v>
      </c>
      <c r="K153" s="2">
        <v>6.9031032298923364E-2</v>
      </c>
      <c r="L153" s="2">
        <v>8.0853453116226714E-2</v>
      </c>
      <c r="M153">
        <v>25</v>
      </c>
      <c r="N153" s="89">
        <v>43074</v>
      </c>
      <c r="O153">
        <v>29</v>
      </c>
      <c r="P153" s="98">
        <v>43070</v>
      </c>
    </row>
    <row r="154" spans="1:16" x14ac:dyDescent="0.2">
      <c r="A154" t="s">
        <v>1081</v>
      </c>
      <c r="B154" t="s">
        <v>101</v>
      </c>
      <c r="C154">
        <v>15</v>
      </c>
      <c r="D154">
        <v>18</v>
      </c>
      <c r="E154" s="1">
        <v>12.55</v>
      </c>
      <c r="F154" s="1">
        <v>11.7</v>
      </c>
      <c r="G154" s="1">
        <v>14.34</v>
      </c>
      <c r="H154" s="1">
        <v>12.94</v>
      </c>
      <c r="I154" s="1">
        <v>0.85000000000000142</v>
      </c>
      <c r="J154" s="1">
        <v>1.4000000000000004</v>
      </c>
      <c r="K154" s="2">
        <v>6.7729083665338752E-2</v>
      </c>
      <c r="L154" s="2">
        <v>9.7629009762901009E-2</v>
      </c>
      <c r="M154">
        <v>24</v>
      </c>
      <c r="N154" s="89">
        <v>43075</v>
      </c>
      <c r="O154">
        <v>35</v>
      </c>
      <c r="P154" s="98">
        <v>43064</v>
      </c>
    </row>
    <row r="155" spans="1:16" x14ac:dyDescent="0.2">
      <c r="A155" t="s">
        <v>392</v>
      </c>
      <c r="B155" t="s">
        <v>244</v>
      </c>
      <c r="C155">
        <v>95</v>
      </c>
      <c r="D155">
        <v>70</v>
      </c>
      <c r="E155" s="1">
        <v>13.89</v>
      </c>
      <c r="F155" s="1">
        <v>12.96</v>
      </c>
      <c r="G155" s="1">
        <v>15.7</v>
      </c>
      <c r="H155" s="1">
        <v>15.08</v>
      </c>
      <c r="I155" s="1">
        <v>0.92999999999999972</v>
      </c>
      <c r="J155" s="1">
        <v>0.61999999999999922</v>
      </c>
      <c r="K155" s="2">
        <v>6.6954643628509697E-2</v>
      </c>
      <c r="L155" s="2">
        <v>3.9490445859872561E-2</v>
      </c>
      <c r="M155">
        <v>24</v>
      </c>
      <c r="N155" s="89">
        <v>43075</v>
      </c>
      <c r="O155">
        <v>14</v>
      </c>
      <c r="P155" s="98">
        <v>43085</v>
      </c>
    </row>
    <row r="156" spans="1:16" x14ac:dyDescent="0.2">
      <c r="A156" t="s">
        <v>404</v>
      </c>
      <c r="B156" t="s">
        <v>298</v>
      </c>
      <c r="C156">
        <v>58</v>
      </c>
      <c r="D156">
        <v>33</v>
      </c>
      <c r="E156" s="1">
        <v>12</v>
      </c>
      <c r="F156" s="1">
        <v>11.21</v>
      </c>
      <c r="G156" s="1">
        <v>14.94</v>
      </c>
      <c r="H156" s="1">
        <v>13.23</v>
      </c>
      <c r="I156" s="1">
        <v>0.78999999999999915</v>
      </c>
      <c r="J156" s="1">
        <v>1.7099999999999991</v>
      </c>
      <c r="K156" s="2">
        <v>6.5833333333333258E-2</v>
      </c>
      <c r="L156" s="2">
        <v>0.11445783132530114</v>
      </c>
      <c r="M156">
        <v>24</v>
      </c>
      <c r="N156" s="89">
        <v>43075</v>
      </c>
      <c r="O156">
        <v>41</v>
      </c>
      <c r="P156" s="98">
        <v>43058</v>
      </c>
    </row>
    <row r="157" spans="1:16" x14ac:dyDescent="0.2">
      <c r="A157" t="s">
        <v>391</v>
      </c>
      <c r="B157" t="s">
        <v>243</v>
      </c>
      <c r="C157">
        <v>29</v>
      </c>
      <c r="D157">
        <v>28</v>
      </c>
      <c r="E157" s="1">
        <v>15.01</v>
      </c>
      <c r="F157" s="1">
        <v>14.04</v>
      </c>
      <c r="G157" s="1">
        <v>17.760000000000002</v>
      </c>
      <c r="H157" s="1">
        <v>15.95</v>
      </c>
      <c r="I157" s="1">
        <v>0.97000000000000064</v>
      </c>
      <c r="J157" s="1">
        <v>1.8100000000000023</v>
      </c>
      <c r="K157" s="2">
        <v>6.4623584277148607E-2</v>
      </c>
      <c r="L157" s="2">
        <v>0.10191441441441454</v>
      </c>
      <c r="M157">
        <v>23</v>
      </c>
      <c r="N157" s="89">
        <v>43076</v>
      </c>
      <c r="O157">
        <v>37</v>
      </c>
      <c r="P157" s="98">
        <v>43062</v>
      </c>
    </row>
    <row r="158" spans="1:16" x14ac:dyDescent="0.2">
      <c r="A158" t="s">
        <v>1079</v>
      </c>
      <c r="B158" t="s">
        <v>457</v>
      </c>
      <c r="C158">
        <v>51</v>
      </c>
      <c r="D158">
        <v>29</v>
      </c>
      <c r="E158" s="1">
        <v>13</v>
      </c>
      <c r="F158" s="1">
        <v>12.18</v>
      </c>
      <c r="G158" s="1">
        <v>15.04</v>
      </c>
      <c r="H158" s="1">
        <v>13.53</v>
      </c>
      <c r="I158" s="1">
        <v>0.82000000000000028</v>
      </c>
      <c r="J158" s="1">
        <v>1.5099999999999998</v>
      </c>
      <c r="K158" s="2">
        <v>6.30769230769231E-2</v>
      </c>
      <c r="L158" s="2">
        <v>0.10039893617021275</v>
      </c>
      <c r="M158">
        <v>23</v>
      </c>
      <c r="N158" s="89">
        <v>43076</v>
      </c>
      <c r="O158">
        <v>36</v>
      </c>
      <c r="P158" s="98">
        <v>43063</v>
      </c>
    </row>
    <row r="159" spans="1:16" x14ac:dyDescent="0.2">
      <c r="A159" t="s">
        <v>378</v>
      </c>
      <c r="B159" t="s">
        <v>180</v>
      </c>
      <c r="C159">
        <v>54</v>
      </c>
      <c r="D159">
        <v>36</v>
      </c>
      <c r="E159" s="1">
        <v>14.13</v>
      </c>
      <c r="F159" s="1">
        <v>13.25</v>
      </c>
      <c r="G159" s="1">
        <v>16.899999999999999</v>
      </c>
      <c r="H159" s="1">
        <v>15.17</v>
      </c>
      <c r="I159" s="1">
        <v>0.88000000000000078</v>
      </c>
      <c r="J159" s="1">
        <v>1.7299999999999986</v>
      </c>
      <c r="K159" s="2">
        <v>6.2278839348903096E-2</v>
      </c>
      <c r="L159" s="2">
        <v>0.10236686390532537</v>
      </c>
      <c r="M159">
        <v>22</v>
      </c>
      <c r="N159" s="89">
        <v>43077</v>
      </c>
      <c r="O159">
        <v>37</v>
      </c>
      <c r="P159" s="98">
        <v>43062</v>
      </c>
    </row>
    <row r="160" spans="1:16" x14ac:dyDescent="0.2">
      <c r="A160" t="s">
        <v>401</v>
      </c>
      <c r="B160" t="s">
        <v>285</v>
      </c>
      <c r="C160">
        <v>30</v>
      </c>
      <c r="D160">
        <v>21</v>
      </c>
      <c r="E160" s="1">
        <v>13.61</v>
      </c>
      <c r="F160" s="1">
        <v>12.77</v>
      </c>
      <c r="G160" s="1">
        <v>15.64</v>
      </c>
      <c r="H160" s="1">
        <v>14.26</v>
      </c>
      <c r="I160" s="1">
        <v>0.83999999999999986</v>
      </c>
      <c r="J160" s="1">
        <v>1.3800000000000008</v>
      </c>
      <c r="K160" s="2">
        <v>6.1719324026451132E-2</v>
      </c>
      <c r="L160" s="2">
        <v>8.8235294117647106E-2</v>
      </c>
      <c r="M160">
        <v>22</v>
      </c>
      <c r="N160" s="89">
        <v>43077</v>
      </c>
      <c r="O160">
        <v>32</v>
      </c>
      <c r="P160" s="98">
        <v>43067</v>
      </c>
    </row>
    <row r="161" spans="1:16" x14ac:dyDescent="0.2">
      <c r="A161" t="s">
        <v>380</v>
      </c>
      <c r="B161" t="s">
        <v>194</v>
      </c>
      <c r="C161">
        <v>25</v>
      </c>
      <c r="D161">
        <v>16</v>
      </c>
      <c r="E161" s="1">
        <v>11.74</v>
      </c>
      <c r="F161" s="1">
        <v>11.04</v>
      </c>
      <c r="G161" s="1">
        <v>15.99</v>
      </c>
      <c r="H161" s="1">
        <v>12.69</v>
      </c>
      <c r="I161" s="1">
        <v>0.70000000000000107</v>
      </c>
      <c r="J161" s="1">
        <v>3.3000000000000007</v>
      </c>
      <c r="K161" s="2">
        <v>5.9625212947189185E-2</v>
      </c>
      <c r="L161" s="2">
        <v>0.20637898686679179</v>
      </c>
      <c r="M161">
        <v>21</v>
      </c>
      <c r="N161" s="89">
        <v>43078</v>
      </c>
      <c r="O161">
        <v>75</v>
      </c>
      <c r="P161" s="98">
        <v>43024</v>
      </c>
    </row>
    <row r="162" spans="1:16" x14ac:dyDescent="0.2">
      <c r="A162" t="s">
        <v>324</v>
      </c>
      <c r="B162" t="s">
        <v>325</v>
      </c>
      <c r="C162">
        <v>19</v>
      </c>
      <c r="D162">
        <v>12</v>
      </c>
      <c r="E162" s="1">
        <v>13.71</v>
      </c>
      <c r="F162" s="1">
        <v>12.91</v>
      </c>
      <c r="G162" s="1">
        <v>17.29</v>
      </c>
      <c r="H162" s="1">
        <v>14.95</v>
      </c>
      <c r="I162" s="1">
        <v>0.80000000000000071</v>
      </c>
      <c r="J162" s="1">
        <v>2.34</v>
      </c>
      <c r="K162" s="2">
        <v>5.8351568198395383E-2</v>
      </c>
      <c r="L162" s="2">
        <v>0.13533834586466165</v>
      </c>
      <c r="M162">
        <v>21</v>
      </c>
      <c r="N162" s="89">
        <v>43078</v>
      </c>
      <c r="O162">
        <v>49</v>
      </c>
      <c r="P162" s="98">
        <v>43050</v>
      </c>
    </row>
    <row r="163" spans="1:16" x14ac:dyDescent="0.2">
      <c r="A163" t="s">
        <v>357</v>
      </c>
      <c r="B163" t="s">
        <v>83</v>
      </c>
      <c r="C163">
        <v>64</v>
      </c>
      <c r="D163">
        <v>35</v>
      </c>
      <c r="E163" s="1">
        <v>16.739999999999998</v>
      </c>
      <c r="F163" s="1">
        <v>15.79</v>
      </c>
      <c r="G163" s="1">
        <v>21.78</v>
      </c>
      <c r="H163" s="1">
        <v>18.84</v>
      </c>
      <c r="I163" s="1">
        <v>0.94999999999999929</v>
      </c>
      <c r="J163" s="1">
        <v>2.9400000000000013</v>
      </c>
      <c r="K163" s="2">
        <v>5.6750298685782519E-2</v>
      </c>
      <c r="L163" s="2">
        <v>0.13498622589531686</v>
      </c>
      <c r="M163">
        <v>20</v>
      </c>
      <c r="N163" s="89">
        <v>43079</v>
      </c>
      <c r="O163">
        <v>49</v>
      </c>
      <c r="P163" s="98">
        <v>43050</v>
      </c>
    </row>
    <row r="164" spans="1:16" x14ac:dyDescent="0.2">
      <c r="A164" t="s">
        <v>1126</v>
      </c>
      <c r="B164" t="s">
        <v>288</v>
      </c>
      <c r="C164">
        <v>67</v>
      </c>
      <c r="D164">
        <v>41</v>
      </c>
      <c r="E164" s="1">
        <v>11.5</v>
      </c>
      <c r="F164" s="1">
        <v>10.89</v>
      </c>
      <c r="G164" s="1">
        <v>13.33</v>
      </c>
      <c r="H164" s="1">
        <v>12.98</v>
      </c>
      <c r="I164" s="1">
        <v>0.60999999999999943</v>
      </c>
      <c r="J164" s="1">
        <v>0.34999999999999964</v>
      </c>
      <c r="K164" s="2">
        <v>5.3043478260869519E-2</v>
      </c>
      <c r="L164" s="2">
        <v>2.6256564141035232E-2</v>
      </c>
      <c r="M164">
        <v>19</v>
      </c>
      <c r="N164" s="89">
        <v>43080</v>
      </c>
      <c r="O164">
        <v>9</v>
      </c>
      <c r="P164" s="98">
        <v>43090</v>
      </c>
    </row>
    <row r="165" spans="1:16" x14ac:dyDescent="0.2">
      <c r="A165" t="s">
        <v>195</v>
      </c>
      <c r="B165" t="s">
        <v>196</v>
      </c>
      <c r="C165">
        <v>60</v>
      </c>
      <c r="D165">
        <v>39</v>
      </c>
      <c r="E165" s="1">
        <v>15.54</v>
      </c>
      <c r="F165" s="1">
        <v>14.79</v>
      </c>
      <c r="G165" s="1">
        <v>20.34</v>
      </c>
      <c r="H165" s="1">
        <v>16.82</v>
      </c>
      <c r="I165" s="1">
        <v>0.75</v>
      </c>
      <c r="J165" s="1">
        <v>3.5199999999999996</v>
      </c>
      <c r="K165" s="2">
        <v>4.8262548262548263E-2</v>
      </c>
      <c r="L165" s="2">
        <v>0.17305801376597835</v>
      </c>
      <c r="M165">
        <v>17</v>
      </c>
      <c r="N165" s="89">
        <v>43082</v>
      </c>
      <c r="O165">
        <v>63</v>
      </c>
      <c r="P165" s="98">
        <v>43036</v>
      </c>
    </row>
    <row r="166" spans="1:16" x14ac:dyDescent="0.2">
      <c r="A166" t="s">
        <v>1106</v>
      </c>
      <c r="B166" t="s">
        <v>282</v>
      </c>
      <c r="C166">
        <v>51</v>
      </c>
      <c r="D166">
        <v>37</v>
      </c>
      <c r="E166" s="1">
        <v>14.37</v>
      </c>
      <c r="F166" s="1">
        <v>13.68</v>
      </c>
      <c r="G166" s="1">
        <v>17.39</v>
      </c>
      <c r="H166" s="1">
        <v>16.13</v>
      </c>
      <c r="I166" s="1">
        <v>0.6899999999999995</v>
      </c>
      <c r="J166" s="1">
        <v>1.2600000000000016</v>
      </c>
      <c r="K166" s="2">
        <v>4.8016701461377841E-2</v>
      </c>
      <c r="L166" s="2">
        <v>7.2455434157561907E-2</v>
      </c>
      <c r="M166">
        <v>17</v>
      </c>
      <c r="N166" s="89">
        <v>43082</v>
      </c>
      <c r="O166">
        <v>26</v>
      </c>
      <c r="P166" s="98">
        <v>43073</v>
      </c>
    </row>
    <row r="167" spans="1:16" x14ac:dyDescent="0.2">
      <c r="A167" t="s">
        <v>313</v>
      </c>
      <c r="B167" t="s">
        <v>314</v>
      </c>
      <c r="C167">
        <v>17</v>
      </c>
      <c r="D167">
        <v>6</v>
      </c>
      <c r="E167" s="1">
        <v>12.55</v>
      </c>
      <c r="F167" s="1">
        <v>12.01</v>
      </c>
      <c r="G167" s="1">
        <v>14.3</v>
      </c>
      <c r="H167" s="1">
        <v>12.98</v>
      </c>
      <c r="I167" s="1">
        <v>0.54000000000000092</v>
      </c>
      <c r="J167" s="1">
        <v>1.3200000000000003</v>
      </c>
      <c r="K167" s="2">
        <v>4.3027888446215211E-2</v>
      </c>
      <c r="L167" s="2">
        <v>9.2307692307692327E-2</v>
      </c>
      <c r="M167">
        <v>15</v>
      </c>
      <c r="N167" s="89">
        <v>43084</v>
      </c>
      <c r="O167">
        <v>33</v>
      </c>
      <c r="P167" s="98">
        <v>43066</v>
      </c>
    </row>
    <row r="168" spans="1:16" x14ac:dyDescent="0.2">
      <c r="A168" t="s">
        <v>399</v>
      </c>
      <c r="B168" t="s">
        <v>273</v>
      </c>
      <c r="C168">
        <v>51</v>
      </c>
      <c r="D168">
        <v>52</v>
      </c>
      <c r="E168" s="1">
        <v>18.22</v>
      </c>
      <c r="F168" s="1">
        <v>17.46</v>
      </c>
      <c r="G168" s="1">
        <v>21.17</v>
      </c>
      <c r="H168" s="1">
        <v>19.23</v>
      </c>
      <c r="I168" s="1">
        <v>0.75999999999999801</v>
      </c>
      <c r="J168" s="1">
        <v>1.9400000000000013</v>
      </c>
      <c r="K168" s="2">
        <v>4.1712403951701317E-2</v>
      </c>
      <c r="L168" s="2">
        <v>9.163911195087393E-2</v>
      </c>
      <c r="M168">
        <v>15</v>
      </c>
      <c r="N168" s="89">
        <v>43084</v>
      </c>
      <c r="O168">
        <v>33</v>
      </c>
      <c r="P168" s="98">
        <v>43066</v>
      </c>
    </row>
    <row r="169" spans="1:16" x14ac:dyDescent="0.2">
      <c r="A169" t="s">
        <v>77</v>
      </c>
      <c r="B169" t="s">
        <v>78</v>
      </c>
      <c r="C169">
        <v>14</v>
      </c>
      <c r="D169">
        <v>9</v>
      </c>
      <c r="E169" s="1">
        <v>13.43</v>
      </c>
      <c r="F169" s="1">
        <v>12.87</v>
      </c>
      <c r="G169" s="1">
        <v>15.58</v>
      </c>
      <c r="H169" s="1">
        <v>14.21</v>
      </c>
      <c r="I169" s="1">
        <v>0.5600000000000005</v>
      </c>
      <c r="J169" s="1">
        <v>1.3699999999999992</v>
      </c>
      <c r="K169" s="2">
        <v>4.1697691734921855E-2</v>
      </c>
      <c r="L169" s="2">
        <v>8.7933247753530119E-2</v>
      </c>
      <c r="M169">
        <v>15</v>
      </c>
      <c r="N169" s="89">
        <v>43084</v>
      </c>
      <c r="O169">
        <v>32</v>
      </c>
      <c r="P169" s="98">
        <v>43067</v>
      </c>
    </row>
    <row r="170" spans="1:16" x14ac:dyDescent="0.2">
      <c r="A170" t="s">
        <v>218</v>
      </c>
      <c r="B170" t="s">
        <v>219</v>
      </c>
      <c r="C170">
        <v>15</v>
      </c>
      <c r="D170">
        <v>10</v>
      </c>
      <c r="E170" s="1">
        <v>14.2</v>
      </c>
      <c r="F170" s="1">
        <v>13.61</v>
      </c>
      <c r="G170" s="1">
        <v>15.72</v>
      </c>
      <c r="H170" s="1">
        <v>14.55</v>
      </c>
      <c r="I170" s="1">
        <v>0.58999999999999986</v>
      </c>
      <c r="J170" s="1">
        <v>1.17</v>
      </c>
      <c r="K170" s="2">
        <v>4.1549295774647881E-2</v>
      </c>
      <c r="L170" s="2">
        <v>7.4427480916030533E-2</v>
      </c>
      <c r="M170">
        <v>15</v>
      </c>
      <c r="N170" s="89">
        <v>43084</v>
      </c>
      <c r="O170">
        <v>27</v>
      </c>
      <c r="P170" s="98">
        <v>43072</v>
      </c>
    </row>
    <row r="171" spans="1:16" x14ac:dyDescent="0.2">
      <c r="A171" t="s">
        <v>403</v>
      </c>
      <c r="B171" t="s">
        <v>295</v>
      </c>
      <c r="C171">
        <v>46</v>
      </c>
      <c r="D171">
        <v>29</v>
      </c>
      <c r="E171" s="1">
        <v>13.23</v>
      </c>
      <c r="F171" s="1">
        <v>12.69</v>
      </c>
      <c r="G171" s="1">
        <v>15.97</v>
      </c>
      <c r="H171" s="1">
        <v>14.91</v>
      </c>
      <c r="I171" s="1">
        <v>0.54000000000000092</v>
      </c>
      <c r="J171" s="1">
        <v>1.0600000000000005</v>
      </c>
      <c r="K171" s="2">
        <v>4.0816326530612311E-2</v>
      </c>
      <c r="L171" s="2">
        <v>6.6374452097683181E-2</v>
      </c>
      <c r="M171">
        <v>14</v>
      </c>
      <c r="N171" s="89">
        <v>43085</v>
      </c>
      <c r="O171">
        <v>24</v>
      </c>
      <c r="P171" s="98">
        <v>43075</v>
      </c>
    </row>
    <row r="172" spans="1:16" x14ac:dyDescent="0.2">
      <c r="A172" t="s">
        <v>296</v>
      </c>
      <c r="B172" t="s">
        <v>297</v>
      </c>
      <c r="C172">
        <v>36</v>
      </c>
      <c r="D172">
        <v>26</v>
      </c>
      <c r="E172" s="1">
        <v>13.6</v>
      </c>
      <c r="F172" s="1">
        <v>13.06</v>
      </c>
      <c r="G172" s="1">
        <v>15.56</v>
      </c>
      <c r="H172" s="1">
        <v>14.54</v>
      </c>
      <c r="I172" s="1">
        <v>0.53999999999999915</v>
      </c>
      <c r="J172" s="1">
        <v>1.0200000000000014</v>
      </c>
      <c r="K172" s="2">
        <v>3.9705882352941112E-2</v>
      </c>
      <c r="L172" s="2">
        <v>6.5552699228791853E-2</v>
      </c>
      <c r="M172">
        <v>14</v>
      </c>
      <c r="N172" s="89">
        <v>43085</v>
      </c>
      <c r="O172">
        <v>23</v>
      </c>
      <c r="P172" s="98">
        <v>43076</v>
      </c>
    </row>
    <row r="173" spans="1:16" x14ac:dyDescent="0.2">
      <c r="A173" t="s">
        <v>394</v>
      </c>
      <c r="B173" t="s">
        <v>252</v>
      </c>
      <c r="C173">
        <v>39</v>
      </c>
      <c r="D173">
        <v>25</v>
      </c>
      <c r="E173" s="1">
        <v>12.08</v>
      </c>
      <c r="F173" s="1">
        <v>11.62</v>
      </c>
      <c r="G173" s="1">
        <v>16.82</v>
      </c>
      <c r="H173" s="1">
        <v>13.16</v>
      </c>
      <c r="I173" s="1">
        <v>0.46000000000000085</v>
      </c>
      <c r="J173" s="1">
        <v>3.66</v>
      </c>
      <c r="K173" s="2">
        <v>3.8079470198675566E-2</v>
      </c>
      <c r="L173" s="2">
        <v>0.21759809750297265</v>
      </c>
      <c r="M173">
        <v>13</v>
      </c>
      <c r="N173" s="89">
        <v>43086</v>
      </c>
      <c r="O173">
        <v>79</v>
      </c>
      <c r="P173" s="98">
        <v>43020</v>
      </c>
    </row>
    <row r="174" spans="1:16" x14ac:dyDescent="0.2">
      <c r="A174" t="s">
        <v>400</v>
      </c>
      <c r="B174" t="s">
        <v>276</v>
      </c>
      <c r="C174">
        <v>71</v>
      </c>
      <c r="D174">
        <v>43</v>
      </c>
      <c r="E174" s="1">
        <v>16.28</v>
      </c>
      <c r="F174" s="1">
        <v>15.72</v>
      </c>
      <c r="G174" s="1">
        <v>20.059999999999999</v>
      </c>
      <c r="H174" s="1">
        <v>18.2</v>
      </c>
      <c r="I174" s="1">
        <v>0.5600000000000005</v>
      </c>
      <c r="J174" s="1">
        <v>1.8599999999999994</v>
      </c>
      <c r="K174" s="2">
        <v>3.4398034398034426E-2</v>
      </c>
      <c r="L174" s="2">
        <v>9.2721834496510447E-2</v>
      </c>
      <c r="M174">
        <v>12</v>
      </c>
      <c r="N174" s="89">
        <v>43087</v>
      </c>
      <c r="O174">
        <v>33</v>
      </c>
      <c r="P174" s="98">
        <v>43066</v>
      </c>
    </row>
    <row r="175" spans="1:16" x14ac:dyDescent="0.2">
      <c r="A175" t="s">
        <v>362</v>
      </c>
      <c r="B175" t="s">
        <v>92</v>
      </c>
      <c r="C175">
        <v>19</v>
      </c>
      <c r="D175">
        <v>13</v>
      </c>
      <c r="E175" s="1">
        <v>14.6</v>
      </c>
      <c r="F175" s="1">
        <v>14.14</v>
      </c>
      <c r="G175" s="1">
        <v>17.100000000000001</v>
      </c>
      <c r="H175" s="1">
        <v>15.62</v>
      </c>
      <c r="I175" s="1">
        <v>0.45999999999999908</v>
      </c>
      <c r="J175" s="1">
        <v>1.4800000000000022</v>
      </c>
      <c r="K175" s="2">
        <v>3.1506849315068433E-2</v>
      </c>
      <c r="L175" s="2">
        <v>8.6549707602339307E-2</v>
      </c>
      <c r="M175">
        <v>11</v>
      </c>
      <c r="N175" s="89">
        <v>43088</v>
      </c>
      <c r="O175">
        <v>31</v>
      </c>
      <c r="P175" s="98">
        <v>43068</v>
      </c>
    </row>
    <row r="176" spans="1:16" x14ac:dyDescent="0.2">
      <c r="A176" t="s">
        <v>237</v>
      </c>
      <c r="B176" t="s">
        <v>238</v>
      </c>
      <c r="C176">
        <v>51</v>
      </c>
      <c r="D176">
        <v>40</v>
      </c>
      <c r="E176" s="1">
        <v>12.5</v>
      </c>
      <c r="F176" s="1">
        <v>12.13</v>
      </c>
      <c r="G176" s="1">
        <v>14.8</v>
      </c>
      <c r="H176" s="1">
        <v>14.03</v>
      </c>
      <c r="I176" s="1">
        <v>0.36999999999999922</v>
      </c>
      <c r="J176" s="1">
        <v>0.77000000000000135</v>
      </c>
      <c r="K176" s="2">
        <v>2.9599999999999939E-2</v>
      </c>
      <c r="L176" s="2">
        <v>5.2027027027027113E-2</v>
      </c>
      <c r="M176">
        <v>10</v>
      </c>
      <c r="N176" s="89">
        <v>43089</v>
      </c>
      <c r="O176">
        <v>18</v>
      </c>
      <c r="P176" s="98">
        <v>43081</v>
      </c>
    </row>
    <row r="177" spans="1:21" x14ac:dyDescent="0.2">
      <c r="A177" t="s">
        <v>1113</v>
      </c>
      <c r="B177" t="s">
        <v>265</v>
      </c>
      <c r="C177">
        <v>47</v>
      </c>
      <c r="D177">
        <v>34</v>
      </c>
      <c r="E177" s="1">
        <v>15.2</v>
      </c>
      <c r="F177" s="1">
        <v>14.78</v>
      </c>
      <c r="G177" s="1" t="s">
        <v>6</v>
      </c>
      <c r="H177" s="1">
        <v>17.260000000000002</v>
      </c>
      <c r="I177" s="1">
        <v>0.41999999999999993</v>
      </c>
      <c r="K177" s="2">
        <v>2.7631578947368417E-2</v>
      </c>
      <c r="M177">
        <v>10</v>
      </c>
      <c r="N177" s="89">
        <v>43089</v>
      </c>
      <c r="O177">
        <v>0</v>
      </c>
    </row>
    <row r="178" spans="1:21" x14ac:dyDescent="0.2">
      <c r="A178" t="s">
        <v>1103</v>
      </c>
      <c r="B178" t="s">
        <v>333</v>
      </c>
      <c r="C178">
        <v>32</v>
      </c>
      <c r="D178">
        <v>22</v>
      </c>
      <c r="E178" s="1">
        <v>13.54</v>
      </c>
      <c r="F178" s="1">
        <v>13.22</v>
      </c>
      <c r="G178" s="1">
        <v>16.559999999999999</v>
      </c>
      <c r="H178" s="1">
        <v>15.48</v>
      </c>
      <c r="I178" s="1">
        <v>0.31999999999999851</v>
      </c>
      <c r="J178" s="1">
        <v>1.0799999999999983</v>
      </c>
      <c r="K178" s="2">
        <v>2.3633677991137261E-2</v>
      </c>
      <c r="L178" s="2">
        <v>6.5217391304347727E-2</v>
      </c>
      <c r="M178">
        <v>8</v>
      </c>
      <c r="N178" s="89">
        <v>43091</v>
      </c>
      <c r="O178">
        <v>23</v>
      </c>
      <c r="P178" s="98">
        <v>43076</v>
      </c>
    </row>
    <row r="179" spans="1:21" x14ac:dyDescent="0.2">
      <c r="A179" t="s">
        <v>393</v>
      </c>
      <c r="B179" t="s">
        <v>249</v>
      </c>
      <c r="C179">
        <v>25</v>
      </c>
      <c r="D179">
        <v>17</v>
      </c>
      <c r="E179" s="1">
        <v>11.38</v>
      </c>
      <c r="F179" s="1">
        <v>11.17</v>
      </c>
      <c r="G179" s="1">
        <v>13.34</v>
      </c>
      <c r="H179" s="1">
        <v>13.49</v>
      </c>
      <c r="I179" s="1">
        <v>0.21000000000000085</v>
      </c>
      <c r="J179" s="1">
        <v>-0.15000000000000036</v>
      </c>
      <c r="K179" s="2">
        <v>1.8453427065026437E-2</v>
      </c>
      <c r="L179" s="2">
        <v>-1.124437781109448E-2</v>
      </c>
      <c r="M179">
        <v>6</v>
      </c>
      <c r="N179" s="89">
        <v>43093</v>
      </c>
      <c r="O179">
        <v>-4</v>
      </c>
      <c r="P179" s="98">
        <v>43104</v>
      </c>
    </row>
    <row r="180" spans="1:21" x14ac:dyDescent="0.2">
      <c r="A180" t="s">
        <v>406</v>
      </c>
      <c r="B180" t="s">
        <v>310</v>
      </c>
      <c r="C180">
        <v>33</v>
      </c>
      <c r="D180">
        <v>26</v>
      </c>
      <c r="E180" s="1">
        <v>11.83</v>
      </c>
      <c r="F180" s="1">
        <v>11.63</v>
      </c>
      <c r="G180" s="1">
        <v>14.05</v>
      </c>
      <c r="H180" s="1">
        <v>13.57</v>
      </c>
      <c r="I180" s="1">
        <v>0.19999999999999929</v>
      </c>
      <c r="J180" s="1">
        <v>0.48000000000000043</v>
      </c>
      <c r="K180" s="2">
        <v>1.6906170752324538E-2</v>
      </c>
      <c r="L180" s="2">
        <v>3.4163701067615689E-2</v>
      </c>
      <c r="M180">
        <v>6</v>
      </c>
      <c r="N180" s="89">
        <v>43093</v>
      </c>
      <c r="O180">
        <v>12</v>
      </c>
      <c r="P180" s="98">
        <v>43087</v>
      </c>
    </row>
    <row r="181" spans="1:21" x14ac:dyDescent="0.2">
      <c r="A181" t="s">
        <v>322</v>
      </c>
      <c r="B181" t="s">
        <v>323</v>
      </c>
      <c r="C181">
        <v>39</v>
      </c>
      <c r="D181">
        <v>31</v>
      </c>
      <c r="E181" s="1">
        <v>12.76</v>
      </c>
      <c r="F181" s="1">
        <v>12.55</v>
      </c>
      <c r="G181" s="1">
        <v>15.76</v>
      </c>
      <c r="H181" s="1">
        <v>13.91</v>
      </c>
      <c r="I181" s="1">
        <v>0.20999999999999908</v>
      </c>
      <c r="J181" s="1">
        <v>1.8499999999999996</v>
      </c>
      <c r="K181" s="2">
        <v>1.6457680250783625E-2</v>
      </c>
      <c r="L181" s="2">
        <v>0.11738578680203043</v>
      </c>
      <c r="M181">
        <v>6</v>
      </c>
      <c r="N181" s="89">
        <v>43093</v>
      </c>
      <c r="O181">
        <v>42</v>
      </c>
      <c r="P181" s="98">
        <v>43057</v>
      </c>
    </row>
    <row r="182" spans="1:21" x14ac:dyDescent="0.2">
      <c r="A182" t="s">
        <v>402</v>
      </c>
      <c r="B182" t="s">
        <v>286</v>
      </c>
      <c r="C182">
        <v>34</v>
      </c>
      <c r="D182">
        <v>26</v>
      </c>
      <c r="E182" s="1">
        <v>16.010000000000002</v>
      </c>
      <c r="F182" s="1">
        <v>15.85</v>
      </c>
      <c r="G182" s="1">
        <v>20.149999999999999</v>
      </c>
      <c r="H182" s="1">
        <v>18.73</v>
      </c>
      <c r="I182" s="1">
        <v>0.16000000000000192</v>
      </c>
      <c r="J182" s="1">
        <v>1.4199999999999982</v>
      </c>
      <c r="K182" s="2">
        <v>9.9937539038102378E-3</v>
      </c>
      <c r="L182" s="2">
        <v>7.0471464019851035E-2</v>
      </c>
      <c r="M182">
        <v>3</v>
      </c>
      <c r="N182" s="89">
        <v>43096</v>
      </c>
      <c r="O182">
        <v>25</v>
      </c>
      <c r="P182" s="98">
        <v>43074</v>
      </c>
    </row>
    <row r="183" spans="1:21" x14ac:dyDescent="0.2">
      <c r="A183" t="s">
        <v>389</v>
      </c>
      <c r="B183" t="s">
        <v>241</v>
      </c>
      <c r="C183">
        <v>27</v>
      </c>
      <c r="D183">
        <v>27</v>
      </c>
      <c r="E183" s="1">
        <v>11.89</v>
      </c>
      <c r="F183" s="1">
        <v>11.79</v>
      </c>
      <c r="G183" s="1">
        <v>14.35</v>
      </c>
      <c r="H183" s="1">
        <v>13.59</v>
      </c>
      <c r="I183" s="1">
        <v>0.10000000000000142</v>
      </c>
      <c r="J183" s="1">
        <v>0.75999999999999979</v>
      </c>
      <c r="K183" s="2">
        <v>8.4104289318756454E-3</v>
      </c>
      <c r="L183" s="2">
        <v>5.2961672473867585E-2</v>
      </c>
      <c r="M183">
        <v>3</v>
      </c>
      <c r="N183" s="89">
        <v>43096</v>
      </c>
      <c r="O183">
        <v>19</v>
      </c>
      <c r="P183" s="98">
        <v>43080</v>
      </c>
    </row>
    <row r="184" spans="1:21" x14ac:dyDescent="0.2">
      <c r="A184" t="s">
        <v>1078</v>
      </c>
      <c r="B184" t="s">
        <v>455</v>
      </c>
      <c r="C184">
        <v>13</v>
      </c>
      <c r="D184">
        <v>11</v>
      </c>
      <c r="E184" s="1">
        <v>12.05</v>
      </c>
      <c r="F184" s="1">
        <v>11.95</v>
      </c>
      <c r="G184" s="1">
        <v>15.18</v>
      </c>
      <c r="H184" s="1">
        <v>13.37</v>
      </c>
      <c r="I184" s="1">
        <v>0.10000000000000142</v>
      </c>
      <c r="J184" s="1">
        <v>1.8100000000000005</v>
      </c>
      <c r="K184" s="2">
        <v>8.2987551867221097E-3</v>
      </c>
      <c r="L184" s="2">
        <v>0.119235836627141</v>
      </c>
      <c r="M184">
        <v>3</v>
      </c>
      <c r="N184" s="89">
        <v>43096</v>
      </c>
      <c r="O184">
        <v>43</v>
      </c>
      <c r="P184" s="98">
        <v>43056</v>
      </c>
    </row>
    <row r="185" spans="1:21" x14ac:dyDescent="0.2">
      <c r="A185" t="s">
        <v>1092</v>
      </c>
      <c r="B185" t="s">
        <v>263</v>
      </c>
      <c r="C185">
        <v>59</v>
      </c>
      <c r="D185">
        <v>39</v>
      </c>
      <c r="E185" s="1">
        <v>12.85</v>
      </c>
      <c r="F185" s="1">
        <v>12.8</v>
      </c>
      <c r="G185" s="1">
        <v>15.57</v>
      </c>
      <c r="H185" s="1">
        <v>14.04</v>
      </c>
      <c r="I185" s="1">
        <v>4.9999999999998934E-2</v>
      </c>
      <c r="J185" s="1">
        <v>1.5300000000000011</v>
      </c>
      <c r="K185" s="2">
        <v>3.8910505836575048E-3</v>
      </c>
      <c r="L185" s="2">
        <v>9.8265895953757301E-2</v>
      </c>
      <c r="M185">
        <v>1</v>
      </c>
      <c r="N185" s="89">
        <v>43098</v>
      </c>
      <c r="O185">
        <v>35</v>
      </c>
      <c r="P185" s="98">
        <v>43064</v>
      </c>
    </row>
    <row r="186" spans="1:21" x14ac:dyDescent="0.2">
      <c r="A186" t="s">
        <v>1096</v>
      </c>
      <c r="B186" t="s">
        <v>176</v>
      </c>
      <c r="C186">
        <v>47</v>
      </c>
      <c r="D186">
        <v>33</v>
      </c>
      <c r="E186" s="1">
        <v>12.29</v>
      </c>
      <c r="F186" s="1">
        <v>12.43</v>
      </c>
      <c r="G186" s="1">
        <v>14.41</v>
      </c>
      <c r="H186" s="1">
        <v>14.42</v>
      </c>
      <c r="I186" s="1">
        <v>-0.14000000000000057</v>
      </c>
      <c r="J186" s="1">
        <v>-9.9999999999997868E-3</v>
      </c>
      <c r="K186" s="2">
        <v>-1.1391375101708753E-2</v>
      </c>
      <c r="L186" s="2">
        <v>-6.9396252602357995E-4</v>
      </c>
      <c r="M186">
        <v>-4</v>
      </c>
      <c r="N186" s="89">
        <v>43104</v>
      </c>
      <c r="O186">
        <v>0</v>
      </c>
      <c r="P186" s="98">
        <v>43100</v>
      </c>
    </row>
    <row r="187" spans="1:21" x14ac:dyDescent="0.2">
      <c r="A187" t="s">
        <v>181</v>
      </c>
      <c r="B187" t="s">
        <v>182</v>
      </c>
      <c r="C187">
        <v>22</v>
      </c>
      <c r="D187">
        <v>16</v>
      </c>
      <c r="E187" s="1">
        <v>12.07</v>
      </c>
      <c r="F187" s="1">
        <v>12.25</v>
      </c>
      <c r="G187" s="1">
        <v>14.07</v>
      </c>
      <c r="H187" s="1">
        <v>13.51</v>
      </c>
      <c r="I187" s="1">
        <v>-0.17999999999999972</v>
      </c>
      <c r="J187" s="1">
        <v>0.5600000000000005</v>
      </c>
      <c r="K187" s="2">
        <v>-1.4913007456503704E-2</v>
      </c>
      <c r="L187" s="2">
        <v>3.9800995024875656E-2</v>
      </c>
      <c r="M187">
        <v>-5</v>
      </c>
      <c r="N187" s="89">
        <v>43105</v>
      </c>
      <c r="O187">
        <v>14</v>
      </c>
      <c r="P187" s="98">
        <v>43085</v>
      </c>
    </row>
    <row r="188" spans="1:21" x14ac:dyDescent="0.2">
      <c r="A188" t="s">
        <v>379</v>
      </c>
      <c r="B188" t="s">
        <v>191</v>
      </c>
      <c r="C188">
        <v>29</v>
      </c>
      <c r="D188">
        <v>19</v>
      </c>
      <c r="E188" s="1">
        <v>12.63</v>
      </c>
      <c r="F188" s="1">
        <v>12.86</v>
      </c>
      <c r="G188" s="1">
        <v>14.41</v>
      </c>
      <c r="H188" s="1">
        <v>14.05</v>
      </c>
      <c r="I188" s="1">
        <v>-0.22999999999999865</v>
      </c>
      <c r="J188" s="1">
        <v>0.35999999999999943</v>
      </c>
      <c r="K188" s="2">
        <v>-1.8210609659540668E-2</v>
      </c>
      <c r="L188" s="2">
        <v>2.4982650936849371E-2</v>
      </c>
      <c r="M188">
        <v>-6</v>
      </c>
      <c r="N188" s="89">
        <v>43106</v>
      </c>
      <c r="O188">
        <v>9</v>
      </c>
      <c r="P188" s="98">
        <v>43090</v>
      </c>
    </row>
    <row r="189" spans="1:21" x14ac:dyDescent="0.2">
      <c r="A189" t="s">
        <v>1071</v>
      </c>
      <c r="B189" t="s">
        <v>309</v>
      </c>
      <c r="C189">
        <v>21</v>
      </c>
      <c r="D189">
        <v>21</v>
      </c>
      <c r="E189" s="1">
        <v>12.69</v>
      </c>
      <c r="F189" s="1">
        <v>13.05</v>
      </c>
      <c r="G189" s="1">
        <v>15.61</v>
      </c>
      <c r="H189" s="1">
        <v>14.77</v>
      </c>
      <c r="I189" s="1">
        <v>-0.36000000000000121</v>
      </c>
      <c r="J189" s="1">
        <v>0.83999999999999986</v>
      </c>
      <c r="K189" s="2">
        <v>-2.8368794326241231E-2</v>
      </c>
      <c r="L189" s="2">
        <v>5.3811659192825108E-2</v>
      </c>
      <c r="M189">
        <v>-10</v>
      </c>
      <c r="N189" s="89">
        <v>43110</v>
      </c>
      <c r="O189">
        <v>19</v>
      </c>
      <c r="P189" s="98">
        <v>43080</v>
      </c>
    </row>
    <row r="190" spans="1:21" x14ac:dyDescent="0.2">
      <c r="A190" t="s">
        <v>327</v>
      </c>
      <c r="B190" t="s">
        <v>1057</v>
      </c>
      <c r="C190">
        <v>353</v>
      </c>
      <c r="D190">
        <v>224</v>
      </c>
      <c r="E190" s="1">
        <v>12.25</v>
      </c>
      <c r="F190" s="1">
        <v>12.67</v>
      </c>
      <c r="G190" s="1">
        <v>14.83</v>
      </c>
      <c r="H190" s="1">
        <v>14.4</v>
      </c>
      <c r="I190" s="1">
        <v>-0.41999999999999993</v>
      </c>
      <c r="J190" s="1">
        <v>0.42999999999999972</v>
      </c>
      <c r="K190" s="116">
        <v>-3.4285714285714301E-2</v>
      </c>
      <c r="L190" s="2">
        <v>2.8995279838165862E-2</v>
      </c>
      <c r="M190">
        <v>-12</v>
      </c>
      <c r="N190" s="89">
        <v>43112</v>
      </c>
      <c r="O190">
        <v>10</v>
      </c>
      <c r="P190" s="98">
        <v>43089</v>
      </c>
      <c r="R190" s="117">
        <v>3.4285714285714301E-2</v>
      </c>
      <c r="S190">
        <v>43100</v>
      </c>
      <c r="T190">
        <f>365*R190</f>
        <v>12.51428571428572</v>
      </c>
      <c r="U190" s="89">
        <f>S190-T190</f>
        <v>43087.485714285714</v>
      </c>
    </row>
    <row r="191" spans="1:21" x14ac:dyDescent="0.2">
      <c r="A191" t="s">
        <v>409</v>
      </c>
      <c r="B191" t="s">
        <v>330</v>
      </c>
      <c r="C191">
        <v>37</v>
      </c>
      <c r="D191">
        <v>29</v>
      </c>
      <c r="E191" s="1">
        <v>11.96</v>
      </c>
      <c r="F191" s="1">
        <v>12.38</v>
      </c>
      <c r="G191" s="1">
        <v>13.34</v>
      </c>
      <c r="H191" s="1">
        <v>13.99</v>
      </c>
      <c r="I191" s="1">
        <v>-0.41999999999999993</v>
      </c>
      <c r="J191" s="1">
        <v>-0.65000000000000036</v>
      </c>
      <c r="K191" s="2">
        <v>-3.5117056856187281E-2</v>
      </c>
      <c r="L191" s="2">
        <v>-4.872563718140932E-2</v>
      </c>
      <c r="M191">
        <v>-12</v>
      </c>
      <c r="N191" s="89">
        <v>43112</v>
      </c>
      <c r="O191">
        <v>-17</v>
      </c>
      <c r="P191" s="98">
        <v>43117</v>
      </c>
    </row>
    <row r="192" spans="1:21" x14ac:dyDescent="0.2">
      <c r="A192" t="s">
        <v>253</v>
      </c>
      <c r="B192" t="s">
        <v>254</v>
      </c>
      <c r="C192">
        <v>31</v>
      </c>
      <c r="D192">
        <v>25</v>
      </c>
      <c r="E192" s="1">
        <v>13.82</v>
      </c>
      <c r="F192" s="1">
        <v>14.42</v>
      </c>
      <c r="G192" s="1">
        <v>16.46</v>
      </c>
      <c r="H192" s="1">
        <v>14.88</v>
      </c>
      <c r="I192" s="1">
        <v>-0.59999999999999964</v>
      </c>
      <c r="J192" s="1">
        <v>1.58</v>
      </c>
      <c r="K192" s="2">
        <v>-4.341534008683065E-2</v>
      </c>
      <c r="L192" s="2">
        <v>9.5990279465370601E-2</v>
      </c>
      <c r="M192">
        <v>-15</v>
      </c>
      <c r="N192" s="89">
        <v>43115</v>
      </c>
      <c r="O192">
        <v>35</v>
      </c>
      <c r="P192" s="98">
        <v>43064</v>
      </c>
    </row>
    <row r="193" spans="1:16" x14ac:dyDescent="0.2">
      <c r="A193" t="s">
        <v>340</v>
      </c>
      <c r="B193" t="s">
        <v>341</v>
      </c>
      <c r="C193">
        <v>13</v>
      </c>
      <c r="D193">
        <v>7</v>
      </c>
      <c r="E193" s="1">
        <v>13.59</v>
      </c>
      <c r="F193" s="1">
        <v>14.2</v>
      </c>
      <c r="G193" s="1">
        <v>15.64</v>
      </c>
      <c r="H193" s="1">
        <v>15.53</v>
      </c>
      <c r="I193" s="1">
        <v>-0.60999999999999943</v>
      </c>
      <c r="J193" s="1">
        <v>0.11000000000000121</v>
      </c>
      <c r="K193" s="2">
        <v>-4.4885945548197165E-2</v>
      </c>
      <c r="L193" s="2">
        <v>7.033248081841509E-3</v>
      </c>
      <c r="M193">
        <v>-16</v>
      </c>
      <c r="N193" s="89">
        <v>43116</v>
      </c>
      <c r="O193">
        <v>2</v>
      </c>
      <c r="P193" s="98">
        <v>43097</v>
      </c>
    </row>
    <row r="194" spans="1:16" x14ac:dyDescent="0.2">
      <c r="A194" t="s">
        <v>1125</v>
      </c>
      <c r="B194" t="s">
        <v>76</v>
      </c>
      <c r="C194">
        <v>12</v>
      </c>
      <c r="D194">
        <v>13</v>
      </c>
      <c r="E194" s="1">
        <v>11.65</v>
      </c>
      <c r="F194" s="1">
        <v>12.19</v>
      </c>
      <c r="G194" s="1">
        <v>12.86</v>
      </c>
      <c r="H194" s="1">
        <v>13.49</v>
      </c>
      <c r="I194" s="1">
        <v>-0.53999999999999915</v>
      </c>
      <c r="J194" s="1">
        <v>-0.63000000000000078</v>
      </c>
      <c r="K194" s="2">
        <v>-4.6351931330472031E-2</v>
      </c>
      <c r="L194" s="2">
        <v>-4.8989113530326658E-2</v>
      </c>
      <c r="M194">
        <v>-16</v>
      </c>
      <c r="N194" s="89">
        <v>43116</v>
      </c>
      <c r="O194">
        <v>-17</v>
      </c>
      <c r="P194" s="98">
        <v>43117</v>
      </c>
    </row>
    <row r="195" spans="1:16" x14ac:dyDescent="0.2">
      <c r="A195" t="s">
        <v>1107</v>
      </c>
      <c r="B195" t="s">
        <v>72</v>
      </c>
      <c r="C195">
        <v>18</v>
      </c>
      <c r="D195">
        <v>13</v>
      </c>
      <c r="E195" s="1">
        <v>12.49</v>
      </c>
      <c r="F195" s="1">
        <v>13.07</v>
      </c>
      <c r="G195" s="1">
        <v>14.59</v>
      </c>
      <c r="H195" s="1">
        <v>14.75</v>
      </c>
      <c r="I195" s="1">
        <v>-0.58000000000000007</v>
      </c>
      <c r="J195" s="1">
        <v>-0.16000000000000014</v>
      </c>
      <c r="K195" s="2">
        <v>-4.6437149719775826E-2</v>
      </c>
      <c r="L195" s="2">
        <v>-1.0966415352981504E-2</v>
      </c>
      <c r="M195">
        <v>-16</v>
      </c>
      <c r="N195" s="89">
        <v>43116</v>
      </c>
      <c r="O195">
        <v>-4</v>
      </c>
      <c r="P195" s="98">
        <v>43104</v>
      </c>
    </row>
    <row r="196" spans="1:16" x14ac:dyDescent="0.2">
      <c r="A196" t="s">
        <v>334</v>
      </c>
      <c r="B196" t="s">
        <v>335</v>
      </c>
      <c r="C196">
        <v>13</v>
      </c>
      <c r="D196">
        <v>13</v>
      </c>
      <c r="E196" s="1">
        <v>13.25</v>
      </c>
      <c r="F196" s="1">
        <v>14</v>
      </c>
      <c r="G196" s="1">
        <v>13.77</v>
      </c>
      <c r="H196" s="1">
        <v>14.63</v>
      </c>
      <c r="I196" s="1">
        <v>-0.75</v>
      </c>
      <c r="J196" s="1">
        <v>-0.86000000000000121</v>
      </c>
      <c r="K196" s="2">
        <v>-5.6603773584905662E-2</v>
      </c>
      <c r="L196" s="2">
        <v>-6.2454611474219407E-2</v>
      </c>
      <c r="M196">
        <v>-20</v>
      </c>
      <c r="N196" s="89">
        <v>43120</v>
      </c>
      <c r="O196">
        <v>-22</v>
      </c>
      <c r="P196" s="98">
        <v>43122</v>
      </c>
    </row>
    <row r="197" spans="1:16" x14ac:dyDescent="0.2">
      <c r="A197" t="s">
        <v>301</v>
      </c>
      <c r="B197" t="s">
        <v>302</v>
      </c>
      <c r="C197">
        <v>24</v>
      </c>
      <c r="D197">
        <v>18</v>
      </c>
      <c r="E197" s="1">
        <v>12.19</v>
      </c>
      <c r="F197" s="1">
        <v>12.9</v>
      </c>
      <c r="G197" s="1">
        <v>14.77</v>
      </c>
      <c r="H197" s="1">
        <v>15.75</v>
      </c>
      <c r="I197" s="1">
        <v>-0.71000000000000085</v>
      </c>
      <c r="J197" s="1">
        <v>-0.98000000000000043</v>
      </c>
      <c r="K197" s="2">
        <v>-5.8244462674323288E-2</v>
      </c>
      <c r="L197" s="2">
        <v>-6.6350710900473966E-2</v>
      </c>
      <c r="M197">
        <v>-21</v>
      </c>
      <c r="N197" s="89">
        <v>43121</v>
      </c>
      <c r="O197">
        <v>-24</v>
      </c>
      <c r="P197" s="98">
        <v>43124</v>
      </c>
    </row>
    <row r="198" spans="1:16" x14ac:dyDescent="0.2">
      <c r="A198" t="s">
        <v>381</v>
      </c>
      <c r="B198" t="s">
        <v>209</v>
      </c>
      <c r="C198">
        <v>24</v>
      </c>
      <c r="D198">
        <v>17</v>
      </c>
      <c r="E198" s="1">
        <v>14.16</v>
      </c>
      <c r="F198" s="1">
        <v>15</v>
      </c>
      <c r="G198" s="1">
        <v>16.41</v>
      </c>
      <c r="H198" s="1">
        <v>15.14</v>
      </c>
      <c r="I198" s="1">
        <v>-0.83999999999999986</v>
      </c>
      <c r="J198" s="1">
        <v>1.2699999999999996</v>
      </c>
      <c r="K198" s="2">
        <v>-5.9322033898305072E-2</v>
      </c>
      <c r="L198" s="2">
        <v>7.7391834247410085E-2</v>
      </c>
      <c r="M198">
        <v>-21</v>
      </c>
      <c r="N198" s="89">
        <v>43121</v>
      </c>
      <c r="O198">
        <v>28</v>
      </c>
      <c r="P198" s="98">
        <v>43071</v>
      </c>
    </row>
    <row r="199" spans="1:16" x14ac:dyDescent="0.2">
      <c r="A199" t="s">
        <v>167</v>
      </c>
      <c r="B199" t="s">
        <v>168</v>
      </c>
      <c r="C199">
        <v>15</v>
      </c>
      <c r="D199">
        <v>9</v>
      </c>
      <c r="E199" s="1">
        <v>12.09</v>
      </c>
      <c r="F199" s="1">
        <v>12.82</v>
      </c>
      <c r="G199" s="1">
        <v>14.37</v>
      </c>
      <c r="H199" s="1">
        <v>15.27</v>
      </c>
      <c r="I199" s="1">
        <v>-0.73000000000000043</v>
      </c>
      <c r="J199" s="1">
        <v>-0.90000000000000036</v>
      </c>
      <c r="K199" s="2">
        <v>-6.0380479735318481E-2</v>
      </c>
      <c r="L199" s="2">
        <v>-6.263048016701464E-2</v>
      </c>
      <c r="M199">
        <v>-22</v>
      </c>
      <c r="N199" s="89">
        <v>43122</v>
      </c>
      <c r="O199">
        <v>-22</v>
      </c>
      <c r="P199" s="98">
        <v>43122</v>
      </c>
    </row>
    <row r="200" spans="1:16" x14ac:dyDescent="0.2">
      <c r="A200" t="s">
        <v>408</v>
      </c>
      <c r="B200" t="s">
        <v>326</v>
      </c>
      <c r="C200">
        <v>26</v>
      </c>
      <c r="D200">
        <v>14</v>
      </c>
      <c r="E200" s="1">
        <v>13.5</v>
      </c>
      <c r="F200" s="1">
        <v>14.63</v>
      </c>
      <c r="G200" s="1">
        <v>16.53</v>
      </c>
      <c r="H200" s="1">
        <v>15.54</v>
      </c>
      <c r="I200" s="1">
        <v>-1.1300000000000008</v>
      </c>
      <c r="J200" s="1">
        <v>0.99000000000000199</v>
      </c>
      <c r="K200" s="2">
        <v>-8.3703703703703766E-2</v>
      </c>
      <c r="L200" s="2">
        <v>5.9891107078040046E-2</v>
      </c>
      <c r="M200">
        <v>-30</v>
      </c>
      <c r="N200" s="89">
        <v>43130</v>
      </c>
      <c r="O200">
        <v>21</v>
      </c>
      <c r="P200" s="98">
        <v>43078</v>
      </c>
    </row>
    <row r="201" spans="1:16" x14ac:dyDescent="0.2">
      <c r="A201" t="s">
        <v>7</v>
      </c>
      <c r="B201" t="s">
        <v>8</v>
      </c>
      <c r="C201">
        <v>6</v>
      </c>
      <c r="D201">
        <v>6</v>
      </c>
      <c r="E201" s="1">
        <v>11.17</v>
      </c>
      <c r="F201" s="1">
        <v>12.29</v>
      </c>
      <c r="G201" s="1">
        <v>14.33</v>
      </c>
      <c r="H201" s="1">
        <v>13.18</v>
      </c>
      <c r="I201" s="1">
        <v>-1.1199999999999992</v>
      </c>
      <c r="J201" s="1">
        <v>1.1500000000000004</v>
      </c>
      <c r="K201" s="2">
        <v>-0.10026857654431506</v>
      </c>
      <c r="L201" s="2">
        <v>8.025122121423589E-2</v>
      </c>
      <c r="M201">
        <v>-36</v>
      </c>
      <c r="N201" s="89">
        <v>43136</v>
      </c>
      <c r="O201">
        <v>29</v>
      </c>
      <c r="P201" s="98">
        <v>43070</v>
      </c>
    </row>
    <row r="202" spans="1:16" x14ac:dyDescent="0.2">
      <c r="A202" t="s">
        <v>13</v>
      </c>
      <c r="B202" t="s">
        <v>14</v>
      </c>
      <c r="C202">
        <v>8</v>
      </c>
      <c r="D202">
        <v>7</v>
      </c>
      <c r="E202" s="1">
        <v>10.41</v>
      </c>
      <c r="F202" s="1">
        <v>11.63</v>
      </c>
      <c r="G202" s="1">
        <v>14.24</v>
      </c>
      <c r="H202" s="1">
        <v>10.94</v>
      </c>
      <c r="I202" s="1">
        <v>-1.2200000000000006</v>
      </c>
      <c r="J202" s="1">
        <v>3.3000000000000007</v>
      </c>
      <c r="K202" s="2">
        <v>-0.11719500480307403</v>
      </c>
      <c r="L202" s="2">
        <v>0.2317415730337079</v>
      </c>
      <c r="M202">
        <v>-42</v>
      </c>
      <c r="N202" s="89">
        <v>43142</v>
      </c>
      <c r="O202">
        <v>84</v>
      </c>
      <c r="P202" s="98">
        <v>43015</v>
      </c>
    </row>
    <row r="203" spans="1:16" x14ac:dyDescent="0.2">
      <c r="A203" t="s">
        <v>1083</v>
      </c>
      <c r="B203" t="s">
        <v>316</v>
      </c>
      <c r="C203">
        <v>54</v>
      </c>
      <c r="D203">
        <v>28</v>
      </c>
      <c r="E203" s="1">
        <v>12.52</v>
      </c>
      <c r="F203" s="1">
        <v>14.06</v>
      </c>
      <c r="G203" s="1">
        <v>14.69</v>
      </c>
      <c r="H203" s="1">
        <v>16.149999999999999</v>
      </c>
      <c r="I203" s="1">
        <v>-1.5400000000000009</v>
      </c>
      <c r="J203" s="1">
        <v>-1.4599999999999991</v>
      </c>
      <c r="K203" s="2">
        <v>-0.12300319488817898</v>
      </c>
      <c r="L203" s="2">
        <v>-9.9387338325391358E-2</v>
      </c>
      <c r="M203">
        <v>-44</v>
      </c>
      <c r="N203" s="89">
        <v>43144</v>
      </c>
      <c r="O203">
        <v>-36</v>
      </c>
      <c r="P203" s="98">
        <v>43136</v>
      </c>
    </row>
    <row r="204" spans="1:16" x14ac:dyDescent="0.2">
      <c r="A204" t="s">
        <v>338</v>
      </c>
      <c r="B204" t="s">
        <v>339</v>
      </c>
      <c r="C204">
        <v>19</v>
      </c>
      <c r="D204">
        <v>17</v>
      </c>
      <c r="E204" s="1">
        <v>10.82</v>
      </c>
      <c r="F204" s="1">
        <v>12.27</v>
      </c>
      <c r="G204" s="1">
        <v>14.91</v>
      </c>
      <c r="H204" s="1">
        <v>15.4</v>
      </c>
      <c r="I204" s="1">
        <v>-1.4499999999999993</v>
      </c>
      <c r="J204" s="1">
        <v>-0.49000000000000021</v>
      </c>
      <c r="K204" s="2">
        <v>-0.13401109057301286</v>
      </c>
      <c r="L204" s="2">
        <v>-3.2863849765258232E-2</v>
      </c>
      <c r="M204">
        <v>-48</v>
      </c>
      <c r="N204" s="89">
        <v>43148</v>
      </c>
      <c r="O204">
        <v>-11</v>
      </c>
      <c r="P204" s="98">
        <v>43111</v>
      </c>
    </row>
    <row r="205" spans="1:16" x14ac:dyDescent="0.2">
      <c r="A205" t="s">
        <v>328</v>
      </c>
      <c r="B205" t="s">
        <v>329</v>
      </c>
      <c r="C205">
        <v>11</v>
      </c>
      <c r="D205">
        <v>12</v>
      </c>
      <c r="E205" s="1">
        <v>10.72</v>
      </c>
      <c r="F205" s="1">
        <v>12.18</v>
      </c>
      <c r="G205" s="1">
        <v>12.74</v>
      </c>
      <c r="H205" s="1">
        <v>14.42</v>
      </c>
      <c r="I205" s="1">
        <v>-1.4599999999999991</v>
      </c>
      <c r="J205" s="1">
        <v>-1.6799999999999997</v>
      </c>
      <c r="K205" s="2">
        <v>-0.13619402985074616</v>
      </c>
      <c r="L205" s="2">
        <v>-0.13186813186813184</v>
      </c>
      <c r="M205">
        <v>-49</v>
      </c>
      <c r="N205" s="89">
        <v>43149</v>
      </c>
      <c r="O205">
        <v>-48</v>
      </c>
      <c r="P205" s="98">
        <v>43148</v>
      </c>
    </row>
    <row r="206" spans="1:16" x14ac:dyDescent="0.2">
      <c r="A206" t="s">
        <v>342</v>
      </c>
      <c r="B206" t="s">
        <v>343</v>
      </c>
      <c r="C206">
        <v>14</v>
      </c>
      <c r="D206">
        <v>12</v>
      </c>
      <c r="E206" s="1">
        <v>11.63</v>
      </c>
      <c r="F206" s="1">
        <v>13.45</v>
      </c>
      <c r="G206" s="1">
        <v>14.41</v>
      </c>
      <c r="H206" s="1">
        <v>14.6</v>
      </c>
      <c r="I206" s="1">
        <v>-1.8199999999999985</v>
      </c>
      <c r="J206" s="1">
        <v>-0.1899999999999995</v>
      </c>
      <c r="K206" s="2">
        <v>-0.15649183147033521</v>
      </c>
      <c r="L206" s="2">
        <v>-1.3185287994448265E-2</v>
      </c>
      <c r="M206">
        <v>-57</v>
      </c>
      <c r="N206" s="89">
        <v>43157</v>
      </c>
      <c r="O206">
        <v>-4</v>
      </c>
      <c r="P206" s="98">
        <v>43104</v>
      </c>
    </row>
    <row r="207" spans="1:16" x14ac:dyDescent="0.2">
      <c r="A207" t="s">
        <v>411</v>
      </c>
      <c r="B207" t="s">
        <v>336</v>
      </c>
      <c r="C207">
        <v>26</v>
      </c>
      <c r="D207">
        <v>14</v>
      </c>
      <c r="E207" s="1">
        <v>12.61</v>
      </c>
      <c r="F207" s="1">
        <v>15.37</v>
      </c>
      <c r="G207" s="1">
        <v>15.7</v>
      </c>
      <c r="H207" s="1">
        <v>17.510000000000002</v>
      </c>
      <c r="I207" s="1">
        <v>-2.76</v>
      </c>
      <c r="J207" s="1">
        <v>-1.8100000000000023</v>
      </c>
      <c r="K207" s="2">
        <v>-0.21887390959555908</v>
      </c>
      <c r="L207" s="2">
        <v>-0.11528662420382181</v>
      </c>
      <c r="M207">
        <v>-79</v>
      </c>
      <c r="N207" s="89">
        <v>43179</v>
      </c>
      <c r="O207">
        <v>-42</v>
      </c>
      <c r="P207" s="98">
        <v>43142</v>
      </c>
    </row>
    <row r="208" spans="1:16" x14ac:dyDescent="0.2">
      <c r="A208" t="s">
        <v>344</v>
      </c>
      <c r="B208" t="s">
        <v>345</v>
      </c>
      <c r="C208">
        <v>18</v>
      </c>
      <c r="D208">
        <v>14</v>
      </c>
      <c r="E208" s="1">
        <v>9.93</v>
      </c>
      <c r="F208" s="1">
        <v>12.22</v>
      </c>
      <c r="G208" s="1">
        <v>12.95</v>
      </c>
      <c r="H208" s="1">
        <v>13.91</v>
      </c>
      <c r="I208" s="1">
        <v>-2.2900000000000009</v>
      </c>
      <c r="J208" s="1">
        <v>-0.96000000000000085</v>
      </c>
      <c r="K208" s="2">
        <v>-0.23061430010070502</v>
      </c>
      <c r="L208" s="2">
        <v>-7.4131274131274197E-2</v>
      </c>
      <c r="M208">
        <v>-84</v>
      </c>
      <c r="N208" s="89">
        <v>43184</v>
      </c>
      <c r="O208">
        <v>-27</v>
      </c>
      <c r="P208" s="98">
        <v>43127</v>
      </c>
    </row>
    <row r="209" spans="1:16" x14ac:dyDescent="0.2">
      <c r="A209" t="s">
        <v>283</v>
      </c>
      <c r="B209" t="s">
        <v>284</v>
      </c>
      <c r="C209">
        <v>8</v>
      </c>
      <c r="D209">
        <v>7</v>
      </c>
      <c r="E209" s="1" t="s">
        <v>6</v>
      </c>
      <c r="F209" s="1">
        <v>13.54</v>
      </c>
      <c r="G209" s="1">
        <v>18.78</v>
      </c>
      <c r="H209" s="1">
        <v>15.07</v>
      </c>
      <c r="J209" s="1">
        <v>3.7100000000000009</v>
      </c>
      <c r="L209" s="2">
        <v>0.19755058572949949</v>
      </c>
      <c r="N209" s="89"/>
      <c r="O209">
        <v>72</v>
      </c>
      <c r="P209" s="98">
        <v>43027</v>
      </c>
    </row>
    <row r="210" spans="1:16" x14ac:dyDescent="0.2">
      <c r="A210" t="s">
        <v>9</v>
      </c>
      <c r="B210" t="s">
        <v>10</v>
      </c>
      <c r="C210" t="s">
        <v>6</v>
      </c>
      <c r="D210" t="s">
        <v>6</v>
      </c>
      <c r="E210" s="1" t="s">
        <v>6</v>
      </c>
      <c r="F210" s="1" t="s">
        <v>6</v>
      </c>
      <c r="G210" s="1">
        <v>16.899999999999999</v>
      </c>
      <c r="H210" s="1">
        <v>15.84</v>
      </c>
      <c r="J210" s="1">
        <v>1.0599999999999987</v>
      </c>
      <c r="L210" s="2">
        <v>6.2721893491124184E-2</v>
      </c>
      <c r="N210" s="89"/>
      <c r="O210">
        <v>22</v>
      </c>
      <c r="P210" s="98">
        <v>43077</v>
      </c>
    </row>
    <row r="211" spans="1:16" x14ac:dyDescent="0.2">
      <c r="A211" t="s">
        <v>11</v>
      </c>
      <c r="B211" t="s">
        <v>12</v>
      </c>
      <c r="C211" t="s">
        <v>6</v>
      </c>
      <c r="D211" t="s">
        <v>6</v>
      </c>
      <c r="E211" s="1">
        <v>14.81</v>
      </c>
      <c r="F211" s="1" t="s">
        <v>6</v>
      </c>
      <c r="G211" s="1">
        <v>16.66</v>
      </c>
      <c r="H211" s="1">
        <v>13.73</v>
      </c>
      <c r="J211" s="1">
        <v>2.9299999999999997</v>
      </c>
      <c r="L211" s="2">
        <v>0.17587034813925567</v>
      </c>
      <c r="N211" s="89"/>
      <c r="O211">
        <v>64</v>
      </c>
      <c r="P211" s="98">
        <v>43035</v>
      </c>
    </row>
    <row r="212" spans="1:16" x14ac:dyDescent="0.2">
      <c r="A212" t="s">
        <v>1127</v>
      </c>
      <c r="B212" t="s">
        <v>5</v>
      </c>
      <c r="C212" t="s">
        <v>6</v>
      </c>
      <c r="D212" t="s">
        <v>346</v>
      </c>
      <c r="E212" s="1">
        <v>16.88</v>
      </c>
      <c r="F212" s="1">
        <v>0</v>
      </c>
      <c r="G212" s="1">
        <v>18.309999999999999</v>
      </c>
      <c r="H212" s="1">
        <v>0</v>
      </c>
      <c r="I212" s="1">
        <v>16.88</v>
      </c>
      <c r="J212" s="1">
        <v>18.309999999999999</v>
      </c>
      <c r="K212" s="2">
        <v>1</v>
      </c>
      <c r="L212" s="2">
        <v>1</v>
      </c>
      <c r="M212">
        <v>365</v>
      </c>
      <c r="N212" s="89">
        <v>42735</v>
      </c>
      <c r="O212">
        <v>365</v>
      </c>
      <c r="P212" s="98">
        <v>42735</v>
      </c>
    </row>
    <row r="213" spans="1:16" x14ac:dyDescent="0.2">
      <c r="A213" t="s">
        <v>1055</v>
      </c>
      <c r="B213" t="s">
        <v>143</v>
      </c>
      <c r="C213" t="s">
        <v>6</v>
      </c>
      <c r="D213" t="s">
        <v>6</v>
      </c>
      <c r="E213" s="1">
        <v>12.5</v>
      </c>
      <c r="F213" s="1">
        <v>12.18</v>
      </c>
      <c r="G213" s="1">
        <v>14.3</v>
      </c>
      <c r="H213" s="1">
        <v>14.2</v>
      </c>
      <c r="I213" s="1">
        <v>0.32000000000000028</v>
      </c>
      <c r="J213" s="1">
        <v>0.10000000000000142</v>
      </c>
      <c r="K213" s="2">
        <v>2.5600000000000022E-2</v>
      </c>
      <c r="L213" s="2">
        <v>6.9930069930070919E-3</v>
      </c>
      <c r="M213">
        <v>9</v>
      </c>
      <c r="N213" s="89">
        <v>43090</v>
      </c>
      <c r="O213">
        <v>2</v>
      </c>
      <c r="P213" s="98">
        <v>43097</v>
      </c>
    </row>
  </sheetData>
  <sortState ref="A2:P213">
    <sortCondition descending="1"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E2" sqref="E2"/>
    </sheetView>
  </sheetViews>
  <sheetFormatPr defaultColWidth="21" defaultRowHeight="12.75" x14ac:dyDescent="0.2"/>
  <cols>
    <col min="1" max="2" width="21" customWidth="1"/>
  </cols>
  <sheetData>
    <row r="1" spans="1:11" x14ac:dyDescent="0.2">
      <c r="A1" t="s">
        <v>347</v>
      </c>
      <c r="B1" t="s">
        <v>0</v>
      </c>
      <c r="C1" t="s">
        <v>413</v>
      </c>
      <c r="D1" t="s">
        <v>414</v>
      </c>
      <c r="E1" t="s">
        <v>415</v>
      </c>
      <c r="F1" t="s">
        <v>416</v>
      </c>
      <c r="G1" t="s">
        <v>417</v>
      </c>
      <c r="H1" t="s">
        <v>418</v>
      </c>
      <c r="I1" t="s">
        <v>1</v>
      </c>
      <c r="J1" t="s">
        <v>2</v>
      </c>
      <c r="K1" t="s">
        <v>3</v>
      </c>
    </row>
    <row r="2" spans="1:11" x14ac:dyDescent="0.2">
      <c r="A2" t="s">
        <v>16</v>
      </c>
      <c r="B2" t="s">
        <v>17</v>
      </c>
      <c r="C2">
        <v>7</v>
      </c>
      <c r="D2">
        <v>4</v>
      </c>
      <c r="E2">
        <v>14.75</v>
      </c>
      <c r="F2">
        <v>9.6999999999999993</v>
      </c>
      <c r="G2">
        <v>8.1999999999999993</v>
      </c>
      <c r="H2">
        <v>-16</v>
      </c>
      <c r="I2">
        <f>E2-F2</f>
        <v>5.0500000000000007</v>
      </c>
      <c r="J2" s="1">
        <f>F2/E2</f>
        <v>0.65762711864406775</v>
      </c>
      <c r="K2" s="2">
        <f>(E2-F2)/E2</f>
        <v>0.34237288135593225</v>
      </c>
    </row>
    <row r="3" spans="1:11" x14ac:dyDescent="0.2">
      <c r="A3" t="s">
        <v>18</v>
      </c>
      <c r="B3" t="s">
        <v>19</v>
      </c>
      <c r="C3">
        <v>11</v>
      </c>
      <c r="D3">
        <v>7</v>
      </c>
      <c r="E3">
        <v>13.02</v>
      </c>
      <c r="F3">
        <v>8.83</v>
      </c>
      <c r="G3">
        <v>-3.3</v>
      </c>
      <c r="H3">
        <v>-16.7</v>
      </c>
      <c r="I3">
        <f t="shared" ref="I3:I66" si="0">E3-F3</f>
        <v>4.1899999999999995</v>
      </c>
      <c r="J3" s="1">
        <f t="shared" ref="J3:J66" si="1">F3/E3</f>
        <v>0.67818740399385569</v>
      </c>
      <c r="K3" s="2">
        <f t="shared" ref="K3:K66" si="2">(E3-F3)/E3</f>
        <v>0.32181259600614437</v>
      </c>
    </row>
    <row r="4" spans="1:11" x14ac:dyDescent="0.2">
      <c r="A4" t="s">
        <v>20</v>
      </c>
      <c r="B4" t="s">
        <v>21</v>
      </c>
      <c r="C4" t="s">
        <v>6</v>
      </c>
      <c r="D4" t="s">
        <v>6</v>
      </c>
      <c r="E4">
        <v>14.23</v>
      </c>
      <c r="F4">
        <v>9.8800000000000008</v>
      </c>
      <c r="G4">
        <v>0.7</v>
      </c>
      <c r="H4">
        <v>0.7</v>
      </c>
      <c r="I4">
        <f t="shared" si="0"/>
        <v>4.3499999999999996</v>
      </c>
      <c r="J4" s="1">
        <f t="shared" si="1"/>
        <v>0.69430780042164442</v>
      </c>
      <c r="K4" s="2">
        <f t="shared" si="2"/>
        <v>0.30569219957835553</v>
      </c>
    </row>
    <row r="5" spans="1:11" x14ac:dyDescent="0.2">
      <c r="A5" t="s">
        <v>22</v>
      </c>
      <c r="B5" t="s">
        <v>23</v>
      </c>
      <c r="C5" t="s">
        <v>6</v>
      </c>
      <c r="D5">
        <v>6</v>
      </c>
      <c r="E5">
        <v>14.89</v>
      </c>
      <c r="F5">
        <v>10.37</v>
      </c>
      <c r="G5">
        <v>7.1</v>
      </c>
      <c r="H5">
        <v>-9</v>
      </c>
      <c r="I5">
        <f t="shared" si="0"/>
        <v>4.5200000000000014</v>
      </c>
      <c r="J5" s="1">
        <f t="shared" si="1"/>
        <v>0.69644056413700461</v>
      </c>
      <c r="K5" s="2">
        <f t="shared" si="2"/>
        <v>0.30355943586299539</v>
      </c>
    </row>
    <row r="6" spans="1:11" x14ac:dyDescent="0.2">
      <c r="A6" t="s">
        <v>348</v>
      </c>
      <c r="B6" t="s">
        <v>24</v>
      </c>
      <c r="C6">
        <v>63</v>
      </c>
      <c r="D6">
        <v>27</v>
      </c>
      <c r="E6">
        <v>16.3</v>
      </c>
      <c r="F6">
        <v>11.64</v>
      </c>
      <c r="G6">
        <v>1.5</v>
      </c>
      <c r="H6">
        <v>-2.2999999999999998</v>
      </c>
      <c r="I6">
        <f t="shared" si="0"/>
        <v>4.66</v>
      </c>
      <c r="J6" s="1">
        <f t="shared" si="1"/>
        <v>0.71411042944785275</v>
      </c>
      <c r="K6" s="2">
        <f t="shared" si="2"/>
        <v>0.28588957055214725</v>
      </c>
    </row>
    <row r="7" spans="1:11" x14ac:dyDescent="0.2">
      <c r="A7" t="s">
        <v>25</v>
      </c>
      <c r="B7" t="s">
        <v>26</v>
      </c>
      <c r="C7">
        <v>15</v>
      </c>
      <c r="D7">
        <v>12</v>
      </c>
      <c r="E7">
        <v>15.41</v>
      </c>
      <c r="F7">
        <v>11.07</v>
      </c>
      <c r="G7">
        <v>16.3</v>
      </c>
      <c r="H7">
        <v>-3</v>
      </c>
      <c r="I7">
        <f t="shared" si="0"/>
        <v>4.34</v>
      </c>
      <c r="J7" s="1">
        <f t="shared" si="1"/>
        <v>0.71836469824789095</v>
      </c>
      <c r="K7" s="2">
        <f t="shared" si="2"/>
        <v>0.28163530175210899</v>
      </c>
    </row>
    <row r="8" spans="1:11" x14ac:dyDescent="0.2">
      <c r="A8" t="s">
        <v>349</v>
      </c>
      <c r="B8" t="s">
        <v>27</v>
      </c>
      <c r="C8">
        <v>237</v>
      </c>
      <c r="D8">
        <v>132</v>
      </c>
      <c r="E8">
        <v>29.98</v>
      </c>
      <c r="F8">
        <v>21.72</v>
      </c>
      <c r="G8">
        <v>5.7</v>
      </c>
      <c r="H8">
        <v>4.5</v>
      </c>
      <c r="I8">
        <f t="shared" si="0"/>
        <v>8.2600000000000016</v>
      </c>
      <c r="J8" s="1">
        <f t="shared" si="1"/>
        <v>0.72448298865910599</v>
      </c>
      <c r="K8" s="2">
        <f t="shared" si="2"/>
        <v>0.27551701134089396</v>
      </c>
    </row>
    <row r="9" spans="1:11" x14ac:dyDescent="0.2">
      <c r="A9" t="s">
        <v>28</v>
      </c>
      <c r="B9" t="s">
        <v>29</v>
      </c>
      <c r="C9">
        <v>10</v>
      </c>
      <c r="D9">
        <v>5</v>
      </c>
      <c r="E9">
        <v>13.5</v>
      </c>
      <c r="F9">
        <v>9.85</v>
      </c>
      <c r="G9">
        <v>-5.6</v>
      </c>
      <c r="H9">
        <v>0</v>
      </c>
      <c r="I9">
        <f t="shared" si="0"/>
        <v>3.6500000000000004</v>
      </c>
      <c r="J9" s="1">
        <f t="shared" si="1"/>
        <v>0.72962962962962963</v>
      </c>
      <c r="K9" s="2">
        <f t="shared" si="2"/>
        <v>0.27037037037037037</v>
      </c>
    </row>
    <row r="10" spans="1:11" x14ac:dyDescent="0.2">
      <c r="A10" t="s">
        <v>30</v>
      </c>
      <c r="B10" t="s">
        <v>31</v>
      </c>
      <c r="C10">
        <v>31</v>
      </c>
      <c r="D10">
        <v>13</v>
      </c>
      <c r="E10">
        <v>12.92</v>
      </c>
      <c r="F10">
        <v>9.51</v>
      </c>
      <c r="G10">
        <v>-0.6</v>
      </c>
      <c r="H10">
        <v>-3.3</v>
      </c>
      <c r="I10">
        <f t="shared" si="0"/>
        <v>3.41</v>
      </c>
      <c r="J10" s="1">
        <f t="shared" si="1"/>
        <v>0.73606811145510831</v>
      </c>
      <c r="K10" s="2">
        <f t="shared" si="2"/>
        <v>0.26393188854489164</v>
      </c>
    </row>
    <row r="11" spans="1:11" x14ac:dyDescent="0.2">
      <c r="A11" t="s">
        <v>32</v>
      </c>
      <c r="B11" t="s">
        <v>33</v>
      </c>
      <c r="C11">
        <v>53</v>
      </c>
      <c r="D11">
        <v>26</v>
      </c>
      <c r="E11">
        <v>17.89</v>
      </c>
      <c r="F11">
        <v>13.28</v>
      </c>
      <c r="G11">
        <v>-6.9</v>
      </c>
      <c r="H11">
        <v>0</v>
      </c>
      <c r="I11">
        <f t="shared" si="0"/>
        <v>4.6100000000000012</v>
      </c>
      <c r="J11" s="1">
        <f t="shared" si="1"/>
        <v>0.742314141978759</v>
      </c>
      <c r="K11" s="2">
        <f t="shared" si="2"/>
        <v>0.257685858021241</v>
      </c>
    </row>
    <row r="12" spans="1:11" x14ac:dyDescent="0.2">
      <c r="A12" t="s">
        <v>34</v>
      </c>
      <c r="B12" t="s">
        <v>35</v>
      </c>
      <c r="C12">
        <v>8</v>
      </c>
      <c r="D12">
        <v>6</v>
      </c>
      <c r="E12">
        <v>13.7</v>
      </c>
      <c r="F12">
        <v>10.199999999999999</v>
      </c>
      <c r="G12">
        <v>15</v>
      </c>
      <c r="H12">
        <v>2.1</v>
      </c>
      <c r="I12">
        <f t="shared" si="0"/>
        <v>3.5</v>
      </c>
      <c r="J12" s="1">
        <f t="shared" si="1"/>
        <v>0.74452554744525545</v>
      </c>
      <c r="K12" s="2">
        <f t="shared" si="2"/>
        <v>0.25547445255474455</v>
      </c>
    </row>
    <row r="13" spans="1:11" x14ac:dyDescent="0.2">
      <c r="A13" t="s">
        <v>36</v>
      </c>
      <c r="B13" t="s">
        <v>37</v>
      </c>
      <c r="C13">
        <v>30</v>
      </c>
      <c r="D13">
        <v>21</v>
      </c>
      <c r="E13">
        <v>14.6</v>
      </c>
      <c r="F13">
        <v>10.93</v>
      </c>
      <c r="G13">
        <v>3.7</v>
      </c>
      <c r="H13">
        <v>-5.2</v>
      </c>
      <c r="I13">
        <f t="shared" si="0"/>
        <v>3.67</v>
      </c>
      <c r="J13" s="1">
        <f t="shared" si="1"/>
        <v>0.74863013698630132</v>
      </c>
      <c r="K13" s="2">
        <f t="shared" si="2"/>
        <v>0.25136986301369862</v>
      </c>
    </row>
    <row r="14" spans="1:11" x14ac:dyDescent="0.2">
      <c r="A14" t="s">
        <v>38</v>
      </c>
      <c r="B14" t="s">
        <v>39</v>
      </c>
      <c r="C14">
        <v>31</v>
      </c>
      <c r="D14">
        <v>18</v>
      </c>
      <c r="E14">
        <v>20.45</v>
      </c>
      <c r="F14">
        <v>15.35</v>
      </c>
      <c r="G14">
        <v>1.6</v>
      </c>
      <c r="H14">
        <v>-0.4</v>
      </c>
      <c r="I14">
        <f t="shared" si="0"/>
        <v>5.0999999999999996</v>
      </c>
      <c r="J14" s="1">
        <f t="shared" si="1"/>
        <v>0.75061124694376524</v>
      </c>
      <c r="K14" s="2">
        <f t="shared" si="2"/>
        <v>0.2493887530562347</v>
      </c>
    </row>
    <row r="15" spans="1:11" x14ac:dyDescent="0.2">
      <c r="A15" t="s">
        <v>40</v>
      </c>
      <c r="B15" t="s">
        <v>41</v>
      </c>
      <c r="C15">
        <v>14</v>
      </c>
      <c r="D15">
        <v>10</v>
      </c>
      <c r="E15">
        <v>14.79</v>
      </c>
      <c r="F15">
        <v>11.23</v>
      </c>
      <c r="G15">
        <v>3.5</v>
      </c>
      <c r="H15">
        <v>-11.1</v>
      </c>
      <c r="I15">
        <f t="shared" si="0"/>
        <v>3.5599999999999987</v>
      </c>
      <c r="J15" s="1">
        <f t="shared" si="1"/>
        <v>0.75929682217714678</v>
      </c>
      <c r="K15" s="2">
        <f t="shared" si="2"/>
        <v>0.24070317782285322</v>
      </c>
    </row>
    <row r="16" spans="1:11" x14ac:dyDescent="0.2">
      <c r="A16" t="s">
        <v>42</v>
      </c>
      <c r="B16" t="s">
        <v>43</v>
      </c>
      <c r="C16">
        <v>21</v>
      </c>
      <c r="D16">
        <v>10</v>
      </c>
      <c r="E16">
        <v>14.52</v>
      </c>
      <c r="F16">
        <v>11.03</v>
      </c>
      <c r="G16">
        <v>3.7</v>
      </c>
      <c r="H16">
        <v>-0.3</v>
      </c>
      <c r="I16">
        <f t="shared" si="0"/>
        <v>3.49</v>
      </c>
      <c r="J16" s="1">
        <f t="shared" si="1"/>
        <v>0.75964187327823685</v>
      </c>
      <c r="K16" s="2">
        <f t="shared" si="2"/>
        <v>0.2403581267217631</v>
      </c>
    </row>
    <row r="17" spans="1:11" x14ac:dyDescent="0.2">
      <c r="A17" t="s">
        <v>350</v>
      </c>
      <c r="B17" t="s">
        <v>44</v>
      </c>
      <c r="C17">
        <v>105</v>
      </c>
      <c r="D17">
        <v>69</v>
      </c>
      <c r="E17">
        <v>25.56</v>
      </c>
      <c r="F17">
        <v>19.55</v>
      </c>
      <c r="G17">
        <v>-5.8</v>
      </c>
      <c r="H17">
        <v>-0.4</v>
      </c>
      <c r="I17">
        <f t="shared" si="0"/>
        <v>6.009999999999998</v>
      </c>
      <c r="J17" s="1">
        <f t="shared" si="1"/>
        <v>0.76486697965571215</v>
      </c>
      <c r="K17" s="2">
        <f t="shared" si="2"/>
        <v>0.23513302034428787</v>
      </c>
    </row>
    <row r="18" spans="1:11" x14ac:dyDescent="0.2">
      <c r="A18" t="s">
        <v>45</v>
      </c>
      <c r="B18" t="s">
        <v>46</v>
      </c>
      <c r="C18">
        <v>111</v>
      </c>
      <c r="D18">
        <v>56</v>
      </c>
      <c r="E18">
        <v>12.81</v>
      </c>
      <c r="F18">
        <v>9.8000000000000007</v>
      </c>
      <c r="G18">
        <v>8.1999999999999993</v>
      </c>
      <c r="H18">
        <v>-0.6</v>
      </c>
      <c r="I18">
        <f t="shared" si="0"/>
        <v>3.01</v>
      </c>
      <c r="J18" s="1">
        <f t="shared" si="1"/>
        <v>0.76502732240437166</v>
      </c>
      <c r="K18" s="2">
        <f t="shared" si="2"/>
        <v>0.2349726775956284</v>
      </c>
    </row>
    <row r="19" spans="1:11" x14ac:dyDescent="0.2">
      <c r="A19" t="s">
        <v>47</v>
      </c>
      <c r="B19" t="s">
        <v>48</v>
      </c>
      <c r="C19">
        <v>37</v>
      </c>
      <c r="D19">
        <v>15</v>
      </c>
      <c r="E19">
        <v>14.72</v>
      </c>
      <c r="F19">
        <v>11.33</v>
      </c>
      <c r="G19">
        <v>8.1</v>
      </c>
      <c r="H19">
        <v>-5.5</v>
      </c>
      <c r="I19">
        <f t="shared" si="0"/>
        <v>3.3900000000000006</v>
      </c>
      <c r="J19" s="1">
        <f t="shared" si="1"/>
        <v>0.76970108695652173</v>
      </c>
      <c r="K19" s="2">
        <f t="shared" si="2"/>
        <v>0.2302989130434783</v>
      </c>
    </row>
    <row r="20" spans="1:11" x14ac:dyDescent="0.2">
      <c r="A20" t="s">
        <v>49</v>
      </c>
      <c r="B20" t="s">
        <v>50</v>
      </c>
      <c r="C20">
        <v>85</v>
      </c>
      <c r="D20">
        <v>47</v>
      </c>
      <c r="E20">
        <v>13.98</v>
      </c>
      <c r="F20">
        <v>10.91</v>
      </c>
      <c r="G20">
        <v>5.5</v>
      </c>
      <c r="H20">
        <v>-1</v>
      </c>
      <c r="I20">
        <f t="shared" si="0"/>
        <v>3.0700000000000003</v>
      </c>
      <c r="J20" s="1">
        <f t="shared" si="1"/>
        <v>0.78040057224606585</v>
      </c>
      <c r="K20" s="2">
        <f t="shared" si="2"/>
        <v>0.21959942775393421</v>
      </c>
    </row>
    <row r="21" spans="1:11" x14ac:dyDescent="0.2">
      <c r="A21" t="s">
        <v>51</v>
      </c>
      <c r="B21" t="s">
        <v>52</v>
      </c>
      <c r="C21">
        <v>29</v>
      </c>
      <c r="D21">
        <v>21</v>
      </c>
      <c r="E21">
        <v>18.7</v>
      </c>
      <c r="F21">
        <v>14.6</v>
      </c>
      <c r="G21">
        <v>-5</v>
      </c>
      <c r="H21">
        <v>1.1000000000000001</v>
      </c>
      <c r="I21">
        <f t="shared" si="0"/>
        <v>4.0999999999999996</v>
      </c>
      <c r="J21" s="1">
        <f t="shared" si="1"/>
        <v>0.78074866310160429</v>
      </c>
      <c r="K21" s="2">
        <f t="shared" si="2"/>
        <v>0.21925133689839571</v>
      </c>
    </row>
    <row r="22" spans="1:11" x14ac:dyDescent="0.2">
      <c r="A22" t="s">
        <v>53</v>
      </c>
      <c r="B22" t="s">
        <v>54</v>
      </c>
      <c r="C22">
        <v>46</v>
      </c>
      <c r="D22">
        <v>28</v>
      </c>
      <c r="E22">
        <v>16.32</v>
      </c>
      <c r="F22">
        <v>12.78</v>
      </c>
      <c r="G22">
        <v>7</v>
      </c>
      <c r="H22">
        <v>-1.3</v>
      </c>
      <c r="I22">
        <f t="shared" si="0"/>
        <v>3.5400000000000009</v>
      </c>
      <c r="J22" s="1">
        <f t="shared" si="1"/>
        <v>0.78308823529411764</v>
      </c>
      <c r="K22" s="2">
        <f t="shared" si="2"/>
        <v>0.21691176470588241</v>
      </c>
    </row>
    <row r="23" spans="1:11" x14ac:dyDescent="0.2">
      <c r="A23" t="s">
        <v>351</v>
      </c>
      <c r="B23" t="s">
        <v>55</v>
      </c>
      <c r="C23">
        <v>19</v>
      </c>
      <c r="D23">
        <v>10</v>
      </c>
      <c r="E23">
        <v>15</v>
      </c>
      <c r="F23">
        <v>11.79</v>
      </c>
      <c r="G23">
        <v>2</v>
      </c>
      <c r="H23">
        <v>-15.6</v>
      </c>
      <c r="I23">
        <f t="shared" si="0"/>
        <v>3.2100000000000009</v>
      </c>
      <c r="J23" s="1">
        <f t="shared" si="1"/>
        <v>0.78599999999999992</v>
      </c>
      <c r="K23" s="2">
        <f t="shared" si="2"/>
        <v>0.21400000000000005</v>
      </c>
    </row>
    <row r="24" spans="1:11" x14ac:dyDescent="0.2">
      <c r="A24" t="s">
        <v>56</v>
      </c>
      <c r="B24" t="s">
        <v>57</v>
      </c>
      <c r="C24">
        <v>27</v>
      </c>
      <c r="D24">
        <v>18</v>
      </c>
      <c r="E24">
        <v>14.2</v>
      </c>
      <c r="F24">
        <v>11.18</v>
      </c>
      <c r="G24">
        <v>5.8</v>
      </c>
      <c r="H24">
        <v>3.6</v>
      </c>
      <c r="I24">
        <f t="shared" si="0"/>
        <v>3.0199999999999996</v>
      </c>
      <c r="J24" s="1">
        <f t="shared" si="1"/>
        <v>0.78732394366197189</v>
      </c>
      <c r="K24" s="2">
        <f t="shared" si="2"/>
        <v>0.21267605633802816</v>
      </c>
    </row>
    <row r="25" spans="1:11" x14ac:dyDescent="0.2">
      <c r="A25" t="s">
        <v>58</v>
      </c>
      <c r="B25" t="s">
        <v>59</v>
      </c>
      <c r="C25">
        <v>51</v>
      </c>
      <c r="D25">
        <v>26</v>
      </c>
      <c r="E25">
        <v>17.16</v>
      </c>
      <c r="F25">
        <v>13.53</v>
      </c>
      <c r="G25">
        <v>0.8</v>
      </c>
      <c r="H25">
        <v>-5.7</v>
      </c>
      <c r="I25">
        <f t="shared" si="0"/>
        <v>3.6300000000000008</v>
      </c>
      <c r="J25" s="1">
        <f t="shared" si="1"/>
        <v>0.78846153846153844</v>
      </c>
      <c r="K25" s="2">
        <f t="shared" si="2"/>
        <v>0.21153846153846159</v>
      </c>
    </row>
    <row r="26" spans="1:11" x14ac:dyDescent="0.2">
      <c r="A26" t="s">
        <v>60</v>
      </c>
      <c r="B26" t="s">
        <v>61</v>
      </c>
      <c r="C26">
        <v>123</v>
      </c>
      <c r="D26">
        <v>59</v>
      </c>
      <c r="E26">
        <v>14.9</v>
      </c>
      <c r="F26">
        <v>11.76</v>
      </c>
      <c r="G26">
        <v>10.4</v>
      </c>
      <c r="H26">
        <v>6.6</v>
      </c>
      <c r="I26">
        <f t="shared" si="0"/>
        <v>3.1400000000000006</v>
      </c>
      <c r="J26" s="1">
        <f t="shared" si="1"/>
        <v>0.78926174496644297</v>
      </c>
      <c r="K26" s="2">
        <f t="shared" si="2"/>
        <v>0.21073825503355709</v>
      </c>
    </row>
    <row r="27" spans="1:11" x14ac:dyDescent="0.2">
      <c r="A27" t="s">
        <v>62</v>
      </c>
      <c r="B27" t="s">
        <v>63</v>
      </c>
      <c r="C27">
        <v>31</v>
      </c>
      <c r="D27">
        <v>20</v>
      </c>
      <c r="E27">
        <v>19.32</v>
      </c>
      <c r="F27">
        <v>15.26</v>
      </c>
      <c r="G27">
        <v>7.4</v>
      </c>
      <c r="H27">
        <v>9.5</v>
      </c>
      <c r="I27">
        <f t="shared" si="0"/>
        <v>4.0600000000000005</v>
      </c>
      <c r="J27" s="1">
        <f t="shared" si="1"/>
        <v>0.78985507246376807</v>
      </c>
      <c r="K27" s="2">
        <f t="shared" si="2"/>
        <v>0.2101449275362319</v>
      </c>
    </row>
    <row r="28" spans="1:11" x14ac:dyDescent="0.2">
      <c r="A28" t="s">
        <v>64</v>
      </c>
      <c r="B28" t="s">
        <v>65</v>
      </c>
      <c r="C28">
        <v>38</v>
      </c>
      <c r="D28">
        <v>20</v>
      </c>
      <c r="E28">
        <v>12.43</v>
      </c>
      <c r="F28">
        <v>9.9</v>
      </c>
      <c r="G28">
        <v>7.6</v>
      </c>
      <c r="H28">
        <v>-3.1</v>
      </c>
      <c r="I28">
        <f t="shared" si="0"/>
        <v>2.5299999999999994</v>
      </c>
      <c r="J28" s="1">
        <f t="shared" si="1"/>
        <v>0.79646017699115046</v>
      </c>
      <c r="K28" s="2">
        <f t="shared" si="2"/>
        <v>0.20353982300884951</v>
      </c>
    </row>
    <row r="29" spans="1:11" x14ac:dyDescent="0.2">
      <c r="A29" t="s">
        <v>352</v>
      </c>
      <c r="B29" t="s">
        <v>66</v>
      </c>
      <c r="C29">
        <v>21</v>
      </c>
      <c r="D29">
        <v>13</v>
      </c>
      <c r="E29">
        <v>11.79</v>
      </c>
      <c r="F29">
        <v>9.4</v>
      </c>
      <c r="G29">
        <v>12.3</v>
      </c>
      <c r="H29">
        <v>-8.5</v>
      </c>
      <c r="I29">
        <f t="shared" si="0"/>
        <v>2.3899999999999988</v>
      </c>
      <c r="J29" s="1">
        <f t="shared" si="1"/>
        <v>0.79728583545377452</v>
      </c>
      <c r="K29" s="2">
        <f t="shared" si="2"/>
        <v>0.20271416454622554</v>
      </c>
    </row>
    <row r="30" spans="1:11" x14ac:dyDescent="0.2">
      <c r="A30" t="s">
        <v>353</v>
      </c>
      <c r="B30" t="s">
        <v>67</v>
      </c>
      <c r="C30">
        <v>19</v>
      </c>
      <c r="D30">
        <v>17</v>
      </c>
      <c r="E30">
        <v>17.11</v>
      </c>
      <c r="F30">
        <v>13.71</v>
      </c>
      <c r="G30">
        <v>9.6999999999999993</v>
      </c>
      <c r="H30">
        <v>8.3000000000000007</v>
      </c>
      <c r="I30">
        <f t="shared" si="0"/>
        <v>3.3999999999999986</v>
      </c>
      <c r="J30" s="1">
        <f t="shared" si="1"/>
        <v>0.8012857977790766</v>
      </c>
      <c r="K30" s="2">
        <f t="shared" si="2"/>
        <v>0.19871420222092337</v>
      </c>
    </row>
    <row r="31" spans="1:11" x14ac:dyDescent="0.2">
      <c r="A31" t="s">
        <v>68</v>
      </c>
      <c r="B31" t="s">
        <v>69</v>
      </c>
      <c r="C31">
        <v>52</v>
      </c>
      <c r="D31">
        <v>36</v>
      </c>
      <c r="E31">
        <v>13.89</v>
      </c>
      <c r="F31">
        <v>11.16</v>
      </c>
      <c r="G31">
        <v>0.5</v>
      </c>
      <c r="H31">
        <v>-0.3</v>
      </c>
      <c r="I31">
        <f t="shared" si="0"/>
        <v>2.7300000000000004</v>
      </c>
      <c r="J31" s="1">
        <f t="shared" si="1"/>
        <v>0.80345572354211658</v>
      </c>
      <c r="K31" s="2">
        <f t="shared" si="2"/>
        <v>0.19654427645788339</v>
      </c>
    </row>
    <row r="32" spans="1:11" x14ac:dyDescent="0.2">
      <c r="A32" t="s">
        <v>354</v>
      </c>
      <c r="B32" t="s">
        <v>70</v>
      </c>
      <c r="C32">
        <v>17</v>
      </c>
      <c r="D32">
        <v>15</v>
      </c>
      <c r="E32">
        <v>16.18</v>
      </c>
      <c r="F32">
        <v>13.04</v>
      </c>
      <c r="G32">
        <v>15.2</v>
      </c>
      <c r="H32">
        <v>16.2</v>
      </c>
      <c r="I32">
        <f t="shared" si="0"/>
        <v>3.1400000000000006</v>
      </c>
      <c r="J32" s="1">
        <f t="shared" si="1"/>
        <v>0.80593325092707047</v>
      </c>
      <c r="K32" s="2">
        <f t="shared" si="2"/>
        <v>0.19406674907292959</v>
      </c>
    </row>
    <row r="33" spans="1:11" x14ac:dyDescent="0.2">
      <c r="A33" t="s">
        <v>71</v>
      </c>
      <c r="B33" t="s">
        <v>72</v>
      </c>
      <c r="C33">
        <v>18</v>
      </c>
      <c r="D33">
        <v>13</v>
      </c>
      <c r="E33">
        <v>13.55</v>
      </c>
      <c r="F33">
        <v>10.93</v>
      </c>
      <c r="G33">
        <v>13.4</v>
      </c>
      <c r="H33">
        <v>10.4</v>
      </c>
      <c r="I33">
        <f t="shared" si="0"/>
        <v>2.620000000000001</v>
      </c>
      <c r="J33" s="1">
        <f t="shared" si="1"/>
        <v>0.80664206642066416</v>
      </c>
      <c r="K33" s="2">
        <f t="shared" si="2"/>
        <v>0.19335793357933587</v>
      </c>
    </row>
    <row r="34" spans="1:11" x14ac:dyDescent="0.2">
      <c r="A34" t="s">
        <v>73</v>
      </c>
      <c r="B34" t="s">
        <v>74</v>
      </c>
      <c r="C34">
        <v>21</v>
      </c>
      <c r="D34">
        <v>15</v>
      </c>
      <c r="E34">
        <v>12.48</v>
      </c>
      <c r="F34">
        <v>10.11</v>
      </c>
      <c r="G34">
        <v>1.1000000000000001</v>
      </c>
      <c r="H34">
        <v>-3.4</v>
      </c>
      <c r="I34">
        <f t="shared" si="0"/>
        <v>2.370000000000001</v>
      </c>
      <c r="J34" s="1">
        <f t="shared" si="1"/>
        <v>0.81009615384615374</v>
      </c>
      <c r="K34" s="2">
        <f t="shared" si="2"/>
        <v>0.18990384615384623</v>
      </c>
    </row>
    <row r="35" spans="1:11" x14ac:dyDescent="0.2">
      <c r="A35" t="s">
        <v>75</v>
      </c>
      <c r="B35" t="s">
        <v>76</v>
      </c>
      <c r="C35">
        <v>9</v>
      </c>
      <c r="D35">
        <v>7</v>
      </c>
      <c r="E35">
        <v>11.62</v>
      </c>
      <c r="F35">
        <v>9.44</v>
      </c>
      <c r="G35">
        <v>14.4</v>
      </c>
      <c r="H35">
        <v>-9</v>
      </c>
      <c r="I35">
        <f t="shared" si="0"/>
        <v>2.1799999999999997</v>
      </c>
      <c r="J35" s="1">
        <f t="shared" si="1"/>
        <v>0.81239242685025814</v>
      </c>
      <c r="K35" s="2">
        <f t="shared" si="2"/>
        <v>0.1876075731497418</v>
      </c>
    </row>
    <row r="36" spans="1:11" x14ac:dyDescent="0.2">
      <c r="A36" t="s">
        <v>77</v>
      </c>
      <c r="B36" t="s">
        <v>78</v>
      </c>
      <c r="C36">
        <v>14</v>
      </c>
      <c r="D36">
        <v>10</v>
      </c>
      <c r="E36">
        <v>13.41</v>
      </c>
      <c r="F36">
        <v>10.91</v>
      </c>
      <c r="G36">
        <v>7.4</v>
      </c>
      <c r="H36">
        <v>-0.3</v>
      </c>
      <c r="I36">
        <f t="shared" si="0"/>
        <v>2.5</v>
      </c>
      <c r="J36" s="1">
        <f t="shared" si="1"/>
        <v>0.81357196122296793</v>
      </c>
      <c r="K36" s="2">
        <f t="shared" si="2"/>
        <v>0.18642803877703207</v>
      </c>
    </row>
    <row r="37" spans="1:11" x14ac:dyDescent="0.2">
      <c r="A37" t="s">
        <v>355</v>
      </c>
      <c r="B37" t="s">
        <v>79</v>
      </c>
      <c r="C37">
        <v>46</v>
      </c>
      <c r="D37">
        <v>25</v>
      </c>
      <c r="E37">
        <v>12.85</v>
      </c>
      <c r="F37">
        <v>10.5</v>
      </c>
      <c r="G37">
        <v>6.7</v>
      </c>
      <c r="H37">
        <v>-1.4</v>
      </c>
      <c r="I37">
        <f t="shared" si="0"/>
        <v>2.3499999999999996</v>
      </c>
      <c r="J37" s="1">
        <f t="shared" si="1"/>
        <v>0.81712062256809337</v>
      </c>
      <c r="K37" s="2">
        <f t="shared" si="2"/>
        <v>0.1828793774319066</v>
      </c>
    </row>
    <row r="38" spans="1:11" x14ac:dyDescent="0.2">
      <c r="A38" t="s">
        <v>356</v>
      </c>
      <c r="B38" t="s">
        <v>80</v>
      </c>
      <c r="C38">
        <v>79</v>
      </c>
      <c r="D38">
        <v>73</v>
      </c>
      <c r="E38">
        <v>14.95</v>
      </c>
      <c r="F38">
        <v>12.25</v>
      </c>
      <c r="G38">
        <v>7.1</v>
      </c>
      <c r="H38">
        <v>-0.5</v>
      </c>
      <c r="I38">
        <f t="shared" si="0"/>
        <v>2.6999999999999993</v>
      </c>
      <c r="J38" s="1">
        <f t="shared" si="1"/>
        <v>0.8193979933110368</v>
      </c>
      <c r="K38" s="2">
        <f t="shared" si="2"/>
        <v>0.18060200668896317</v>
      </c>
    </row>
    <row r="39" spans="1:11" x14ac:dyDescent="0.2">
      <c r="A39" t="s">
        <v>81</v>
      </c>
      <c r="B39" t="s">
        <v>82</v>
      </c>
      <c r="C39">
        <v>48</v>
      </c>
      <c r="D39">
        <v>36</v>
      </c>
      <c r="E39">
        <v>14</v>
      </c>
      <c r="F39">
        <v>11.49</v>
      </c>
      <c r="G39">
        <v>5.5</v>
      </c>
      <c r="H39">
        <v>-4</v>
      </c>
      <c r="I39">
        <f t="shared" si="0"/>
        <v>2.5099999999999998</v>
      </c>
      <c r="J39" s="1">
        <f t="shared" si="1"/>
        <v>0.82071428571428573</v>
      </c>
      <c r="K39" s="2">
        <f t="shared" si="2"/>
        <v>0.17928571428571427</v>
      </c>
    </row>
    <row r="40" spans="1:11" x14ac:dyDescent="0.2">
      <c r="A40" t="s">
        <v>357</v>
      </c>
      <c r="B40" t="s">
        <v>83</v>
      </c>
      <c r="C40">
        <v>64</v>
      </c>
      <c r="D40">
        <v>36</v>
      </c>
      <c r="E40">
        <v>18.7</v>
      </c>
      <c r="F40">
        <v>15.35</v>
      </c>
      <c r="G40">
        <v>5.4</v>
      </c>
      <c r="H40">
        <v>-0.7</v>
      </c>
      <c r="I40">
        <f t="shared" si="0"/>
        <v>3.3499999999999996</v>
      </c>
      <c r="J40" s="1">
        <f t="shared" si="1"/>
        <v>0.82085561497326209</v>
      </c>
      <c r="K40" s="2">
        <f t="shared" si="2"/>
        <v>0.17914438502673796</v>
      </c>
    </row>
    <row r="41" spans="1:11" x14ac:dyDescent="0.2">
      <c r="A41" t="s">
        <v>84</v>
      </c>
      <c r="B41" t="s">
        <v>85</v>
      </c>
      <c r="C41">
        <v>36</v>
      </c>
      <c r="D41">
        <v>22</v>
      </c>
      <c r="E41">
        <v>13.08</v>
      </c>
      <c r="F41">
        <v>10.77</v>
      </c>
      <c r="G41">
        <v>5.2</v>
      </c>
      <c r="H41">
        <v>0.5</v>
      </c>
      <c r="I41">
        <f t="shared" si="0"/>
        <v>2.3100000000000005</v>
      </c>
      <c r="J41" s="1">
        <f t="shared" si="1"/>
        <v>0.82339449541284404</v>
      </c>
      <c r="K41" s="2">
        <f t="shared" si="2"/>
        <v>0.17660550458715599</v>
      </c>
    </row>
    <row r="42" spans="1:11" x14ac:dyDescent="0.2">
      <c r="A42" t="s">
        <v>358</v>
      </c>
      <c r="B42" t="s">
        <v>86</v>
      </c>
      <c r="C42">
        <v>28</v>
      </c>
      <c r="D42">
        <v>25</v>
      </c>
      <c r="E42">
        <v>16.71</v>
      </c>
      <c r="F42">
        <v>13.78</v>
      </c>
      <c r="G42">
        <v>7.8</v>
      </c>
      <c r="H42">
        <v>-0.5</v>
      </c>
      <c r="I42">
        <f t="shared" si="0"/>
        <v>2.9300000000000015</v>
      </c>
      <c r="J42" s="1">
        <f t="shared" si="1"/>
        <v>0.82465589467384792</v>
      </c>
      <c r="K42" s="2">
        <f t="shared" si="2"/>
        <v>0.17534410532615208</v>
      </c>
    </row>
    <row r="43" spans="1:11" x14ac:dyDescent="0.2">
      <c r="A43" t="s">
        <v>87</v>
      </c>
      <c r="B43" t="s">
        <v>88</v>
      </c>
      <c r="C43">
        <v>42</v>
      </c>
      <c r="D43">
        <v>25</v>
      </c>
      <c r="E43">
        <v>13.92</v>
      </c>
      <c r="F43">
        <v>11.49</v>
      </c>
      <c r="G43">
        <v>3.7</v>
      </c>
      <c r="H43">
        <v>1.8</v>
      </c>
      <c r="I43">
        <f t="shared" si="0"/>
        <v>2.4299999999999997</v>
      </c>
      <c r="J43" s="1">
        <f t="shared" si="1"/>
        <v>0.82543103448275867</v>
      </c>
      <c r="K43" s="2">
        <f t="shared" si="2"/>
        <v>0.17456896551724135</v>
      </c>
    </row>
    <row r="44" spans="1:11" x14ac:dyDescent="0.2">
      <c r="A44" t="s">
        <v>359</v>
      </c>
      <c r="B44" t="s">
        <v>89</v>
      </c>
      <c r="C44">
        <v>106</v>
      </c>
      <c r="D44">
        <v>70</v>
      </c>
      <c r="E44">
        <v>21.94</v>
      </c>
      <c r="F44">
        <v>18.13</v>
      </c>
      <c r="G44">
        <v>14.5</v>
      </c>
      <c r="H44">
        <v>8.5</v>
      </c>
      <c r="I44">
        <f t="shared" si="0"/>
        <v>3.8100000000000023</v>
      </c>
      <c r="J44" s="1">
        <f t="shared" si="1"/>
        <v>0.82634457611668177</v>
      </c>
      <c r="K44" s="2">
        <f t="shared" si="2"/>
        <v>0.17365542388331823</v>
      </c>
    </row>
    <row r="45" spans="1:11" x14ac:dyDescent="0.2">
      <c r="A45" t="s">
        <v>360</v>
      </c>
      <c r="B45" t="s">
        <v>90</v>
      </c>
      <c r="C45">
        <v>130</v>
      </c>
      <c r="D45">
        <v>112</v>
      </c>
      <c r="E45">
        <v>20.47</v>
      </c>
      <c r="F45">
        <v>16.940000000000001</v>
      </c>
      <c r="G45">
        <v>4.5999999999999996</v>
      </c>
      <c r="H45">
        <v>0.1</v>
      </c>
      <c r="I45">
        <f t="shared" si="0"/>
        <v>3.5299999999999976</v>
      </c>
      <c r="J45" s="1">
        <f t="shared" si="1"/>
        <v>0.82755251587689316</v>
      </c>
      <c r="K45" s="2">
        <f t="shared" si="2"/>
        <v>0.17244748412310687</v>
      </c>
    </row>
    <row r="46" spans="1:11" x14ac:dyDescent="0.2">
      <c r="A46" t="s">
        <v>361</v>
      </c>
      <c r="B46" t="s">
        <v>91</v>
      </c>
      <c r="C46">
        <v>64</v>
      </c>
      <c r="D46">
        <v>49</v>
      </c>
      <c r="E46">
        <v>15.78</v>
      </c>
      <c r="F46">
        <v>13.08</v>
      </c>
      <c r="G46">
        <v>6.5</v>
      </c>
      <c r="H46">
        <v>3.2</v>
      </c>
      <c r="I46">
        <f t="shared" si="0"/>
        <v>2.6999999999999993</v>
      </c>
      <c r="J46" s="1">
        <f t="shared" si="1"/>
        <v>0.82889733840304192</v>
      </c>
      <c r="K46" s="2">
        <f t="shared" si="2"/>
        <v>0.17110266159695814</v>
      </c>
    </row>
    <row r="47" spans="1:11" x14ac:dyDescent="0.2">
      <c r="A47" t="s">
        <v>362</v>
      </c>
      <c r="B47" t="s">
        <v>92</v>
      </c>
      <c r="C47">
        <v>21</v>
      </c>
      <c r="D47">
        <v>11</v>
      </c>
      <c r="E47">
        <v>15.8</v>
      </c>
      <c r="F47">
        <v>13.13</v>
      </c>
      <c r="G47">
        <v>-4.5</v>
      </c>
      <c r="H47">
        <v>-1.1000000000000001</v>
      </c>
      <c r="I47">
        <f t="shared" si="0"/>
        <v>2.67</v>
      </c>
      <c r="J47" s="1">
        <f t="shared" si="1"/>
        <v>0.83101265822784809</v>
      </c>
      <c r="K47" s="2">
        <f t="shared" si="2"/>
        <v>0.16898734177215188</v>
      </c>
    </row>
    <row r="48" spans="1:11" x14ac:dyDescent="0.2">
      <c r="A48" t="s">
        <v>93</v>
      </c>
      <c r="B48" t="s">
        <v>94</v>
      </c>
      <c r="C48">
        <v>85</v>
      </c>
      <c r="D48">
        <v>49</v>
      </c>
      <c r="E48">
        <v>16.89</v>
      </c>
      <c r="F48">
        <v>14.11</v>
      </c>
      <c r="G48">
        <v>10.8</v>
      </c>
      <c r="H48">
        <v>11</v>
      </c>
      <c r="I48">
        <f t="shared" si="0"/>
        <v>2.7800000000000011</v>
      </c>
      <c r="J48" s="1">
        <f t="shared" si="1"/>
        <v>0.83540556542332733</v>
      </c>
      <c r="K48" s="2">
        <f t="shared" si="2"/>
        <v>0.16459443457667264</v>
      </c>
    </row>
    <row r="49" spans="1:11" x14ac:dyDescent="0.2">
      <c r="A49" t="s">
        <v>95</v>
      </c>
      <c r="B49" t="s">
        <v>96</v>
      </c>
      <c r="C49">
        <v>132</v>
      </c>
      <c r="D49">
        <v>76</v>
      </c>
      <c r="E49">
        <v>12.88</v>
      </c>
      <c r="F49">
        <v>10.78</v>
      </c>
      <c r="G49">
        <v>3.1</v>
      </c>
      <c r="H49">
        <v>3.8</v>
      </c>
      <c r="I49">
        <f t="shared" si="0"/>
        <v>2.1000000000000014</v>
      </c>
      <c r="J49" s="1">
        <f t="shared" si="1"/>
        <v>0.83695652173913038</v>
      </c>
      <c r="K49" s="2">
        <f t="shared" si="2"/>
        <v>0.16304347826086968</v>
      </c>
    </row>
    <row r="50" spans="1:11" x14ac:dyDescent="0.2">
      <c r="A50" t="s">
        <v>363</v>
      </c>
      <c r="B50" t="s">
        <v>97</v>
      </c>
      <c r="C50">
        <v>27</v>
      </c>
      <c r="D50">
        <v>19</v>
      </c>
      <c r="E50">
        <v>17.149999999999999</v>
      </c>
      <c r="F50">
        <v>14.41</v>
      </c>
      <c r="G50">
        <v>-1</v>
      </c>
      <c r="H50">
        <v>-1.3</v>
      </c>
      <c r="I50">
        <f t="shared" si="0"/>
        <v>2.7399999999999984</v>
      </c>
      <c r="J50" s="1">
        <f t="shared" si="1"/>
        <v>0.84023323615160361</v>
      </c>
      <c r="K50" s="2">
        <f t="shared" si="2"/>
        <v>0.15976676384839641</v>
      </c>
    </row>
    <row r="51" spans="1:11" x14ac:dyDescent="0.2">
      <c r="A51" t="s">
        <v>98</v>
      </c>
      <c r="B51" t="s">
        <v>99</v>
      </c>
      <c r="C51">
        <v>127</v>
      </c>
      <c r="D51">
        <v>65</v>
      </c>
      <c r="E51">
        <v>12.79</v>
      </c>
      <c r="F51">
        <v>10.75</v>
      </c>
      <c r="G51">
        <v>2.6</v>
      </c>
      <c r="H51">
        <v>1.9</v>
      </c>
      <c r="I51">
        <f t="shared" si="0"/>
        <v>2.0399999999999991</v>
      </c>
      <c r="J51" s="1">
        <f t="shared" si="1"/>
        <v>0.8405003909304144</v>
      </c>
      <c r="K51" s="2">
        <f t="shared" si="2"/>
        <v>0.15949960906958555</v>
      </c>
    </row>
    <row r="52" spans="1:11" x14ac:dyDescent="0.2">
      <c r="A52" t="s">
        <v>100</v>
      </c>
      <c r="B52" t="s">
        <v>101</v>
      </c>
      <c r="C52">
        <v>13</v>
      </c>
      <c r="D52">
        <v>16</v>
      </c>
      <c r="E52">
        <v>11.35</v>
      </c>
      <c r="F52">
        <v>9.59</v>
      </c>
      <c r="G52">
        <v>4.5999999999999996</v>
      </c>
      <c r="H52">
        <v>-3.7</v>
      </c>
      <c r="I52">
        <f t="shared" si="0"/>
        <v>1.7599999999999998</v>
      </c>
      <c r="J52" s="1">
        <f t="shared" si="1"/>
        <v>0.84493392070484585</v>
      </c>
      <c r="K52" s="2">
        <f t="shared" si="2"/>
        <v>0.15506607929515417</v>
      </c>
    </row>
    <row r="53" spans="1:11" x14ac:dyDescent="0.2">
      <c r="A53" t="s">
        <v>102</v>
      </c>
      <c r="B53" t="s">
        <v>103</v>
      </c>
      <c r="C53">
        <v>32</v>
      </c>
      <c r="D53">
        <v>21</v>
      </c>
      <c r="E53">
        <v>13.16</v>
      </c>
      <c r="F53">
        <v>11.12</v>
      </c>
      <c r="G53">
        <v>3.7</v>
      </c>
      <c r="H53">
        <v>-3.2</v>
      </c>
      <c r="I53">
        <f t="shared" si="0"/>
        <v>2.0400000000000009</v>
      </c>
      <c r="J53" s="1">
        <f t="shared" si="1"/>
        <v>0.84498480243161089</v>
      </c>
      <c r="K53" s="2">
        <f t="shared" si="2"/>
        <v>0.15501519756838913</v>
      </c>
    </row>
    <row r="54" spans="1:11" x14ac:dyDescent="0.2">
      <c r="A54" t="s">
        <v>104</v>
      </c>
      <c r="B54" t="s">
        <v>105</v>
      </c>
      <c r="C54">
        <v>247</v>
      </c>
      <c r="D54">
        <v>143</v>
      </c>
      <c r="E54">
        <v>14.91</v>
      </c>
      <c r="F54">
        <v>12.62</v>
      </c>
      <c r="G54">
        <v>0.5</v>
      </c>
      <c r="H54">
        <v>5.3</v>
      </c>
      <c r="I54">
        <f t="shared" si="0"/>
        <v>2.2900000000000009</v>
      </c>
      <c r="J54" s="1">
        <f t="shared" si="1"/>
        <v>0.84641180415828299</v>
      </c>
      <c r="K54" s="2">
        <f t="shared" si="2"/>
        <v>0.15358819584171704</v>
      </c>
    </row>
    <row r="55" spans="1:11" x14ac:dyDescent="0.2">
      <c r="A55" t="s">
        <v>106</v>
      </c>
      <c r="B55" t="s">
        <v>107</v>
      </c>
      <c r="C55">
        <v>154</v>
      </c>
      <c r="D55">
        <v>87</v>
      </c>
      <c r="E55">
        <v>12.33</v>
      </c>
      <c r="F55">
        <v>10.48</v>
      </c>
      <c r="G55">
        <v>2.2999999999999998</v>
      </c>
      <c r="H55">
        <v>1.7</v>
      </c>
      <c r="I55">
        <f t="shared" si="0"/>
        <v>1.8499999999999996</v>
      </c>
      <c r="J55" s="1">
        <f t="shared" si="1"/>
        <v>0.84995944849959448</v>
      </c>
      <c r="K55" s="2">
        <f t="shared" si="2"/>
        <v>0.15004055150040549</v>
      </c>
    </row>
    <row r="56" spans="1:11" x14ac:dyDescent="0.2">
      <c r="A56" t="s">
        <v>108</v>
      </c>
      <c r="B56" t="s">
        <v>109</v>
      </c>
      <c r="C56">
        <v>35</v>
      </c>
      <c r="D56">
        <v>26</v>
      </c>
      <c r="E56">
        <v>15.06</v>
      </c>
      <c r="F56">
        <v>12.83</v>
      </c>
      <c r="G56">
        <v>11.8</v>
      </c>
      <c r="H56">
        <v>1.9</v>
      </c>
      <c r="I56">
        <f t="shared" si="0"/>
        <v>2.2300000000000004</v>
      </c>
      <c r="J56" s="1">
        <f t="shared" si="1"/>
        <v>0.85192563081009298</v>
      </c>
      <c r="K56" s="2">
        <f t="shared" si="2"/>
        <v>0.14807436918990707</v>
      </c>
    </row>
    <row r="57" spans="1:11" x14ac:dyDescent="0.2">
      <c r="A57" t="s">
        <v>364</v>
      </c>
      <c r="B57" t="s">
        <v>110</v>
      </c>
      <c r="C57">
        <v>37</v>
      </c>
      <c r="D57">
        <v>35</v>
      </c>
      <c r="E57">
        <v>17.11</v>
      </c>
      <c r="F57">
        <v>14.59</v>
      </c>
      <c r="G57">
        <v>4.7</v>
      </c>
      <c r="H57">
        <v>4.5999999999999996</v>
      </c>
      <c r="I57">
        <f t="shared" si="0"/>
        <v>2.5199999999999996</v>
      </c>
      <c r="J57" s="1">
        <f t="shared" si="1"/>
        <v>0.85271770894213916</v>
      </c>
      <c r="K57" s="2">
        <f t="shared" si="2"/>
        <v>0.14728229105786089</v>
      </c>
    </row>
    <row r="58" spans="1:11" x14ac:dyDescent="0.2">
      <c r="A58" t="s">
        <v>111</v>
      </c>
      <c r="B58" t="s">
        <v>112</v>
      </c>
      <c r="C58">
        <v>106</v>
      </c>
      <c r="D58">
        <v>69</v>
      </c>
      <c r="E58">
        <v>13.8</v>
      </c>
      <c r="F58">
        <v>11.77</v>
      </c>
      <c r="G58">
        <v>-0.4</v>
      </c>
      <c r="H58">
        <v>1.5</v>
      </c>
      <c r="I58">
        <f t="shared" si="0"/>
        <v>2.0300000000000011</v>
      </c>
      <c r="J58" s="1">
        <f t="shared" si="1"/>
        <v>0.85289855072463761</v>
      </c>
      <c r="K58" s="2">
        <f t="shared" si="2"/>
        <v>0.14710144927536239</v>
      </c>
    </row>
    <row r="59" spans="1:11" x14ac:dyDescent="0.2">
      <c r="A59" t="s">
        <v>113</v>
      </c>
      <c r="B59" t="s">
        <v>114</v>
      </c>
      <c r="C59">
        <v>34</v>
      </c>
      <c r="D59">
        <v>20</v>
      </c>
      <c r="E59">
        <v>13.36</v>
      </c>
      <c r="F59">
        <v>11.41</v>
      </c>
      <c r="G59">
        <v>-2.2000000000000002</v>
      </c>
      <c r="H59">
        <v>1.5</v>
      </c>
      <c r="I59">
        <f t="shared" si="0"/>
        <v>1.9499999999999993</v>
      </c>
      <c r="J59" s="1">
        <f t="shared" si="1"/>
        <v>0.85404191616766467</v>
      </c>
      <c r="K59" s="2">
        <f t="shared" si="2"/>
        <v>0.14595808383233527</v>
      </c>
    </row>
    <row r="60" spans="1:11" x14ac:dyDescent="0.2">
      <c r="A60" t="s">
        <v>115</v>
      </c>
      <c r="B60" t="s">
        <v>116</v>
      </c>
      <c r="C60">
        <v>30</v>
      </c>
      <c r="D60">
        <v>22</v>
      </c>
      <c r="E60">
        <v>13.23</v>
      </c>
      <c r="F60">
        <v>11.3</v>
      </c>
      <c r="G60">
        <v>-4.7</v>
      </c>
      <c r="H60">
        <v>-0.8</v>
      </c>
      <c r="I60">
        <f t="shared" si="0"/>
        <v>1.9299999999999997</v>
      </c>
      <c r="J60" s="1">
        <f t="shared" si="1"/>
        <v>0.85411942554799702</v>
      </c>
      <c r="K60" s="2">
        <f t="shared" si="2"/>
        <v>0.145880574452003</v>
      </c>
    </row>
    <row r="61" spans="1:11" x14ac:dyDescent="0.2">
      <c r="A61" t="s">
        <v>365</v>
      </c>
      <c r="B61" t="s">
        <v>117</v>
      </c>
      <c r="C61">
        <v>21</v>
      </c>
      <c r="D61">
        <v>11</v>
      </c>
      <c r="E61">
        <v>13.71</v>
      </c>
      <c r="F61">
        <v>11.71</v>
      </c>
      <c r="G61">
        <v>-2.1</v>
      </c>
      <c r="H61">
        <v>-9</v>
      </c>
      <c r="I61">
        <f t="shared" si="0"/>
        <v>2</v>
      </c>
      <c r="J61" s="1">
        <f t="shared" si="1"/>
        <v>0.85412107950401173</v>
      </c>
      <c r="K61" s="2">
        <f t="shared" si="2"/>
        <v>0.14587892049598833</v>
      </c>
    </row>
    <row r="62" spans="1:11" x14ac:dyDescent="0.2">
      <c r="A62" t="s">
        <v>118</v>
      </c>
      <c r="B62" t="s">
        <v>119</v>
      </c>
      <c r="C62">
        <v>50</v>
      </c>
      <c r="D62">
        <v>30</v>
      </c>
      <c r="E62">
        <v>11.96</v>
      </c>
      <c r="F62">
        <v>10.220000000000001</v>
      </c>
      <c r="G62">
        <v>-0.6</v>
      </c>
      <c r="H62">
        <v>-0.1</v>
      </c>
      <c r="I62">
        <f t="shared" si="0"/>
        <v>1.7400000000000002</v>
      </c>
      <c r="J62" s="1">
        <f t="shared" si="1"/>
        <v>0.85451505016722407</v>
      </c>
      <c r="K62" s="2">
        <f t="shared" si="2"/>
        <v>0.14548494983277593</v>
      </c>
    </row>
    <row r="63" spans="1:11" x14ac:dyDescent="0.2">
      <c r="A63" t="s">
        <v>120</v>
      </c>
      <c r="B63" t="s">
        <v>121</v>
      </c>
      <c r="C63">
        <v>76</v>
      </c>
      <c r="D63">
        <v>35</v>
      </c>
      <c r="E63">
        <v>14.66</v>
      </c>
      <c r="F63">
        <v>12.53</v>
      </c>
      <c r="G63">
        <v>1.3</v>
      </c>
      <c r="H63">
        <v>3.8</v>
      </c>
      <c r="I63">
        <f t="shared" si="0"/>
        <v>2.1300000000000008</v>
      </c>
      <c r="J63" s="1">
        <f t="shared" si="1"/>
        <v>0.85470668485675305</v>
      </c>
      <c r="K63" s="2">
        <f t="shared" si="2"/>
        <v>0.14529331514324698</v>
      </c>
    </row>
    <row r="64" spans="1:11" x14ac:dyDescent="0.2">
      <c r="A64" t="s">
        <v>122</v>
      </c>
      <c r="B64" t="s">
        <v>123</v>
      </c>
      <c r="C64">
        <v>25</v>
      </c>
      <c r="D64">
        <v>16</v>
      </c>
      <c r="E64">
        <v>15.48</v>
      </c>
      <c r="F64">
        <v>13.24</v>
      </c>
      <c r="G64">
        <v>-5.7</v>
      </c>
      <c r="H64">
        <v>-4</v>
      </c>
      <c r="I64">
        <f t="shared" si="0"/>
        <v>2.2400000000000002</v>
      </c>
      <c r="J64" s="1">
        <f t="shared" si="1"/>
        <v>0.85529715762273906</v>
      </c>
      <c r="K64" s="2">
        <f t="shared" si="2"/>
        <v>0.144702842377261</v>
      </c>
    </row>
    <row r="65" spans="1:11" x14ac:dyDescent="0.2">
      <c r="A65" t="s">
        <v>124</v>
      </c>
      <c r="B65" t="s">
        <v>125</v>
      </c>
      <c r="C65">
        <v>83</v>
      </c>
      <c r="D65">
        <v>54</v>
      </c>
      <c r="E65">
        <v>12.05</v>
      </c>
      <c r="F65">
        <v>10.33</v>
      </c>
      <c r="G65">
        <v>0.6</v>
      </c>
      <c r="H65">
        <v>-2.1</v>
      </c>
      <c r="I65">
        <f t="shared" si="0"/>
        <v>1.7200000000000006</v>
      </c>
      <c r="J65" s="1">
        <f t="shared" si="1"/>
        <v>0.85726141078838169</v>
      </c>
      <c r="K65" s="2">
        <f t="shared" si="2"/>
        <v>0.14273858921161831</v>
      </c>
    </row>
    <row r="66" spans="1:11" x14ac:dyDescent="0.2">
      <c r="A66" t="s">
        <v>126</v>
      </c>
      <c r="B66" t="s">
        <v>127</v>
      </c>
      <c r="C66">
        <v>28</v>
      </c>
      <c r="D66">
        <v>20</v>
      </c>
      <c r="E66">
        <v>14.54</v>
      </c>
      <c r="F66">
        <v>12.47</v>
      </c>
      <c r="G66">
        <v>8.3000000000000007</v>
      </c>
      <c r="H66">
        <v>11.7</v>
      </c>
      <c r="I66">
        <f t="shared" si="0"/>
        <v>2.0699999999999985</v>
      </c>
      <c r="J66" s="1">
        <f t="shared" si="1"/>
        <v>0.85763411279229718</v>
      </c>
      <c r="K66" s="2">
        <f t="shared" si="2"/>
        <v>0.1423658872077028</v>
      </c>
    </row>
    <row r="67" spans="1:11" x14ac:dyDescent="0.2">
      <c r="A67" t="s">
        <v>128</v>
      </c>
      <c r="B67" t="s">
        <v>129</v>
      </c>
      <c r="C67">
        <v>13</v>
      </c>
      <c r="D67">
        <v>8</v>
      </c>
      <c r="E67">
        <v>13.07</v>
      </c>
      <c r="F67">
        <v>11.24</v>
      </c>
      <c r="G67">
        <v>0.3</v>
      </c>
      <c r="H67">
        <v>16.899999999999999</v>
      </c>
      <c r="I67">
        <f t="shared" ref="I67:I130" si="3">E67-F67</f>
        <v>1.83</v>
      </c>
      <c r="J67" s="1">
        <f t="shared" ref="J67:J130" si="4">F67/E67</f>
        <v>0.85998469778117825</v>
      </c>
      <c r="K67" s="2">
        <f t="shared" ref="K67:K130" si="5">(E67-F67)/E67</f>
        <v>0.14001530221882172</v>
      </c>
    </row>
    <row r="68" spans="1:11" x14ac:dyDescent="0.2">
      <c r="A68" t="s">
        <v>130</v>
      </c>
      <c r="B68" t="s">
        <v>131</v>
      </c>
      <c r="C68">
        <v>9</v>
      </c>
      <c r="D68">
        <v>10</v>
      </c>
      <c r="E68">
        <v>14.65</v>
      </c>
      <c r="F68">
        <v>12.61</v>
      </c>
      <c r="G68">
        <v>15.1</v>
      </c>
      <c r="H68">
        <v>3.6</v>
      </c>
      <c r="I68">
        <f t="shared" si="3"/>
        <v>2.0400000000000009</v>
      </c>
      <c r="J68" s="1">
        <f t="shared" si="4"/>
        <v>0.86075085324232081</v>
      </c>
      <c r="K68" s="2">
        <f t="shared" si="5"/>
        <v>0.13924914675767924</v>
      </c>
    </row>
    <row r="69" spans="1:11" x14ac:dyDescent="0.2">
      <c r="A69" t="s">
        <v>366</v>
      </c>
      <c r="B69" t="s">
        <v>132</v>
      </c>
      <c r="C69">
        <v>277</v>
      </c>
      <c r="D69">
        <v>202</v>
      </c>
      <c r="E69">
        <v>20.23</v>
      </c>
      <c r="F69">
        <v>17.420000000000002</v>
      </c>
      <c r="G69">
        <v>0.3</v>
      </c>
      <c r="H69">
        <v>3</v>
      </c>
      <c r="I69">
        <f t="shared" si="3"/>
        <v>2.8099999999999987</v>
      </c>
      <c r="J69" s="1">
        <f t="shared" si="4"/>
        <v>0.86109738012852211</v>
      </c>
      <c r="K69" s="2">
        <f t="shared" si="5"/>
        <v>0.13890261987147795</v>
      </c>
    </row>
    <row r="70" spans="1:11" x14ac:dyDescent="0.2">
      <c r="A70" t="s">
        <v>367</v>
      </c>
      <c r="B70" t="s">
        <v>133</v>
      </c>
      <c r="C70">
        <v>45</v>
      </c>
      <c r="D70">
        <v>27</v>
      </c>
      <c r="E70">
        <v>12.17</v>
      </c>
      <c r="F70">
        <v>10.49</v>
      </c>
      <c r="G70">
        <v>-0.2</v>
      </c>
      <c r="H70">
        <v>-1.5</v>
      </c>
      <c r="I70">
        <f t="shared" si="3"/>
        <v>1.6799999999999997</v>
      </c>
      <c r="J70" s="1">
        <f t="shared" si="4"/>
        <v>0.86195562859490549</v>
      </c>
      <c r="K70" s="2">
        <f t="shared" si="5"/>
        <v>0.13804437140509448</v>
      </c>
    </row>
    <row r="71" spans="1:11" x14ac:dyDescent="0.2">
      <c r="A71" t="s">
        <v>134</v>
      </c>
      <c r="B71" t="s">
        <v>135</v>
      </c>
      <c r="C71">
        <v>151</v>
      </c>
      <c r="D71">
        <v>89</v>
      </c>
      <c r="E71">
        <v>13.8</v>
      </c>
      <c r="F71">
        <v>11.91</v>
      </c>
      <c r="G71">
        <v>-1.8</v>
      </c>
      <c r="H71">
        <v>1.6</v>
      </c>
      <c r="I71">
        <f t="shared" si="3"/>
        <v>1.8900000000000006</v>
      </c>
      <c r="J71" s="1">
        <f t="shared" si="4"/>
        <v>0.86304347826086958</v>
      </c>
      <c r="K71" s="2">
        <f t="shared" si="5"/>
        <v>0.13695652173913048</v>
      </c>
    </row>
    <row r="72" spans="1:11" x14ac:dyDescent="0.2">
      <c r="A72" t="s">
        <v>368</v>
      </c>
      <c r="B72" t="s">
        <v>136</v>
      </c>
      <c r="C72">
        <v>176</v>
      </c>
      <c r="D72">
        <v>119</v>
      </c>
      <c r="E72">
        <v>15.03</v>
      </c>
      <c r="F72">
        <v>13</v>
      </c>
      <c r="G72">
        <v>2.2999999999999998</v>
      </c>
      <c r="H72">
        <v>2.9</v>
      </c>
      <c r="I72">
        <f t="shared" si="3"/>
        <v>2.0299999999999994</v>
      </c>
      <c r="J72" s="1">
        <f t="shared" si="4"/>
        <v>0.86493679308050564</v>
      </c>
      <c r="K72" s="2">
        <f t="shared" si="5"/>
        <v>0.13506320691949431</v>
      </c>
    </row>
    <row r="73" spans="1:11" x14ac:dyDescent="0.2">
      <c r="A73" t="s">
        <v>137</v>
      </c>
      <c r="B73" t="s">
        <v>138</v>
      </c>
      <c r="C73">
        <v>37</v>
      </c>
      <c r="D73">
        <v>23</v>
      </c>
      <c r="E73">
        <v>14.84</v>
      </c>
      <c r="F73">
        <v>12.86</v>
      </c>
      <c r="G73">
        <v>3.6</v>
      </c>
      <c r="H73">
        <v>0.3</v>
      </c>
      <c r="I73">
        <f t="shared" si="3"/>
        <v>1.9800000000000004</v>
      </c>
      <c r="J73" s="1">
        <f t="shared" si="4"/>
        <v>0.86657681940700804</v>
      </c>
      <c r="K73" s="2">
        <f t="shared" si="5"/>
        <v>0.13342318059299194</v>
      </c>
    </row>
    <row r="74" spans="1:11" x14ac:dyDescent="0.2">
      <c r="A74" t="s">
        <v>369</v>
      </c>
      <c r="B74" t="s">
        <v>139</v>
      </c>
      <c r="C74">
        <v>54</v>
      </c>
      <c r="D74">
        <v>35</v>
      </c>
      <c r="E74">
        <v>12.21</v>
      </c>
      <c r="F74">
        <v>10.61</v>
      </c>
      <c r="G74">
        <v>5.9</v>
      </c>
      <c r="H74">
        <v>-2.5</v>
      </c>
      <c r="I74">
        <f t="shared" si="3"/>
        <v>1.6000000000000014</v>
      </c>
      <c r="J74" s="1">
        <f t="shared" si="4"/>
        <v>0.86895986895986888</v>
      </c>
      <c r="K74" s="2">
        <f t="shared" si="5"/>
        <v>0.13104013104013115</v>
      </c>
    </row>
    <row r="75" spans="1:11" x14ac:dyDescent="0.2">
      <c r="A75" t="s">
        <v>140</v>
      </c>
      <c r="B75" t="s">
        <v>141</v>
      </c>
      <c r="C75">
        <v>22</v>
      </c>
      <c r="D75">
        <v>12</v>
      </c>
      <c r="E75">
        <v>14.39</v>
      </c>
      <c r="F75">
        <v>12.52</v>
      </c>
      <c r="G75">
        <v>8.1999999999999993</v>
      </c>
      <c r="H75">
        <v>0.1</v>
      </c>
      <c r="I75">
        <f t="shared" si="3"/>
        <v>1.870000000000001</v>
      </c>
      <c r="J75" s="1">
        <f t="shared" si="4"/>
        <v>0.87004864489228628</v>
      </c>
      <c r="K75" s="2">
        <f t="shared" si="5"/>
        <v>0.12995135510771375</v>
      </c>
    </row>
    <row r="76" spans="1:11" x14ac:dyDescent="0.2">
      <c r="A76" t="s">
        <v>142</v>
      </c>
      <c r="B76" t="s">
        <v>143</v>
      </c>
      <c r="C76" t="s">
        <v>6</v>
      </c>
      <c r="D76" t="s">
        <v>6</v>
      </c>
      <c r="E76">
        <v>12.78</v>
      </c>
      <c r="F76">
        <v>11.14</v>
      </c>
      <c r="G76">
        <v>-8.5</v>
      </c>
      <c r="H76">
        <v>-1.2</v>
      </c>
      <c r="I76">
        <f t="shared" si="3"/>
        <v>1.6399999999999988</v>
      </c>
      <c r="J76" s="1">
        <f t="shared" si="4"/>
        <v>0.87167449139280129</v>
      </c>
      <c r="K76" s="2">
        <f t="shared" si="5"/>
        <v>0.12832550860719866</v>
      </c>
    </row>
    <row r="77" spans="1:11" x14ac:dyDescent="0.2">
      <c r="A77" t="s">
        <v>370</v>
      </c>
      <c r="B77" t="s">
        <v>144</v>
      </c>
      <c r="C77">
        <v>28</v>
      </c>
      <c r="D77">
        <v>20</v>
      </c>
      <c r="E77">
        <v>14.69</v>
      </c>
      <c r="F77">
        <v>12.81</v>
      </c>
      <c r="G77">
        <v>0.9</v>
      </c>
      <c r="H77">
        <v>-3.5</v>
      </c>
      <c r="I77">
        <f t="shared" si="3"/>
        <v>1.879999999999999</v>
      </c>
      <c r="J77" s="1">
        <f t="shared" si="4"/>
        <v>0.8720217835262084</v>
      </c>
      <c r="K77" s="2">
        <f t="shared" si="5"/>
        <v>0.12797821647379162</v>
      </c>
    </row>
    <row r="78" spans="1:11" x14ac:dyDescent="0.2">
      <c r="A78" t="s">
        <v>145</v>
      </c>
      <c r="B78" t="s">
        <v>146</v>
      </c>
      <c r="C78">
        <v>24</v>
      </c>
      <c r="D78">
        <v>16</v>
      </c>
      <c r="E78">
        <v>13.8</v>
      </c>
      <c r="F78">
        <v>12.05</v>
      </c>
      <c r="G78">
        <v>-0.1</v>
      </c>
      <c r="H78">
        <v>2.8</v>
      </c>
      <c r="I78">
        <f t="shared" si="3"/>
        <v>1.75</v>
      </c>
      <c r="J78" s="1">
        <f t="shared" si="4"/>
        <v>0.87318840579710144</v>
      </c>
      <c r="K78" s="2">
        <f t="shared" si="5"/>
        <v>0.12681159420289853</v>
      </c>
    </row>
    <row r="79" spans="1:11" x14ac:dyDescent="0.2">
      <c r="A79" t="s">
        <v>147</v>
      </c>
      <c r="B79" t="s">
        <v>148</v>
      </c>
      <c r="C79">
        <v>224</v>
      </c>
      <c r="D79">
        <v>150</v>
      </c>
      <c r="E79">
        <v>13.63</v>
      </c>
      <c r="F79">
        <v>11.91</v>
      </c>
      <c r="G79">
        <v>0.5</v>
      </c>
      <c r="H79">
        <v>5.8</v>
      </c>
      <c r="I79">
        <f t="shared" si="3"/>
        <v>1.7200000000000006</v>
      </c>
      <c r="J79" s="1">
        <f t="shared" si="4"/>
        <v>0.87380777696258249</v>
      </c>
      <c r="K79" s="2">
        <f t="shared" si="5"/>
        <v>0.12619222303741751</v>
      </c>
    </row>
    <row r="80" spans="1:11" x14ac:dyDescent="0.2">
      <c r="A80" t="s">
        <v>371</v>
      </c>
      <c r="B80" t="s">
        <v>149</v>
      </c>
      <c r="C80">
        <v>28</v>
      </c>
      <c r="D80">
        <v>17</v>
      </c>
      <c r="E80">
        <v>13.9</v>
      </c>
      <c r="F80">
        <v>12.15</v>
      </c>
      <c r="G80">
        <v>0.7</v>
      </c>
      <c r="H80">
        <v>6.9</v>
      </c>
      <c r="I80">
        <f t="shared" si="3"/>
        <v>1.75</v>
      </c>
      <c r="J80" s="1">
        <f t="shared" si="4"/>
        <v>0.87410071942446044</v>
      </c>
      <c r="K80" s="2">
        <f t="shared" si="5"/>
        <v>0.12589928057553956</v>
      </c>
    </row>
    <row r="81" spans="1:11" x14ac:dyDescent="0.2">
      <c r="A81" t="s">
        <v>150</v>
      </c>
      <c r="B81" t="s">
        <v>151</v>
      </c>
      <c r="C81">
        <v>97</v>
      </c>
      <c r="D81">
        <v>60</v>
      </c>
      <c r="E81">
        <v>14.62</v>
      </c>
      <c r="F81">
        <v>12.78</v>
      </c>
      <c r="G81">
        <v>1.6</v>
      </c>
      <c r="H81">
        <v>0</v>
      </c>
      <c r="I81">
        <f t="shared" si="3"/>
        <v>1.8399999999999999</v>
      </c>
      <c r="J81" s="1">
        <f t="shared" si="4"/>
        <v>0.87414500683994534</v>
      </c>
      <c r="K81" s="2">
        <f t="shared" si="5"/>
        <v>0.12585499316005472</v>
      </c>
    </row>
    <row r="82" spans="1:11" x14ac:dyDescent="0.2">
      <c r="A82" t="s">
        <v>372</v>
      </c>
      <c r="B82" t="s">
        <v>152</v>
      </c>
      <c r="C82">
        <v>35</v>
      </c>
      <c r="D82">
        <v>28</v>
      </c>
      <c r="E82">
        <v>16.02</v>
      </c>
      <c r="F82">
        <v>14.01</v>
      </c>
      <c r="G82">
        <v>5.3</v>
      </c>
      <c r="H82">
        <v>0.8</v>
      </c>
      <c r="I82">
        <f t="shared" si="3"/>
        <v>2.0099999999999998</v>
      </c>
      <c r="J82" s="1">
        <f t="shared" si="4"/>
        <v>0.87453183520599254</v>
      </c>
      <c r="K82" s="2">
        <f t="shared" si="5"/>
        <v>0.12546816479400749</v>
      </c>
    </row>
    <row r="83" spans="1:11" x14ac:dyDescent="0.2">
      <c r="A83" t="s">
        <v>153</v>
      </c>
      <c r="B83" t="s">
        <v>154</v>
      </c>
      <c r="C83">
        <v>40</v>
      </c>
      <c r="D83">
        <v>25</v>
      </c>
      <c r="E83">
        <v>16.71</v>
      </c>
      <c r="F83">
        <v>14.63</v>
      </c>
      <c r="G83">
        <v>5.6</v>
      </c>
      <c r="H83">
        <v>2.2000000000000002</v>
      </c>
      <c r="I83">
        <f t="shared" si="3"/>
        <v>2.08</v>
      </c>
      <c r="J83" s="1">
        <f t="shared" si="4"/>
        <v>0.87552363853979653</v>
      </c>
      <c r="K83" s="2">
        <f t="shared" si="5"/>
        <v>0.12447636146020347</v>
      </c>
    </row>
    <row r="84" spans="1:11" x14ac:dyDescent="0.2">
      <c r="A84" t="s">
        <v>373</v>
      </c>
      <c r="B84" t="s">
        <v>155</v>
      </c>
      <c r="C84">
        <v>43</v>
      </c>
      <c r="D84">
        <v>20</v>
      </c>
      <c r="E84">
        <v>12.62</v>
      </c>
      <c r="F84">
        <v>11.05</v>
      </c>
      <c r="G84">
        <v>3.9</v>
      </c>
      <c r="H84">
        <v>9</v>
      </c>
      <c r="I84">
        <f t="shared" si="3"/>
        <v>1.5699999999999985</v>
      </c>
      <c r="J84" s="1">
        <f t="shared" si="4"/>
        <v>0.87559429477020612</v>
      </c>
      <c r="K84" s="2">
        <f t="shared" si="5"/>
        <v>0.12440570522979387</v>
      </c>
    </row>
    <row r="85" spans="1:11" x14ac:dyDescent="0.2">
      <c r="A85" t="s">
        <v>156</v>
      </c>
      <c r="B85" t="s">
        <v>157</v>
      </c>
      <c r="C85">
        <v>35</v>
      </c>
      <c r="D85">
        <v>23</v>
      </c>
      <c r="E85">
        <v>13.11</v>
      </c>
      <c r="F85">
        <v>11.48</v>
      </c>
      <c r="G85">
        <v>0.1</v>
      </c>
      <c r="H85">
        <v>3.8</v>
      </c>
      <c r="I85">
        <f t="shared" si="3"/>
        <v>1.629999999999999</v>
      </c>
      <c r="J85" s="1">
        <f t="shared" si="4"/>
        <v>0.87566742944317322</v>
      </c>
      <c r="K85" s="2">
        <f t="shared" si="5"/>
        <v>0.12433257055682678</v>
      </c>
    </row>
    <row r="86" spans="1:11" x14ac:dyDescent="0.2">
      <c r="A86" t="s">
        <v>158</v>
      </c>
      <c r="B86" t="s">
        <v>159</v>
      </c>
      <c r="C86">
        <v>24</v>
      </c>
      <c r="D86">
        <v>17</v>
      </c>
      <c r="E86">
        <v>13.65</v>
      </c>
      <c r="F86">
        <v>11.97</v>
      </c>
      <c r="G86">
        <v>-6.1</v>
      </c>
      <c r="H86">
        <v>4.8</v>
      </c>
      <c r="I86">
        <f t="shared" si="3"/>
        <v>1.6799999999999997</v>
      </c>
      <c r="J86" s="1">
        <f t="shared" si="4"/>
        <v>0.87692307692307692</v>
      </c>
      <c r="K86" s="2">
        <f t="shared" si="5"/>
        <v>0.12307692307692306</v>
      </c>
    </row>
    <row r="87" spans="1:11" x14ac:dyDescent="0.2">
      <c r="A87" t="s">
        <v>374</v>
      </c>
      <c r="B87" t="s">
        <v>160</v>
      </c>
      <c r="C87">
        <v>41</v>
      </c>
      <c r="D87">
        <v>38</v>
      </c>
      <c r="E87">
        <v>18.79</v>
      </c>
      <c r="F87">
        <v>16.48</v>
      </c>
      <c r="G87">
        <v>12.1</v>
      </c>
      <c r="H87">
        <v>7.5</v>
      </c>
      <c r="I87">
        <f t="shared" si="3"/>
        <v>2.3099999999999987</v>
      </c>
      <c r="J87" s="1">
        <f t="shared" si="4"/>
        <v>0.87706226716338487</v>
      </c>
      <c r="K87" s="2">
        <f t="shared" si="5"/>
        <v>0.12293773283661516</v>
      </c>
    </row>
    <row r="88" spans="1:11" x14ac:dyDescent="0.2">
      <c r="A88" t="s">
        <v>375</v>
      </c>
      <c r="B88" t="s">
        <v>161</v>
      </c>
      <c r="C88">
        <v>61</v>
      </c>
      <c r="D88">
        <v>40</v>
      </c>
      <c r="E88">
        <v>12.54</v>
      </c>
      <c r="F88">
        <v>11</v>
      </c>
      <c r="G88">
        <v>4.0999999999999996</v>
      </c>
      <c r="H88">
        <v>-0.1</v>
      </c>
      <c r="I88">
        <f t="shared" si="3"/>
        <v>1.5399999999999991</v>
      </c>
      <c r="J88" s="1">
        <f t="shared" si="4"/>
        <v>0.87719298245614041</v>
      </c>
      <c r="K88" s="2">
        <f t="shared" si="5"/>
        <v>0.12280701754385959</v>
      </c>
    </row>
    <row r="89" spans="1:11" x14ac:dyDescent="0.2">
      <c r="A89" t="s">
        <v>162</v>
      </c>
      <c r="B89" t="s">
        <v>163</v>
      </c>
      <c r="C89">
        <v>148</v>
      </c>
      <c r="D89">
        <v>90</v>
      </c>
      <c r="E89">
        <v>15.8</v>
      </c>
      <c r="F89">
        <v>13.86</v>
      </c>
      <c r="G89">
        <v>4.7</v>
      </c>
      <c r="H89">
        <v>-1.9</v>
      </c>
      <c r="I89">
        <f t="shared" si="3"/>
        <v>1.9400000000000013</v>
      </c>
      <c r="J89" s="1">
        <f t="shared" si="4"/>
        <v>0.87721518987341762</v>
      </c>
      <c r="K89" s="2">
        <f t="shared" si="5"/>
        <v>0.12278481012658235</v>
      </c>
    </row>
    <row r="90" spans="1:11" x14ac:dyDescent="0.2">
      <c r="A90" t="s">
        <v>376</v>
      </c>
      <c r="B90" t="s">
        <v>164</v>
      </c>
      <c r="C90">
        <v>29</v>
      </c>
      <c r="D90">
        <v>14</v>
      </c>
      <c r="E90">
        <v>14.01</v>
      </c>
      <c r="F90">
        <v>12.33</v>
      </c>
      <c r="G90">
        <v>9.1</v>
      </c>
      <c r="H90">
        <v>-0.6</v>
      </c>
      <c r="I90">
        <f t="shared" si="3"/>
        <v>1.6799999999999997</v>
      </c>
      <c r="J90" s="1">
        <f t="shared" si="4"/>
        <v>0.88008565310492504</v>
      </c>
      <c r="K90" s="2">
        <f t="shared" si="5"/>
        <v>0.11991434689507492</v>
      </c>
    </row>
    <row r="91" spans="1:11" x14ac:dyDescent="0.2">
      <c r="A91" t="s">
        <v>165</v>
      </c>
      <c r="B91" t="s">
        <v>166</v>
      </c>
      <c r="C91">
        <v>120</v>
      </c>
      <c r="D91">
        <v>63</v>
      </c>
      <c r="E91">
        <v>12.77</v>
      </c>
      <c r="F91">
        <v>11.24</v>
      </c>
      <c r="G91">
        <v>1.7</v>
      </c>
      <c r="H91">
        <v>4.5999999999999996</v>
      </c>
      <c r="I91">
        <f t="shared" si="3"/>
        <v>1.5299999999999994</v>
      </c>
      <c r="J91" s="1">
        <f t="shared" si="4"/>
        <v>0.88018794048551297</v>
      </c>
      <c r="K91" s="2">
        <f t="shared" si="5"/>
        <v>0.11981205951448703</v>
      </c>
    </row>
    <row r="92" spans="1:11" x14ac:dyDescent="0.2">
      <c r="A92" t="s">
        <v>167</v>
      </c>
      <c r="B92" t="s">
        <v>168</v>
      </c>
      <c r="C92">
        <v>14</v>
      </c>
      <c r="D92">
        <v>9</v>
      </c>
      <c r="E92">
        <v>12.77</v>
      </c>
      <c r="F92">
        <v>11.24</v>
      </c>
      <c r="G92">
        <v>2.6</v>
      </c>
      <c r="H92">
        <v>4.4000000000000004</v>
      </c>
      <c r="I92">
        <f t="shared" si="3"/>
        <v>1.5299999999999994</v>
      </c>
      <c r="J92" s="1">
        <f t="shared" si="4"/>
        <v>0.88018794048551297</v>
      </c>
      <c r="K92" s="2">
        <f t="shared" si="5"/>
        <v>0.11981205951448703</v>
      </c>
    </row>
    <row r="93" spans="1:11" x14ac:dyDescent="0.2">
      <c r="A93" t="s">
        <v>169</v>
      </c>
      <c r="B93" t="s">
        <v>170</v>
      </c>
      <c r="C93">
        <v>208</v>
      </c>
      <c r="D93">
        <v>136</v>
      </c>
      <c r="E93">
        <v>15.04</v>
      </c>
      <c r="F93">
        <v>13.25</v>
      </c>
      <c r="G93">
        <v>2.7</v>
      </c>
      <c r="H93">
        <v>2</v>
      </c>
      <c r="I93">
        <f t="shared" si="3"/>
        <v>1.7899999999999991</v>
      </c>
      <c r="J93" s="1">
        <f t="shared" si="4"/>
        <v>0.88098404255319152</v>
      </c>
      <c r="K93" s="2">
        <f t="shared" si="5"/>
        <v>0.11901595744680846</v>
      </c>
    </row>
    <row r="94" spans="1:11" x14ac:dyDescent="0.2">
      <c r="A94" t="s">
        <v>171</v>
      </c>
      <c r="B94" t="s">
        <v>172</v>
      </c>
      <c r="C94">
        <v>58</v>
      </c>
      <c r="D94">
        <v>43</v>
      </c>
      <c r="E94">
        <v>13.71</v>
      </c>
      <c r="F94">
        <v>12.08</v>
      </c>
      <c r="G94">
        <v>5.9</v>
      </c>
      <c r="H94">
        <v>9.6</v>
      </c>
      <c r="I94">
        <f t="shared" si="3"/>
        <v>1.6300000000000008</v>
      </c>
      <c r="J94" s="1">
        <f t="shared" si="4"/>
        <v>0.88110867979576946</v>
      </c>
      <c r="K94" s="2">
        <f t="shared" si="5"/>
        <v>0.11889132020423054</v>
      </c>
    </row>
    <row r="95" spans="1:11" x14ac:dyDescent="0.2">
      <c r="A95" t="s">
        <v>173</v>
      </c>
      <c r="B95" t="s">
        <v>174</v>
      </c>
      <c r="C95">
        <v>74</v>
      </c>
      <c r="D95">
        <v>46</v>
      </c>
      <c r="E95">
        <v>12.8</v>
      </c>
      <c r="F95">
        <v>11.34</v>
      </c>
      <c r="G95">
        <v>2.6</v>
      </c>
      <c r="H95">
        <v>4.9000000000000004</v>
      </c>
      <c r="I95">
        <f t="shared" si="3"/>
        <v>1.4600000000000009</v>
      </c>
      <c r="J95" s="1">
        <f t="shared" si="4"/>
        <v>0.88593749999999993</v>
      </c>
      <c r="K95" s="2">
        <f t="shared" si="5"/>
        <v>0.11406250000000007</v>
      </c>
    </row>
    <row r="96" spans="1:11" x14ac:dyDescent="0.2">
      <c r="A96" t="s">
        <v>175</v>
      </c>
      <c r="B96" t="s">
        <v>176</v>
      </c>
      <c r="C96">
        <v>45</v>
      </c>
      <c r="D96">
        <v>32</v>
      </c>
      <c r="E96">
        <v>12.4</v>
      </c>
      <c r="F96">
        <v>11</v>
      </c>
      <c r="G96">
        <v>2.6</v>
      </c>
      <c r="H96">
        <v>-4.3</v>
      </c>
      <c r="I96">
        <f t="shared" si="3"/>
        <v>1.4000000000000004</v>
      </c>
      <c r="J96" s="1">
        <f t="shared" si="4"/>
        <v>0.88709677419354838</v>
      </c>
      <c r="K96" s="2">
        <f t="shared" si="5"/>
        <v>0.11290322580645164</v>
      </c>
    </row>
    <row r="97" spans="1:11" x14ac:dyDescent="0.2">
      <c r="A97" t="s">
        <v>377</v>
      </c>
      <c r="B97" t="s">
        <v>177</v>
      </c>
      <c r="C97">
        <v>39</v>
      </c>
      <c r="D97">
        <v>29</v>
      </c>
      <c r="E97">
        <v>13.46</v>
      </c>
      <c r="F97">
        <v>11.95</v>
      </c>
      <c r="G97">
        <v>7.1</v>
      </c>
      <c r="H97">
        <v>-1.2</v>
      </c>
      <c r="I97">
        <f t="shared" si="3"/>
        <v>1.5100000000000016</v>
      </c>
      <c r="J97" s="1">
        <f t="shared" si="4"/>
        <v>0.88781575037147087</v>
      </c>
      <c r="K97" s="2">
        <f t="shared" si="5"/>
        <v>0.11218424962852909</v>
      </c>
    </row>
    <row r="98" spans="1:11" x14ac:dyDescent="0.2">
      <c r="A98" t="s">
        <v>178</v>
      </c>
      <c r="B98" t="s">
        <v>179</v>
      </c>
      <c r="C98">
        <v>31</v>
      </c>
      <c r="D98">
        <v>25</v>
      </c>
      <c r="E98">
        <v>13.26</v>
      </c>
      <c r="F98">
        <v>11.79</v>
      </c>
      <c r="G98">
        <v>2.2999999999999998</v>
      </c>
      <c r="H98">
        <v>3.7</v>
      </c>
      <c r="I98">
        <f t="shared" si="3"/>
        <v>1.4700000000000006</v>
      </c>
      <c r="J98" s="1">
        <f t="shared" si="4"/>
        <v>0.88914027149321262</v>
      </c>
      <c r="K98" s="2">
        <f t="shared" si="5"/>
        <v>0.11085972850678738</v>
      </c>
    </row>
    <row r="99" spans="1:11" x14ac:dyDescent="0.2">
      <c r="A99" t="s">
        <v>378</v>
      </c>
      <c r="B99" t="s">
        <v>180</v>
      </c>
      <c r="C99">
        <v>44</v>
      </c>
      <c r="D99">
        <v>30</v>
      </c>
      <c r="E99">
        <v>13.7</v>
      </c>
      <c r="F99">
        <v>12.19</v>
      </c>
      <c r="G99">
        <v>6.9</v>
      </c>
      <c r="H99">
        <v>-8</v>
      </c>
      <c r="I99">
        <f t="shared" si="3"/>
        <v>1.5099999999999998</v>
      </c>
      <c r="J99" s="1">
        <f t="shared" si="4"/>
        <v>0.88978102189781028</v>
      </c>
      <c r="K99" s="2">
        <f t="shared" si="5"/>
        <v>0.11021897810218977</v>
      </c>
    </row>
    <row r="100" spans="1:11" x14ac:dyDescent="0.2">
      <c r="A100" t="s">
        <v>181</v>
      </c>
      <c r="B100" t="s">
        <v>182</v>
      </c>
      <c r="C100">
        <v>22</v>
      </c>
      <c r="D100">
        <v>16</v>
      </c>
      <c r="E100">
        <v>12.09</v>
      </c>
      <c r="F100">
        <v>10.78</v>
      </c>
      <c r="G100">
        <v>2.2000000000000002</v>
      </c>
      <c r="H100">
        <v>1.4</v>
      </c>
      <c r="I100">
        <f t="shared" si="3"/>
        <v>1.3100000000000005</v>
      </c>
      <c r="J100" s="1">
        <f t="shared" si="4"/>
        <v>0.89164598842018195</v>
      </c>
      <c r="K100" s="2">
        <f t="shared" si="5"/>
        <v>0.10835401157981807</v>
      </c>
    </row>
    <row r="101" spans="1:11" x14ac:dyDescent="0.2">
      <c r="A101" t="s">
        <v>183</v>
      </c>
      <c r="B101" t="s">
        <v>184</v>
      </c>
      <c r="C101">
        <v>88</v>
      </c>
      <c r="D101">
        <v>55</v>
      </c>
      <c r="E101">
        <v>12.57</v>
      </c>
      <c r="F101">
        <v>11.23</v>
      </c>
      <c r="G101">
        <v>5.2</v>
      </c>
      <c r="H101">
        <v>-4.5</v>
      </c>
      <c r="I101">
        <f t="shared" si="3"/>
        <v>1.3399999999999999</v>
      </c>
      <c r="J101" s="1">
        <f t="shared" si="4"/>
        <v>0.89339697692919651</v>
      </c>
      <c r="K101" s="2">
        <f t="shared" si="5"/>
        <v>0.10660302307080349</v>
      </c>
    </row>
    <row r="102" spans="1:11" x14ac:dyDescent="0.2">
      <c r="A102" t="s">
        <v>185</v>
      </c>
      <c r="B102" t="s">
        <v>186</v>
      </c>
      <c r="C102">
        <v>134</v>
      </c>
      <c r="D102">
        <v>76</v>
      </c>
      <c r="E102">
        <v>12.6</v>
      </c>
      <c r="F102">
        <v>11.27</v>
      </c>
      <c r="G102">
        <v>4.0999999999999996</v>
      </c>
      <c r="H102">
        <v>6.7</v>
      </c>
      <c r="I102">
        <f t="shared" si="3"/>
        <v>1.33</v>
      </c>
      <c r="J102" s="1">
        <f t="shared" si="4"/>
        <v>0.89444444444444449</v>
      </c>
      <c r="K102" s="2">
        <f t="shared" si="5"/>
        <v>0.10555555555555557</v>
      </c>
    </row>
    <row r="103" spans="1:11" x14ac:dyDescent="0.2">
      <c r="A103" t="s">
        <v>187</v>
      </c>
      <c r="B103" t="s">
        <v>188</v>
      </c>
      <c r="C103">
        <v>137</v>
      </c>
      <c r="D103">
        <v>84</v>
      </c>
      <c r="E103">
        <v>15.32</v>
      </c>
      <c r="F103">
        <v>13.73</v>
      </c>
      <c r="G103">
        <v>6.4</v>
      </c>
      <c r="H103">
        <v>2.5</v>
      </c>
      <c r="I103">
        <f t="shared" si="3"/>
        <v>1.5899999999999999</v>
      </c>
      <c r="J103" s="1">
        <f t="shared" si="4"/>
        <v>0.89621409921671025</v>
      </c>
      <c r="K103" s="2">
        <f t="shared" si="5"/>
        <v>0.10378590078328981</v>
      </c>
    </row>
    <row r="104" spans="1:11" x14ac:dyDescent="0.2">
      <c r="A104" t="s">
        <v>189</v>
      </c>
      <c r="B104" t="s">
        <v>190</v>
      </c>
      <c r="C104">
        <v>63</v>
      </c>
      <c r="D104">
        <v>46</v>
      </c>
      <c r="E104">
        <v>12.63</v>
      </c>
      <c r="F104">
        <v>11.33</v>
      </c>
      <c r="G104">
        <v>1.2</v>
      </c>
      <c r="H104">
        <v>-0.8</v>
      </c>
      <c r="I104">
        <f t="shared" si="3"/>
        <v>1.3000000000000007</v>
      </c>
      <c r="J104" s="1">
        <f t="shared" si="4"/>
        <v>0.897070467141726</v>
      </c>
      <c r="K104" s="2">
        <f t="shared" si="5"/>
        <v>0.102929532858274</v>
      </c>
    </row>
    <row r="105" spans="1:11" x14ac:dyDescent="0.2">
      <c r="A105" t="s">
        <v>379</v>
      </c>
      <c r="B105" t="s">
        <v>191</v>
      </c>
      <c r="C105">
        <v>29</v>
      </c>
      <c r="D105">
        <v>19</v>
      </c>
      <c r="E105">
        <v>12.57</v>
      </c>
      <c r="F105">
        <v>11.29</v>
      </c>
      <c r="G105">
        <v>2.1</v>
      </c>
      <c r="H105">
        <v>-1.9</v>
      </c>
      <c r="I105">
        <f t="shared" si="3"/>
        <v>1.2800000000000011</v>
      </c>
      <c r="J105" s="1">
        <f t="shared" si="4"/>
        <v>0.89817024661893385</v>
      </c>
      <c r="K105" s="2">
        <f t="shared" si="5"/>
        <v>0.10182975338106612</v>
      </c>
    </row>
    <row r="106" spans="1:11" x14ac:dyDescent="0.2">
      <c r="A106" t="s">
        <v>192</v>
      </c>
      <c r="B106" t="s">
        <v>193</v>
      </c>
      <c r="C106">
        <v>189</v>
      </c>
      <c r="D106">
        <v>120</v>
      </c>
      <c r="E106">
        <v>13.42</v>
      </c>
      <c r="F106">
        <v>12.08</v>
      </c>
      <c r="G106">
        <v>2.1</v>
      </c>
      <c r="H106">
        <v>1</v>
      </c>
      <c r="I106">
        <f t="shared" si="3"/>
        <v>1.3399999999999999</v>
      </c>
      <c r="J106" s="1">
        <f t="shared" si="4"/>
        <v>0.90014903129657231</v>
      </c>
      <c r="K106" s="2">
        <f t="shared" si="5"/>
        <v>9.9850968703427703E-2</v>
      </c>
    </row>
    <row r="107" spans="1:11" x14ac:dyDescent="0.2">
      <c r="A107" t="s">
        <v>380</v>
      </c>
      <c r="B107" t="s">
        <v>194</v>
      </c>
      <c r="C107">
        <v>24</v>
      </c>
      <c r="D107">
        <v>14</v>
      </c>
      <c r="E107">
        <v>11.18</v>
      </c>
      <c r="F107">
        <v>10.07</v>
      </c>
      <c r="G107">
        <v>6</v>
      </c>
      <c r="H107">
        <v>-6.2</v>
      </c>
      <c r="I107">
        <f t="shared" si="3"/>
        <v>1.1099999999999994</v>
      </c>
      <c r="J107" s="1">
        <f t="shared" si="4"/>
        <v>0.90071556350626125</v>
      </c>
      <c r="K107" s="2">
        <f t="shared" si="5"/>
        <v>9.9284436493738776E-2</v>
      </c>
    </row>
    <row r="108" spans="1:11" x14ac:dyDescent="0.2">
      <c r="A108" t="s">
        <v>195</v>
      </c>
      <c r="B108" t="s">
        <v>196</v>
      </c>
      <c r="C108">
        <v>64</v>
      </c>
      <c r="D108">
        <v>44</v>
      </c>
      <c r="E108">
        <v>16.350000000000001</v>
      </c>
      <c r="F108">
        <v>14.73</v>
      </c>
      <c r="G108">
        <v>-3.3</v>
      </c>
      <c r="H108">
        <v>2.2000000000000002</v>
      </c>
      <c r="I108">
        <f t="shared" si="3"/>
        <v>1.620000000000001</v>
      </c>
      <c r="J108" s="1">
        <f t="shared" si="4"/>
        <v>0.90091743119266054</v>
      </c>
      <c r="K108" s="2">
        <f t="shared" si="5"/>
        <v>9.9082568807339497E-2</v>
      </c>
    </row>
    <row r="109" spans="1:11" x14ac:dyDescent="0.2">
      <c r="A109" t="s">
        <v>197</v>
      </c>
      <c r="B109" t="s">
        <v>198</v>
      </c>
      <c r="C109">
        <v>197</v>
      </c>
      <c r="D109">
        <v>113</v>
      </c>
      <c r="E109">
        <v>12.92</v>
      </c>
      <c r="F109">
        <v>11.64</v>
      </c>
      <c r="G109">
        <v>5</v>
      </c>
      <c r="H109">
        <v>1.7</v>
      </c>
      <c r="I109">
        <f t="shared" si="3"/>
        <v>1.2799999999999994</v>
      </c>
      <c r="J109" s="1">
        <f t="shared" si="4"/>
        <v>0.90092879256965952</v>
      </c>
      <c r="K109" s="2">
        <f t="shared" si="5"/>
        <v>9.9071207430340508E-2</v>
      </c>
    </row>
    <row r="110" spans="1:11" x14ac:dyDescent="0.2">
      <c r="A110" t="s">
        <v>199</v>
      </c>
      <c r="B110" t="s">
        <v>200</v>
      </c>
      <c r="C110">
        <v>152</v>
      </c>
      <c r="D110">
        <v>112</v>
      </c>
      <c r="E110">
        <v>14.94</v>
      </c>
      <c r="F110">
        <v>13.47</v>
      </c>
      <c r="G110">
        <v>1.2</v>
      </c>
      <c r="H110">
        <v>1.5</v>
      </c>
      <c r="I110">
        <f t="shared" si="3"/>
        <v>1.4699999999999989</v>
      </c>
      <c r="J110" s="1">
        <f t="shared" si="4"/>
        <v>0.90160642570281135</v>
      </c>
      <c r="K110" s="2">
        <f t="shared" si="5"/>
        <v>9.8393574297188688E-2</v>
      </c>
    </row>
    <row r="111" spans="1:11" x14ac:dyDescent="0.2">
      <c r="A111" t="s">
        <v>201</v>
      </c>
      <c r="B111" t="s">
        <v>202</v>
      </c>
      <c r="C111">
        <v>80</v>
      </c>
      <c r="D111">
        <v>57</v>
      </c>
      <c r="E111">
        <v>14.28</v>
      </c>
      <c r="F111">
        <v>12.88</v>
      </c>
      <c r="G111">
        <v>-0.2</v>
      </c>
      <c r="H111">
        <v>3.5</v>
      </c>
      <c r="I111">
        <f t="shared" si="3"/>
        <v>1.3999999999999986</v>
      </c>
      <c r="J111" s="1">
        <f t="shared" si="4"/>
        <v>0.90196078431372562</v>
      </c>
      <c r="K111" s="2">
        <f t="shared" si="5"/>
        <v>9.8039215686274411E-2</v>
      </c>
    </row>
    <row r="112" spans="1:11" x14ac:dyDescent="0.2">
      <c r="A112" t="s">
        <v>203</v>
      </c>
      <c r="B112" t="s">
        <v>204</v>
      </c>
      <c r="C112">
        <v>31</v>
      </c>
      <c r="D112">
        <v>18</v>
      </c>
      <c r="E112">
        <v>11.97</v>
      </c>
      <c r="F112">
        <v>10.8</v>
      </c>
      <c r="G112">
        <v>1.7</v>
      </c>
      <c r="H112">
        <v>4.5999999999999996</v>
      </c>
      <c r="I112">
        <f t="shared" si="3"/>
        <v>1.17</v>
      </c>
      <c r="J112" s="1">
        <f t="shared" si="4"/>
        <v>0.90225563909774442</v>
      </c>
      <c r="K112" s="2">
        <f t="shared" si="5"/>
        <v>9.7744360902255634E-2</v>
      </c>
    </row>
    <row r="113" spans="1:11" x14ac:dyDescent="0.2">
      <c r="A113" t="s">
        <v>205</v>
      </c>
      <c r="B113" t="s">
        <v>206</v>
      </c>
      <c r="C113">
        <v>14</v>
      </c>
      <c r="D113">
        <v>7</v>
      </c>
      <c r="E113">
        <v>14.56</v>
      </c>
      <c r="F113">
        <v>13.16</v>
      </c>
      <c r="G113">
        <v>4</v>
      </c>
      <c r="H113">
        <v>2.1</v>
      </c>
      <c r="I113">
        <f t="shared" si="3"/>
        <v>1.4000000000000004</v>
      </c>
      <c r="J113" s="1">
        <f t="shared" si="4"/>
        <v>0.90384615384615385</v>
      </c>
      <c r="K113" s="2">
        <f t="shared" si="5"/>
        <v>9.6153846153846173E-2</v>
      </c>
    </row>
    <row r="114" spans="1:11" x14ac:dyDescent="0.2">
      <c r="A114" t="s">
        <v>207</v>
      </c>
      <c r="B114" t="s">
        <v>208</v>
      </c>
      <c r="C114">
        <v>208</v>
      </c>
      <c r="D114">
        <v>140</v>
      </c>
      <c r="E114">
        <v>16.43</v>
      </c>
      <c r="F114">
        <v>14.88</v>
      </c>
      <c r="G114">
        <v>0.4</v>
      </c>
      <c r="H114">
        <v>5.8</v>
      </c>
      <c r="I114">
        <f t="shared" si="3"/>
        <v>1.5499999999999989</v>
      </c>
      <c r="J114" s="1">
        <f t="shared" si="4"/>
        <v>0.90566037735849059</v>
      </c>
      <c r="K114" s="2">
        <f t="shared" si="5"/>
        <v>9.4339622641509371E-2</v>
      </c>
    </row>
    <row r="115" spans="1:11" x14ac:dyDescent="0.2">
      <c r="A115" t="s">
        <v>381</v>
      </c>
      <c r="B115" t="s">
        <v>209</v>
      </c>
      <c r="C115">
        <v>27</v>
      </c>
      <c r="D115">
        <v>17</v>
      </c>
      <c r="E115">
        <v>14.55</v>
      </c>
      <c r="F115">
        <v>13.18</v>
      </c>
      <c r="G115">
        <v>-2.9</v>
      </c>
      <c r="H115">
        <v>12.5</v>
      </c>
      <c r="I115">
        <f t="shared" si="3"/>
        <v>1.370000000000001</v>
      </c>
      <c r="J115" s="1">
        <f t="shared" si="4"/>
        <v>0.90584192439862532</v>
      </c>
      <c r="K115" s="2">
        <f t="shared" si="5"/>
        <v>9.4158075601374638E-2</v>
      </c>
    </row>
    <row r="116" spans="1:11" x14ac:dyDescent="0.2">
      <c r="A116" t="s">
        <v>210</v>
      </c>
      <c r="B116" t="s">
        <v>211</v>
      </c>
      <c r="C116">
        <v>52</v>
      </c>
      <c r="D116">
        <v>28</v>
      </c>
      <c r="E116">
        <v>14.41</v>
      </c>
      <c r="F116">
        <v>13.06</v>
      </c>
      <c r="G116">
        <v>4.5999999999999996</v>
      </c>
      <c r="H116">
        <v>3</v>
      </c>
      <c r="I116">
        <f t="shared" si="3"/>
        <v>1.3499999999999996</v>
      </c>
      <c r="J116" s="1">
        <f t="shared" si="4"/>
        <v>0.90631505898681475</v>
      </c>
      <c r="K116" s="2">
        <f t="shared" si="5"/>
        <v>9.3684941013185266E-2</v>
      </c>
    </row>
    <row r="117" spans="1:11" x14ac:dyDescent="0.2">
      <c r="A117" t="s">
        <v>212</v>
      </c>
      <c r="B117" t="s">
        <v>213</v>
      </c>
      <c r="C117">
        <v>116</v>
      </c>
      <c r="D117">
        <v>63</v>
      </c>
      <c r="E117">
        <v>12.18</v>
      </c>
      <c r="F117">
        <v>11.04</v>
      </c>
      <c r="G117">
        <v>2.5</v>
      </c>
      <c r="H117">
        <v>7.2</v>
      </c>
      <c r="I117">
        <f t="shared" si="3"/>
        <v>1.1400000000000006</v>
      </c>
      <c r="J117" s="1">
        <f t="shared" si="4"/>
        <v>0.90640394088669951</v>
      </c>
      <c r="K117" s="2">
        <f t="shared" si="5"/>
        <v>9.3596059113300545E-2</v>
      </c>
    </row>
    <row r="118" spans="1:11" x14ac:dyDescent="0.2">
      <c r="A118" t="s">
        <v>214</v>
      </c>
      <c r="B118" t="s">
        <v>215</v>
      </c>
      <c r="C118">
        <v>25</v>
      </c>
      <c r="D118">
        <v>14</v>
      </c>
      <c r="E118">
        <v>12.94</v>
      </c>
      <c r="F118">
        <v>11.74</v>
      </c>
      <c r="G118">
        <v>1.9</v>
      </c>
      <c r="H118">
        <v>15.7</v>
      </c>
      <c r="I118">
        <f t="shared" si="3"/>
        <v>1.1999999999999993</v>
      </c>
      <c r="J118" s="1">
        <f t="shared" si="4"/>
        <v>0.90726429675425047</v>
      </c>
      <c r="K118" s="2">
        <f t="shared" si="5"/>
        <v>9.2735703245749562E-2</v>
      </c>
    </row>
    <row r="119" spans="1:11" x14ac:dyDescent="0.2">
      <c r="A119" t="s">
        <v>382</v>
      </c>
      <c r="B119" t="s">
        <v>216</v>
      </c>
      <c r="C119">
        <v>39</v>
      </c>
      <c r="D119">
        <v>21</v>
      </c>
      <c r="E119">
        <v>12.23</v>
      </c>
      <c r="F119">
        <v>11.1</v>
      </c>
      <c r="G119">
        <v>-1.5</v>
      </c>
      <c r="H119">
        <v>0.1</v>
      </c>
      <c r="I119">
        <f t="shared" si="3"/>
        <v>1.1300000000000008</v>
      </c>
      <c r="J119" s="1">
        <f t="shared" si="4"/>
        <v>0.90760425183973825</v>
      </c>
      <c r="K119" s="2">
        <f t="shared" si="5"/>
        <v>9.2395748160261706E-2</v>
      </c>
    </row>
    <row r="120" spans="1:11" x14ac:dyDescent="0.2">
      <c r="A120" t="s">
        <v>383</v>
      </c>
      <c r="B120" t="s">
        <v>217</v>
      </c>
      <c r="C120">
        <v>86</v>
      </c>
      <c r="D120">
        <v>61</v>
      </c>
      <c r="E120">
        <v>19.02</v>
      </c>
      <c r="F120">
        <v>17.27</v>
      </c>
      <c r="G120">
        <v>1.7</v>
      </c>
      <c r="H120">
        <v>-0.4</v>
      </c>
      <c r="I120">
        <f t="shared" si="3"/>
        <v>1.75</v>
      </c>
      <c r="J120" s="1">
        <f t="shared" si="4"/>
        <v>0.90799158780231337</v>
      </c>
      <c r="K120" s="2">
        <f t="shared" si="5"/>
        <v>9.2008412197686643E-2</v>
      </c>
    </row>
    <row r="121" spans="1:11" x14ac:dyDescent="0.2">
      <c r="A121" t="s">
        <v>218</v>
      </c>
      <c r="B121" t="s">
        <v>219</v>
      </c>
      <c r="C121">
        <v>15</v>
      </c>
      <c r="D121">
        <v>11</v>
      </c>
      <c r="E121">
        <v>13.59</v>
      </c>
      <c r="F121">
        <v>12.35</v>
      </c>
      <c r="G121">
        <v>2.4</v>
      </c>
      <c r="H121">
        <v>5.7</v>
      </c>
      <c r="I121">
        <f t="shared" si="3"/>
        <v>1.2400000000000002</v>
      </c>
      <c r="J121" s="1">
        <f t="shared" si="4"/>
        <v>0.908756438557763</v>
      </c>
      <c r="K121" s="2">
        <f t="shared" si="5"/>
        <v>9.1243561442236956E-2</v>
      </c>
    </row>
    <row r="122" spans="1:11" x14ac:dyDescent="0.2">
      <c r="A122" t="s">
        <v>220</v>
      </c>
      <c r="B122" t="s">
        <v>221</v>
      </c>
      <c r="C122">
        <v>121</v>
      </c>
      <c r="D122">
        <v>67</v>
      </c>
      <c r="E122">
        <v>12.07</v>
      </c>
      <c r="F122">
        <v>11</v>
      </c>
      <c r="G122">
        <v>1.6</v>
      </c>
      <c r="H122">
        <v>2.2999999999999998</v>
      </c>
      <c r="I122">
        <f t="shared" si="3"/>
        <v>1.0700000000000003</v>
      </c>
      <c r="J122" s="1">
        <f t="shared" si="4"/>
        <v>0.91135045567522777</v>
      </c>
      <c r="K122" s="2">
        <f t="shared" si="5"/>
        <v>8.8649544324772178E-2</v>
      </c>
    </row>
    <row r="123" spans="1:11" x14ac:dyDescent="0.2">
      <c r="A123" t="s">
        <v>222</v>
      </c>
      <c r="B123" t="s">
        <v>223</v>
      </c>
      <c r="C123">
        <v>49</v>
      </c>
      <c r="D123">
        <v>29</v>
      </c>
      <c r="E123">
        <v>12.82</v>
      </c>
      <c r="F123">
        <v>11.7</v>
      </c>
      <c r="G123">
        <v>4.3</v>
      </c>
      <c r="H123">
        <v>4</v>
      </c>
      <c r="I123">
        <f t="shared" si="3"/>
        <v>1.120000000000001</v>
      </c>
      <c r="J123" s="1">
        <f t="shared" si="4"/>
        <v>0.91263650546021835</v>
      </c>
      <c r="K123" s="2">
        <f t="shared" si="5"/>
        <v>8.7363494539781664E-2</v>
      </c>
    </row>
    <row r="124" spans="1:11" x14ac:dyDescent="0.2">
      <c r="A124" t="s">
        <v>224</v>
      </c>
      <c r="B124" t="s">
        <v>225</v>
      </c>
      <c r="C124">
        <v>99</v>
      </c>
      <c r="D124">
        <v>65</v>
      </c>
      <c r="E124">
        <v>11.28</v>
      </c>
      <c r="F124">
        <v>10.3</v>
      </c>
      <c r="G124">
        <v>3.2</v>
      </c>
      <c r="H124">
        <v>4.5999999999999996</v>
      </c>
      <c r="I124">
        <f t="shared" si="3"/>
        <v>0.97999999999999865</v>
      </c>
      <c r="J124" s="1">
        <f t="shared" si="4"/>
        <v>0.91312056737588665</v>
      </c>
      <c r="K124" s="2">
        <f t="shared" si="5"/>
        <v>8.6879432624113365E-2</v>
      </c>
    </row>
    <row r="125" spans="1:11" x14ac:dyDescent="0.2">
      <c r="A125" t="s">
        <v>226</v>
      </c>
      <c r="B125" t="s">
        <v>227</v>
      </c>
      <c r="C125">
        <v>42</v>
      </c>
      <c r="D125">
        <v>21</v>
      </c>
      <c r="E125">
        <v>12.94</v>
      </c>
      <c r="F125">
        <v>11.82</v>
      </c>
      <c r="G125">
        <v>4.0999999999999996</v>
      </c>
      <c r="H125">
        <v>-2.7</v>
      </c>
      <c r="I125">
        <f t="shared" si="3"/>
        <v>1.1199999999999992</v>
      </c>
      <c r="J125" s="1">
        <f t="shared" si="4"/>
        <v>0.91344667697063375</v>
      </c>
      <c r="K125" s="2">
        <f t="shared" si="5"/>
        <v>8.6553323029366247E-2</v>
      </c>
    </row>
    <row r="126" spans="1:11" x14ac:dyDescent="0.2">
      <c r="A126" t="s">
        <v>384</v>
      </c>
      <c r="B126" t="s">
        <v>228</v>
      </c>
      <c r="C126">
        <v>26</v>
      </c>
      <c r="D126">
        <v>18</v>
      </c>
      <c r="E126">
        <v>11.27</v>
      </c>
      <c r="F126">
        <v>10.31</v>
      </c>
      <c r="G126">
        <v>-1.4</v>
      </c>
      <c r="H126">
        <v>8.1999999999999993</v>
      </c>
      <c r="I126">
        <f t="shared" si="3"/>
        <v>0.95999999999999908</v>
      </c>
      <c r="J126" s="1">
        <f t="shared" si="4"/>
        <v>0.91481810115350493</v>
      </c>
      <c r="K126" s="2">
        <f t="shared" si="5"/>
        <v>8.5181898846495047E-2</v>
      </c>
    </row>
    <row r="127" spans="1:11" x14ac:dyDescent="0.2">
      <c r="A127" t="s">
        <v>385</v>
      </c>
      <c r="B127" t="s">
        <v>229</v>
      </c>
      <c r="C127">
        <v>49</v>
      </c>
      <c r="D127">
        <v>32</v>
      </c>
      <c r="E127">
        <v>14.34</v>
      </c>
      <c r="F127">
        <v>13.16</v>
      </c>
      <c r="G127">
        <v>1.2</v>
      </c>
      <c r="H127">
        <v>-2</v>
      </c>
      <c r="I127">
        <f t="shared" si="3"/>
        <v>1.1799999999999997</v>
      </c>
      <c r="J127" s="1">
        <f t="shared" si="4"/>
        <v>0.91771269177126924</v>
      </c>
      <c r="K127" s="2">
        <f t="shared" si="5"/>
        <v>8.2287308228730802E-2</v>
      </c>
    </row>
    <row r="128" spans="1:11" x14ac:dyDescent="0.2">
      <c r="A128" t="s">
        <v>230</v>
      </c>
      <c r="B128" t="s">
        <v>231</v>
      </c>
      <c r="C128">
        <v>79</v>
      </c>
      <c r="D128">
        <v>61</v>
      </c>
      <c r="E128">
        <v>15.58</v>
      </c>
      <c r="F128">
        <v>14.32</v>
      </c>
      <c r="G128">
        <v>2.4</v>
      </c>
      <c r="H128">
        <v>12.3</v>
      </c>
      <c r="I128">
        <f t="shared" si="3"/>
        <v>1.2599999999999998</v>
      </c>
      <c r="J128" s="1">
        <f t="shared" si="4"/>
        <v>0.91912708600770221</v>
      </c>
      <c r="K128" s="2">
        <f t="shared" si="5"/>
        <v>8.0872913992297804E-2</v>
      </c>
    </row>
    <row r="129" spans="1:11" x14ac:dyDescent="0.2">
      <c r="A129" t="s">
        <v>386</v>
      </c>
      <c r="B129" t="s">
        <v>232</v>
      </c>
      <c r="C129">
        <v>67</v>
      </c>
      <c r="D129">
        <v>44</v>
      </c>
      <c r="E129">
        <v>12.66</v>
      </c>
      <c r="F129">
        <v>11.64</v>
      </c>
      <c r="G129">
        <v>1.9</v>
      </c>
      <c r="H129">
        <v>3.1</v>
      </c>
      <c r="I129">
        <f t="shared" si="3"/>
        <v>1.0199999999999996</v>
      </c>
      <c r="J129" s="1">
        <f t="shared" si="4"/>
        <v>0.91943127962085314</v>
      </c>
      <c r="K129" s="2">
        <f t="shared" si="5"/>
        <v>8.0568720379146891E-2</v>
      </c>
    </row>
    <row r="130" spans="1:11" x14ac:dyDescent="0.2">
      <c r="A130" t="s">
        <v>233</v>
      </c>
      <c r="B130" t="s">
        <v>234</v>
      </c>
      <c r="C130">
        <v>13</v>
      </c>
      <c r="D130">
        <v>10</v>
      </c>
      <c r="E130">
        <v>11.84</v>
      </c>
      <c r="F130">
        <v>10.89</v>
      </c>
      <c r="G130">
        <v>3</v>
      </c>
      <c r="H130">
        <v>7.2</v>
      </c>
      <c r="I130">
        <f t="shared" si="3"/>
        <v>0.94999999999999929</v>
      </c>
      <c r="J130" s="1">
        <f t="shared" si="4"/>
        <v>0.9197635135135136</v>
      </c>
      <c r="K130" s="2">
        <f t="shared" si="5"/>
        <v>8.023648648648643E-2</v>
      </c>
    </row>
    <row r="131" spans="1:11" x14ac:dyDescent="0.2">
      <c r="A131" t="s">
        <v>387</v>
      </c>
      <c r="B131" t="s">
        <v>235</v>
      </c>
      <c r="C131">
        <v>32</v>
      </c>
      <c r="D131">
        <v>29</v>
      </c>
      <c r="E131">
        <v>15.44</v>
      </c>
      <c r="F131">
        <v>14.24</v>
      </c>
      <c r="G131">
        <v>9.3000000000000007</v>
      </c>
      <c r="H131">
        <v>7.4</v>
      </c>
      <c r="I131">
        <f t="shared" ref="I131:I194" si="6">E131-F131</f>
        <v>1.1999999999999993</v>
      </c>
      <c r="J131" s="1">
        <f t="shared" ref="J131:J194" si="7">F131/E131</f>
        <v>0.92227979274611405</v>
      </c>
      <c r="K131" s="2">
        <f t="shared" ref="K131:K194" si="8">(E131-F131)/E131</f>
        <v>7.7720207253885967E-2</v>
      </c>
    </row>
    <row r="132" spans="1:11" x14ac:dyDescent="0.2">
      <c r="A132" t="s">
        <v>388</v>
      </c>
      <c r="B132" t="s">
        <v>236</v>
      </c>
      <c r="C132">
        <v>44</v>
      </c>
      <c r="D132">
        <v>29</v>
      </c>
      <c r="E132">
        <v>15.05</v>
      </c>
      <c r="F132">
        <v>13.9</v>
      </c>
      <c r="G132">
        <v>-2</v>
      </c>
      <c r="H132">
        <v>5.3</v>
      </c>
      <c r="I132">
        <f t="shared" si="6"/>
        <v>1.1500000000000004</v>
      </c>
      <c r="J132" s="1">
        <f t="shared" si="7"/>
        <v>0.92358803986710958</v>
      </c>
      <c r="K132" s="2">
        <f t="shared" si="8"/>
        <v>7.641196013289038E-2</v>
      </c>
    </row>
    <row r="133" spans="1:11" x14ac:dyDescent="0.2">
      <c r="A133" t="s">
        <v>237</v>
      </c>
      <c r="B133" t="s">
        <v>238</v>
      </c>
      <c r="C133">
        <v>57</v>
      </c>
      <c r="D133">
        <v>44</v>
      </c>
      <c r="E133">
        <v>12.5</v>
      </c>
      <c r="F133">
        <v>11.57</v>
      </c>
      <c r="G133">
        <v>3.3</v>
      </c>
      <c r="H133">
        <v>-3.4</v>
      </c>
      <c r="I133">
        <f t="shared" si="6"/>
        <v>0.92999999999999972</v>
      </c>
      <c r="J133" s="1">
        <f t="shared" si="7"/>
        <v>0.92559999999999998</v>
      </c>
      <c r="K133" s="2">
        <f t="shared" si="8"/>
        <v>7.439999999999998E-2</v>
      </c>
    </row>
    <row r="134" spans="1:11" x14ac:dyDescent="0.2">
      <c r="A134" t="s">
        <v>239</v>
      </c>
      <c r="B134" t="s">
        <v>240</v>
      </c>
      <c r="C134">
        <v>96</v>
      </c>
      <c r="D134">
        <v>54</v>
      </c>
      <c r="E134">
        <v>11.99</v>
      </c>
      <c r="F134">
        <v>11.13</v>
      </c>
      <c r="G134">
        <v>4.8</v>
      </c>
      <c r="H134">
        <v>2.7</v>
      </c>
      <c r="I134">
        <f t="shared" si="6"/>
        <v>0.85999999999999943</v>
      </c>
      <c r="J134" s="1">
        <f t="shared" si="7"/>
        <v>0.92827356130108429</v>
      </c>
      <c r="K134" s="2">
        <f t="shared" si="8"/>
        <v>7.172643869891572E-2</v>
      </c>
    </row>
    <row r="135" spans="1:11" x14ac:dyDescent="0.2">
      <c r="A135" t="s">
        <v>389</v>
      </c>
      <c r="B135" t="s">
        <v>241</v>
      </c>
      <c r="C135">
        <v>25</v>
      </c>
      <c r="D135">
        <v>28</v>
      </c>
      <c r="E135">
        <v>12.22</v>
      </c>
      <c r="F135">
        <v>11.35</v>
      </c>
      <c r="G135">
        <v>1.6</v>
      </c>
      <c r="H135">
        <v>-0.2</v>
      </c>
      <c r="I135">
        <f t="shared" si="6"/>
        <v>0.87000000000000099</v>
      </c>
      <c r="J135" s="1">
        <f t="shared" si="7"/>
        <v>0.9288052373158755</v>
      </c>
      <c r="K135" s="2">
        <f t="shared" si="8"/>
        <v>7.119476268412446E-2</v>
      </c>
    </row>
    <row r="136" spans="1:11" x14ac:dyDescent="0.2">
      <c r="A136" t="s">
        <v>390</v>
      </c>
      <c r="B136" t="s">
        <v>242</v>
      </c>
      <c r="C136">
        <v>172</v>
      </c>
      <c r="D136">
        <v>111</v>
      </c>
      <c r="E136">
        <v>14.06</v>
      </c>
      <c r="F136">
        <v>13.08</v>
      </c>
      <c r="G136">
        <v>-0.2</v>
      </c>
      <c r="H136">
        <v>4.9000000000000004</v>
      </c>
      <c r="I136">
        <f t="shared" si="6"/>
        <v>0.98000000000000043</v>
      </c>
      <c r="J136" s="1">
        <f t="shared" si="7"/>
        <v>0.93029871977240397</v>
      </c>
      <c r="K136" s="2">
        <f t="shared" si="8"/>
        <v>6.9701280227596044E-2</v>
      </c>
    </row>
    <row r="137" spans="1:11" x14ac:dyDescent="0.2">
      <c r="A137" t="s">
        <v>391</v>
      </c>
      <c r="B137" t="s">
        <v>243</v>
      </c>
      <c r="C137">
        <v>31</v>
      </c>
      <c r="D137">
        <v>28</v>
      </c>
      <c r="E137">
        <v>14.97</v>
      </c>
      <c r="F137">
        <v>13.94</v>
      </c>
      <c r="G137">
        <v>-0.8</v>
      </c>
      <c r="H137">
        <v>0.2</v>
      </c>
      <c r="I137">
        <f t="shared" si="6"/>
        <v>1.0300000000000011</v>
      </c>
      <c r="J137" s="1">
        <f t="shared" si="7"/>
        <v>0.93119572478289903</v>
      </c>
      <c r="K137" s="2">
        <f t="shared" si="8"/>
        <v>6.8804275217100946E-2</v>
      </c>
    </row>
    <row r="138" spans="1:11" x14ac:dyDescent="0.2">
      <c r="A138" t="s">
        <v>392</v>
      </c>
      <c r="B138" t="s">
        <v>244</v>
      </c>
      <c r="C138">
        <v>98</v>
      </c>
      <c r="D138">
        <v>66</v>
      </c>
      <c r="E138">
        <v>13.66</v>
      </c>
      <c r="F138">
        <v>12.76</v>
      </c>
      <c r="G138">
        <v>6.5</v>
      </c>
      <c r="H138">
        <v>4.0999999999999996</v>
      </c>
      <c r="I138">
        <f t="shared" si="6"/>
        <v>0.90000000000000036</v>
      </c>
      <c r="J138" s="1">
        <f t="shared" si="7"/>
        <v>0.93411420204978035</v>
      </c>
      <c r="K138" s="2">
        <f t="shared" si="8"/>
        <v>6.5885797950219649E-2</v>
      </c>
    </row>
    <row r="139" spans="1:11" x14ac:dyDescent="0.2">
      <c r="A139" t="s">
        <v>245</v>
      </c>
      <c r="B139" t="s">
        <v>246</v>
      </c>
      <c r="C139">
        <v>73</v>
      </c>
      <c r="D139">
        <v>41</v>
      </c>
      <c r="E139">
        <v>13.42</v>
      </c>
      <c r="F139">
        <v>12.55</v>
      </c>
      <c r="G139">
        <v>4.5999999999999996</v>
      </c>
      <c r="H139">
        <v>13.1</v>
      </c>
      <c r="I139">
        <f t="shared" si="6"/>
        <v>0.86999999999999922</v>
      </c>
      <c r="J139" s="1">
        <f t="shared" si="7"/>
        <v>0.9351713859910582</v>
      </c>
      <c r="K139" s="2">
        <f t="shared" si="8"/>
        <v>6.4828614008941826E-2</v>
      </c>
    </row>
    <row r="140" spans="1:11" x14ac:dyDescent="0.2">
      <c r="A140" t="s">
        <v>247</v>
      </c>
      <c r="B140" t="s">
        <v>248</v>
      </c>
      <c r="C140">
        <v>22</v>
      </c>
      <c r="D140">
        <v>16</v>
      </c>
      <c r="E140">
        <v>11.88</v>
      </c>
      <c r="F140">
        <v>11.11</v>
      </c>
      <c r="G140">
        <v>0.1</v>
      </c>
      <c r="H140">
        <v>-2.2999999999999998</v>
      </c>
      <c r="I140">
        <f t="shared" si="6"/>
        <v>0.77000000000000135</v>
      </c>
      <c r="J140" s="1">
        <f t="shared" si="7"/>
        <v>0.93518518518518512</v>
      </c>
      <c r="K140" s="2">
        <f t="shared" si="8"/>
        <v>6.4814814814814922E-2</v>
      </c>
    </row>
    <row r="141" spans="1:11" x14ac:dyDescent="0.2">
      <c r="A141" t="s">
        <v>393</v>
      </c>
      <c r="B141" t="s">
        <v>249</v>
      </c>
      <c r="C141">
        <v>24</v>
      </c>
      <c r="D141">
        <v>18</v>
      </c>
      <c r="E141">
        <v>11.02</v>
      </c>
      <c r="F141">
        <v>10.33</v>
      </c>
      <c r="G141">
        <v>1.9</v>
      </c>
      <c r="H141">
        <v>0.4</v>
      </c>
      <c r="I141">
        <f t="shared" si="6"/>
        <v>0.6899999999999995</v>
      </c>
      <c r="J141" s="1">
        <f t="shared" si="7"/>
        <v>0.93738656987295832</v>
      </c>
      <c r="K141" s="2">
        <f t="shared" si="8"/>
        <v>6.2613430127041694E-2</v>
      </c>
    </row>
    <row r="142" spans="1:11" x14ac:dyDescent="0.2">
      <c r="A142" t="s">
        <v>250</v>
      </c>
      <c r="B142" t="s">
        <v>251</v>
      </c>
      <c r="C142">
        <v>59</v>
      </c>
      <c r="D142">
        <v>38</v>
      </c>
      <c r="E142">
        <v>12.31</v>
      </c>
      <c r="F142">
        <v>11.54</v>
      </c>
      <c r="G142">
        <v>1.5</v>
      </c>
      <c r="H142">
        <v>2.9</v>
      </c>
      <c r="I142">
        <f t="shared" si="6"/>
        <v>0.77000000000000135</v>
      </c>
      <c r="J142" s="1">
        <f t="shared" si="7"/>
        <v>0.93744922826969934</v>
      </c>
      <c r="K142" s="2">
        <f t="shared" si="8"/>
        <v>6.2550771730300672E-2</v>
      </c>
    </row>
    <row r="143" spans="1:11" x14ac:dyDescent="0.2">
      <c r="A143" t="s">
        <v>394</v>
      </c>
      <c r="B143" t="s">
        <v>252</v>
      </c>
      <c r="C143">
        <v>37</v>
      </c>
      <c r="D143">
        <v>24</v>
      </c>
      <c r="E143">
        <v>12.42</v>
      </c>
      <c r="F143">
        <v>11.67</v>
      </c>
      <c r="G143">
        <v>2.1</v>
      </c>
      <c r="H143">
        <v>4.9000000000000004</v>
      </c>
      <c r="I143">
        <f t="shared" si="6"/>
        <v>0.75</v>
      </c>
      <c r="J143" s="1">
        <f t="shared" si="7"/>
        <v>0.93961352657004826</v>
      </c>
      <c r="K143" s="2">
        <f t="shared" si="8"/>
        <v>6.0386473429951688E-2</v>
      </c>
    </row>
    <row r="144" spans="1:11" x14ac:dyDescent="0.2">
      <c r="A144" t="s">
        <v>253</v>
      </c>
      <c r="B144" t="s">
        <v>254</v>
      </c>
      <c r="C144">
        <v>28</v>
      </c>
      <c r="D144">
        <v>24</v>
      </c>
      <c r="E144">
        <v>13.65</v>
      </c>
      <c r="F144">
        <v>12.85</v>
      </c>
      <c r="G144">
        <v>-3.5</v>
      </c>
      <c r="H144">
        <v>2.9</v>
      </c>
      <c r="I144">
        <f t="shared" si="6"/>
        <v>0.80000000000000071</v>
      </c>
      <c r="J144" s="1">
        <f t="shared" si="7"/>
        <v>0.94139194139194138</v>
      </c>
      <c r="K144" s="2">
        <f t="shared" si="8"/>
        <v>5.8608058608058657E-2</v>
      </c>
    </row>
    <row r="145" spans="1:11" x14ac:dyDescent="0.2">
      <c r="A145" t="s">
        <v>395</v>
      </c>
      <c r="B145" t="s">
        <v>255</v>
      </c>
      <c r="C145">
        <v>20</v>
      </c>
      <c r="D145">
        <v>16</v>
      </c>
      <c r="E145">
        <v>12.14</v>
      </c>
      <c r="F145">
        <v>11.45</v>
      </c>
      <c r="G145">
        <v>1.1000000000000001</v>
      </c>
      <c r="H145">
        <v>-4</v>
      </c>
      <c r="I145">
        <f t="shared" si="6"/>
        <v>0.69000000000000128</v>
      </c>
      <c r="J145" s="1">
        <f t="shared" si="7"/>
        <v>0.94316309719934088</v>
      </c>
      <c r="K145" s="2">
        <f t="shared" si="8"/>
        <v>5.6836902800659082E-2</v>
      </c>
    </row>
    <row r="146" spans="1:11" x14ac:dyDescent="0.2">
      <c r="A146" t="s">
        <v>256</v>
      </c>
      <c r="B146" t="s">
        <v>257</v>
      </c>
      <c r="C146">
        <v>20</v>
      </c>
      <c r="D146">
        <v>13</v>
      </c>
      <c r="E146">
        <v>13.16</v>
      </c>
      <c r="F146">
        <v>12.44</v>
      </c>
      <c r="G146">
        <v>3</v>
      </c>
      <c r="H146">
        <v>6</v>
      </c>
      <c r="I146">
        <f t="shared" si="6"/>
        <v>0.72000000000000064</v>
      </c>
      <c r="J146" s="1">
        <f t="shared" si="7"/>
        <v>0.94528875379939203</v>
      </c>
      <c r="K146" s="2">
        <f t="shared" si="8"/>
        <v>5.4711246200607952E-2</v>
      </c>
    </row>
    <row r="147" spans="1:11" x14ac:dyDescent="0.2">
      <c r="A147" t="s">
        <v>396</v>
      </c>
      <c r="B147" t="s">
        <v>258</v>
      </c>
      <c r="C147">
        <v>146</v>
      </c>
      <c r="D147">
        <v>108</v>
      </c>
      <c r="E147">
        <v>14.8</v>
      </c>
      <c r="F147">
        <v>14.06</v>
      </c>
      <c r="G147">
        <v>-0.7</v>
      </c>
      <c r="H147">
        <v>3.5</v>
      </c>
      <c r="I147">
        <f t="shared" si="6"/>
        <v>0.74000000000000021</v>
      </c>
      <c r="J147" s="1">
        <f t="shared" si="7"/>
        <v>0.95</v>
      </c>
      <c r="K147" s="2">
        <f t="shared" si="8"/>
        <v>5.000000000000001E-2</v>
      </c>
    </row>
    <row r="148" spans="1:11" x14ac:dyDescent="0.2">
      <c r="A148" t="s">
        <v>259</v>
      </c>
      <c r="B148" t="s">
        <v>260</v>
      </c>
      <c r="C148">
        <v>124</v>
      </c>
      <c r="D148">
        <v>96</v>
      </c>
      <c r="E148">
        <v>15.09</v>
      </c>
      <c r="F148">
        <v>14.34</v>
      </c>
      <c r="G148">
        <v>-3.5</v>
      </c>
      <c r="H148">
        <v>0.1</v>
      </c>
      <c r="I148">
        <f t="shared" si="6"/>
        <v>0.75</v>
      </c>
      <c r="J148" s="1">
        <f t="shared" si="7"/>
        <v>0.95029821073558651</v>
      </c>
      <c r="K148" s="2">
        <f t="shared" si="8"/>
        <v>4.9701789264413522E-2</v>
      </c>
    </row>
    <row r="149" spans="1:11" x14ac:dyDescent="0.2">
      <c r="A149" t="s">
        <v>397</v>
      </c>
      <c r="B149" t="s">
        <v>261</v>
      </c>
      <c r="C149">
        <v>24</v>
      </c>
      <c r="D149">
        <v>19</v>
      </c>
      <c r="E149">
        <v>14.23</v>
      </c>
      <c r="F149">
        <v>13.54</v>
      </c>
      <c r="G149">
        <v>-1.4</v>
      </c>
      <c r="H149">
        <v>3.7</v>
      </c>
      <c r="I149">
        <f t="shared" si="6"/>
        <v>0.69000000000000128</v>
      </c>
      <c r="J149" s="1">
        <f t="shared" si="7"/>
        <v>0.95151089248067455</v>
      </c>
      <c r="K149" s="2">
        <f t="shared" si="8"/>
        <v>4.8489107519325454E-2</v>
      </c>
    </row>
    <row r="150" spans="1:11" x14ac:dyDescent="0.2">
      <c r="A150" t="s">
        <v>262</v>
      </c>
      <c r="B150" t="s">
        <v>263</v>
      </c>
      <c r="C150">
        <v>62</v>
      </c>
      <c r="D150">
        <v>42</v>
      </c>
      <c r="E150">
        <v>12.78</v>
      </c>
      <c r="F150">
        <v>12.2</v>
      </c>
      <c r="G150">
        <v>-1</v>
      </c>
      <c r="H150">
        <v>4.5</v>
      </c>
      <c r="I150">
        <f t="shared" si="6"/>
        <v>0.58000000000000007</v>
      </c>
      <c r="J150" s="1">
        <f t="shared" si="7"/>
        <v>0.95461658841940533</v>
      </c>
      <c r="K150" s="2">
        <f t="shared" si="8"/>
        <v>4.5383411580594689E-2</v>
      </c>
    </row>
    <row r="151" spans="1:11" x14ac:dyDescent="0.2">
      <c r="A151" t="s">
        <v>264</v>
      </c>
      <c r="B151" t="s">
        <v>265</v>
      </c>
      <c r="C151">
        <v>38</v>
      </c>
      <c r="D151">
        <v>31</v>
      </c>
      <c r="E151">
        <v>14.86</v>
      </c>
      <c r="F151">
        <v>14.2</v>
      </c>
      <c r="G151">
        <v>6.7</v>
      </c>
      <c r="H151">
        <v>2</v>
      </c>
      <c r="I151">
        <f t="shared" si="6"/>
        <v>0.66000000000000014</v>
      </c>
      <c r="J151" s="1">
        <f t="shared" si="7"/>
        <v>0.955585464333782</v>
      </c>
      <c r="K151" s="2">
        <f t="shared" si="8"/>
        <v>4.4414535666218044E-2</v>
      </c>
    </row>
    <row r="152" spans="1:11" x14ac:dyDescent="0.2">
      <c r="A152" t="s">
        <v>398</v>
      </c>
      <c r="B152" t="s">
        <v>266</v>
      </c>
      <c r="C152">
        <v>26</v>
      </c>
      <c r="D152">
        <v>23</v>
      </c>
      <c r="E152">
        <v>12.94</v>
      </c>
      <c r="F152">
        <v>12.43</v>
      </c>
      <c r="G152">
        <v>1.6</v>
      </c>
      <c r="H152">
        <v>3</v>
      </c>
      <c r="I152">
        <f t="shared" si="6"/>
        <v>0.50999999999999979</v>
      </c>
      <c r="J152" s="1">
        <f t="shared" si="7"/>
        <v>0.96058732612055642</v>
      </c>
      <c r="K152" s="2">
        <f t="shared" si="8"/>
        <v>3.9412673879443569E-2</v>
      </c>
    </row>
    <row r="153" spans="1:11" x14ac:dyDescent="0.2">
      <c r="A153" t="s">
        <v>267</v>
      </c>
      <c r="B153" t="s">
        <v>268</v>
      </c>
      <c r="C153">
        <v>40</v>
      </c>
      <c r="D153">
        <v>31</v>
      </c>
      <c r="E153">
        <v>13.35</v>
      </c>
      <c r="F153">
        <v>12.88</v>
      </c>
      <c r="G153">
        <v>-1.7</v>
      </c>
      <c r="H153">
        <v>3.1</v>
      </c>
      <c r="I153">
        <f t="shared" si="6"/>
        <v>0.46999999999999886</v>
      </c>
      <c r="J153" s="1">
        <f t="shared" si="7"/>
        <v>0.96479400749063682</v>
      </c>
      <c r="K153" s="2">
        <f t="shared" si="8"/>
        <v>3.520599250936321E-2</v>
      </c>
    </row>
    <row r="154" spans="1:11" x14ac:dyDescent="0.2">
      <c r="A154" t="s">
        <v>269</v>
      </c>
      <c r="B154" t="s">
        <v>270</v>
      </c>
      <c r="C154">
        <v>25</v>
      </c>
      <c r="D154">
        <v>19</v>
      </c>
      <c r="E154">
        <v>10.61</v>
      </c>
      <c r="F154">
        <v>10.25</v>
      </c>
      <c r="G154">
        <v>-4</v>
      </c>
      <c r="H154">
        <v>5.9</v>
      </c>
      <c r="I154">
        <f t="shared" si="6"/>
        <v>0.35999999999999943</v>
      </c>
      <c r="J154" s="1">
        <f t="shared" si="7"/>
        <v>0.96606974552309144</v>
      </c>
      <c r="K154" s="2">
        <f t="shared" si="8"/>
        <v>3.3930254476908527E-2</v>
      </c>
    </row>
    <row r="155" spans="1:11" x14ac:dyDescent="0.2">
      <c r="A155" t="s">
        <v>271</v>
      </c>
      <c r="B155" t="s">
        <v>272</v>
      </c>
      <c r="C155">
        <v>27</v>
      </c>
      <c r="D155">
        <v>19</v>
      </c>
      <c r="E155">
        <v>13.03</v>
      </c>
      <c r="F155">
        <v>12.59</v>
      </c>
      <c r="G155">
        <v>0.3</v>
      </c>
      <c r="H155">
        <v>9</v>
      </c>
      <c r="I155">
        <f t="shared" si="6"/>
        <v>0.4399999999999995</v>
      </c>
      <c r="J155" s="1">
        <f t="shared" si="7"/>
        <v>0.96623177283192641</v>
      </c>
      <c r="K155" s="2">
        <f t="shared" si="8"/>
        <v>3.3768227168073636E-2</v>
      </c>
    </row>
    <row r="156" spans="1:11" x14ac:dyDescent="0.2">
      <c r="A156" t="s">
        <v>399</v>
      </c>
      <c r="B156" t="s">
        <v>273</v>
      </c>
      <c r="C156">
        <v>55</v>
      </c>
      <c r="D156">
        <v>48</v>
      </c>
      <c r="E156">
        <v>17.3</v>
      </c>
      <c r="F156">
        <v>16.760000000000002</v>
      </c>
      <c r="G156">
        <v>-2.9</v>
      </c>
      <c r="H156">
        <v>0.9</v>
      </c>
      <c r="I156">
        <f t="shared" si="6"/>
        <v>0.53999999999999915</v>
      </c>
      <c r="J156" s="1">
        <f t="shared" si="7"/>
        <v>0.96878612716763013</v>
      </c>
      <c r="K156" s="2">
        <f t="shared" si="8"/>
        <v>3.1213872832369892E-2</v>
      </c>
    </row>
    <row r="157" spans="1:11" x14ac:dyDescent="0.2">
      <c r="A157" t="s">
        <v>274</v>
      </c>
      <c r="B157" t="s">
        <v>275</v>
      </c>
      <c r="C157">
        <v>19</v>
      </c>
      <c r="D157">
        <v>15</v>
      </c>
      <c r="E157">
        <v>12.5</v>
      </c>
      <c r="F157">
        <v>12.13</v>
      </c>
      <c r="G157">
        <v>-7.4</v>
      </c>
      <c r="H157">
        <v>-1.4</v>
      </c>
      <c r="I157">
        <f t="shared" si="6"/>
        <v>0.36999999999999922</v>
      </c>
      <c r="J157" s="1">
        <f t="shared" si="7"/>
        <v>0.97040000000000004</v>
      </c>
      <c r="K157" s="2">
        <f t="shared" si="8"/>
        <v>2.9599999999999939E-2</v>
      </c>
    </row>
    <row r="158" spans="1:11" x14ac:dyDescent="0.2">
      <c r="A158" t="s">
        <v>400</v>
      </c>
      <c r="B158" t="s">
        <v>276</v>
      </c>
      <c r="C158">
        <v>60</v>
      </c>
      <c r="D158">
        <v>40</v>
      </c>
      <c r="E158">
        <v>15.34</v>
      </c>
      <c r="F158">
        <v>14.9</v>
      </c>
      <c r="G158">
        <v>-1.5</v>
      </c>
      <c r="H158">
        <v>-3</v>
      </c>
      <c r="I158">
        <f t="shared" si="6"/>
        <v>0.4399999999999995</v>
      </c>
      <c r="J158" s="1">
        <f t="shared" si="7"/>
        <v>0.97131681877444598</v>
      </c>
      <c r="K158" s="2">
        <f t="shared" si="8"/>
        <v>2.8683181225554074E-2</v>
      </c>
    </row>
    <row r="159" spans="1:11" x14ac:dyDescent="0.2">
      <c r="A159" t="s">
        <v>277</v>
      </c>
      <c r="B159" t="s">
        <v>278</v>
      </c>
      <c r="C159">
        <v>18</v>
      </c>
      <c r="D159">
        <v>17</v>
      </c>
      <c r="E159">
        <v>12.51</v>
      </c>
      <c r="F159">
        <v>12.16</v>
      </c>
      <c r="G159">
        <v>2.2000000000000002</v>
      </c>
      <c r="H159">
        <v>8.5</v>
      </c>
      <c r="I159">
        <f t="shared" si="6"/>
        <v>0.34999999999999964</v>
      </c>
      <c r="J159" s="1">
        <f t="shared" si="7"/>
        <v>0.97202238209432457</v>
      </c>
      <c r="K159" s="2">
        <f t="shared" si="8"/>
        <v>2.797761790567543E-2</v>
      </c>
    </row>
    <row r="160" spans="1:11" x14ac:dyDescent="0.2">
      <c r="A160" t="s">
        <v>279</v>
      </c>
      <c r="B160" t="s">
        <v>280</v>
      </c>
      <c r="C160">
        <v>82</v>
      </c>
      <c r="D160">
        <v>60</v>
      </c>
      <c r="E160">
        <v>12.57</v>
      </c>
      <c r="F160">
        <v>12.22</v>
      </c>
      <c r="G160">
        <v>-1.9</v>
      </c>
      <c r="H160">
        <v>-1.3</v>
      </c>
      <c r="I160">
        <f t="shared" si="6"/>
        <v>0.34999999999999964</v>
      </c>
      <c r="J160" s="1">
        <f t="shared" si="7"/>
        <v>0.97215592680986473</v>
      </c>
      <c r="K160" s="2">
        <f t="shared" si="8"/>
        <v>2.7844073190135214E-2</v>
      </c>
    </row>
    <row r="161" spans="1:11" x14ac:dyDescent="0.2">
      <c r="A161" t="s">
        <v>281</v>
      </c>
      <c r="B161" t="s">
        <v>282</v>
      </c>
      <c r="C161">
        <v>44</v>
      </c>
      <c r="D161">
        <v>33</v>
      </c>
      <c r="E161">
        <v>13.06</v>
      </c>
      <c r="F161">
        <v>12.71</v>
      </c>
      <c r="G161">
        <v>0.7</v>
      </c>
      <c r="H161">
        <v>-1</v>
      </c>
      <c r="I161">
        <f t="shared" si="6"/>
        <v>0.34999999999999964</v>
      </c>
      <c r="J161" s="1">
        <f t="shared" si="7"/>
        <v>0.97320061255742729</v>
      </c>
      <c r="K161" s="2">
        <f t="shared" si="8"/>
        <v>2.6799387442572712E-2</v>
      </c>
    </row>
    <row r="162" spans="1:11" x14ac:dyDescent="0.2">
      <c r="A162" t="s">
        <v>283</v>
      </c>
      <c r="B162" t="s">
        <v>284</v>
      </c>
      <c r="C162">
        <v>9</v>
      </c>
      <c r="D162">
        <v>8</v>
      </c>
      <c r="E162">
        <v>14.61</v>
      </c>
      <c r="F162">
        <v>14.22</v>
      </c>
      <c r="G162">
        <v>4.5</v>
      </c>
      <c r="H162">
        <v>5.9</v>
      </c>
      <c r="I162">
        <f t="shared" si="6"/>
        <v>0.38999999999999879</v>
      </c>
      <c r="J162" s="1">
        <f t="shared" si="7"/>
        <v>0.97330595482546212</v>
      </c>
      <c r="K162" s="2">
        <f t="shared" si="8"/>
        <v>2.6694045174537905E-2</v>
      </c>
    </row>
    <row r="163" spans="1:11" x14ac:dyDescent="0.2">
      <c r="A163" t="s">
        <v>401</v>
      </c>
      <c r="B163" t="s">
        <v>285</v>
      </c>
      <c r="C163">
        <v>32</v>
      </c>
      <c r="D163">
        <v>22</v>
      </c>
      <c r="E163">
        <v>13.11</v>
      </c>
      <c r="F163">
        <v>12.78</v>
      </c>
      <c r="G163">
        <v>9.8000000000000007</v>
      </c>
      <c r="H163">
        <v>3.3</v>
      </c>
      <c r="I163">
        <f t="shared" si="6"/>
        <v>0.33000000000000007</v>
      </c>
      <c r="J163" s="1">
        <f t="shared" si="7"/>
        <v>0.97482837528604116</v>
      </c>
      <c r="K163" s="2">
        <f t="shared" si="8"/>
        <v>2.5171624713958816E-2</v>
      </c>
    </row>
    <row r="164" spans="1:11" x14ac:dyDescent="0.2">
      <c r="A164" t="s">
        <v>402</v>
      </c>
      <c r="B164" t="s">
        <v>286</v>
      </c>
      <c r="C164">
        <v>31</v>
      </c>
      <c r="D164">
        <v>26</v>
      </c>
      <c r="E164">
        <v>16.52</v>
      </c>
      <c r="F164">
        <v>16.11</v>
      </c>
      <c r="G164">
        <v>14.5</v>
      </c>
      <c r="H164">
        <v>7.2</v>
      </c>
      <c r="I164">
        <f t="shared" si="6"/>
        <v>0.41000000000000014</v>
      </c>
      <c r="J164" s="1">
        <f t="shared" si="7"/>
        <v>0.97518159806295401</v>
      </c>
      <c r="K164" s="2">
        <f t="shared" si="8"/>
        <v>2.4818401937046014E-2</v>
      </c>
    </row>
    <row r="165" spans="1:11" x14ac:dyDescent="0.2">
      <c r="A165" t="s">
        <v>287</v>
      </c>
      <c r="B165" t="s">
        <v>288</v>
      </c>
      <c r="C165">
        <v>66</v>
      </c>
      <c r="D165">
        <v>41</v>
      </c>
      <c r="E165">
        <v>10.73</v>
      </c>
      <c r="F165">
        <v>10.49</v>
      </c>
      <c r="G165">
        <v>4.9000000000000004</v>
      </c>
      <c r="H165">
        <v>6.9</v>
      </c>
      <c r="I165">
        <f t="shared" si="6"/>
        <v>0.24000000000000021</v>
      </c>
      <c r="J165" s="1">
        <f t="shared" si="7"/>
        <v>0.97763280521901208</v>
      </c>
      <c r="K165" s="2">
        <f t="shared" si="8"/>
        <v>2.2367194780987903E-2</v>
      </c>
    </row>
    <row r="166" spans="1:11" x14ac:dyDescent="0.2">
      <c r="A166" t="s">
        <v>289</v>
      </c>
      <c r="B166" t="s">
        <v>290</v>
      </c>
      <c r="C166">
        <v>29</v>
      </c>
      <c r="D166">
        <v>21</v>
      </c>
      <c r="E166">
        <v>12.28</v>
      </c>
      <c r="F166">
        <v>12.01</v>
      </c>
      <c r="G166">
        <v>14.2</v>
      </c>
      <c r="H166">
        <v>-9.4</v>
      </c>
      <c r="I166">
        <f t="shared" si="6"/>
        <v>0.26999999999999957</v>
      </c>
      <c r="J166" s="1">
        <f t="shared" si="7"/>
        <v>0.9780130293159609</v>
      </c>
      <c r="K166" s="2">
        <f t="shared" si="8"/>
        <v>2.1986970684039056E-2</v>
      </c>
    </row>
    <row r="167" spans="1:11" x14ac:dyDescent="0.2">
      <c r="A167" t="s">
        <v>291</v>
      </c>
      <c r="B167" t="s">
        <v>292</v>
      </c>
      <c r="C167">
        <v>15</v>
      </c>
      <c r="D167">
        <v>11</v>
      </c>
      <c r="E167">
        <v>11.67</v>
      </c>
      <c r="F167">
        <v>11.42</v>
      </c>
      <c r="G167">
        <v>2.2000000000000002</v>
      </c>
      <c r="H167">
        <v>-0.7</v>
      </c>
      <c r="I167">
        <f t="shared" si="6"/>
        <v>0.25</v>
      </c>
      <c r="J167" s="1">
        <f t="shared" si="7"/>
        <v>0.97857754927163665</v>
      </c>
      <c r="K167" s="2">
        <f t="shared" si="8"/>
        <v>2.1422450728363324E-2</v>
      </c>
    </row>
    <row r="168" spans="1:11" x14ac:dyDescent="0.2">
      <c r="A168" t="s">
        <v>293</v>
      </c>
      <c r="B168" t="s">
        <v>294</v>
      </c>
      <c r="C168">
        <v>10</v>
      </c>
      <c r="D168">
        <v>7</v>
      </c>
      <c r="E168">
        <v>11.98</v>
      </c>
      <c r="F168">
        <v>11.73</v>
      </c>
      <c r="G168">
        <v>19.2</v>
      </c>
      <c r="H168">
        <v>0</v>
      </c>
      <c r="I168">
        <f t="shared" si="6"/>
        <v>0.25</v>
      </c>
      <c r="J168" s="1">
        <f t="shared" si="7"/>
        <v>0.97913188647746241</v>
      </c>
      <c r="K168" s="2">
        <f t="shared" si="8"/>
        <v>2.0868113522537562E-2</v>
      </c>
    </row>
    <row r="169" spans="1:11" x14ac:dyDescent="0.2">
      <c r="A169" t="s">
        <v>403</v>
      </c>
      <c r="B169" t="s">
        <v>295</v>
      </c>
      <c r="C169">
        <v>52</v>
      </c>
      <c r="D169">
        <v>30</v>
      </c>
      <c r="E169">
        <v>13.03</v>
      </c>
      <c r="F169">
        <v>12.77</v>
      </c>
      <c r="G169">
        <v>3.5</v>
      </c>
      <c r="H169">
        <v>7.9</v>
      </c>
      <c r="I169">
        <f t="shared" si="6"/>
        <v>0.25999999999999979</v>
      </c>
      <c r="J169" s="1">
        <f t="shared" si="7"/>
        <v>0.98004604758250191</v>
      </c>
      <c r="K169" s="2">
        <f t="shared" si="8"/>
        <v>1.9953952417498064E-2</v>
      </c>
    </row>
    <row r="170" spans="1:11" x14ac:dyDescent="0.2">
      <c r="A170" t="s">
        <v>296</v>
      </c>
      <c r="B170" t="s">
        <v>297</v>
      </c>
      <c r="C170">
        <v>37</v>
      </c>
      <c r="D170">
        <v>25</v>
      </c>
      <c r="E170">
        <v>13.12</v>
      </c>
      <c r="F170">
        <v>12.9</v>
      </c>
      <c r="G170">
        <v>5.5</v>
      </c>
      <c r="H170">
        <v>8.1</v>
      </c>
      <c r="I170">
        <f t="shared" si="6"/>
        <v>0.21999999999999886</v>
      </c>
      <c r="J170" s="1">
        <f t="shared" si="7"/>
        <v>0.98323170731707321</v>
      </c>
      <c r="K170" s="2">
        <f t="shared" si="8"/>
        <v>1.6768292682926744E-2</v>
      </c>
    </row>
    <row r="171" spans="1:11" x14ac:dyDescent="0.2">
      <c r="A171" t="s">
        <v>404</v>
      </c>
      <c r="B171" t="s">
        <v>298</v>
      </c>
      <c r="C171">
        <v>53</v>
      </c>
      <c r="D171">
        <v>29</v>
      </c>
      <c r="E171">
        <v>11.62</v>
      </c>
      <c r="F171">
        <v>11.47</v>
      </c>
      <c r="G171">
        <v>1</v>
      </c>
      <c r="H171">
        <v>9.3000000000000007</v>
      </c>
      <c r="I171">
        <f t="shared" si="6"/>
        <v>0.14999999999999858</v>
      </c>
      <c r="J171" s="1">
        <f t="shared" si="7"/>
        <v>0.98709122203098121</v>
      </c>
      <c r="K171" s="2">
        <f t="shared" si="8"/>
        <v>1.2908777969018811E-2</v>
      </c>
    </row>
    <row r="172" spans="1:11" x14ac:dyDescent="0.2">
      <c r="A172" t="s">
        <v>299</v>
      </c>
      <c r="B172" t="s">
        <v>300</v>
      </c>
      <c r="C172">
        <v>11</v>
      </c>
      <c r="D172">
        <v>8</v>
      </c>
      <c r="E172">
        <v>12.16</v>
      </c>
      <c r="F172">
        <v>12.01</v>
      </c>
      <c r="G172">
        <v>9.9</v>
      </c>
      <c r="H172">
        <v>13.4</v>
      </c>
      <c r="I172">
        <f t="shared" si="6"/>
        <v>0.15000000000000036</v>
      </c>
      <c r="J172" s="1">
        <f t="shared" si="7"/>
        <v>0.98766447368421051</v>
      </c>
      <c r="K172" s="2">
        <f t="shared" si="8"/>
        <v>1.2335526315789503E-2</v>
      </c>
    </row>
    <row r="173" spans="1:11" x14ac:dyDescent="0.2">
      <c r="A173" t="s">
        <v>301</v>
      </c>
      <c r="B173" t="s">
        <v>302</v>
      </c>
      <c r="C173">
        <v>20</v>
      </c>
      <c r="D173">
        <v>16</v>
      </c>
      <c r="E173">
        <v>11.62</v>
      </c>
      <c r="F173">
        <v>11.48</v>
      </c>
      <c r="G173">
        <v>-2</v>
      </c>
      <c r="H173">
        <v>3.2</v>
      </c>
      <c r="I173">
        <f t="shared" si="6"/>
        <v>0.13999999999999879</v>
      </c>
      <c r="J173" s="1">
        <f t="shared" si="7"/>
        <v>0.98795180722891573</v>
      </c>
      <c r="K173" s="2">
        <f t="shared" si="8"/>
        <v>1.2048192771084234E-2</v>
      </c>
    </row>
    <row r="174" spans="1:11" x14ac:dyDescent="0.2">
      <c r="A174" t="s">
        <v>303</v>
      </c>
      <c r="B174" t="s">
        <v>304</v>
      </c>
      <c r="C174">
        <v>27</v>
      </c>
      <c r="D174">
        <v>21</v>
      </c>
      <c r="E174">
        <v>12.68</v>
      </c>
      <c r="F174">
        <v>12.59</v>
      </c>
      <c r="G174">
        <v>-0.2</v>
      </c>
      <c r="H174">
        <v>5.7</v>
      </c>
      <c r="I174">
        <f t="shared" si="6"/>
        <v>8.9999999999999858E-2</v>
      </c>
      <c r="J174" s="1">
        <f t="shared" si="7"/>
        <v>0.99290220820189279</v>
      </c>
      <c r="K174" s="2">
        <f t="shared" si="8"/>
        <v>7.0977917981072444E-3</v>
      </c>
    </row>
    <row r="175" spans="1:11" x14ac:dyDescent="0.2">
      <c r="A175" t="s">
        <v>405</v>
      </c>
      <c r="B175" t="s">
        <v>305</v>
      </c>
      <c r="C175">
        <v>41</v>
      </c>
      <c r="D175">
        <v>25</v>
      </c>
      <c r="E175">
        <v>11.77</v>
      </c>
      <c r="F175">
        <v>11.69</v>
      </c>
      <c r="G175">
        <v>6.6</v>
      </c>
      <c r="H175">
        <v>0.5</v>
      </c>
      <c r="I175">
        <f t="shared" si="6"/>
        <v>8.0000000000000071E-2</v>
      </c>
      <c r="J175" s="1">
        <f t="shared" si="7"/>
        <v>0.99320305862361935</v>
      </c>
      <c r="K175" s="2">
        <f t="shared" si="8"/>
        <v>6.7969413763806349E-3</v>
      </c>
    </row>
    <row r="176" spans="1:11" x14ac:dyDescent="0.2">
      <c r="A176" t="s">
        <v>306</v>
      </c>
      <c r="B176" t="s">
        <v>307</v>
      </c>
      <c r="C176">
        <v>17</v>
      </c>
      <c r="D176">
        <v>10</v>
      </c>
      <c r="E176">
        <v>10.96</v>
      </c>
      <c r="F176">
        <v>10.89</v>
      </c>
      <c r="G176">
        <v>1.7</v>
      </c>
      <c r="H176">
        <v>11.8</v>
      </c>
      <c r="I176">
        <f t="shared" si="6"/>
        <v>7.0000000000000284E-2</v>
      </c>
      <c r="J176" s="1">
        <f t="shared" si="7"/>
        <v>0.99361313868613133</v>
      </c>
      <c r="K176" s="2">
        <f t="shared" si="8"/>
        <v>6.3868613138686383E-3</v>
      </c>
    </row>
    <row r="177" spans="1:11" x14ac:dyDescent="0.2">
      <c r="A177" t="s">
        <v>308</v>
      </c>
      <c r="B177" t="s">
        <v>309</v>
      </c>
      <c r="C177">
        <v>23</v>
      </c>
      <c r="D177">
        <v>22</v>
      </c>
      <c r="E177">
        <v>12.54</v>
      </c>
      <c r="F177">
        <v>12.48</v>
      </c>
      <c r="G177">
        <v>0.3</v>
      </c>
      <c r="H177">
        <v>1.4</v>
      </c>
      <c r="I177">
        <f t="shared" si="6"/>
        <v>5.9999999999998721E-2</v>
      </c>
      <c r="J177" s="1">
        <f t="shared" si="7"/>
        <v>0.99521531100478478</v>
      </c>
      <c r="K177" s="2">
        <f t="shared" si="8"/>
        <v>4.7846889952152093E-3</v>
      </c>
    </row>
    <row r="178" spans="1:11" x14ac:dyDescent="0.2">
      <c r="A178" t="s">
        <v>406</v>
      </c>
      <c r="B178" t="s">
        <v>310</v>
      </c>
      <c r="C178">
        <v>28</v>
      </c>
      <c r="D178">
        <v>24</v>
      </c>
      <c r="E178">
        <v>11.65</v>
      </c>
      <c r="F178">
        <v>11.61</v>
      </c>
      <c r="G178">
        <v>1.2</v>
      </c>
      <c r="H178">
        <v>1.9</v>
      </c>
      <c r="I178">
        <f t="shared" si="6"/>
        <v>4.0000000000000924E-2</v>
      </c>
      <c r="J178" s="1">
        <f t="shared" si="7"/>
        <v>0.99656652360515019</v>
      </c>
      <c r="K178" s="2">
        <f t="shared" si="8"/>
        <v>3.4334763948498646E-3</v>
      </c>
    </row>
    <row r="179" spans="1:11" x14ac:dyDescent="0.2">
      <c r="A179" t="s">
        <v>311</v>
      </c>
      <c r="B179" t="s">
        <v>312</v>
      </c>
      <c r="C179">
        <v>50</v>
      </c>
      <c r="D179">
        <v>31</v>
      </c>
      <c r="E179">
        <v>12.14</v>
      </c>
      <c r="F179">
        <v>12.1</v>
      </c>
      <c r="G179">
        <v>-4.2</v>
      </c>
      <c r="H179">
        <v>-4.0999999999999996</v>
      </c>
      <c r="I179">
        <f t="shared" si="6"/>
        <v>4.0000000000000924E-2</v>
      </c>
      <c r="J179" s="1">
        <f t="shared" si="7"/>
        <v>0.99670510708401971</v>
      </c>
      <c r="K179" s="2">
        <f t="shared" si="8"/>
        <v>3.2948929159803066E-3</v>
      </c>
    </row>
    <row r="180" spans="1:11" x14ac:dyDescent="0.2">
      <c r="A180" t="s">
        <v>313</v>
      </c>
      <c r="B180" t="s">
        <v>314</v>
      </c>
      <c r="C180">
        <v>17</v>
      </c>
      <c r="D180">
        <v>8</v>
      </c>
      <c r="E180">
        <v>11.85</v>
      </c>
      <c r="F180">
        <v>11.86</v>
      </c>
      <c r="G180">
        <v>-3.1</v>
      </c>
      <c r="H180">
        <v>4.7</v>
      </c>
      <c r="I180">
        <f t="shared" si="6"/>
        <v>-9.9999999999997868E-3</v>
      </c>
      <c r="J180" s="1">
        <f t="shared" si="7"/>
        <v>1.0008438818565402</v>
      </c>
      <c r="K180" s="2">
        <f t="shared" si="8"/>
        <v>-8.4388185654006641E-4</v>
      </c>
    </row>
    <row r="181" spans="1:11" x14ac:dyDescent="0.2">
      <c r="A181" t="s">
        <v>315</v>
      </c>
      <c r="B181" t="s">
        <v>316</v>
      </c>
      <c r="C181">
        <v>50</v>
      </c>
      <c r="D181">
        <v>30</v>
      </c>
      <c r="E181">
        <v>13.09</v>
      </c>
      <c r="F181">
        <v>13.13</v>
      </c>
      <c r="G181">
        <v>1.5</v>
      </c>
      <c r="H181">
        <v>9.6</v>
      </c>
      <c r="I181">
        <f t="shared" si="6"/>
        <v>-4.0000000000000924E-2</v>
      </c>
      <c r="J181" s="1">
        <f t="shared" si="7"/>
        <v>1.0030557677616503</v>
      </c>
      <c r="K181" s="2">
        <f t="shared" si="8"/>
        <v>-3.0557677616501852E-3</v>
      </c>
    </row>
    <row r="182" spans="1:11" x14ac:dyDescent="0.2">
      <c r="A182" t="s">
        <v>317</v>
      </c>
      <c r="B182" t="s">
        <v>318</v>
      </c>
      <c r="C182">
        <v>11</v>
      </c>
      <c r="D182">
        <v>9</v>
      </c>
      <c r="E182">
        <v>12.59</v>
      </c>
      <c r="F182">
        <v>12.64</v>
      </c>
      <c r="G182">
        <v>-3</v>
      </c>
      <c r="H182">
        <v>5.2</v>
      </c>
      <c r="I182">
        <f t="shared" si="6"/>
        <v>-5.0000000000000711E-2</v>
      </c>
      <c r="J182" s="1">
        <f t="shared" si="7"/>
        <v>1.0039714058776807</v>
      </c>
      <c r="K182" s="2">
        <f t="shared" si="8"/>
        <v>-3.9714058776807552E-3</v>
      </c>
    </row>
    <row r="183" spans="1:11" x14ac:dyDescent="0.2">
      <c r="A183" t="s">
        <v>407</v>
      </c>
      <c r="B183" t="s">
        <v>319</v>
      </c>
      <c r="C183">
        <v>31</v>
      </c>
      <c r="D183">
        <v>36</v>
      </c>
      <c r="E183">
        <v>13.9</v>
      </c>
      <c r="F183">
        <v>14.03</v>
      </c>
      <c r="G183">
        <v>-7.6</v>
      </c>
      <c r="H183">
        <v>-3.2</v>
      </c>
      <c r="I183">
        <f t="shared" si="6"/>
        <v>-0.12999999999999901</v>
      </c>
      <c r="J183" s="1">
        <f t="shared" si="7"/>
        <v>1.0093525179856115</v>
      </c>
      <c r="K183" s="2">
        <f t="shared" si="8"/>
        <v>-9.3525179856114391E-3</v>
      </c>
    </row>
    <row r="184" spans="1:11" x14ac:dyDescent="0.2">
      <c r="A184" t="s">
        <v>320</v>
      </c>
      <c r="B184" t="s">
        <v>321</v>
      </c>
      <c r="C184">
        <v>35</v>
      </c>
      <c r="D184">
        <v>23</v>
      </c>
      <c r="E184">
        <v>13.78</v>
      </c>
      <c r="F184">
        <v>14.05</v>
      </c>
      <c r="G184">
        <v>9</v>
      </c>
      <c r="H184">
        <v>14.6</v>
      </c>
      <c r="I184">
        <f t="shared" si="6"/>
        <v>-0.27000000000000135</v>
      </c>
      <c r="J184" s="1">
        <f t="shared" si="7"/>
        <v>1.0195936139332367</v>
      </c>
      <c r="K184" s="2">
        <f t="shared" si="8"/>
        <v>-1.9593613933236675E-2</v>
      </c>
    </row>
    <row r="185" spans="1:11" x14ac:dyDescent="0.2">
      <c r="A185" t="s">
        <v>322</v>
      </c>
      <c r="B185" t="s">
        <v>323</v>
      </c>
      <c r="C185">
        <v>34</v>
      </c>
      <c r="D185">
        <v>29</v>
      </c>
      <c r="E185">
        <v>11.89</v>
      </c>
      <c r="F185">
        <v>12.13</v>
      </c>
      <c r="G185">
        <v>3.3</v>
      </c>
      <c r="H185">
        <v>4.3</v>
      </c>
      <c r="I185">
        <f t="shared" si="6"/>
        <v>-0.24000000000000021</v>
      </c>
      <c r="J185" s="1">
        <f t="shared" si="7"/>
        <v>1.0201850294365014</v>
      </c>
      <c r="K185" s="2">
        <f t="shared" si="8"/>
        <v>-2.018502943650128E-2</v>
      </c>
    </row>
    <row r="186" spans="1:11" x14ac:dyDescent="0.2">
      <c r="A186" t="s">
        <v>324</v>
      </c>
      <c r="B186" t="s">
        <v>325</v>
      </c>
      <c r="C186">
        <v>20</v>
      </c>
      <c r="D186">
        <v>11</v>
      </c>
      <c r="E186">
        <v>13.19</v>
      </c>
      <c r="F186">
        <v>13.5</v>
      </c>
      <c r="G186">
        <v>-7.9</v>
      </c>
      <c r="H186">
        <v>7.7</v>
      </c>
      <c r="I186">
        <f t="shared" si="6"/>
        <v>-0.3100000000000005</v>
      </c>
      <c r="J186" s="1">
        <f t="shared" si="7"/>
        <v>1.0235026535253982</v>
      </c>
      <c r="K186" s="2">
        <f t="shared" si="8"/>
        <v>-2.3502653525398067E-2</v>
      </c>
    </row>
    <row r="187" spans="1:11" x14ac:dyDescent="0.2">
      <c r="A187" t="s">
        <v>408</v>
      </c>
      <c r="B187" t="s">
        <v>326</v>
      </c>
      <c r="C187">
        <v>23</v>
      </c>
      <c r="D187">
        <v>16</v>
      </c>
      <c r="E187">
        <v>13.51</v>
      </c>
      <c r="F187">
        <v>13.94</v>
      </c>
      <c r="G187">
        <v>-6.3</v>
      </c>
      <c r="H187">
        <v>-3.7</v>
      </c>
      <c r="I187">
        <f t="shared" si="6"/>
        <v>-0.42999999999999972</v>
      </c>
      <c r="J187" s="1">
        <f t="shared" si="7"/>
        <v>1.0318282753515915</v>
      </c>
      <c r="K187" s="2">
        <f t="shared" si="8"/>
        <v>-3.1828275351591391E-2</v>
      </c>
    </row>
    <row r="188" spans="1:11" x14ac:dyDescent="0.2">
      <c r="A188" t="s">
        <v>327</v>
      </c>
      <c r="B188" t="s">
        <v>15</v>
      </c>
      <c r="C188">
        <v>350</v>
      </c>
      <c r="D188">
        <v>230</v>
      </c>
      <c r="E188">
        <v>12.09</v>
      </c>
      <c r="F188">
        <v>12.48</v>
      </c>
      <c r="G188">
        <v>1.7</v>
      </c>
      <c r="H188">
        <v>3.3</v>
      </c>
      <c r="I188">
        <f t="shared" si="6"/>
        <v>-0.39000000000000057</v>
      </c>
      <c r="J188" s="1">
        <f t="shared" si="7"/>
        <v>1.032258064516129</v>
      </c>
      <c r="K188" s="2">
        <f t="shared" si="8"/>
        <v>-3.225806451612908E-2</v>
      </c>
    </row>
    <row r="189" spans="1:11" x14ac:dyDescent="0.2">
      <c r="A189" t="s">
        <v>328</v>
      </c>
      <c r="B189" t="s">
        <v>329</v>
      </c>
      <c r="C189">
        <v>12</v>
      </c>
      <c r="D189">
        <v>11</v>
      </c>
      <c r="E189">
        <v>11.65</v>
      </c>
      <c r="F189">
        <v>12.05</v>
      </c>
      <c r="G189">
        <v>1</v>
      </c>
      <c r="H189">
        <v>0.2</v>
      </c>
      <c r="I189">
        <f t="shared" si="6"/>
        <v>-0.40000000000000036</v>
      </c>
      <c r="J189" s="1">
        <f t="shared" si="7"/>
        <v>1.0343347639484979</v>
      </c>
      <c r="K189" s="2">
        <f t="shared" si="8"/>
        <v>-3.4334763948497882E-2</v>
      </c>
    </row>
    <row r="190" spans="1:11" x14ac:dyDescent="0.2">
      <c r="A190" t="s">
        <v>409</v>
      </c>
      <c r="B190" t="s">
        <v>330</v>
      </c>
      <c r="C190">
        <v>37</v>
      </c>
      <c r="D190">
        <v>30</v>
      </c>
      <c r="E190">
        <v>11.83</v>
      </c>
      <c r="F190">
        <v>12.3</v>
      </c>
      <c r="G190">
        <v>3.3</v>
      </c>
      <c r="H190">
        <v>7.5</v>
      </c>
      <c r="I190">
        <f t="shared" si="6"/>
        <v>-0.47000000000000064</v>
      </c>
      <c r="J190" s="1">
        <f t="shared" si="7"/>
        <v>1.0397295012679628</v>
      </c>
      <c r="K190" s="2">
        <f t="shared" si="8"/>
        <v>-3.9729501267962861E-2</v>
      </c>
    </row>
    <row r="191" spans="1:11" x14ac:dyDescent="0.2">
      <c r="A191" t="s">
        <v>410</v>
      </c>
      <c r="B191" t="s">
        <v>331</v>
      </c>
      <c r="C191">
        <v>24</v>
      </c>
      <c r="D191">
        <v>19</v>
      </c>
      <c r="E191">
        <v>15</v>
      </c>
      <c r="F191">
        <v>15.64</v>
      </c>
      <c r="G191">
        <v>-1.6</v>
      </c>
      <c r="H191">
        <v>1.9</v>
      </c>
      <c r="I191">
        <f t="shared" si="6"/>
        <v>-0.64000000000000057</v>
      </c>
      <c r="J191" s="1">
        <f t="shared" si="7"/>
        <v>1.0426666666666666</v>
      </c>
      <c r="K191" s="2">
        <f t="shared" si="8"/>
        <v>-4.2666666666666707E-2</v>
      </c>
    </row>
    <row r="192" spans="1:11" x14ac:dyDescent="0.2">
      <c r="A192" t="s">
        <v>332</v>
      </c>
      <c r="B192" t="s">
        <v>333</v>
      </c>
      <c r="C192">
        <v>29</v>
      </c>
      <c r="D192">
        <v>22</v>
      </c>
      <c r="E192">
        <v>13.22</v>
      </c>
      <c r="F192">
        <v>13.81</v>
      </c>
      <c r="G192">
        <v>1.4</v>
      </c>
      <c r="H192">
        <v>5.5</v>
      </c>
      <c r="I192">
        <f t="shared" si="6"/>
        <v>-0.58999999999999986</v>
      </c>
      <c r="J192" s="1">
        <f t="shared" si="7"/>
        <v>1.0446293494704992</v>
      </c>
      <c r="K192" s="2">
        <f t="shared" si="8"/>
        <v>-4.4629349470499229E-2</v>
      </c>
    </row>
    <row r="193" spans="1:11" x14ac:dyDescent="0.2">
      <c r="A193" t="s">
        <v>334</v>
      </c>
      <c r="B193" t="s">
        <v>335</v>
      </c>
      <c r="C193">
        <v>14</v>
      </c>
      <c r="D193">
        <v>14</v>
      </c>
      <c r="E193">
        <v>12.98</v>
      </c>
      <c r="F193">
        <v>13.76</v>
      </c>
      <c r="G193">
        <v>0.5</v>
      </c>
      <c r="H193">
        <v>3.1</v>
      </c>
      <c r="I193">
        <f t="shared" si="6"/>
        <v>-0.77999999999999936</v>
      </c>
      <c r="J193" s="1">
        <f t="shared" si="7"/>
        <v>1.0600924499229583</v>
      </c>
      <c r="K193" s="2">
        <f t="shared" si="8"/>
        <v>-6.0092449922958348E-2</v>
      </c>
    </row>
    <row r="194" spans="1:11" x14ac:dyDescent="0.2">
      <c r="A194" t="s">
        <v>411</v>
      </c>
      <c r="B194" t="s">
        <v>336</v>
      </c>
      <c r="C194">
        <v>29</v>
      </c>
      <c r="D194">
        <v>18</v>
      </c>
      <c r="E194">
        <v>13.1</v>
      </c>
      <c r="F194">
        <v>13.97</v>
      </c>
      <c r="G194">
        <v>-2.5</v>
      </c>
      <c r="H194">
        <v>5.2</v>
      </c>
      <c r="I194">
        <f t="shared" si="6"/>
        <v>-0.87000000000000099</v>
      </c>
      <c r="J194" s="1">
        <f t="shared" si="7"/>
        <v>1.0664122137404581</v>
      </c>
      <c r="K194" s="2">
        <f t="shared" si="8"/>
        <v>-6.6412213740458095E-2</v>
      </c>
    </row>
    <row r="195" spans="1:11" x14ac:dyDescent="0.2">
      <c r="A195" t="s">
        <v>412</v>
      </c>
      <c r="B195" t="s">
        <v>337</v>
      </c>
      <c r="C195">
        <v>18</v>
      </c>
      <c r="D195">
        <v>20</v>
      </c>
      <c r="E195">
        <v>15.07</v>
      </c>
      <c r="F195">
        <v>16.2</v>
      </c>
      <c r="G195">
        <v>0.3</v>
      </c>
      <c r="H195">
        <v>4.5999999999999996</v>
      </c>
      <c r="I195">
        <f t="shared" ref="I195:I204" si="9">E195-F195</f>
        <v>-1.129999999999999</v>
      </c>
      <c r="J195" s="1">
        <f t="shared" ref="J195:J204" si="10">F195/E195</f>
        <v>1.0749834107498339</v>
      </c>
      <c r="K195" s="2">
        <f t="shared" ref="K195:K204" si="11">(E195-F195)/E195</f>
        <v>-7.4983410749834042E-2</v>
      </c>
    </row>
    <row r="196" spans="1:11" x14ac:dyDescent="0.2">
      <c r="A196" t="s">
        <v>338</v>
      </c>
      <c r="B196" t="s">
        <v>339</v>
      </c>
      <c r="C196">
        <v>21</v>
      </c>
      <c r="D196">
        <v>19</v>
      </c>
      <c r="E196">
        <v>10.76</v>
      </c>
      <c r="F196">
        <v>11.81</v>
      </c>
      <c r="G196">
        <v>-0.5</v>
      </c>
      <c r="H196">
        <v>0</v>
      </c>
      <c r="I196">
        <f t="shared" si="9"/>
        <v>-1.0500000000000007</v>
      </c>
      <c r="J196" s="1">
        <f t="shared" si="10"/>
        <v>1.0975836431226766</v>
      </c>
      <c r="K196" s="2">
        <f t="shared" si="11"/>
        <v>-9.7583643122676644E-2</v>
      </c>
    </row>
    <row r="197" spans="1:11" x14ac:dyDescent="0.2">
      <c r="A197" t="s">
        <v>340</v>
      </c>
      <c r="B197" t="s">
        <v>341</v>
      </c>
      <c r="C197">
        <v>13</v>
      </c>
      <c r="D197">
        <v>7</v>
      </c>
      <c r="E197">
        <v>12.19</v>
      </c>
      <c r="F197">
        <v>13.83</v>
      </c>
      <c r="G197">
        <v>-5.0999999999999996</v>
      </c>
      <c r="H197">
        <v>4.3</v>
      </c>
      <c r="I197">
        <f t="shared" si="9"/>
        <v>-1.6400000000000006</v>
      </c>
      <c r="J197" s="1">
        <f t="shared" si="10"/>
        <v>1.1345365053322396</v>
      </c>
      <c r="K197" s="2">
        <f t="shared" si="11"/>
        <v>-0.1345365053322396</v>
      </c>
    </row>
    <row r="198" spans="1:11" x14ac:dyDescent="0.2">
      <c r="A198" t="s">
        <v>342</v>
      </c>
      <c r="B198" t="s">
        <v>343</v>
      </c>
      <c r="C198">
        <v>13</v>
      </c>
      <c r="D198">
        <v>14</v>
      </c>
      <c r="E198">
        <v>11.85</v>
      </c>
      <c r="F198">
        <v>13.77</v>
      </c>
      <c r="G198">
        <v>-17.399999999999999</v>
      </c>
      <c r="H198">
        <v>15.5</v>
      </c>
      <c r="I198">
        <f t="shared" si="9"/>
        <v>-1.92</v>
      </c>
      <c r="J198" s="1">
        <f t="shared" si="10"/>
        <v>1.1620253164556962</v>
      </c>
      <c r="K198" s="2">
        <f t="shared" si="11"/>
        <v>-0.16202531645569621</v>
      </c>
    </row>
    <row r="199" spans="1:11" x14ac:dyDescent="0.2">
      <c r="A199" t="s">
        <v>344</v>
      </c>
      <c r="B199" t="s">
        <v>345</v>
      </c>
      <c r="C199">
        <v>15</v>
      </c>
      <c r="D199">
        <v>14</v>
      </c>
      <c r="E199">
        <v>9.75</v>
      </c>
      <c r="F199">
        <v>12.22</v>
      </c>
      <c r="G199">
        <v>0.9</v>
      </c>
      <c r="H199">
        <v>16</v>
      </c>
      <c r="I199">
        <f t="shared" si="9"/>
        <v>-2.4700000000000006</v>
      </c>
      <c r="J199" s="1">
        <f t="shared" si="10"/>
        <v>1.2533333333333334</v>
      </c>
      <c r="K199" s="2">
        <f t="shared" si="11"/>
        <v>-0.25333333333333341</v>
      </c>
    </row>
    <row r="200" spans="1:11" x14ac:dyDescent="0.2">
      <c r="A200" t="s">
        <v>4</v>
      </c>
      <c r="B200" t="s">
        <v>5</v>
      </c>
      <c r="C200" t="s">
        <v>6</v>
      </c>
      <c r="D200" t="s">
        <v>346</v>
      </c>
      <c r="E200" t="s">
        <v>6</v>
      </c>
      <c r="F200">
        <v>0</v>
      </c>
      <c r="H200">
        <v>0</v>
      </c>
      <c r="I200" t="e">
        <f t="shared" si="9"/>
        <v>#VALUE!</v>
      </c>
      <c r="J200" s="1" t="e">
        <f t="shared" si="10"/>
        <v>#VALUE!</v>
      </c>
      <c r="K200" s="2" t="e">
        <f t="shared" si="11"/>
        <v>#VALUE!</v>
      </c>
    </row>
    <row r="201" spans="1:11" x14ac:dyDescent="0.2">
      <c r="A201" t="s">
        <v>13</v>
      </c>
      <c r="B201" t="s">
        <v>14</v>
      </c>
      <c r="C201">
        <v>8</v>
      </c>
      <c r="D201">
        <v>8</v>
      </c>
      <c r="E201" t="s">
        <v>6</v>
      </c>
      <c r="F201">
        <v>11.78</v>
      </c>
      <c r="H201">
        <v>7.2</v>
      </c>
      <c r="I201" t="e">
        <f t="shared" si="9"/>
        <v>#VALUE!</v>
      </c>
      <c r="J201" s="1" t="e">
        <f t="shared" si="10"/>
        <v>#VALUE!</v>
      </c>
      <c r="K201" s="2" t="e">
        <f t="shared" si="11"/>
        <v>#VALUE!</v>
      </c>
    </row>
    <row r="202" spans="1:11" x14ac:dyDescent="0.2">
      <c r="A202" t="s">
        <v>7</v>
      </c>
      <c r="B202" t="s">
        <v>8</v>
      </c>
      <c r="C202">
        <v>6</v>
      </c>
      <c r="D202">
        <v>5</v>
      </c>
      <c r="E202">
        <v>10.7</v>
      </c>
      <c r="F202" t="s">
        <v>6</v>
      </c>
      <c r="G202">
        <v>3.4</v>
      </c>
      <c r="H202">
        <v>0</v>
      </c>
      <c r="I202" t="e">
        <f t="shared" si="9"/>
        <v>#VALUE!</v>
      </c>
      <c r="J202" s="1" t="e">
        <f t="shared" si="10"/>
        <v>#VALUE!</v>
      </c>
      <c r="K202" s="2" t="e">
        <f t="shared" si="11"/>
        <v>#VALUE!</v>
      </c>
    </row>
    <row r="203" spans="1:11" x14ac:dyDescent="0.2">
      <c r="A203" t="s">
        <v>9</v>
      </c>
      <c r="B203" t="s">
        <v>10</v>
      </c>
      <c r="C203" t="s">
        <v>6</v>
      </c>
      <c r="D203" t="s">
        <v>6</v>
      </c>
      <c r="E203" t="s">
        <v>6</v>
      </c>
      <c r="F203" t="s">
        <v>6</v>
      </c>
      <c r="H203">
        <v>0</v>
      </c>
      <c r="I203" t="e">
        <f t="shared" si="9"/>
        <v>#VALUE!</v>
      </c>
      <c r="J203" s="1" t="e">
        <f t="shared" si="10"/>
        <v>#VALUE!</v>
      </c>
      <c r="K203" s="2" t="e">
        <f t="shared" si="11"/>
        <v>#VALUE!</v>
      </c>
    </row>
    <row r="204" spans="1:11" x14ac:dyDescent="0.2">
      <c r="A204" t="s">
        <v>11</v>
      </c>
      <c r="B204" t="s">
        <v>12</v>
      </c>
      <c r="C204">
        <v>5</v>
      </c>
      <c r="D204" t="s">
        <v>6</v>
      </c>
      <c r="E204">
        <v>15.09</v>
      </c>
      <c r="F204" t="s">
        <v>6</v>
      </c>
      <c r="G204">
        <v>10.3</v>
      </c>
      <c r="H204">
        <v>0</v>
      </c>
      <c r="I204" t="e">
        <f t="shared" si="9"/>
        <v>#VALUE!</v>
      </c>
      <c r="J204" s="1" t="e">
        <f t="shared" si="10"/>
        <v>#VALUE!</v>
      </c>
      <c r="K204" s="2" t="e">
        <f t="shared" si="11"/>
        <v>#VALUE!</v>
      </c>
    </row>
  </sheetData>
  <sortState ref="A2:K204">
    <sortCondition ref="J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2"/>
  <sheetViews>
    <sheetView workbookViewId="0">
      <selection sqref="A1:B1048576"/>
    </sheetView>
  </sheetViews>
  <sheetFormatPr defaultRowHeight="12.75" x14ac:dyDescent="0.2"/>
  <cols>
    <col min="1" max="1" width="30.85546875" customWidth="1"/>
    <col min="2" max="2" width="11.28515625" customWidth="1"/>
    <col min="3" max="3" width="13.140625" customWidth="1"/>
    <col min="4" max="4" width="9.5703125" customWidth="1"/>
    <col min="5" max="5" width="12.140625" customWidth="1"/>
    <col min="7" max="7" width="12.140625" customWidth="1"/>
    <col min="8" max="17" width="7.28515625" customWidth="1"/>
    <col min="18" max="18" width="2.7109375" customWidth="1"/>
    <col min="19" max="19" width="22" customWidth="1"/>
    <col min="257" max="257" width="30.85546875" customWidth="1"/>
    <col min="258" max="258" width="11.28515625" customWidth="1"/>
    <col min="259" max="259" width="13.140625" customWidth="1"/>
    <col min="260" max="260" width="9.5703125" customWidth="1"/>
    <col min="261" max="261" width="12.140625" customWidth="1"/>
    <col min="263" max="263" width="12.140625" customWidth="1"/>
    <col min="264" max="273" width="7.28515625" customWidth="1"/>
    <col min="274" max="274" width="2.7109375" customWidth="1"/>
    <col min="275" max="275" width="22" customWidth="1"/>
    <col min="513" max="513" width="30.85546875" customWidth="1"/>
    <col min="514" max="514" width="11.28515625" customWidth="1"/>
    <col min="515" max="515" width="13.140625" customWidth="1"/>
    <col min="516" max="516" width="9.5703125" customWidth="1"/>
    <col min="517" max="517" width="12.140625" customWidth="1"/>
    <col min="519" max="519" width="12.140625" customWidth="1"/>
    <col min="520" max="529" width="7.28515625" customWidth="1"/>
    <col min="530" max="530" width="2.7109375" customWidth="1"/>
    <col min="531" max="531" width="22" customWidth="1"/>
    <col min="769" max="769" width="30.85546875" customWidth="1"/>
    <col min="770" max="770" width="11.28515625" customWidth="1"/>
    <col min="771" max="771" width="13.140625" customWidth="1"/>
    <col min="772" max="772" width="9.5703125" customWidth="1"/>
    <col min="773" max="773" width="12.140625" customWidth="1"/>
    <col min="775" max="775" width="12.140625" customWidth="1"/>
    <col min="776" max="785" width="7.28515625" customWidth="1"/>
    <col min="786" max="786" width="2.7109375" customWidth="1"/>
    <col min="787" max="787" width="22" customWidth="1"/>
    <col min="1025" max="1025" width="30.85546875" customWidth="1"/>
    <col min="1026" max="1026" width="11.28515625" customWidth="1"/>
    <col min="1027" max="1027" width="13.140625" customWidth="1"/>
    <col min="1028" max="1028" width="9.5703125" customWidth="1"/>
    <col min="1029" max="1029" width="12.140625" customWidth="1"/>
    <col min="1031" max="1031" width="12.140625" customWidth="1"/>
    <col min="1032" max="1041" width="7.28515625" customWidth="1"/>
    <col min="1042" max="1042" width="2.7109375" customWidth="1"/>
    <col min="1043" max="1043" width="22" customWidth="1"/>
    <col min="1281" max="1281" width="30.85546875" customWidth="1"/>
    <col min="1282" max="1282" width="11.28515625" customWidth="1"/>
    <col min="1283" max="1283" width="13.140625" customWidth="1"/>
    <col min="1284" max="1284" width="9.5703125" customWidth="1"/>
    <col min="1285" max="1285" width="12.140625" customWidth="1"/>
    <col min="1287" max="1287" width="12.140625" customWidth="1"/>
    <col min="1288" max="1297" width="7.28515625" customWidth="1"/>
    <col min="1298" max="1298" width="2.7109375" customWidth="1"/>
    <col min="1299" max="1299" width="22" customWidth="1"/>
    <col min="1537" max="1537" width="30.85546875" customWidth="1"/>
    <col min="1538" max="1538" width="11.28515625" customWidth="1"/>
    <col min="1539" max="1539" width="13.140625" customWidth="1"/>
    <col min="1540" max="1540" width="9.5703125" customWidth="1"/>
    <col min="1541" max="1541" width="12.140625" customWidth="1"/>
    <col min="1543" max="1543" width="12.140625" customWidth="1"/>
    <col min="1544" max="1553" width="7.28515625" customWidth="1"/>
    <col min="1554" max="1554" width="2.7109375" customWidth="1"/>
    <col min="1555" max="1555" width="22" customWidth="1"/>
    <col min="1793" max="1793" width="30.85546875" customWidth="1"/>
    <col min="1794" max="1794" width="11.28515625" customWidth="1"/>
    <col min="1795" max="1795" width="13.140625" customWidth="1"/>
    <col min="1796" max="1796" width="9.5703125" customWidth="1"/>
    <col min="1797" max="1797" width="12.140625" customWidth="1"/>
    <col min="1799" max="1799" width="12.140625" customWidth="1"/>
    <col min="1800" max="1809" width="7.28515625" customWidth="1"/>
    <col min="1810" max="1810" width="2.7109375" customWidth="1"/>
    <col min="1811" max="1811" width="22" customWidth="1"/>
    <col min="2049" max="2049" width="30.85546875" customWidth="1"/>
    <col min="2050" max="2050" width="11.28515625" customWidth="1"/>
    <col min="2051" max="2051" width="13.140625" customWidth="1"/>
    <col min="2052" max="2052" width="9.5703125" customWidth="1"/>
    <col min="2053" max="2053" width="12.140625" customWidth="1"/>
    <col min="2055" max="2055" width="12.140625" customWidth="1"/>
    <col min="2056" max="2065" width="7.28515625" customWidth="1"/>
    <col min="2066" max="2066" width="2.7109375" customWidth="1"/>
    <col min="2067" max="2067" width="22" customWidth="1"/>
    <col min="2305" max="2305" width="30.85546875" customWidth="1"/>
    <col min="2306" max="2306" width="11.28515625" customWidth="1"/>
    <col min="2307" max="2307" width="13.140625" customWidth="1"/>
    <col min="2308" max="2308" width="9.5703125" customWidth="1"/>
    <col min="2309" max="2309" width="12.140625" customWidth="1"/>
    <col min="2311" max="2311" width="12.140625" customWidth="1"/>
    <col min="2312" max="2321" width="7.28515625" customWidth="1"/>
    <col min="2322" max="2322" width="2.7109375" customWidth="1"/>
    <col min="2323" max="2323" width="22" customWidth="1"/>
    <col min="2561" max="2561" width="30.85546875" customWidth="1"/>
    <col min="2562" max="2562" width="11.28515625" customWidth="1"/>
    <col min="2563" max="2563" width="13.140625" customWidth="1"/>
    <col min="2564" max="2564" width="9.5703125" customWidth="1"/>
    <col min="2565" max="2565" width="12.140625" customWidth="1"/>
    <col min="2567" max="2567" width="12.140625" customWidth="1"/>
    <col min="2568" max="2577" width="7.28515625" customWidth="1"/>
    <col min="2578" max="2578" width="2.7109375" customWidth="1"/>
    <col min="2579" max="2579" width="22" customWidth="1"/>
    <col min="2817" max="2817" width="30.85546875" customWidth="1"/>
    <col min="2818" max="2818" width="11.28515625" customWidth="1"/>
    <col min="2819" max="2819" width="13.140625" customWidth="1"/>
    <col min="2820" max="2820" width="9.5703125" customWidth="1"/>
    <col min="2821" max="2821" width="12.140625" customWidth="1"/>
    <col min="2823" max="2823" width="12.140625" customWidth="1"/>
    <col min="2824" max="2833" width="7.28515625" customWidth="1"/>
    <col min="2834" max="2834" width="2.7109375" customWidth="1"/>
    <col min="2835" max="2835" width="22" customWidth="1"/>
    <col min="3073" max="3073" width="30.85546875" customWidth="1"/>
    <col min="3074" max="3074" width="11.28515625" customWidth="1"/>
    <col min="3075" max="3075" width="13.140625" customWidth="1"/>
    <col min="3076" max="3076" width="9.5703125" customWidth="1"/>
    <col min="3077" max="3077" width="12.140625" customWidth="1"/>
    <col min="3079" max="3079" width="12.140625" customWidth="1"/>
    <col min="3080" max="3089" width="7.28515625" customWidth="1"/>
    <col min="3090" max="3090" width="2.7109375" customWidth="1"/>
    <col min="3091" max="3091" width="22" customWidth="1"/>
    <col min="3329" max="3329" width="30.85546875" customWidth="1"/>
    <col min="3330" max="3330" width="11.28515625" customWidth="1"/>
    <col min="3331" max="3331" width="13.140625" customWidth="1"/>
    <col min="3332" max="3332" width="9.5703125" customWidth="1"/>
    <col min="3333" max="3333" width="12.140625" customWidth="1"/>
    <col min="3335" max="3335" width="12.140625" customWidth="1"/>
    <col min="3336" max="3345" width="7.28515625" customWidth="1"/>
    <col min="3346" max="3346" width="2.7109375" customWidth="1"/>
    <col min="3347" max="3347" width="22" customWidth="1"/>
    <col min="3585" max="3585" width="30.85546875" customWidth="1"/>
    <col min="3586" max="3586" width="11.28515625" customWidth="1"/>
    <col min="3587" max="3587" width="13.140625" customWidth="1"/>
    <col min="3588" max="3588" width="9.5703125" customWidth="1"/>
    <col min="3589" max="3589" width="12.140625" customWidth="1"/>
    <col min="3591" max="3591" width="12.140625" customWidth="1"/>
    <col min="3592" max="3601" width="7.28515625" customWidth="1"/>
    <col min="3602" max="3602" width="2.7109375" customWidth="1"/>
    <col min="3603" max="3603" width="22" customWidth="1"/>
    <col min="3841" max="3841" width="30.85546875" customWidth="1"/>
    <col min="3842" max="3842" width="11.28515625" customWidth="1"/>
    <col min="3843" max="3843" width="13.140625" customWidth="1"/>
    <col min="3844" max="3844" width="9.5703125" customWidth="1"/>
    <col min="3845" max="3845" width="12.140625" customWidth="1"/>
    <col min="3847" max="3847" width="12.140625" customWidth="1"/>
    <col min="3848" max="3857" width="7.28515625" customWidth="1"/>
    <col min="3858" max="3858" width="2.7109375" customWidth="1"/>
    <col min="3859" max="3859" width="22" customWidth="1"/>
    <col min="4097" max="4097" width="30.85546875" customWidth="1"/>
    <col min="4098" max="4098" width="11.28515625" customWidth="1"/>
    <col min="4099" max="4099" width="13.140625" customWidth="1"/>
    <col min="4100" max="4100" width="9.5703125" customWidth="1"/>
    <col min="4101" max="4101" width="12.140625" customWidth="1"/>
    <col min="4103" max="4103" width="12.140625" customWidth="1"/>
    <col min="4104" max="4113" width="7.28515625" customWidth="1"/>
    <col min="4114" max="4114" width="2.7109375" customWidth="1"/>
    <col min="4115" max="4115" width="22" customWidth="1"/>
    <col min="4353" max="4353" width="30.85546875" customWidth="1"/>
    <col min="4354" max="4354" width="11.28515625" customWidth="1"/>
    <col min="4355" max="4355" width="13.140625" customWidth="1"/>
    <col min="4356" max="4356" width="9.5703125" customWidth="1"/>
    <col min="4357" max="4357" width="12.140625" customWidth="1"/>
    <col min="4359" max="4359" width="12.140625" customWidth="1"/>
    <col min="4360" max="4369" width="7.28515625" customWidth="1"/>
    <col min="4370" max="4370" width="2.7109375" customWidth="1"/>
    <col min="4371" max="4371" width="22" customWidth="1"/>
    <col min="4609" max="4609" width="30.85546875" customWidth="1"/>
    <col min="4610" max="4610" width="11.28515625" customWidth="1"/>
    <col min="4611" max="4611" width="13.140625" customWidth="1"/>
    <col min="4612" max="4612" width="9.5703125" customWidth="1"/>
    <col min="4613" max="4613" width="12.140625" customWidth="1"/>
    <col min="4615" max="4615" width="12.140625" customWidth="1"/>
    <col min="4616" max="4625" width="7.28515625" customWidth="1"/>
    <col min="4626" max="4626" width="2.7109375" customWidth="1"/>
    <col min="4627" max="4627" width="22" customWidth="1"/>
    <col min="4865" max="4865" width="30.85546875" customWidth="1"/>
    <col min="4866" max="4866" width="11.28515625" customWidth="1"/>
    <col min="4867" max="4867" width="13.140625" customWidth="1"/>
    <col min="4868" max="4868" width="9.5703125" customWidth="1"/>
    <col min="4869" max="4869" width="12.140625" customWidth="1"/>
    <col min="4871" max="4871" width="12.140625" customWidth="1"/>
    <col min="4872" max="4881" width="7.28515625" customWidth="1"/>
    <col min="4882" max="4882" width="2.7109375" customWidth="1"/>
    <col min="4883" max="4883" width="22" customWidth="1"/>
    <col min="5121" max="5121" width="30.85546875" customWidth="1"/>
    <col min="5122" max="5122" width="11.28515625" customWidth="1"/>
    <col min="5123" max="5123" width="13.140625" customWidth="1"/>
    <col min="5124" max="5124" width="9.5703125" customWidth="1"/>
    <col min="5125" max="5125" width="12.140625" customWidth="1"/>
    <col min="5127" max="5127" width="12.140625" customWidth="1"/>
    <col min="5128" max="5137" width="7.28515625" customWidth="1"/>
    <col min="5138" max="5138" width="2.7109375" customWidth="1"/>
    <col min="5139" max="5139" width="22" customWidth="1"/>
    <col min="5377" max="5377" width="30.85546875" customWidth="1"/>
    <col min="5378" max="5378" width="11.28515625" customWidth="1"/>
    <col min="5379" max="5379" width="13.140625" customWidth="1"/>
    <col min="5380" max="5380" width="9.5703125" customWidth="1"/>
    <col min="5381" max="5381" width="12.140625" customWidth="1"/>
    <col min="5383" max="5383" width="12.140625" customWidth="1"/>
    <col min="5384" max="5393" width="7.28515625" customWidth="1"/>
    <col min="5394" max="5394" width="2.7109375" customWidth="1"/>
    <col min="5395" max="5395" width="22" customWidth="1"/>
    <col min="5633" max="5633" width="30.85546875" customWidth="1"/>
    <col min="5634" max="5634" width="11.28515625" customWidth="1"/>
    <col min="5635" max="5635" width="13.140625" customWidth="1"/>
    <col min="5636" max="5636" width="9.5703125" customWidth="1"/>
    <col min="5637" max="5637" width="12.140625" customWidth="1"/>
    <col min="5639" max="5639" width="12.140625" customWidth="1"/>
    <col min="5640" max="5649" width="7.28515625" customWidth="1"/>
    <col min="5650" max="5650" width="2.7109375" customWidth="1"/>
    <col min="5651" max="5651" width="22" customWidth="1"/>
    <col min="5889" max="5889" width="30.85546875" customWidth="1"/>
    <col min="5890" max="5890" width="11.28515625" customWidth="1"/>
    <col min="5891" max="5891" width="13.140625" customWidth="1"/>
    <col min="5892" max="5892" width="9.5703125" customWidth="1"/>
    <col min="5893" max="5893" width="12.140625" customWidth="1"/>
    <col min="5895" max="5895" width="12.140625" customWidth="1"/>
    <col min="5896" max="5905" width="7.28515625" customWidth="1"/>
    <col min="5906" max="5906" width="2.7109375" customWidth="1"/>
    <col min="5907" max="5907" width="22" customWidth="1"/>
    <col min="6145" max="6145" width="30.85546875" customWidth="1"/>
    <col min="6146" max="6146" width="11.28515625" customWidth="1"/>
    <col min="6147" max="6147" width="13.140625" customWidth="1"/>
    <col min="6148" max="6148" width="9.5703125" customWidth="1"/>
    <col min="6149" max="6149" width="12.140625" customWidth="1"/>
    <col min="6151" max="6151" width="12.140625" customWidth="1"/>
    <col min="6152" max="6161" width="7.28515625" customWidth="1"/>
    <col min="6162" max="6162" width="2.7109375" customWidth="1"/>
    <col min="6163" max="6163" width="22" customWidth="1"/>
    <col min="6401" max="6401" width="30.85546875" customWidth="1"/>
    <col min="6402" max="6402" width="11.28515625" customWidth="1"/>
    <col min="6403" max="6403" width="13.140625" customWidth="1"/>
    <col min="6404" max="6404" width="9.5703125" customWidth="1"/>
    <col min="6405" max="6405" width="12.140625" customWidth="1"/>
    <col min="6407" max="6407" width="12.140625" customWidth="1"/>
    <col min="6408" max="6417" width="7.28515625" customWidth="1"/>
    <col min="6418" max="6418" width="2.7109375" customWidth="1"/>
    <col min="6419" max="6419" width="22" customWidth="1"/>
    <col min="6657" max="6657" width="30.85546875" customWidth="1"/>
    <col min="6658" max="6658" width="11.28515625" customWidth="1"/>
    <col min="6659" max="6659" width="13.140625" customWidth="1"/>
    <col min="6660" max="6660" width="9.5703125" customWidth="1"/>
    <col min="6661" max="6661" width="12.140625" customWidth="1"/>
    <col min="6663" max="6663" width="12.140625" customWidth="1"/>
    <col min="6664" max="6673" width="7.28515625" customWidth="1"/>
    <col min="6674" max="6674" width="2.7109375" customWidth="1"/>
    <col min="6675" max="6675" width="22" customWidth="1"/>
    <col min="6913" max="6913" width="30.85546875" customWidth="1"/>
    <col min="6914" max="6914" width="11.28515625" customWidth="1"/>
    <col min="6915" max="6915" width="13.140625" customWidth="1"/>
    <col min="6916" max="6916" width="9.5703125" customWidth="1"/>
    <col min="6917" max="6917" width="12.140625" customWidth="1"/>
    <col min="6919" max="6919" width="12.140625" customWidth="1"/>
    <col min="6920" max="6929" width="7.28515625" customWidth="1"/>
    <col min="6930" max="6930" width="2.7109375" customWidth="1"/>
    <col min="6931" max="6931" width="22" customWidth="1"/>
    <col min="7169" max="7169" width="30.85546875" customWidth="1"/>
    <col min="7170" max="7170" width="11.28515625" customWidth="1"/>
    <col min="7171" max="7171" width="13.140625" customWidth="1"/>
    <col min="7172" max="7172" width="9.5703125" customWidth="1"/>
    <col min="7173" max="7173" width="12.140625" customWidth="1"/>
    <col min="7175" max="7175" width="12.140625" customWidth="1"/>
    <col min="7176" max="7185" width="7.28515625" customWidth="1"/>
    <col min="7186" max="7186" width="2.7109375" customWidth="1"/>
    <col min="7187" max="7187" width="22" customWidth="1"/>
    <col min="7425" max="7425" width="30.85546875" customWidth="1"/>
    <col min="7426" max="7426" width="11.28515625" customWidth="1"/>
    <col min="7427" max="7427" width="13.140625" customWidth="1"/>
    <col min="7428" max="7428" width="9.5703125" customWidth="1"/>
    <col min="7429" max="7429" width="12.140625" customWidth="1"/>
    <col min="7431" max="7431" width="12.140625" customWidth="1"/>
    <col min="7432" max="7441" width="7.28515625" customWidth="1"/>
    <col min="7442" max="7442" width="2.7109375" customWidth="1"/>
    <col min="7443" max="7443" width="22" customWidth="1"/>
    <col min="7681" max="7681" width="30.85546875" customWidth="1"/>
    <col min="7682" max="7682" width="11.28515625" customWidth="1"/>
    <col min="7683" max="7683" width="13.140625" customWidth="1"/>
    <col min="7684" max="7684" width="9.5703125" customWidth="1"/>
    <col min="7685" max="7685" width="12.140625" customWidth="1"/>
    <col min="7687" max="7687" width="12.140625" customWidth="1"/>
    <col min="7688" max="7697" width="7.28515625" customWidth="1"/>
    <col min="7698" max="7698" width="2.7109375" customWidth="1"/>
    <col min="7699" max="7699" width="22" customWidth="1"/>
    <col min="7937" max="7937" width="30.85546875" customWidth="1"/>
    <col min="7938" max="7938" width="11.28515625" customWidth="1"/>
    <col min="7939" max="7939" width="13.140625" customWidth="1"/>
    <col min="7940" max="7940" width="9.5703125" customWidth="1"/>
    <col min="7941" max="7941" width="12.140625" customWidth="1"/>
    <col min="7943" max="7943" width="12.140625" customWidth="1"/>
    <col min="7944" max="7953" width="7.28515625" customWidth="1"/>
    <col min="7954" max="7954" width="2.7109375" customWidth="1"/>
    <col min="7955" max="7955" width="22" customWidth="1"/>
    <col min="8193" max="8193" width="30.85546875" customWidth="1"/>
    <col min="8194" max="8194" width="11.28515625" customWidth="1"/>
    <col min="8195" max="8195" width="13.140625" customWidth="1"/>
    <col min="8196" max="8196" width="9.5703125" customWidth="1"/>
    <col min="8197" max="8197" width="12.140625" customWidth="1"/>
    <col min="8199" max="8199" width="12.140625" customWidth="1"/>
    <col min="8200" max="8209" width="7.28515625" customWidth="1"/>
    <col min="8210" max="8210" width="2.7109375" customWidth="1"/>
    <col min="8211" max="8211" width="22" customWidth="1"/>
    <col min="8449" max="8449" width="30.85546875" customWidth="1"/>
    <col min="8450" max="8450" width="11.28515625" customWidth="1"/>
    <col min="8451" max="8451" width="13.140625" customWidth="1"/>
    <col min="8452" max="8452" width="9.5703125" customWidth="1"/>
    <col min="8453" max="8453" width="12.140625" customWidth="1"/>
    <col min="8455" max="8455" width="12.140625" customWidth="1"/>
    <col min="8456" max="8465" width="7.28515625" customWidth="1"/>
    <col min="8466" max="8466" width="2.7109375" customWidth="1"/>
    <col min="8467" max="8467" width="22" customWidth="1"/>
    <col min="8705" max="8705" width="30.85546875" customWidth="1"/>
    <col min="8706" max="8706" width="11.28515625" customWidth="1"/>
    <col min="8707" max="8707" width="13.140625" customWidth="1"/>
    <col min="8708" max="8708" width="9.5703125" customWidth="1"/>
    <col min="8709" max="8709" width="12.140625" customWidth="1"/>
    <col min="8711" max="8711" width="12.140625" customWidth="1"/>
    <col min="8712" max="8721" width="7.28515625" customWidth="1"/>
    <col min="8722" max="8722" width="2.7109375" customWidth="1"/>
    <col min="8723" max="8723" width="22" customWidth="1"/>
    <col min="8961" max="8961" width="30.85546875" customWidth="1"/>
    <col min="8962" max="8962" width="11.28515625" customWidth="1"/>
    <col min="8963" max="8963" width="13.140625" customWidth="1"/>
    <col min="8964" max="8964" width="9.5703125" customWidth="1"/>
    <col min="8965" max="8965" width="12.140625" customWidth="1"/>
    <col min="8967" max="8967" width="12.140625" customWidth="1"/>
    <col min="8968" max="8977" width="7.28515625" customWidth="1"/>
    <col min="8978" max="8978" width="2.7109375" customWidth="1"/>
    <col min="8979" max="8979" width="22" customWidth="1"/>
    <col min="9217" max="9217" width="30.85546875" customWidth="1"/>
    <col min="9218" max="9218" width="11.28515625" customWidth="1"/>
    <col min="9219" max="9219" width="13.140625" customWidth="1"/>
    <col min="9220" max="9220" width="9.5703125" customWidth="1"/>
    <col min="9221" max="9221" width="12.140625" customWidth="1"/>
    <col min="9223" max="9223" width="12.140625" customWidth="1"/>
    <col min="9224" max="9233" width="7.28515625" customWidth="1"/>
    <col min="9234" max="9234" width="2.7109375" customWidth="1"/>
    <col min="9235" max="9235" width="22" customWidth="1"/>
    <col min="9473" max="9473" width="30.85546875" customWidth="1"/>
    <col min="9474" max="9474" width="11.28515625" customWidth="1"/>
    <col min="9475" max="9475" width="13.140625" customWidth="1"/>
    <col min="9476" max="9476" width="9.5703125" customWidth="1"/>
    <col min="9477" max="9477" width="12.140625" customWidth="1"/>
    <col min="9479" max="9479" width="12.140625" customWidth="1"/>
    <col min="9480" max="9489" width="7.28515625" customWidth="1"/>
    <col min="9490" max="9490" width="2.7109375" customWidth="1"/>
    <col min="9491" max="9491" width="22" customWidth="1"/>
    <col min="9729" max="9729" width="30.85546875" customWidth="1"/>
    <col min="9730" max="9730" width="11.28515625" customWidth="1"/>
    <col min="9731" max="9731" width="13.140625" customWidth="1"/>
    <col min="9732" max="9732" width="9.5703125" customWidth="1"/>
    <col min="9733" max="9733" width="12.140625" customWidth="1"/>
    <col min="9735" max="9735" width="12.140625" customWidth="1"/>
    <col min="9736" max="9745" width="7.28515625" customWidth="1"/>
    <col min="9746" max="9746" width="2.7109375" customWidth="1"/>
    <col min="9747" max="9747" width="22" customWidth="1"/>
    <col min="9985" max="9985" width="30.85546875" customWidth="1"/>
    <col min="9986" max="9986" width="11.28515625" customWidth="1"/>
    <col min="9987" max="9987" width="13.140625" customWidth="1"/>
    <col min="9988" max="9988" width="9.5703125" customWidth="1"/>
    <col min="9989" max="9989" width="12.140625" customWidth="1"/>
    <col min="9991" max="9991" width="12.140625" customWidth="1"/>
    <col min="9992" max="10001" width="7.28515625" customWidth="1"/>
    <col min="10002" max="10002" width="2.7109375" customWidth="1"/>
    <col min="10003" max="10003" width="22" customWidth="1"/>
    <col min="10241" max="10241" width="30.85546875" customWidth="1"/>
    <col min="10242" max="10242" width="11.28515625" customWidth="1"/>
    <col min="10243" max="10243" width="13.140625" customWidth="1"/>
    <col min="10244" max="10244" width="9.5703125" customWidth="1"/>
    <col min="10245" max="10245" width="12.140625" customWidth="1"/>
    <col min="10247" max="10247" width="12.140625" customWidth="1"/>
    <col min="10248" max="10257" width="7.28515625" customWidth="1"/>
    <col min="10258" max="10258" width="2.7109375" customWidth="1"/>
    <col min="10259" max="10259" width="22" customWidth="1"/>
    <col min="10497" max="10497" width="30.85546875" customWidth="1"/>
    <col min="10498" max="10498" width="11.28515625" customWidth="1"/>
    <col min="10499" max="10499" width="13.140625" customWidth="1"/>
    <col min="10500" max="10500" width="9.5703125" customWidth="1"/>
    <col min="10501" max="10501" width="12.140625" customWidth="1"/>
    <col min="10503" max="10503" width="12.140625" customWidth="1"/>
    <col min="10504" max="10513" width="7.28515625" customWidth="1"/>
    <col min="10514" max="10514" width="2.7109375" customWidth="1"/>
    <col min="10515" max="10515" width="22" customWidth="1"/>
    <col min="10753" max="10753" width="30.85546875" customWidth="1"/>
    <col min="10754" max="10754" width="11.28515625" customWidth="1"/>
    <col min="10755" max="10755" width="13.140625" customWidth="1"/>
    <col min="10756" max="10756" width="9.5703125" customWidth="1"/>
    <col min="10757" max="10757" width="12.140625" customWidth="1"/>
    <col min="10759" max="10759" width="12.140625" customWidth="1"/>
    <col min="10760" max="10769" width="7.28515625" customWidth="1"/>
    <col min="10770" max="10770" width="2.7109375" customWidth="1"/>
    <col min="10771" max="10771" width="22" customWidth="1"/>
    <col min="11009" max="11009" width="30.85546875" customWidth="1"/>
    <col min="11010" max="11010" width="11.28515625" customWidth="1"/>
    <col min="11011" max="11011" width="13.140625" customWidth="1"/>
    <col min="11012" max="11012" width="9.5703125" customWidth="1"/>
    <col min="11013" max="11013" width="12.140625" customWidth="1"/>
    <col min="11015" max="11015" width="12.140625" customWidth="1"/>
    <col min="11016" max="11025" width="7.28515625" customWidth="1"/>
    <col min="11026" max="11026" width="2.7109375" customWidth="1"/>
    <col min="11027" max="11027" width="22" customWidth="1"/>
    <col min="11265" max="11265" width="30.85546875" customWidth="1"/>
    <col min="11266" max="11266" width="11.28515625" customWidth="1"/>
    <col min="11267" max="11267" width="13.140625" customWidth="1"/>
    <col min="11268" max="11268" width="9.5703125" customWidth="1"/>
    <col min="11269" max="11269" width="12.140625" customWidth="1"/>
    <col min="11271" max="11271" width="12.140625" customWidth="1"/>
    <col min="11272" max="11281" width="7.28515625" customWidth="1"/>
    <col min="11282" max="11282" width="2.7109375" customWidth="1"/>
    <col min="11283" max="11283" width="22" customWidth="1"/>
    <col min="11521" max="11521" width="30.85546875" customWidth="1"/>
    <col min="11522" max="11522" width="11.28515625" customWidth="1"/>
    <col min="11523" max="11523" width="13.140625" customWidth="1"/>
    <col min="11524" max="11524" width="9.5703125" customWidth="1"/>
    <col min="11525" max="11525" width="12.140625" customWidth="1"/>
    <col min="11527" max="11527" width="12.140625" customWidth="1"/>
    <col min="11528" max="11537" width="7.28515625" customWidth="1"/>
    <col min="11538" max="11538" width="2.7109375" customWidth="1"/>
    <col min="11539" max="11539" width="22" customWidth="1"/>
    <col min="11777" max="11777" width="30.85546875" customWidth="1"/>
    <col min="11778" max="11778" width="11.28515625" customWidth="1"/>
    <col min="11779" max="11779" width="13.140625" customWidth="1"/>
    <col min="11780" max="11780" width="9.5703125" customWidth="1"/>
    <col min="11781" max="11781" width="12.140625" customWidth="1"/>
    <col min="11783" max="11783" width="12.140625" customWidth="1"/>
    <col min="11784" max="11793" width="7.28515625" customWidth="1"/>
    <col min="11794" max="11794" width="2.7109375" customWidth="1"/>
    <col min="11795" max="11795" width="22" customWidth="1"/>
    <col min="12033" max="12033" width="30.85546875" customWidth="1"/>
    <col min="12034" max="12034" width="11.28515625" customWidth="1"/>
    <col min="12035" max="12035" width="13.140625" customWidth="1"/>
    <col min="12036" max="12036" width="9.5703125" customWidth="1"/>
    <col min="12037" max="12037" width="12.140625" customWidth="1"/>
    <col min="12039" max="12039" width="12.140625" customWidth="1"/>
    <col min="12040" max="12049" width="7.28515625" customWidth="1"/>
    <col min="12050" max="12050" width="2.7109375" customWidth="1"/>
    <col min="12051" max="12051" width="22" customWidth="1"/>
    <col min="12289" max="12289" width="30.85546875" customWidth="1"/>
    <col min="12290" max="12290" width="11.28515625" customWidth="1"/>
    <col min="12291" max="12291" width="13.140625" customWidth="1"/>
    <col min="12292" max="12292" width="9.5703125" customWidth="1"/>
    <col min="12293" max="12293" width="12.140625" customWidth="1"/>
    <col min="12295" max="12295" width="12.140625" customWidth="1"/>
    <col min="12296" max="12305" width="7.28515625" customWidth="1"/>
    <col min="12306" max="12306" width="2.7109375" customWidth="1"/>
    <col min="12307" max="12307" width="22" customWidth="1"/>
    <col min="12545" max="12545" width="30.85546875" customWidth="1"/>
    <col min="12546" max="12546" width="11.28515625" customWidth="1"/>
    <col min="12547" max="12547" width="13.140625" customWidth="1"/>
    <col min="12548" max="12548" width="9.5703125" customWidth="1"/>
    <col min="12549" max="12549" width="12.140625" customWidth="1"/>
    <col min="12551" max="12551" width="12.140625" customWidth="1"/>
    <col min="12552" max="12561" width="7.28515625" customWidth="1"/>
    <col min="12562" max="12562" width="2.7109375" customWidth="1"/>
    <col min="12563" max="12563" width="22" customWidth="1"/>
    <col min="12801" max="12801" width="30.85546875" customWidth="1"/>
    <col min="12802" max="12802" width="11.28515625" customWidth="1"/>
    <col min="12803" max="12803" width="13.140625" customWidth="1"/>
    <col min="12804" max="12804" width="9.5703125" customWidth="1"/>
    <col min="12805" max="12805" width="12.140625" customWidth="1"/>
    <col min="12807" max="12807" width="12.140625" customWidth="1"/>
    <col min="12808" max="12817" width="7.28515625" customWidth="1"/>
    <col min="12818" max="12818" width="2.7109375" customWidth="1"/>
    <col min="12819" max="12819" width="22" customWidth="1"/>
    <col min="13057" max="13057" width="30.85546875" customWidth="1"/>
    <col min="13058" max="13058" width="11.28515625" customWidth="1"/>
    <col min="13059" max="13059" width="13.140625" customWidth="1"/>
    <col min="13060" max="13060" width="9.5703125" customWidth="1"/>
    <col min="13061" max="13061" width="12.140625" customWidth="1"/>
    <col min="13063" max="13063" width="12.140625" customWidth="1"/>
    <col min="13064" max="13073" width="7.28515625" customWidth="1"/>
    <col min="13074" max="13074" width="2.7109375" customWidth="1"/>
    <col min="13075" max="13075" width="22" customWidth="1"/>
    <col min="13313" max="13313" width="30.85546875" customWidth="1"/>
    <col min="13314" max="13314" width="11.28515625" customWidth="1"/>
    <col min="13315" max="13315" width="13.140625" customWidth="1"/>
    <col min="13316" max="13316" width="9.5703125" customWidth="1"/>
    <col min="13317" max="13317" width="12.140625" customWidth="1"/>
    <col min="13319" max="13319" width="12.140625" customWidth="1"/>
    <col min="13320" max="13329" width="7.28515625" customWidth="1"/>
    <col min="13330" max="13330" width="2.7109375" customWidth="1"/>
    <col min="13331" max="13331" width="22" customWidth="1"/>
    <col min="13569" max="13569" width="30.85546875" customWidth="1"/>
    <col min="13570" max="13570" width="11.28515625" customWidth="1"/>
    <col min="13571" max="13571" width="13.140625" customWidth="1"/>
    <col min="13572" max="13572" width="9.5703125" customWidth="1"/>
    <col min="13573" max="13573" width="12.140625" customWidth="1"/>
    <col min="13575" max="13575" width="12.140625" customWidth="1"/>
    <col min="13576" max="13585" width="7.28515625" customWidth="1"/>
    <col min="13586" max="13586" width="2.7109375" customWidth="1"/>
    <col min="13587" max="13587" width="22" customWidth="1"/>
    <col min="13825" max="13825" width="30.85546875" customWidth="1"/>
    <col min="13826" max="13826" width="11.28515625" customWidth="1"/>
    <col min="13827" max="13827" width="13.140625" customWidth="1"/>
    <col min="13828" max="13828" width="9.5703125" customWidth="1"/>
    <col min="13829" max="13829" width="12.140625" customWidth="1"/>
    <col min="13831" max="13831" width="12.140625" customWidth="1"/>
    <col min="13832" max="13841" width="7.28515625" customWidth="1"/>
    <col min="13842" max="13842" width="2.7109375" customWidth="1"/>
    <col min="13843" max="13843" width="22" customWidth="1"/>
    <col min="14081" max="14081" width="30.85546875" customWidth="1"/>
    <col min="14082" max="14082" width="11.28515625" customWidth="1"/>
    <col min="14083" max="14083" width="13.140625" customWidth="1"/>
    <col min="14084" max="14084" width="9.5703125" customWidth="1"/>
    <col min="14085" max="14085" width="12.140625" customWidth="1"/>
    <col min="14087" max="14087" width="12.140625" customWidth="1"/>
    <col min="14088" max="14097" width="7.28515625" customWidth="1"/>
    <col min="14098" max="14098" width="2.7109375" customWidth="1"/>
    <col min="14099" max="14099" width="22" customWidth="1"/>
    <col min="14337" max="14337" width="30.85546875" customWidth="1"/>
    <col min="14338" max="14338" width="11.28515625" customWidth="1"/>
    <col min="14339" max="14339" width="13.140625" customWidth="1"/>
    <col min="14340" max="14340" width="9.5703125" customWidth="1"/>
    <col min="14341" max="14341" width="12.140625" customWidth="1"/>
    <col min="14343" max="14343" width="12.140625" customWidth="1"/>
    <col min="14344" max="14353" width="7.28515625" customWidth="1"/>
    <col min="14354" max="14354" width="2.7109375" customWidth="1"/>
    <col min="14355" max="14355" width="22" customWidth="1"/>
    <col min="14593" max="14593" width="30.85546875" customWidth="1"/>
    <col min="14594" max="14594" width="11.28515625" customWidth="1"/>
    <col min="14595" max="14595" width="13.140625" customWidth="1"/>
    <col min="14596" max="14596" width="9.5703125" customWidth="1"/>
    <col min="14597" max="14597" width="12.140625" customWidth="1"/>
    <col min="14599" max="14599" width="12.140625" customWidth="1"/>
    <col min="14600" max="14609" width="7.28515625" customWidth="1"/>
    <col min="14610" max="14610" width="2.7109375" customWidth="1"/>
    <col min="14611" max="14611" width="22" customWidth="1"/>
    <col min="14849" max="14849" width="30.85546875" customWidth="1"/>
    <col min="14850" max="14850" width="11.28515625" customWidth="1"/>
    <col min="14851" max="14851" width="13.140625" customWidth="1"/>
    <col min="14852" max="14852" width="9.5703125" customWidth="1"/>
    <col min="14853" max="14853" width="12.140625" customWidth="1"/>
    <col min="14855" max="14855" width="12.140625" customWidth="1"/>
    <col min="14856" max="14865" width="7.28515625" customWidth="1"/>
    <col min="14866" max="14866" width="2.7109375" customWidth="1"/>
    <col min="14867" max="14867" width="22" customWidth="1"/>
    <col min="15105" max="15105" width="30.85546875" customWidth="1"/>
    <col min="15106" max="15106" width="11.28515625" customWidth="1"/>
    <col min="15107" max="15107" width="13.140625" customWidth="1"/>
    <col min="15108" max="15108" width="9.5703125" customWidth="1"/>
    <col min="15109" max="15109" width="12.140625" customWidth="1"/>
    <col min="15111" max="15111" width="12.140625" customWidth="1"/>
    <col min="15112" max="15121" width="7.28515625" customWidth="1"/>
    <col min="15122" max="15122" width="2.7109375" customWidth="1"/>
    <col min="15123" max="15123" width="22" customWidth="1"/>
    <col min="15361" max="15361" width="30.85546875" customWidth="1"/>
    <col min="15362" max="15362" width="11.28515625" customWidth="1"/>
    <col min="15363" max="15363" width="13.140625" customWidth="1"/>
    <col min="15364" max="15364" width="9.5703125" customWidth="1"/>
    <col min="15365" max="15365" width="12.140625" customWidth="1"/>
    <col min="15367" max="15367" width="12.140625" customWidth="1"/>
    <col min="15368" max="15377" width="7.28515625" customWidth="1"/>
    <col min="15378" max="15378" width="2.7109375" customWidth="1"/>
    <col min="15379" max="15379" width="22" customWidth="1"/>
    <col min="15617" max="15617" width="30.85546875" customWidth="1"/>
    <col min="15618" max="15618" width="11.28515625" customWidth="1"/>
    <col min="15619" max="15619" width="13.140625" customWidth="1"/>
    <col min="15620" max="15620" width="9.5703125" customWidth="1"/>
    <col min="15621" max="15621" width="12.140625" customWidth="1"/>
    <col min="15623" max="15623" width="12.140625" customWidth="1"/>
    <col min="15624" max="15633" width="7.28515625" customWidth="1"/>
    <col min="15634" max="15634" width="2.7109375" customWidth="1"/>
    <col min="15635" max="15635" width="22" customWidth="1"/>
    <col min="15873" max="15873" width="30.85546875" customWidth="1"/>
    <col min="15874" max="15874" width="11.28515625" customWidth="1"/>
    <col min="15875" max="15875" width="13.140625" customWidth="1"/>
    <col min="15876" max="15876" width="9.5703125" customWidth="1"/>
    <col min="15877" max="15877" width="12.140625" customWidth="1"/>
    <col min="15879" max="15879" width="12.140625" customWidth="1"/>
    <col min="15880" max="15889" width="7.28515625" customWidth="1"/>
    <col min="15890" max="15890" width="2.7109375" customWidth="1"/>
    <col min="15891" max="15891" width="22" customWidth="1"/>
    <col min="16129" max="16129" width="30.85546875" customWidth="1"/>
    <col min="16130" max="16130" width="11.28515625" customWidth="1"/>
    <col min="16131" max="16131" width="13.140625" customWidth="1"/>
    <col min="16132" max="16132" width="9.5703125" customWidth="1"/>
    <col min="16133" max="16133" width="12.140625" customWidth="1"/>
    <col min="16135" max="16135" width="12.140625" customWidth="1"/>
    <col min="16136" max="16145" width="7.28515625" customWidth="1"/>
    <col min="16146" max="16146" width="2.7109375" customWidth="1"/>
    <col min="16147" max="16147" width="22" customWidth="1"/>
  </cols>
  <sheetData>
    <row r="1" spans="1:25" ht="18.75" x14ac:dyDescent="0.25">
      <c r="A1" s="3" t="s">
        <v>965</v>
      </c>
      <c r="B1" s="4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7"/>
      <c r="S1" s="8"/>
    </row>
    <row r="2" spans="1:25" ht="12.75" customHeight="1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7"/>
      <c r="S2" s="10"/>
    </row>
    <row r="3" spans="1:25" x14ac:dyDescent="0.2">
      <c r="A3" s="11"/>
      <c r="B3" s="12"/>
      <c r="C3" s="13" t="s">
        <v>419</v>
      </c>
      <c r="D3" s="14"/>
      <c r="E3" s="15" t="s">
        <v>420</v>
      </c>
      <c r="F3" s="14"/>
      <c r="G3" s="15" t="s">
        <v>420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7"/>
      <c r="S3" s="16"/>
    </row>
    <row r="4" spans="1:25" ht="12.75" customHeight="1" x14ac:dyDescent="0.2">
      <c r="A4" s="12"/>
      <c r="B4" s="12"/>
      <c r="C4" s="13" t="s">
        <v>421</v>
      </c>
      <c r="D4" s="14"/>
      <c r="E4" s="15" t="s">
        <v>422</v>
      </c>
      <c r="F4" s="14"/>
      <c r="G4" s="15" t="s">
        <v>422</v>
      </c>
      <c r="H4" s="12" t="s">
        <v>423</v>
      </c>
      <c r="I4" s="12"/>
      <c r="J4" s="12"/>
      <c r="K4" s="12"/>
      <c r="L4" s="12"/>
      <c r="M4" s="12"/>
      <c r="N4" s="12"/>
      <c r="O4" s="12"/>
      <c r="P4" s="12"/>
      <c r="Q4" s="12"/>
      <c r="R4" s="7"/>
      <c r="S4" s="17"/>
    </row>
    <row r="5" spans="1:25" x14ac:dyDescent="0.2">
      <c r="A5" s="12" t="s">
        <v>424</v>
      </c>
      <c r="B5" s="12" t="s">
        <v>0</v>
      </c>
      <c r="C5" s="13" t="s">
        <v>425</v>
      </c>
      <c r="D5" s="14" t="s">
        <v>426</v>
      </c>
      <c r="E5" s="15" t="s">
        <v>427</v>
      </c>
      <c r="F5" s="14" t="s">
        <v>428</v>
      </c>
      <c r="G5" s="15" t="s">
        <v>427</v>
      </c>
      <c r="H5" s="12">
        <v>10</v>
      </c>
      <c r="I5" s="12">
        <v>20</v>
      </c>
      <c r="J5" s="12">
        <v>25</v>
      </c>
      <c r="K5" s="12">
        <v>30</v>
      </c>
      <c r="L5" s="12">
        <v>40</v>
      </c>
      <c r="M5" s="12">
        <v>60</v>
      </c>
      <c r="N5" s="12">
        <v>70</v>
      </c>
      <c r="O5" s="12">
        <v>75</v>
      </c>
      <c r="P5" s="12">
        <v>80</v>
      </c>
      <c r="Q5" s="12">
        <v>90</v>
      </c>
      <c r="R5" s="7"/>
    </row>
    <row r="6" spans="1:25" x14ac:dyDescent="0.2">
      <c r="A6" s="18" t="s">
        <v>966</v>
      </c>
      <c r="B6" s="19" t="s">
        <v>967</v>
      </c>
      <c r="C6" s="20">
        <v>11405</v>
      </c>
      <c r="D6" s="21">
        <v>14.48</v>
      </c>
      <c r="E6" s="22">
        <v>2.2999999999999998</v>
      </c>
      <c r="F6" s="21">
        <v>17.95</v>
      </c>
      <c r="G6" s="22">
        <v>3</v>
      </c>
      <c r="H6" s="21">
        <v>8.39</v>
      </c>
      <c r="I6" s="23">
        <v>9.7100000000000009</v>
      </c>
      <c r="J6" s="23">
        <v>10.4</v>
      </c>
      <c r="K6" s="23">
        <v>11.11</v>
      </c>
      <c r="L6" s="23">
        <v>12.7</v>
      </c>
      <c r="M6" s="23">
        <v>16.73</v>
      </c>
      <c r="N6" s="23">
        <v>19.53</v>
      </c>
      <c r="O6" s="23">
        <v>21.32</v>
      </c>
      <c r="P6" s="23">
        <v>23.61</v>
      </c>
      <c r="Q6" s="23">
        <v>31.25</v>
      </c>
    </row>
    <row r="7" spans="1:25" x14ac:dyDescent="0.2">
      <c r="A7" s="24" t="s">
        <v>430</v>
      </c>
      <c r="B7" s="25" t="s">
        <v>968</v>
      </c>
      <c r="C7" s="26">
        <v>11051</v>
      </c>
      <c r="D7" s="27">
        <v>14.56</v>
      </c>
      <c r="E7" s="28">
        <v>2.2000000000000002</v>
      </c>
      <c r="F7" s="27">
        <v>18.05</v>
      </c>
      <c r="G7" s="28">
        <v>3</v>
      </c>
      <c r="H7" s="27">
        <v>8.42</v>
      </c>
      <c r="I7" s="29">
        <v>9.75</v>
      </c>
      <c r="J7" s="29">
        <v>10.45</v>
      </c>
      <c r="K7" s="29">
        <v>11.19</v>
      </c>
      <c r="L7" s="29">
        <v>12.77</v>
      </c>
      <c r="M7" s="29">
        <v>16.809999999999999</v>
      </c>
      <c r="N7" s="29">
        <v>19.64</v>
      </c>
      <c r="O7" s="29">
        <v>21.44</v>
      </c>
      <c r="P7" s="29">
        <v>23.76</v>
      </c>
      <c r="Q7" s="29">
        <v>31.43</v>
      </c>
      <c r="S7" s="30" t="s">
        <v>431</v>
      </c>
      <c r="T7" s="103" t="s">
        <v>432</v>
      </c>
      <c r="U7" s="104"/>
      <c r="V7" s="104"/>
      <c r="W7" s="104"/>
      <c r="X7" s="104"/>
      <c r="Y7" s="105"/>
    </row>
    <row r="8" spans="1:25" x14ac:dyDescent="0.2">
      <c r="A8" s="24" t="s">
        <v>433</v>
      </c>
      <c r="B8" s="25" t="s">
        <v>969</v>
      </c>
      <c r="C8" s="26">
        <v>10119</v>
      </c>
      <c r="D8" s="27">
        <v>14.58</v>
      </c>
      <c r="E8" s="28">
        <v>2.2000000000000002</v>
      </c>
      <c r="F8" s="27">
        <v>18.12</v>
      </c>
      <c r="G8" s="28">
        <v>3</v>
      </c>
      <c r="H8" s="27">
        <v>8.41</v>
      </c>
      <c r="I8" s="29">
        <v>9.74</v>
      </c>
      <c r="J8" s="29">
        <v>10.44</v>
      </c>
      <c r="K8" s="29">
        <v>11.19</v>
      </c>
      <c r="L8" s="29">
        <v>12.78</v>
      </c>
      <c r="M8" s="29">
        <v>16.850000000000001</v>
      </c>
      <c r="N8" s="29">
        <v>19.739999999999998</v>
      </c>
      <c r="O8" s="29">
        <v>21.56</v>
      </c>
      <c r="P8" s="29">
        <v>23.95</v>
      </c>
      <c r="Q8" s="29">
        <v>31.69</v>
      </c>
      <c r="S8" s="31" t="s">
        <v>434</v>
      </c>
      <c r="T8" s="106" t="s">
        <v>435</v>
      </c>
      <c r="U8" s="107"/>
      <c r="V8" s="107"/>
      <c r="W8" s="107"/>
      <c r="X8" s="107"/>
      <c r="Y8" s="108"/>
    </row>
    <row r="9" spans="1:25" x14ac:dyDescent="0.2">
      <c r="A9" s="24" t="s">
        <v>436</v>
      </c>
      <c r="B9" s="25" t="s">
        <v>970</v>
      </c>
      <c r="C9" s="32">
        <v>9653</v>
      </c>
      <c r="D9" s="33">
        <v>14.68</v>
      </c>
      <c r="E9" s="34">
        <v>2.4</v>
      </c>
      <c r="F9" s="33">
        <v>18.260000000000002</v>
      </c>
      <c r="G9" s="34">
        <v>3.1</v>
      </c>
      <c r="H9" s="33">
        <v>8.44</v>
      </c>
      <c r="I9" s="35">
        <v>9.7899999999999991</v>
      </c>
      <c r="J9" s="35">
        <v>10.5</v>
      </c>
      <c r="K9" s="35">
        <v>11.25</v>
      </c>
      <c r="L9" s="35">
        <v>12.84</v>
      </c>
      <c r="M9" s="35">
        <v>16.98</v>
      </c>
      <c r="N9" s="35">
        <v>19.88</v>
      </c>
      <c r="O9" s="35">
        <v>21.74</v>
      </c>
      <c r="P9" s="35">
        <v>24.12</v>
      </c>
      <c r="Q9" s="35">
        <v>31.96</v>
      </c>
      <c r="S9" s="36" t="s">
        <v>437</v>
      </c>
      <c r="T9" s="109" t="s">
        <v>438</v>
      </c>
      <c r="U9" s="110"/>
      <c r="V9" s="110"/>
      <c r="W9" s="110"/>
      <c r="X9" s="110"/>
      <c r="Y9" s="111"/>
    </row>
    <row r="10" spans="1:25" x14ac:dyDescent="0.2">
      <c r="A10" s="24" t="s">
        <v>971</v>
      </c>
      <c r="B10" s="25" t="s">
        <v>972</v>
      </c>
      <c r="C10" s="32">
        <v>405</v>
      </c>
      <c r="D10" s="33">
        <v>13.36</v>
      </c>
      <c r="E10" s="34">
        <v>3.7</v>
      </c>
      <c r="F10" s="33">
        <v>15.65</v>
      </c>
      <c r="G10" s="34">
        <v>3.7</v>
      </c>
      <c r="H10" s="33">
        <v>8.25</v>
      </c>
      <c r="I10" s="35">
        <v>9.49</v>
      </c>
      <c r="J10" s="35">
        <v>10.050000000000001</v>
      </c>
      <c r="K10" s="35">
        <v>10.58</v>
      </c>
      <c r="L10" s="35">
        <v>12.08</v>
      </c>
      <c r="M10" s="35">
        <v>15.17</v>
      </c>
      <c r="N10" s="35">
        <v>17.62</v>
      </c>
      <c r="O10" s="35">
        <v>18.649999999999999</v>
      </c>
      <c r="P10" s="35">
        <v>20.12</v>
      </c>
      <c r="Q10" s="37">
        <v>26.01</v>
      </c>
      <c r="S10" s="38" t="s">
        <v>440</v>
      </c>
      <c r="T10" s="112" t="s">
        <v>441</v>
      </c>
      <c r="U10" s="113"/>
      <c r="V10" s="113"/>
      <c r="W10" s="113"/>
      <c r="X10" s="113"/>
      <c r="Y10" s="114"/>
    </row>
    <row r="11" spans="1:25" x14ac:dyDescent="0.2">
      <c r="A11" s="39" t="s">
        <v>973</v>
      </c>
      <c r="B11" s="25" t="s">
        <v>275</v>
      </c>
      <c r="C11" s="40">
        <v>20</v>
      </c>
      <c r="D11" s="33">
        <v>13.07</v>
      </c>
      <c r="E11" s="34">
        <v>4.4000000000000004</v>
      </c>
      <c r="F11" s="41">
        <v>13.82</v>
      </c>
      <c r="G11" s="34">
        <v>0.1</v>
      </c>
      <c r="H11" s="33">
        <v>8.24</v>
      </c>
      <c r="I11" s="37">
        <v>9.2799999999999994</v>
      </c>
      <c r="J11" s="37">
        <v>10.01</v>
      </c>
      <c r="K11" s="35">
        <v>10.68</v>
      </c>
      <c r="L11" s="37">
        <v>11.63</v>
      </c>
      <c r="M11" s="37">
        <v>13.9</v>
      </c>
      <c r="N11" s="42">
        <v>16.02</v>
      </c>
      <c r="O11" s="42">
        <v>17.88</v>
      </c>
      <c r="P11" s="42">
        <v>18.46</v>
      </c>
      <c r="Q11" s="42" t="s">
        <v>6</v>
      </c>
      <c r="S11" s="43" t="s">
        <v>442</v>
      </c>
      <c r="T11" s="112" t="s">
        <v>443</v>
      </c>
      <c r="U11" s="113"/>
      <c r="V11" s="113"/>
      <c r="W11" s="113"/>
      <c r="X11" s="113"/>
      <c r="Y11" s="114"/>
    </row>
    <row r="12" spans="1:25" ht="15" x14ac:dyDescent="0.2">
      <c r="A12" s="39" t="s">
        <v>974</v>
      </c>
      <c r="B12" s="25" t="s">
        <v>318</v>
      </c>
      <c r="C12" s="44">
        <v>12</v>
      </c>
      <c r="D12" s="45">
        <v>12.96</v>
      </c>
      <c r="E12" s="28">
        <v>3</v>
      </c>
      <c r="F12" s="45">
        <v>15.58</v>
      </c>
      <c r="G12" s="28">
        <v>3.7</v>
      </c>
      <c r="H12" s="45">
        <v>7.73</v>
      </c>
      <c r="I12" s="47">
        <v>8.98</v>
      </c>
      <c r="J12" s="47">
        <v>9.57</v>
      </c>
      <c r="K12" s="47">
        <v>10.82</v>
      </c>
      <c r="L12" s="47">
        <v>12.2</v>
      </c>
      <c r="M12" s="48">
        <v>14.4</v>
      </c>
      <c r="N12" s="48">
        <v>18.59</v>
      </c>
      <c r="O12" s="48" t="s">
        <v>6</v>
      </c>
      <c r="P12" s="48" t="s">
        <v>6</v>
      </c>
      <c r="Q12" s="48" t="s">
        <v>6</v>
      </c>
      <c r="S12" s="49" t="s">
        <v>444</v>
      </c>
      <c r="T12" s="50"/>
      <c r="U12" s="50"/>
      <c r="V12" s="50"/>
      <c r="W12" s="50"/>
      <c r="X12" s="50"/>
      <c r="Y12" s="50"/>
    </row>
    <row r="13" spans="1:25" ht="15" x14ac:dyDescent="0.2">
      <c r="A13" s="39" t="s">
        <v>975</v>
      </c>
      <c r="B13" s="25" t="s">
        <v>309</v>
      </c>
      <c r="C13" s="40">
        <v>21</v>
      </c>
      <c r="D13" s="41">
        <v>12.69</v>
      </c>
      <c r="E13" s="34">
        <v>1.3</v>
      </c>
      <c r="F13" s="41">
        <v>15.61</v>
      </c>
      <c r="G13" s="34">
        <v>3</v>
      </c>
      <c r="H13" s="51">
        <v>8.1999999999999993</v>
      </c>
      <c r="I13" s="52">
        <v>9.02</v>
      </c>
      <c r="J13" s="52">
        <v>9.34</v>
      </c>
      <c r="K13" s="37">
        <v>10.039999999999999</v>
      </c>
      <c r="L13" s="37">
        <v>11.37</v>
      </c>
      <c r="M13" s="42">
        <v>14.29</v>
      </c>
      <c r="N13" s="37">
        <v>17.39</v>
      </c>
      <c r="O13" s="42">
        <v>18.61</v>
      </c>
      <c r="P13" s="42" t="s">
        <v>6</v>
      </c>
      <c r="Q13" s="42" t="s">
        <v>6</v>
      </c>
      <c r="S13" s="49" t="s">
        <v>445</v>
      </c>
      <c r="T13" s="50"/>
      <c r="U13" s="50"/>
      <c r="V13" s="50"/>
      <c r="W13" s="50"/>
      <c r="X13" s="50"/>
      <c r="Y13" s="50"/>
    </row>
    <row r="14" spans="1:25" ht="15" x14ac:dyDescent="0.2">
      <c r="A14" s="39" t="s">
        <v>976</v>
      </c>
      <c r="B14" s="25" t="s">
        <v>19</v>
      </c>
      <c r="C14" s="53">
        <v>13</v>
      </c>
      <c r="D14" s="41">
        <v>13.25</v>
      </c>
      <c r="E14" s="34">
        <v>1.8</v>
      </c>
      <c r="F14" s="51">
        <v>14.07</v>
      </c>
      <c r="G14" s="34">
        <v>2.1</v>
      </c>
      <c r="H14" s="51">
        <v>8.56</v>
      </c>
      <c r="I14" s="37">
        <v>9.1300000000000008</v>
      </c>
      <c r="J14" s="37">
        <v>9.81</v>
      </c>
      <c r="K14" s="37">
        <v>10.38</v>
      </c>
      <c r="L14" s="37">
        <v>12.59</v>
      </c>
      <c r="M14" s="37">
        <v>14.31</v>
      </c>
      <c r="N14" s="42">
        <v>15.8</v>
      </c>
      <c r="O14" s="42">
        <v>16.170000000000002</v>
      </c>
      <c r="P14" s="42" t="s">
        <v>6</v>
      </c>
      <c r="Q14" s="42" t="s">
        <v>6</v>
      </c>
      <c r="S14" s="49" t="s">
        <v>446</v>
      </c>
      <c r="T14" s="50"/>
      <c r="U14" s="50"/>
      <c r="V14" s="50"/>
      <c r="W14" s="50"/>
      <c r="X14" s="50"/>
      <c r="Y14" s="50"/>
    </row>
    <row r="15" spans="1:25" x14ac:dyDescent="0.2">
      <c r="A15" s="39" t="s">
        <v>977</v>
      </c>
      <c r="B15" s="25" t="s">
        <v>179</v>
      </c>
      <c r="C15" s="40">
        <v>34</v>
      </c>
      <c r="D15" s="41">
        <v>13.26</v>
      </c>
      <c r="E15" s="34">
        <v>0.8</v>
      </c>
      <c r="F15" s="51">
        <v>15.59</v>
      </c>
      <c r="G15" s="34">
        <v>3.6</v>
      </c>
      <c r="H15" s="51">
        <v>8.35</v>
      </c>
      <c r="I15" s="52">
        <v>9.27</v>
      </c>
      <c r="J15" s="52">
        <v>9.91</v>
      </c>
      <c r="K15" s="52">
        <v>10.62</v>
      </c>
      <c r="L15" s="52">
        <v>12.12</v>
      </c>
      <c r="M15" s="37">
        <v>14.9</v>
      </c>
      <c r="N15" s="37">
        <v>17.13</v>
      </c>
      <c r="O15" s="42">
        <v>18.02</v>
      </c>
      <c r="P15" s="42">
        <v>19.55</v>
      </c>
      <c r="Q15" s="42" t="s">
        <v>6</v>
      </c>
    </row>
    <row r="16" spans="1:25" x14ac:dyDescent="0.2">
      <c r="A16" s="39" t="s">
        <v>978</v>
      </c>
      <c r="B16" s="25" t="s">
        <v>190</v>
      </c>
      <c r="C16" s="40">
        <v>64</v>
      </c>
      <c r="D16" s="51">
        <v>13.4</v>
      </c>
      <c r="E16" s="34">
        <v>6.2</v>
      </c>
      <c r="F16" s="51">
        <v>15.48</v>
      </c>
      <c r="G16" s="34">
        <v>5.7</v>
      </c>
      <c r="H16" s="51">
        <v>8.2200000000000006</v>
      </c>
      <c r="I16" s="52">
        <v>9.34</v>
      </c>
      <c r="J16" s="52">
        <v>9.89</v>
      </c>
      <c r="K16" s="52">
        <v>10.43</v>
      </c>
      <c r="L16" s="52">
        <v>12.09</v>
      </c>
      <c r="M16" s="37">
        <v>15.46</v>
      </c>
      <c r="N16" s="37">
        <v>17.489999999999998</v>
      </c>
      <c r="O16" s="37">
        <v>18.84</v>
      </c>
      <c r="P16" s="37">
        <v>19.88</v>
      </c>
      <c r="Q16" s="42" t="s">
        <v>6</v>
      </c>
    </row>
    <row r="17" spans="1:17" x14ac:dyDescent="0.2">
      <c r="A17" s="39" t="s">
        <v>979</v>
      </c>
      <c r="B17" s="25" t="s">
        <v>204</v>
      </c>
      <c r="C17" s="40">
        <v>32</v>
      </c>
      <c r="D17" s="41">
        <v>12.51</v>
      </c>
      <c r="E17" s="34">
        <v>5.4</v>
      </c>
      <c r="F17" s="51">
        <v>14.74</v>
      </c>
      <c r="G17" s="34">
        <v>3.6</v>
      </c>
      <c r="H17" s="51">
        <v>7.53</v>
      </c>
      <c r="I17" s="37">
        <v>9.3000000000000007</v>
      </c>
      <c r="J17" s="52">
        <v>9.81</v>
      </c>
      <c r="K17" s="52">
        <v>10.42</v>
      </c>
      <c r="L17" s="52">
        <v>11.15</v>
      </c>
      <c r="M17" s="37">
        <v>14.37</v>
      </c>
      <c r="N17" s="37">
        <v>16.04</v>
      </c>
      <c r="O17" s="37">
        <v>17.16</v>
      </c>
      <c r="P17" s="42">
        <v>18.77</v>
      </c>
      <c r="Q17" s="42" t="s">
        <v>6</v>
      </c>
    </row>
    <row r="18" spans="1:17" x14ac:dyDescent="0.2">
      <c r="A18" s="39" t="s">
        <v>980</v>
      </c>
      <c r="B18" s="25" t="s">
        <v>448</v>
      </c>
      <c r="C18" s="55">
        <v>209</v>
      </c>
      <c r="D18" s="51">
        <v>13.56</v>
      </c>
      <c r="E18" s="34">
        <v>3.1</v>
      </c>
      <c r="F18" s="51">
        <v>16.16</v>
      </c>
      <c r="G18" s="34">
        <v>3.9</v>
      </c>
      <c r="H18" s="51">
        <v>8.44</v>
      </c>
      <c r="I18" s="52">
        <v>9.7200000000000006</v>
      </c>
      <c r="J18" s="52">
        <v>10.18</v>
      </c>
      <c r="K18" s="52">
        <v>10.73</v>
      </c>
      <c r="L18" s="52">
        <v>12.24</v>
      </c>
      <c r="M18" s="52">
        <v>15.5</v>
      </c>
      <c r="N18" s="52">
        <v>18.09</v>
      </c>
      <c r="O18" s="52">
        <v>19.260000000000002</v>
      </c>
      <c r="P18" s="37">
        <v>21.04</v>
      </c>
      <c r="Q18" s="37">
        <v>27.02</v>
      </c>
    </row>
    <row r="19" spans="1:17" x14ac:dyDescent="0.2">
      <c r="A19" s="39" t="s">
        <v>449</v>
      </c>
      <c r="B19" s="25" t="s">
        <v>216</v>
      </c>
      <c r="C19" s="40">
        <v>38</v>
      </c>
      <c r="D19" s="41">
        <v>12.12</v>
      </c>
      <c r="E19" s="34">
        <v>-1.1000000000000001</v>
      </c>
      <c r="F19" s="51">
        <v>14.83</v>
      </c>
      <c r="G19" s="34">
        <v>-0.5</v>
      </c>
      <c r="H19" s="51">
        <v>7.9</v>
      </c>
      <c r="I19" s="52">
        <v>9.1300000000000008</v>
      </c>
      <c r="J19" s="52">
        <v>9.68</v>
      </c>
      <c r="K19" s="52">
        <v>10.1</v>
      </c>
      <c r="L19" s="52">
        <v>10.85</v>
      </c>
      <c r="M19" s="37">
        <v>13.49</v>
      </c>
      <c r="N19" s="37">
        <v>16.13</v>
      </c>
      <c r="O19" s="42">
        <v>16.899999999999999</v>
      </c>
      <c r="P19" s="42">
        <v>18.399999999999999</v>
      </c>
      <c r="Q19" s="42" t="s">
        <v>6</v>
      </c>
    </row>
    <row r="20" spans="1:17" x14ac:dyDescent="0.2">
      <c r="A20" s="39" t="s">
        <v>450</v>
      </c>
      <c r="B20" s="25" t="s">
        <v>451</v>
      </c>
      <c r="C20" s="40">
        <v>69</v>
      </c>
      <c r="D20" s="41">
        <v>15.72</v>
      </c>
      <c r="E20" s="34">
        <v>8.6999999999999993</v>
      </c>
      <c r="F20" s="51">
        <v>18.05</v>
      </c>
      <c r="G20" s="34">
        <v>4.2</v>
      </c>
      <c r="H20" s="51">
        <v>8.9700000000000006</v>
      </c>
      <c r="I20" s="52">
        <v>10.37</v>
      </c>
      <c r="J20" s="52">
        <v>11.07</v>
      </c>
      <c r="K20" s="52">
        <v>11.87</v>
      </c>
      <c r="L20" s="52">
        <v>13.45</v>
      </c>
      <c r="M20" s="52">
        <v>18.21</v>
      </c>
      <c r="N20" s="37">
        <v>19.86</v>
      </c>
      <c r="O20" s="37">
        <v>22.28</v>
      </c>
      <c r="P20" s="37">
        <v>24</v>
      </c>
      <c r="Q20" s="42" t="s">
        <v>6</v>
      </c>
    </row>
    <row r="21" spans="1:17" x14ac:dyDescent="0.2">
      <c r="A21" s="39" t="s">
        <v>452</v>
      </c>
      <c r="B21" s="25" t="s">
        <v>453</v>
      </c>
      <c r="C21" s="40">
        <v>39</v>
      </c>
      <c r="D21" s="51">
        <v>14.13</v>
      </c>
      <c r="E21" s="34">
        <v>8.8000000000000007</v>
      </c>
      <c r="F21" s="51">
        <v>15.94</v>
      </c>
      <c r="G21" s="34">
        <v>7.6</v>
      </c>
      <c r="H21" s="51">
        <v>8.43</v>
      </c>
      <c r="I21" s="52">
        <v>9.91</v>
      </c>
      <c r="J21" s="52">
        <v>10.36</v>
      </c>
      <c r="K21" s="52">
        <v>11.02</v>
      </c>
      <c r="L21" s="52">
        <v>12.64</v>
      </c>
      <c r="M21" s="37">
        <v>15.39</v>
      </c>
      <c r="N21" s="37">
        <v>17.489999999999998</v>
      </c>
      <c r="O21" s="37">
        <v>18.86</v>
      </c>
      <c r="P21" s="42">
        <v>20.6</v>
      </c>
      <c r="Q21" s="42" t="s">
        <v>6</v>
      </c>
    </row>
    <row r="22" spans="1:17" x14ac:dyDescent="0.2">
      <c r="A22" s="39" t="s">
        <v>454</v>
      </c>
      <c r="B22" s="25" t="s">
        <v>455</v>
      </c>
      <c r="C22" s="53">
        <v>13</v>
      </c>
      <c r="D22" s="41">
        <v>12.05</v>
      </c>
      <c r="E22" s="34">
        <v>-0.1</v>
      </c>
      <c r="F22" s="41">
        <v>15.18</v>
      </c>
      <c r="G22" s="34">
        <v>8</v>
      </c>
      <c r="H22" s="51">
        <v>8.3800000000000008</v>
      </c>
      <c r="I22" s="52">
        <v>8.99</v>
      </c>
      <c r="J22" s="37">
        <v>9.6</v>
      </c>
      <c r="K22" s="37">
        <v>9.98</v>
      </c>
      <c r="L22" s="37">
        <v>11.05</v>
      </c>
      <c r="M22" s="42">
        <v>13.82</v>
      </c>
      <c r="N22" s="42">
        <v>16.05</v>
      </c>
      <c r="O22" s="42" t="s">
        <v>6</v>
      </c>
      <c r="P22" s="42" t="s">
        <v>6</v>
      </c>
      <c r="Q22" s="42" t="s">
        <v>6</v>
      </c>
    </row>
    <row r="23" spans="1:17" x14ac:dyDescent="0.2">
      <c r="A23" s="39" t="s">
        <v>456</v>
      </c>
      <c r="B23" s="25" t="s">
        <v>457</v>
      </c>
      <c r="C23" s="40">
        <v>51</v>
      </c>
      <c r="D23" s="51">
        <v>13</v>
      </c>
      <c r="E23" s="34">
        <v>3.2</v>
      </c>
      <c r="F23" s="51">
        <v>15.04</v>
      </c>
      <c r="G23" s="34">
        <v>2.6</v>
      </c>
      <c r="H23" s="51">
        <v>8.16</v>
      </c>
      <c r="I23" s="52">
        <v>9.4600000000000009</v>
      </c>
      <c r="J23" s="52">
        <v>9.84</v>
      </c>
      <c r="K23" s="52">
        <v>10.26</v>
      </c>
      <c r="L23" s="52">
        <v>11.96</v>
      </c>
      <c r="M23" s="52">
        <v>14.4</v>
      </c>
      <c r="N23" s="37">
        <v>16.3</v>
      </c>
      <c r="O23" s="37">
        <v>17.86</v>
      </c>
      <c r="P23" s="42">
        <v>18.690000000000001</v>
      </c>
      <c r="Q23" s="42" t="s">
        <v>6</v>
      </c>
    </row>
    <row r="24" spans="1:17" x14ac:dyDescent="0.2">
      <c r="A24" s="24" t="s">
        <v>981</v>
      </c>
      <c r="B24" s="25" t="s">
        <v>982</v>
      </c>
      <c r="C24" s="55">
        <v>1184</v>
      </c>
      <c r="D24" s="51">
        <v>13.42</v>
      </c>
      <c r="E24" s="34">
        <v>1.9</v>
      </c>
      <c r="F24" s="51">
        <v>16.149999999999999</v>
      </c>
      <c r="G24" s="34">
        <v>1.6</v>
      </c>
      <c r="H24" s="51">
        <v>8.15</v>
      </c>
      <c r="I24" s="52">
        <v>9.26</v>
      </c>
      <c r="J24" s="52">
        <v>9.94</v>
      </c>
      <c r="K24" s="52">
        <v>10.58</v>
      </c>
      <c r="L24" s="52">
        <v>11.89</v>
      </c>
      <c r="M24" s="52">
        <v>15.35</v>
      </c>
      <c r="N24" s="52">
        <v>18.010000000000002</v>
      </c>
      <c r="O24" s="52">
        <v>19.559999999999999</v>
      </c>
      <c r="P24" s="52">
        <v>21.57</v>
      </c>
      <c r="Q24" s="52">
        <v>26.99</v>
      </c>
    </row>
    <row r="25" spans="1:17" x14ac:dyDescent="0.2">
      <c r="A25" s="39" t="s">
        <v>983</v>
      </c>
      <c r="B25" s="25" t="s">
        <v>248</v>
      </c>
      <c r="C25" s="40">
        <v>21</v>
      </c>
      <c r="D25" s="41">
        <v>12.48</v>
      </c>
      <c r="E25" s="34">
        <v>5.2</v>
      </c>
      <c r="F25" s="41">
        <v>16.059999999999999</v>
      </c>
      <c r="G25" s="34">
        <v>8.6</v>
      </c>
      <c r="H25" s="51">
        <v>7.82</v>
      </c>
      <c r="I25" s="52">
        <v>8.32</v>
      </c>
      <c r="J25" s="52">
        <v>8.93</v>
      </c>
      <c r="K25" s="37">
        <v>9.24</v>
      </c>
      <c r="L25" s="37">
        <v>11.14</v>
      </c>
      <c r="M25" s="37">
        <v>14.23</v>
      </c>
      <c r="N25" s="42">
        <v>15.44</v>
      </c>
      <c r="O25" s="42">
        <v>17.3</v>
      </c>
      <c r="P25" s="42" t="s">
        <v>6</v>
      </c>
      <c r="Q25" s="42" t="s">
        <v>6</v>
      </c>
    </row>
    <row r="26" spans="1:17" x14ac:dyDescent="0.2">
      <c r="A26" s="39" t="s">
        <v>984</v>
      </c>
      <c r="B26" s="25" t="s">
        <v>101</v>
      </c>
      <c r="C26" s="53">
        <v>15</v>
      </c>
      <c r="D26" s="41">
        <v>12.55</v>
      </c>
      <c r="E26" s="34">
        <v>8.9</v>
      </c>
      <c r="F26" s="41">
        <v>14.34</v>
      </c>
      <c r="G26" s="34">
        <v>7.8</v>
      </c>
      <c r="H26" s="51">
        <v>7.7</v>
      </c>
      <c r="I26" s="52">
        <v>8.85</v>
      </c>
      <c r="J26" s="37">
        <v>9</v>
      </c>
      <c r="K26" s="37">
        <v>9.91</v>
      </c>
      <c r="L26" s="37">
        <v>11.86</v>
      </c>
      <c r="M26" s="37">
        <v>13.49</v>
      </c>
      <c r="N26" s="42">
        <v>14.48</v>
      </c>
      <c r="O26" s="42">
        <v>15.52</v>
      </c>
      <c r="P26" s="42" t="s">
        <v>6</v>
      </c>
      <c r="Q26" s="42" t="s">
        <v>6</v>
      </c>
    </row>
    <row r="27" spans="1:17" x14ac:dyDescent="0.2">
      <c r="A27" s="39" t="s">
        <v>985</v>
      </c>
      <c r="B27" s="25" t="s">
        <v>159</v>
      </c>
      <c r="C27" s="40">
        <v>27</v>
      </c>
      <c r="D27" s="41">
        <v>14.18</v>
      </c>
      <c r="E27" s="34">
        <v>4.0999999999999996</v>
      </c>
      <c r="F27" s="51">
        <v>17.38</v>
      </c>
      <c r="G27" s="34">
        <v>2.9</v>
      </c>
      <c r="H27" s="51">
        <v>8.6</v>
      </c>
      <c r="I27" s="37">
        <v>10.18</v>
      </c>
      <c r="J27" s="37">
        <v>11.32</v>
      </c>
      <c r="K27" s="52">
        <v>11.97</v>
      </c>
      <c r="L27" s="52">
        <v>12.95</v>
      </c>
      <c r="M27" s="37">
        <v>15.75</v>
      </c>
      <c r="N27" s="42">
        <v>19.46</v>
      </c>
      <c r="O27" s="42">
        <v>21.47</v>
      </c>
      <c r="P27" s="42">
        <v>22.94</v>
      </c>
      <c r="Q27" s="42" t="s">
        <v>6</v>
      </c>
    </row>
    <row r="28" spans="1:17" x14ac:dyDescent="0.2">
      <c r="A28" s="39" t="s">
        <v>986</v>
      </c>
      <c r="B28" s="25" t="s">
        <v>316</v>
      </c>
      <c r="C28" s="40">
        <v>54</v>
      </c>
      <c r="D28" s="41">
        <v>12.52</v>
      </c>
      <c r="E28" s="34">
        <v>-4.3</v>
      </c>
      <c r="F28" s="51">
        <v>14.69</v>
      </c>
      <c r="G28" s="34">
        <v>-6.6</v>
      </c>
      <c r="H28" s="51">
        <v>8.2799999999999994</v>
      </c>
      <c r="I28" s="52">
        <v>9.2799999999999994</v>
      </c>
      <c r="J28" s="52">
        <v>9.9600000000000009</v>
      </c>
      <c r="K28" s="52">
        <v>10.4</v>
      </c>
      <c r="L28" s="52">
        <v>11.29</v>
      </c>
      <c r="M28" s="37">
        <v>14.98</v>
      </c>
      <c r="N28" s="37">
        <v>16.05</v>
      </c>
      <c r="O28" s="37">
        <v>17.95</v>
      </c>
      <c r="P28" s="42">
        <v>19.97</v>
      </c>
      <c r="Q28" s="42" t="s">
        <v>6</v>
      </c>
    </row>
    <row r="29" spans="1:17" x14ac:dyDescent="0.2">
      <c r="A29" s="39" t="s">
        <v>987</v>
      </c>
      <c r="B29" s="25" t="s">
        <v>246</v>
      </c>
      <c r="C29" s="40">
        <v>73</v>
      </c>
      <c r="D29" s="51">
        <v>13.64</v>
      </c>
      <c r="E29" s="34">
        <v>1.7</v>
      </c>
      <c r="F29" s="51">
        <v>16.32</v>
      </c>
      <c r="G29" s="34">
        <v>-1.4</v>
      </c>
      <c r="H29" s="51">
        <v>8.4</v>
      </c>
      <c r="I29" s="52">
        <v>9.6</v>
      </c>
      <c r="J29" s="52">
        <v>10.31</v>
      </c>
      <c r="K29" s="52">
        <v>10.79</v>
      </c>
      <c r="L29" s="52">
        <v>12</v>
      </c>
      <c r="M29" s="52">
        <v>14.96</v>
      </c>
      <c r="N29" s="37">
        <v>17.829999999999998</v>
      </c>
      <c r="O29" s="37">
        <v>19.149999999999999</v>
      </c>
      <c r="P29" s="37">
        <v>21.03</v>
      </c>
      <c r="Q29" s="42" t="s">
        <v>6</v>
      </c>
    </row>
    <row r="30" spans="1:17" x14ac:dyDescent="0.2">
      <c r="A30" s="39" t="s">
        <v>988</v>
      </c>
      <c r="B30" s="25" t="s">
        <v>172</v>
      </c>
      <c r="C30" s="40">
        <v>54</v>
      </c>
      <c r="D30" s="41">
        <v>14.31</v>
      </c>
      <c r="E30" s="34">
        <v>5.0999999999999996</v>
      </c>
      <c r="F30" s="51">
        <v>16.89</v>
      </c>
      <c r="G30" s="34">
        <v>9.1999999999999993</v>
      </c>
      <c r="H30" s="51">
        <v>8.01</v>
      </c>
      <c r="I30" s="52">
        <v>9.2899999999999991</v>
      </c>
      <c r="J30" s="52">
        <v>10.06</v>
      </c>
      <c r="K30" s="52">
        <v>10.81</v>
      </c>
      <c r="L30" s="52">
        <v>12.5</v>
      </c>
      <c r="M30" s="37">
        <v>16.45</v>
      </c>
      <c r="N30" s="37">
        <v>18.5</v>
      </c>
      <c r="O30" s="37">
        <v>20.100000000000001</v>
      </c>
      <c r="P30" s="37">
        <v>22.2</v>
      </c>
      <c r="Q30" s="42" t="s">
        <v>6</v>
      </c>
    </row>
    <row r="31" spans="1:17" x14ac:dyDescent="0.2">
      <c r="A31" s="39" t="s">
        <v>49</v>
      </c>
      <c r="B31" s="25" t="s">
        <v>50</v>
      </c>
      <c r="C31" s="55">
        <v>86</v>
      </c>
      <c r="D31" s="41">
        <v>14.18</v>
      </c>
      <c r="E31" s="34">
        <v>1.7</v>
      </c>
      <c r="F31" s="51">
        <v>16.04</v>
      </c>
      <c r="G31" s="34">
        <v>3.5</v>
      </c>
      <c r="H31" s="51">
        <v>7.97</v>
      </c>
      <c r="I31" s="52">
        <v>9.25</v>
      </c>
      <c r="J31" s="52">
        <v>10</v>
      </c>
      <c r="K31" s="52">
        <v>10.52</v>
      </c>
      <c r="L31" s="52">
        <v>11.87</v>
      </c>
      <c r="M31" s="52">
        <v>16.55</v>
      </c>
      <c r="N31" s="37">
        <v>19.04</v>
      </c>
      <c r="O31" s="37">
        <v>21.15</v>
      </c>
      <c r="P31" s="37">
        <v>22.31</v>
      </c>
      <c r="Q31" s="42">
        <v>25.61</v>
      </c>
    </row>
    <row r="32" spans="1:17" x14ac:dyDescent="0.2">
      <c r="A32" s="39" t="s">
        <v>459</v>
      </c>
      <c r="B32" s="25" t="s">
        <v>460</v>
      </c>
      <c r="C32" s="53">
        <v>15</v>
      </c>
      <c r="D32" s="41">
        <v>11.84</v>
      </c>
      <c r="E32" s="34">
        <v>-2.2000000000000002</v>
      </c>
      <c r="F32" s="51">
        <v>13.79</v>
      </c>
      <c r="G32" s="34">
        <v>3.9</v>
      </c>
      <c r="H32" s="51">
        <v>7.86</v>
      </c>
      <c r="I32" s="37">
        <v>9.01</v>
      </c>
      <c r="J32" s="37">
        <v>9.4700000000000006</v>
      </c>
      <c r="K32" s="37">
        <v>10.27</v>
      </c>
      <c r="L32" s="37">
        <v>11.08</v>
      </c>
      <c r="M32" s="42">
        <v>13</v>
      </c>
      <c r="N32" s="42">
        <v>15.02</v>
      </c>
      <c r="O32" s="42">
        <v>16.55</v>
      </c>
      <c r="P32" s="42" t="s">
        <v>6</v>
      </c>
      <c r="Q32" s="42" t="s">
        <v>6</v>
      </c>
    </row>
    <row r="33" spans="1:17" x14ac:dyDescent="0.2">
      <c r="A33" s="39" t="s">
        <v>461</v>
      </c>
      <c r="B33" s="25" t="s">
        <v>462</v>
      </c>
      <c r="C33" s="53">
        <v>10</v>
      </c>
      <c r="D33" s="54">
        <v>17.420000000000002</v>
      </c>
      <c r="E33" s="34">
        <v>4.9000000000000004</v>
      </c>
      <c r="F33" s="41">
        <v>18.489999999999998</v>
      </c>
      <c r="G33" s="34">
        <v>3.7</v>
      </c>
      <c r="H33" s="41">
        <v>8</v>
      </c>
      <c r="I33" s="42">
        <v>9.7799999999999994</v>
      </c>
      <c r="J33" s="42">
        <v>10.16</v>
      </c>
      <c r="K33" s="42">
        <v>12.22</v>
      </c>
      <c r="L33" s="42">
        <v>15.81</v>
      </c>
      <c r="M33" s="42">
        <v>19.47</v>
      </c>
      <c r="N33" s="42">
        <v>22.24</v>
      </c>
      <c r="O33" s="42" t="s">
        <v>6</v>
      </c>
      <c r="P33" s="42" t="s">
        <v>6</v>
      </c>
      <c r="Q33" s="42" t="s">
        <v>6</v>
      </c>
    </row>
    <row r="34" spans="1:17" x14ac:dyDescent="0.2">
      <c r="A34" s="39" t="s">
        <v>463</v>
      </c>
      <c r="B34" s="25" t="s">
        <v>464</v>
      </c>
      <c r="C34" s="40">
        <v>22</v>
      </c>
      <c r="D34" s="41">
        <v>12.96</v>
      </c>
      <c r="E34" s="34">
        <v>7.8</v>
      </c>
      <c r="F34" s="51">
        <v>14.86</v>
      </c>
      <c r="G34" s="34">
        <v>7.3</v>
      </c>
      <c r="H34" s="51">
        <v>8.07</v>
      </c>
      <c r="I34" s="37">
        <v>9.1999999999999993</v>
      </c>
      <c r="J34" s="37">
        <v>10</v>
      </c>
      <c r="K34" s="37">
        <v>10.74</v>
      </c>
      <c r="L34" s="37">
        <v>11.78</v>
      </c>
      <c r="M34" s="37">
        <v>14.92</v>
      </c>
      <c r="N34" s="37">
        <v>16.55</v>
      </c>
      <c r="O34" s="42">
        <v>17.190000000000001</v>
      </c>
      <c r="P34" s="42">
        <v>18.510000000000002</v>
      </c>
      <c r="Q34" s="42" t="s">
        <v>6</v>
      </c>
    </row>
    <row r="35" spans="1:17" x14ac:dyDescent="0.2">
      <c r="A35" s="39" t="s">
        <v>465</v>
      </c>
      <c r="B35" s="25" t="s">
        <v>466</v>
      </c>
      <c r="C35" s="53">
        <v>16</v>
      </c>
      <c r="D35" s="41">
        <v>22.75</v>
      </c>
      <c r="E35" s="34">
        <v>7.3</v>
      </c>
      <c r="F35" s="41">
        <v>22.97</v>
      </c>
      <c r="G35" s="34">
        <v>3.7</v>
      </c>
      <c r="H35" s="54">
        <v>10.51</v>
      </c>
      <c r="I35" s="42">
        <v>15.69</v>
      </c>
      <c r="J35" s="37">
        <v>17.86</v>
      </c>
      <c r="K35" s="37">
        <v>18.39</v>
      </c>
      <c r="L35" s="37">
        <v>21.12</v>
      </c>
      <c r="M35" s="37">
        <v>23.55</v>
      </c>
      <c r="N35" s="37">
        <v>24.91</v>
      </c>
      <c r="O35" s="42">
        <v>26.1</v>
      </c>
      <c r="P35" s="42">
        <v>29.12</v>
      </c>
      <c r="Q35" s="42" t="s">
        <v>6</v>
      </c>
    </row>
    <row r="36" spans="1:17" x14ac:dyDescent="0.2">
      <c r="A36" s="39" t="s">
        <v>467</v>
      </c>
      <c r="B36" s="25" t="s">
        <v>468</v>
      </c>
      <c r="C36" s="53">
        <v>7</v>
      </c>
      <c r="D36" s="54">
        <v>11.59</v>
      </c>
      <c r="E36" s="34">
        <v>6</v>
      </c>
      <c r="F36" s="41">
        <v>13.39</v>
      </c>
      <c r="G36" s="34">
        <v>8.3000000000000007</v>
      </c>
      <c r="H36" s="54" t="s">
        <v>6</v>
      </c>
      <c r="I36" s="37">
        <v>8.26</v>
      </c>
      <c r="J36" s="37">
        <v>8.9</v>
      </c>
      <c r="K36" s="37">
        <v>9.34</v>
      </c>
      <c r="L36" s="42">
        <v>10</v>
      </c>
      <c r="M36" s="42">
        <v>13.31</v>
      </c>
      <c r="N36" s="42">
        <v>16.14</v>
      </c>
      <c r="O36" s="42" t="s">
        <v>6</v>
      </c>
      <c r="P36" s="42" t="s">
        <v>6</v>
      </c>
      <c r="Q36" s="42" t="s">
        <v>6</v>
      </c>
    </row>
    <row r="37" spans="1:17" x14ac:dyDescent="0.2">
      <c r="A37" s="39" t="s">
        <v>469</v>
      </c>
      <c r="B37" s="25" t="s">
        <v>470</v>
      </c>
      <c r="C37" s="53">
        <v>16</v>
      </c>
      <c r="D37" s="41">
        <v>11.31</v>
      </c>
      <c r="E37" s="34">
        <v>-7.1</v>
      </c>
      <c r="F37" s="51">
        <v>12.85</v>
      </c>
      <c r="G37" s="34">
        <v>-5.8</v>
      </c>
      <c r="H37" s="51">
        <v>7.5</v>
      </c>
      <c r="I37" s="37">
        <v>8.5299999999999994</v>
      </c>
      <c r="J37" s="37">
        <v>9</v>
      </c>
      <c r="K37" s="52">
        <v>9.5299999999999994</v>
      </c>
      <c r="L37" s="37">
        <v>10.14</v>
      </c>
      <c r="M37" s="42">
        <v>12.31</v>
      </c>
      <c r="N37" s="42">
        <v>15.35</v>
      </c>
      <c r="O37" s="42">
        <v>16.05</v>
      </c>
      <c r="P37" s="42">
        <v>17.45</v>
      </c>
      <c r="Q37" s="42" t="s">
        <v>6</v>
      </c>
    </row>
    <row r="38" spans="1:17" x14ac:dyDescent="0.2">
      <c r="A38" s="39" t="s">
        <v>989</v>
      </c>
      <c r="B38" s="25" t="s">
        <v>472</v>
      </c>
      <c r="C38" s="55">
        <v>467</v>
      </c>
      <c r="D38" s="51">
        <v>13.42</v>
      </c>
      <c r="E38" s="34">
        <v>2.5</v>
      </c>
      <c r="F38" s="51">
        <v>16.29</v>
      </c>
      <c r="G38" s="34">
        <v>1.1000000000000001</v>
      </c>
      <c r="H38" s="51">
        <v>8.18</v>
      </c>
      <c r="I38" s="52">
        <v>9.33</v>
      </c>
      <c r="J38" s="52">
        <v>9.98</v>
      </c>
      <c r="K38" s="52">
        <v>10.63</v>
      </c>
      <c r="L38" s="52">
        <v>11.91</v>
      </c>
      <c r="M38" s="52">
        <v>15.34</v>
      </c>
      <c r="N38" s="52">
        <v>18.05</v>
      </c>
      <c r="O38" s="52">
        <v>19.52</v>
      </c>
      <c r="P38" s="52">
        <v>21.57</v>
      </c>
      <c r="Q38" s="37">
        <v>27.57</v>
      </c>
    </row>
    <row r="39" spans="1:17" x14ac:dyDescent="0.2">
      <c r="A39" s="39" t="s">
        <v>473</v>
      </c>
      <c r="B39" s="25" t="s">
        <v>330</v>
      </c>
      <c r="C39" s="40">
        <v>37</v>
      </c>
      <c r="D39" s="51">
        <v>11.96</v>
      </c>
      <c r="E39" s="34">
        <v>0.9</v>
      </c>
      <c r="F39" s="51">
        <v>13.34</v>
      </c>
      <c r="G39" s="34">
        <v>-4.5999999999999996</v>
      </c>
      <c r="H39" s="51">
        <v>7.82</v>
      </c>
      <c r="I39" s="52">
        <v>8.57</v>
      </c>
      <c r="J39" s="52">
        <v>8.91</v>
      </c>
      <c r="K39" s="52">
        <v>9.6300000000000008</v>
      </c>
      <c r="L39" s="52">
        <v>10.66</v>
      </c>
      <c r="M39" s="37">
        <v>13.1</v>
      </c>
      <c r="N39" s="37">
        <v>14.6</v>
      </c>
      <c r="O39" s="42">
        <v>16.3</v>
      </c>
      <c r="P39" s="42">
        <v>17.66</v>
      </c>
      <c r="Q39" s="42" t="s">
        <v>6</v>
      </c>
    </row>
    <row r="40" spans="1:17" x14ac:dyDescent="0.2">
      <c r="A40" s="39" t="s">
        <v>474</v>
      </c>
      <c r="B40" s="25" t="s">
        <v>255</v>
      </c>
      <c r="C40" s="40">
        <v>22</v>
      </c>
      <c r="D40" s="41">
        <v>12.25</v>
      </c>
      <c r="E40" s="34">
        <v>1.6</v>
      </c>
      <c r="F40" s="41">
        <v>15.8</v>
      </c>
      <c r="G40" s="34">
        <v>1</v>
      </c>
      <c r="H40" s="51">
        <v>7.89</v>
      </c>
      <c r="I40" s="52">
        <v>8.7899999999999991</v>
      </c>
      <c r="J40" s="37">
        <v>9.11</v>
      </c>
      <c r="K40" s="37">
        <v>9.67</v>
      </c>
      <c r="L40" s="37">
        <v>11.02</v>
      </c>
      <c r="M40" s="37">
        <v>14.09</v>
      </c>
      <c r="N40" s="42">
        <v>16.32</v>
      </c>
      <c r="O40" s="42">
        <v>17.649999999999999</v>
      </c>
      <c r="P40" s="42" t="s">
        <v>6</v>
      </c>
      <c r="Q40" s="42" t="s">
        <v>6</v>
      </c>
    </row>
    <row r="41" spans="1:17" x14ac:dyDescent="0.2">
      <c r="A41" s="39" t="s">
        <v>475</v>
      </c>
      <c r="B41" s="25" t="s">
        <v>258</v>
      </c>
      <c r="C41" s="55">
        <v>156</v>
      </c>
      <c r="D41" s="51">
        <v>15.91</v>
      </c>
      <c r="E41" s="34">
        <v>6.5</v>
      </c>
      <c r="F41" s="51">
        <v>18.5</v>
      </c>
      <c r="G41" s="34">
        <v>5.7</v>
      </c>
      <c r="H41" s="51">
        <v>8.7100000000000009</v>
      </c>
      <c r="I41" s="52">
        <v>10.37</v>
      </c>
      <c r="J41" s="52">
        <v>11.12</v>
      </c>
      <c r="K41" s="52">
        <v>11.96</v>
      </c>
      <c r="L41" s="52">
        <v>13.97</v>
      </c>
      <c r="M41" s="52">
        <v>18.25</v>
      </c>
      <c r="N41" s="52">
        <v>20.98</v>
      </c>
      <c r="O41" s="52">
        <v>22.69</v>
      </c>
      <c r="P41" s="37">
        <v>24.73</v>
      </c>
      <c r="Q41" s="42">
        <v>32.4</v>
      </c>
    </row>
    <row r="42" spans="1:17" x14ac:dyDescent="0.2">
      <c r="A42" s="39" t="s">
        <v>476</v>
      </c>
      <c r="B42" s="25" t="s">
        <v>228</v>
      </c>
      <c r="C42" s="40">
        <v>25</v>
      </c>
      <c r="D42" s="51">
        <v>11.45</v>
      </c>
      <c r="E42" s="34">
        <v>1.4</v>
      </c>
      <c r="F42" s="51">
        <v>13.6</v>
      </c>
      <c r="G42" s="34">
        <v>-1.5</v>
      </c>
      <c r="H42" s="51">
        <v>7.78</v>
      </c>
      <c r="I42" s="52">
        <v>8.5399999999999991</v>
      </c>
      <c r="J42" s="52">
        <v>8.83</v>
      </c>
      <c r="K42" s="52">
        <v>9.39</v>
      </c>
      <c r="L42" s="52">
        <v>10.51</v>
      </c>
      <c r="M42" s="37">
        <v>11.99</v>
      </c>
      <c r="N42" s="42">
        <v>14.25</v>
      </c>
      <c r="O42" s="42">
        <v>14.91</v>
      </c>
      <c r="P42" s="42" t="s">
        <v>6</v>
      </c>
      <c r="Q42" s="42" t="s">
        <v>6</v>
      </c>
    </row>
    <row r="43" spans="1:17" x14ac:dyDescent="0.2">
      <c r="A43" s="39" t="s">
        <v>477</v>
      </c>
      <c r="B43" s="25" t="s">
        <v>249</v>
      </c>
      <c r="C43" s="40">
        <v>25</v>
      </c>
      <c r="D43" s="51">
        <v>11.38</v>
      </c>
      <c r="E43" s="34">
        <v>3</v>
      </c>
      <c r="F43" s="51">
        <v>13.34</v>
      </c>
      <c r="G43" s="34">
        <v>-3.1</v>
      </c>
      <c r="H43" s="51">
        <v>7.92</v>
      </c>
      <c r="I43" s="52">
        <v>8.93</v>
      </c>
      <c r="J43" s="52">
        <v>9.1999999999999993</v>
      </c>
      <c r="K43" s="52">
        <v>9.7899999999999991</v>
      </c>
      <c r="L43" s="52">
        <v>10.72</v>
      </c>
      <c r="M43" s="37">
        <v>12.09</v>
      </c>
      <c r="N43" s="42">
        <v>13.53</v>
      </c>
      <c r="O43" s="42">
        <v>14.95</v>
      </c>
      <c r="P43" s="42">
        <v>15.78</v>
      </c>
      <c r="Q43" s="42" t="s">
        <v>6</v>
      </c>
    </row>
    <row r="44" spans="1:17" x14ac:dyDescent="0.2">
      <c r="A44" s="39" t="s">
        <v>478</v>
      </c>
      <c r="B44" s="25" t="s">
        <v>180</v>
      </c>
      <c r="C44" s="40">
        <v>54</v>
      </c>
      <c r="D44" s="51">
        <v>14.13</v>
      </c>
      <c r="E44" s="34">
        <v>3</v>
      </c>
      <c r="F44" s="51">
        <v>16.899999999999999</v>
      </c>
      <c r="G44" s="34">
        <v>-1.8</v>
      </c>
      <c r="H44" s="51">
        <v>8.49</v>
      </c>
      <c r="I44" s="52">
        <v>9.86</v>
      </c>
      <c r="J44" s="52">
        <v>10.33</v>
      </c>
      <c r="K44" s="52">
        <v>11.17</v>
      </c>
      <c r="L44" s="52">
        <v>12.27</v>
      </c>
      <c r="M44" s="37">
        <v>15.78</v>
      </c>
      <c r="N44" s="37">
        <v>18.559999999999999</v>
      </c>
      <c r="O44" s="37">
        <v>20.239999999999998</v>
      </c>
      <c r="P44" s="37">
        <v>21.45</v>
      </c>
      <c r="Q44" s="42" t="s">
        <v>6</v>
      </c>
    </row>
    <row r="45" spans="1:17" x14ac:dyDescent="0.2">
      <c r="A45" s="39" t="s">
        <v>479</v>
      </c>
      <c r="B45" s="25" t="s">
        <v>177</v>
      </c>
      <c r="C45" s="40">
        <v>44</v>
      </c>
      <c r="D45" s="41">
        <v>13.72</v>
      </c>
      <c r="E45" s="34">
        <v>0.3</v>
      </c>
      <c r="F45" s="51">
        <v>16.18</v>
      </c>
      <c r="G45" s="34">
        <v>2.2999999999999998</v>
      </c>
      <c r="H45" s="51">
        <v>8.3000000000000007</v>
      </c>
      <c r="I45" s="52">
        <v>9.5399999999999991</v>
      </c>
      <c r="J45" s="52">
        <v>10.27</v>
      </c>
      <c r="K45" s="52">
        <v>11.4</v>
      </c>
      <c r="L45" s="52">
        <v>12.38</v>
      </c>
      <c r="M45" s="37">
        <v>16.149999999999999</v>
      </c>
      <c r="N45" s="37">
        <v>18.02</v>
      </c>
      <c r="O45" s="37">
        <v>19.45</v>
      </c>
      <c r="P45" s="42">
        <v>21.69</v>
      </c>
      <c r="Q45" s="42" t="s">
        <v>6</v>
      </c>
    </row>
    <row r="46" spans="1:17" x14ac:dyDescent="0.2">
      <c r="A46" s="39" t="s">
        <v>480</v>
      </c>
      <c r="B46" s="25" t="s">
        <v>194</v>
      </c>
      <c r="C46" s="40">
        <v>25</v>
      </c>
      <c r="D46" s="41">
        <v>11.74</v>
      </c>
      <c r="E46" s="34">
        <v>3.1</v>
      </c>
      <c r="F46" s="54">
        <v>15.99</v>
      </c>
      <c r="G46" s="34">
        <v>4.3</v>
      </c>
      <c r="H46" s="51">
        <v>7.9</v>
      </c>
      <c r="I46" s="52">
        <v>8.68</v>
      </c>
      <c r="J46" s="52">
        <v>9.1</v>
      </c>
      <c r="K46" s="52">
        <v>9.43</v>
      </c>
      <c r="L46" s="37">
        <v>10.42</v>
      </c>
      <c r="M46" s="37">
        <v>13.31</v>
      </c>
      <c r="N46" s="42">
        <v>15.27</v>
      </c>
      <c r="O46" s="42">
        <v>16.45</v>
      </c>
      <c r="P46" s="42" t="s">
        <v>6</v>
      </c>
      <c r="Q46" s="42" t="s">
        <v>6</v>
      </c>
    </row>
    <row r="47" spans="1:17" x14ac:dyDescent="0.2">
      <c r="A47" s="39" t="s">
        <v>481</v>
      </c>
      <c r="B47" s="25" t="s">
        <v>295</v>
      </c>
      <c r="C47" s="40">
        <v>46</v>
      </c>
      <c r="D47" s="51">
        <v>13.23</v>
      </c>
      <c r="E47" s="34">
        <v>1.6</v>
      </c>
      <c r="F47" s="51">
        <v>15.97</v>
      </c>
      <c r="G47" s="34">
        <v>-4.4000000000000004</v>
      </c>
      <c r="H47" s="51">
        <v>8.0500000000000007</v>
      </c>
      <c r="I47" s="52">
        <v>9.1</v>
      </c>
      <c r="J47" s="52">
        <v>9.5299999999999994</v>
      </c>
      <c r="K47" s="52">
        <v>10.18</v>
      </c>
      <c r="L47" s="52">
        <v>11.7</v>
      </c>
      <c r="M47" s="37">
        <v>15.07</v>
      </c>
      <c r="N47" s="37">
        <v>17.760000000000002</v>
      </c>
      <c r="O47" s="42">
        <v>19.25</v>
      </c>
      <c r="P47" s="42">
        <v>21.54</v>
      </c>
      <c r="Q47" s="42" t="s">
        <v>6</v>
      </c>
    </row>
    <row r="48" spans="1:17" x14ac:dyDescent="0.2">
      <c r="A48" s="39" t="s">
        <v>482</v>
      </c>
      <c r="B48" s="25" t="s">
        <v>310</v>
      </c>
      <c r="C48" s="40">
        <v>33</v>
      </c>
      <c r="D48" s="51">
        <v>11.83</v>
      </c>
      <c r="E48" s="34">
        <v>1.3</v>
      </c>
      <c r="F48" s="51">
        <v>14.05</v>
      </c>
      <c r="G48" s="34">
        <v>-2.1</v>
      </c>
      <c r="H48" s="51">
        <v>7.75</v>
      </c>
      <c r="I48" s="52">
        <v>8.68</v>
      </c>
      <c r="J48" s="52">
        <v>9.09</v>
      </c>
      <c r="K48" s="52">
        <v>9.66</v>
      </c>
      <c r="L48" s="52">
        <v>10.66</v>
      </c>
      <c r="M48" s="37">
        <v>12.87</v>
      </c>
      <c r="N48" s="37">
        <v>14.37</v>
      </c>
      <c r="O48" s="42">
        <v>15.22</v>
      </c>
      <c r="P48" s="42">
        <v>17.22</v>
      </c>
      <c r="Q48" s="42" t="s">
        <v>6</v>
      </c>
    </row>
    <row r="49" spans="1:17" x14ac:dyDescent="0.2">
      <c r="A49" s="39" t="s">
        <v>197</v>
      </c>
      <c r="B49" s="25" t="s">
        <v>198</v>
      </c>
      <c r="C49" s="55">
        <v>195</v>
      </c>
      <c r="D49" s="51">
        <v>13.07</v>
      </c>
      <c r="E49" s="34">
        <v>1.4</v>
      </c>
      <c r="F49" s="51">
        <v>15.78</v>
      </c>
      <c r="G49" s="34">
        <v>1.3</v>
      </c>
      <c r="H49" s="51">
        <v>8.07</v>
      </c>
      <c r="I49" s="52">
        <v>8.99</v>
      </c>
      <c r="J49" s="52">
        <v>9.5</v>
      </c>
      <c r="K49" s="52">
        <v>10.15</v>
      </c>
      <c r="L49" s="52">
        <v>11.55</v>
      </c>
      <c r="M49" s="52">
        <v>15.07</v>
      </c>
      <c r="N49" s="52">
        <v>18.010000000000002</v>
      </c>
      <c r="O49" s="52">
        <v>19.559999999999999</v>
      </c>
      <c r="P49" s="52">
        <v>21.34</v>
      </c>
      <c r="Q49" s="37">
        <v>26.36</v>
      </c>
    </row>
    <row r="50" spans="1:17" x14ac:dyDescent="0.2">
      <c r="A50" s="39" t="s">
        <v>483</v>
      </c>
      <c r="B50" s="25" t="s">
        <v>484</v>
      </c>
      <c r="C50" s="53">
        <v>13</v>
      </c>
      <c r="D50" s="41">
        <v>10.64</v>
      </c>
      <c r="E50" s="34">
        <v>2.4</v>
      </c>
      <c r="F50" s="41">
        <v>13.35</v>
      </c>
      <c r="G50" s="34">
        <v>1.2</v>
      </c>
      <c r="H50" s="51">
        <v>7.69</v>
      </c>
      <c r="I50" s="52">
        <v>8.49</v>
      </c>
      <c r="J50" s="52">
        <v>8.6</v>
      </c>
      <c r="K50" s="52">
        <v>8.85</v>
      </c>
      <c r="L50" s="37">
        <v>9.8699999999999992</v>
      </c>
      <c r="M50" s="42">
        <v>12.58</v>
      </c>
      <c r="N50" s="42">
        <v>14.91</v>
      </c>
      <c r="O50" s="42">
        <v>17.39</v>
      </c>
      <c r="P50" s="42" t="s">
        <v>6</v>
      </c>
      <c r="Q50" s="42" t="s">
        <v>6</v>
      </c>
    </row>
    <row r="51" spans="1:17" x14ac:dyDescent="0.2">
      <c r="A51" s="39" t="s">
        <v>485</v>
      </c>
      <c r="B51" s="25" t="s">
        <v>486</v>
      </c>
      <c r="C51" s="53">
        <v>15</v>
      </c>
      <c r="D51" s="41">
        <v>13.18</v>
      </c>
      <c r="E51" s="34">
        <v>8.3000000000000007</v>
      </c>
      <c r="F51" s="41">
        <v>14.82</v>
      </c>
      <c r="G51" s="34">
        <v>5.2</v>
      </c>
      <c r="H51" s="51">
        <v>7.94</v>
      </c>
      <c r="I51" s="52">
        <v>9.26</v>
      </c>
      <c r="J51" s="37">
        <v>9.9700000000000006</v>
      </c>
      <c r="K51" s="37">
        <v>10.57</v>
      </c>
      <c r="L51" s="37">
        <v>11.78</v>
      </c>
      <c r="M51" s="37">
        <v>14.84</v>
      </c>
      <c r="N51" s="42">
        <v>16.25</v>
      </c>
      <c r="O51" s="42">
        <v>17.36</v>
      </c>
      <c r="P51" s="42" t="s">
        <v>6</v>
      </c>
      <c r="Q51" s="42" t="s">
        <v>6</v>
      </c>
    </row>
    <row r="52" spans="1:17" x14ac:dyDescent="0.2">
      <c r="A52" s="39" t="s">
        <v>487</v>
      </c>
      <c r="B52" s="25" t="s">
        <v>488</v>
      </c>
      <c r="C52" s="40">
        <v>21</v>
      </c>
      <c r="D52" s="41">
        <v>18.79</v>
      </c>
      <c r="E52" s="34">
        <v>8.1</v>
      </c>
      <c r="F52" s="41">
        <v>20.239999999999998</v>
      </c>
      <c r="G52" s="34">
        <v>6.6</v>
      </c>
      <c r="H52" s="41">
        <v>8.3699999999999992</v>
      </c>
      <c r="I52" s="42">
        <v>10.199999999999999</v>
      </c>
      <c r="J52" s="37">
        <v>11.66</v>
      </c>
      <c r="K52" s="42">
        <v>13.11</v>
      </c>
      <c r="L52" s="37">
        <v>16.25</v>
      </c>
      <c r="M52" s="37">
        <v>21.24</v>
      </c>
      <c r="N52" s="37">
        <v>23.91</v>
      </c>
      <c r="O52" s="42">
        <v>25.26</v>
      </c>
      <c r="P52" s="42">
        <v>27.22</v>
      </c>
      <c r="Q52" s="42" t="s">
        <v>6</v>
      </c>
    </row>
    <row r="53" spans="1:17" x14ac:dyDescent="0.2">
      <c r="A53" s="39" t="s">
        <v>489</v>
      </c>
      <c r="B53" s="25" t="s">
        <v>490</v>
      </c>
      <c r="C53" s="53">
        <v>12</v>
      </c>
      <c r="D53" s="54">
        <v>10.54</v>
      </c>
      <c r="E53" s="34">
        <v>-5</v>
      </c>
      <c r="F53" s="41">
        <v>14.51</v>
      </c>
      <c r="G53" s="34">
        <v>-2.7</v>
      </c>
      <c r="H53" s="51">
        <v>7.5</v>
      </c>
      <c r="I53" s="52">
        <v>8.2200000000000006</v>
      </c>
      <c r="J53" s="52">
        <v>8.3800000000000008</v>
      </c>
      <c r="K53" s="52">
        <v>8.74</v>
      </c>
      <c r="L53" s="37">
        <v>9.2799999999999994</v>
      </c>
      <c r="M53" s="42">
        <v>13.24</v>
      </c>
      <c r="N53" s="42" t="s">
        <v>6</v>
      </c>
      <c r="O53" s="42" t="s">
        <v>6</v>
      </c>
      <c r="P53" s="42" t="s">
        <v>6</v>
      </c>
      <c r="Q53" s="42" t="s">
        <v>6</v>
      </c>
    </row>
    <row r="54" spans="1:17" x14ac:dyDescent="0.2">
      <c r="A54" s="39" t="s">
        <v>491</v>
      </c>
      <c r="B54" s="25" t="s">
        <v>492</v>
      </c>
      <c r="C54" s="40">
        <v>21</v>
      </c>
      <c r="D54" s="41">
        <v>13.82</v>
      </c>
      <c r="E54" s="34">
        <v>2.4</v>
      </c>
      <c r="F54" s="41">
        <v>16.61</v>
      </c>
      <c r="G54" s="34">
        <v>1.1000000000000001</v>
      </c>
      <c r="H54" s="51">
        <v>7.85</v>
      </c>
      <c r="I54" s="52">
        <v>8.86</v>
      </c>
      <c r="J54" s="52">
        <v>9.1999999999999993</v>
      </c>
      <c r="K54" s="37">
        <v>9.6300000000000008</v>
      </c>
      <c r="L54" s="37">
        <v>11.74</v>
      </c>
      <c r="M54" s="42">
        <v>15.46</v>
      </c>
      <c r="N54" s="42">
        <v>18.899999999999999</v>
      </c>
      <c r="O54" s="42">
        <v>21.04</v>
      </c>
      <c r="P54" s="42" t="s">
        <v>6</v>
      </c>
      <c r="Q54" s="42" t="s">
        <v>6</v>
      </c>
    </row>
    <row r="55" spans="1:17" x14ac:dyDescent="0.2">
      <c r="A55" s="39" t="s">
        <v>493</v>
      </c>
      <c r="B55" s="25" t="s">
        <v>494</v>
      </c>
      <c r="C55" s="53">
        <v>14</v>
      </c>
      <c r="D55" s="41">
        <v>12.61</v>
      </c>
      <c r="E55" s="34">
        <v>2.7</v>
      </c>
      <c r="F55" s="41">
        <v>15.43</v>
      </c>
      <c r="G55" s="34">
        <v>10.4</v>
      </c>
      <c r="H55" s="41">
        <v>8</v>
      </c>
      <c r="I55" s="37">
        <v>9.3699999999999992</v>
      </c>
      <c r="J55" s="37">
        <v>9.86</v>
      </c>
      <c r="K55" s="37">
        <v>10.52</v>
      </c>
      <c r="L55" s="37">
        <v>11.35</v>
      </c>
      <c r="M55" s="42">
        <v>14.76</v>
      </c>
      <c r="N55" s="42">
        <v>17.39</v>
      </c>
      <c r="O55" s="42">
        <v>19.170000000000002</v>
      </c>
      <c r="P55" s="42" t="s">
        <v>6</v>
      </c>
      <c r="Q55" s="42" t="s">
        <v>6</v>
      </c>
    </row>
    <row r="56" spans="1:17" x14ac:dyDescent="0.2">
      <c r="A56" s="39" t="s">
        <v>495</v>
      </c>
      <c r="B56" s="25" t="s">
        <v>496</v>
      </c>
      <c r="C56" s="40">
        <v>33</v>
      </c>
      <c r="D56" s="41">
        <v>13.48</v>
      </c>
      <c r="E56" s="34">
        <v>2.7</v>
      </c>
      <c r="F56" s="41">
        <v>16.53</v>
      </c>
      <c r="G56" s="34">
        <v>9.1999999999999993</v>
      </c>
      <c r="H56" s="51">
        <v>8.39</v>
      </c>
      <c r="I56" s="52">
        <v>9.5</v>
      </c>
      <c r="J56" s="52">
        <v>10.29</v>
      </c>
      <c r="K56" s="52">
        <v>10.88</v>
      </c>
      <c r="L56" s="52">
        <v>12.04</v>
      </c>
      <c r="M56" s="37">
        <v>15.25</v>
      </c>
      <c r="N56" s="37">
        <v>18.02</v>
      </c>
      <c r="O56" s="37">
        <v>18.84</v>
      </c>
      <c r="P56" s="42">
        <v>21.05</v>
      </c>
      <c r="Q56" s="42" t="s">
        <v>6</v>
      </c>
    </row>
    <row r="57" spans="1:17" x14ac:dyDescent="0.2">
      <c r="A57" s="39" t="s">
        <v>497</v>
      </c>
      <c r="B57" s="25" t="s">
        <v>498</v>
      </c>
      <c r="C57" s="53">
        <v>11</v>
      </c>
      <c r="D57" s="54">
        <v>18.559999999999999</v>
      </c>
      <c r="E57" s="34">
        <v>6.2</v>
      </c>
      <c r="F57" s="41">
        <v>18.95</v>
      </c>
      <c r="G57" s="56"/>
      <c r="H57" s="41">
        <v>8.7799999999999994</v>
      </c>
      <c r="I57" s="37">
        <v>10.02</v>
      </c>
      <c r="J57" s="37">
        <v>10.61</v>
      </c>
      <c r="K57" s="42">
        <v>11.91</v>
      </c>
      <c r="L57" s="42">
        <v>14.36</v>
      </c>
      <c r="M57" s="42">
        <v>21.13</v>
      </c>
      <c r="N57" s="42">
        <v>23.52</v>
      </c>
      <c r="O57" s="42">
        <v>24.61</v>
      </c>
      <c r="P57" s="42" t="s">
        <v>6</v>
      </c>
      <c r="Q57" s="42" t="s">
        <v>6</v>
      </c>
    </row>
    <row r="58" spans="1:17" x14ac:dyDescent="0.2">
      <c r="A58" s="39" t="s">
        <v>499</v>
      </c>
      <c r="B58" s="25" t="s">
        <v>500</v>
      </c>
      <c r="C58" s="53">
        <v>8</v>
      </c>
      <c r="D58" s="54">
        <v>9.5500000000000007</v>
      </c>
      <c r="E58" s="34">
        <v>-2.5</v>
      </c>
      <c r="F58" s="41">
        <v>11.64</v>
      </c>
      <c r="G58" s="34">
        <v>5.6</v>
      </c>
      <c r="H58" s="54" t="s">
        <v>6</v>
      </c>
      <c r="I58" s="42" t="s">
        <v>6</v>
      </c>
      <c r="J58" s="37">
        <v>8.41</v>
      </c>
      <c r="K58" s="37">
        <v>8.49</v>
      </c>
      <c r="L58" s="37">
        <v>8.99</v>
      </c>
      <c r="M58" s="42">
        <v>11.3</v>
      </c>
      <c r="N58" s="42" t="s">
        <v>6</v>
      </c>
      <c r="O58" s="42" t="s">
        <v>6</v>
      </c>
      <c r="P58" s="42" t="s">
        <v>6</v>
      </c>
      <c r="Q58" s="42" t="s">
        <v>6</v>
      </c>
    </row>
    <row r="59" spans="1:17" x14ac:dyDescent="0.2">
      <c r="A59" s="39" t="s">
        <v>501</v>
      </c>
      <c r="B59" s="25" t="s">
        <v>502</v>
      </c>
      <c r="C59" s="40">
        <v>20</v>
      </c>
      <c r="D59" s="41">
        <v>12.48</v>
      </c>
      <c r="E59" s="34">
        <v>-0.1</v>
      </c>
      <c r="F59" s="51">
        <v>14.08</v>
      </c>
      <c r="G59" s="34">
        <v>-1.8</v>
      </c>
      <c r="H59" s="51">
        <v>8.1999999999999993</v>
      </c>
      <c r="I59" s="37">
        <v>9</v>
      </c>
      <c r="J59" s="52">
        <v>9.7899999999999991</v>
      </c>
      <c r="K59" s="37">
        <v>10.43</v>
      </c>
      <c r="L59" s="37">
        <v>11.42</v>
      </c>
      <c r="M59" s="37">
        <v>13.65</v>
      </c>
      <c r="N59" s="42">
        <v>15.27</v>
      </c>
      <c r="O59" s="42">
        <v>16.690000000000001</v>
      </c>
      <c r="P59" s="42">
        <v>18.579999999999998</v>
      </c>
      <c r="Q59" s="42" t="s">
        <v>6</v>
      </c>
    </row>
    <row r="60" spans="1:17" x14ac:dyDescent="0.2">
      <c r="A60" s="39" t="s">
        <v>503</v>
      </c>
      <c r="B60" s="25" t="s">
        <v>504</v>
      </c>
      <c r="C60" s="53">
        <v>18</v>
      </c>
      <c r="D60" s="41">
        <v>12.57</v>
      </c>
      <c r="E60" s="34">
        <v>-2.9</v>
      </c>
      <c r="F60" s="41">
        <v>15.73</v>
      </c>
      <c r="G60" s="34">
        <v>0.4</v>
      </c>
      <c r="H60" s="41">
        <v>7.94</v>
      </c>
      <c r="I60" s="37">
        <v>9.43</v>
      </c>
      <c r="J60" s="52">
        <v>10.15</v>
      </c>
      <c r="K60" s="37">
        <v>10.64</v>
      </c>
      <c r="L60" s="37">
        <v>11.63</v>
      </c>
      <c r="M60" s="42">
        <v>13.93</v>
      </c>
      <c r="N60" s="42">
        <v>17.45</v>
      </c>
      <c r="O60" s="42">
        <v>19.399999999999999</v>
      </c>
      <c r="P60" s="42" t="s">
        <v>6</v>
      </c>
      <c r="Q60" s="42" t="s">
        <v>6</v>
      </c>
    </row>
    <row r="61" spans="1:17" x14ac:dyDescent="0.2">
      <c r="A61" s="39" t="s">
        <v>505</v>
      </c>
      <c r="B61" s="25" t="s">
        <v>506</v>
      </c>
      <c r="C61" s="53">
        <v>9</v>
      </c>
      <c r="D61" s="41">
        <v>10.75</v>
      </c>
      <c r="E61" s="34">
        <v>-2.2000000000000002</v>
      </c>
      <c r="F61" s="41">
        <v>12.28</v>
      </c>
      <c r="G61" s="34">
        <v>3.3</v>
      </c>
      <c r="H61" s="54" t="s">
        <v>6</v>
      </c>
      <c r="I61" s="52">
        <v>8.2899999999999991</v>
      </c>
      <c r="J61" s="52">
        <v>8.59</v>
      </c>
      <c r="K61" s="37">
        <v>8.86</v>
      </c>
      <c r="L61" s="37">
        <v>9.61</v>
      </c>
      <c r="M61" s="42">
        <v>12.48</v>
      </c>
      <c r="N61" s="42">
        <v>13.53</v>
      </c>
      <c r="O61" s="42">
        <v>15.6</v>
      </c>
      <c r="P61" s="42" t="s">
        <v>6</v>
      </c>
      <c r="Q61" s="42" t="s">
        <v>6</v>
      </c>
    </row>
    <row r="62" spans="1:17" x14ac:dyDescent="0.2">
      <c r="A62" s="39" t="s">
        <v>990</v>
      </c>
      <c r="B62" s="25" t="s">
        <v>508</v>
      </c>
      <c r="C62" s="55">
        <v>191</v>
      </c>
      <c r="D62" s="51">
        <v>13.76</v>
      </c>
      <c r="E62" s="34">
        <v>1</v>
      </c>
      <c r="F62" s="51">
        <v>16.38</v>
      </c>
      <c r="G62" s="34">
        <v>2.4</v>
      </c>
      <c r="H62" s="51">
        <v>8.2100000000000009</v>
      </c>
      <c r="I62" s="52">
        <v>9.31</v>
      </c>
      <c r="J62" s="52">
        <v>9.99</v>
      </c>
      <c r="K62" s="52">
        <v>10.74</v>
      </c>
      <c r="L62" s="52">
        <v>12.05</v>
      </c>
      <c r="M62" s="52">
        <v>15.75</v>
      </c>
      <c r="N62" s="52">
        <v>18.260000000000002</v>
      </c>
      <c r="O62" s="52">
        <v>20.059999999999999</v>
      </c>
      <c r="P62" s="37">
        <v>21.85</v>
      </c>
      <c r="Q62" s="42">
        <v>27.02</v>
      </c>
    </row>
    <row r="63" spans="1:17" x14ac:dyDescent="0.2">
      <c r="A63" s="39" t="s">
        <v>509</v>
      </c>
      <c r="B63" s="25" t="s">
        <v>149</v>
      </c>
      <c r="C63" s="40">
        <v>28</v>
      </c>
      <c r="D63" s="41">
        <v>15.07</v>
      </c>
      <c r="E63" s="34">
        <v>8.6</v>
      </c>
      <c r="F63" s="51">
        <v>17.45</v>
      </c>
      <c r="G63" s="34">
        <v>7.5</v>
      </c>
      <c r="H63" s="51">
        <v>8.16</v>
      </c>
      <c r="I63" s="37">
        <v>9.6999999999999993</v>
      </c>
      <c r="J63" s="37">
        <v>10.97</v>
      </c>
      <c r="K63" s="37">
        <v>11.8</v>
      </c>
      <c r="L63" s="37">
        <v>12.92</v>
      </c>
      <c r="M63" s="42">
        <v>18.07</v>
      </c>
      <c r="N63" s="37">
        <v>21.67</v>
      </c>
      <c r="O63" s="37">
        <v>21.89</v>
      </c>
      <c r="P63" s="42">
        <v>23.68</v>
      </c>
      <c r="Q63" s="42" t="s">
        <v>6</v>
      </c>
    </row>
    <row r="64" spans="1:17" x14ac:dyDescent="0.2">
      <c r="A64" s="39" t="s">
        <v>510</v>
      </c>
      <c r="B64" s="25" t="s">
        <v>80</v>
      </c>
      <c r="C64" s="55">
        <v>86</v>
      </c>
      <c r="D64" s="51">
        <v>14.78</v>
      </c>
      <c r="E64" s="34">
        <v>-0.7</v>
      </c>
      <c r="F64" s="51">
        <v>17.46</v>
      </c>
      <c r="G64" s="34">
        <v>1.7</v>
      </c>
      <c r="H64" s="51">
        <v>8.5</v>
      </c>
      <c r="I64" s="52">
        <v>9.92</v>
      </c>
      <c r="J64" s="52">
        <v>10.54</v>
      </c>
      <c r="K64" s="52">
        <v>11.19</v>
      </c>
      <c r="L64" s="52">
        <v>12.93</v>
      </c>
      <c r="M64" s="52">
        <v>17.04</v>
      </c>
      <c r="N64" s="37">
        <v>19.16</v>
      </c>
      <c r="O64" s="37">
        <v>20.9</v>
      </c>
      <c r="P64" s="37">
        <v>22.31</v>
      </c>
      <c r="Q64" s="42" t="s">
        <v>6</v>
      </c>
    </row>
    <row r="65" spans="1:17" x14ac:dyDescent="0.2">
      <c r="A65" s="39" t="s">
        <v>511</v>
      </c>
      <c r="B65" s="25" t="s">
        <v>66</v>
      </c>
      <c r="C65" s="40">
        <v>21</v>
      </c>
      <c r="D65" s="41">
        <v>11.5</v>
      </c>
      <c r="E65" s="34">
        <v>-2.4</v>
      </c>
      <c r="F65" s="51">
        <v>14.64</v>
      </c>
      <c r="G65" s="34">
        <v>2.2000000000000002</v>
      </c>
      <c r="H65" s="51">
        <v>8.06</v>
      </c>
      <c r="I65" s="52">
        <v>8.9600000000000009</v>
      </c>
      <c r="J65" s="37">
        <v>9.43</v>
      </c>
      <c r="K65" s="37">
        <v>9.99</v>
      </c>
      <c r="L65" s="52">
        <v>11.18</v>
      </c>
      <c r="M65" s="37">
        <v>13.38</v>
      </c>
      <c r="N65" s="42">
        <v>16.2</v>
      </c>
      <c r="O65" s="42">
        <v>16.79</v>
      </c>
      <c r="P65" s="42" t="s">
        <v>6</v>
      </c>
      <c r="Q65" s="42" t="s">
        <v>6</v>
      </c>
    </row>
    <row r="66" spans="1:17" x14ac:dyDescent="0.2">
      <c r="A66" s="39" t="s">
        <v>512</v>
      </c>
      <c r="B66" s="25" t="s">
        <v>241</v>
      </c>
      <c r="C66" s="40">
        <v>27</v>
      </c>
      <c r="D66" s="51">
        <v>11.89</v>
      </c>
      <c r="E66" s="34">
        <v>-2.7</v>
      </c>
      <c r="F66" s="51">
        <v>14.35</v>
      </c>
      <c r="G66" s="34">
        <v>0</v>
      </c>
      <c r="H66" s="51">
        <v>8.2899999999999991</v>
      </c>
      <c r="I66" s="52">
        <v>8.7899999999999991</v>
      </c>
      <c r="J66" s="52">
        <v>9.19</v>
      </c>
      <c r="K66" s="52">
        <v>9.69</v>
      </c>
      <c r="L66" s="52">
        <v>11.01</v>
      </c>
      <c r="M66" s="37">
        <v>12.85</v>
      </c>
      <c r="N66" s="42">
        <v>15.21</v>
      </c>
      <c r="O66" s="42">
        <v>16.57</v>
      </c>
      <c r="P66" s="42">
        <v>18.14</v>
      </c>
      <c r="Q66" s="42" t="s">
        <v>6</v>
      </c>
    </row>
    <row r="67" spans="1:17" x14ac:dyDescent="0.2">
      <c r="A67" s="39" t="s">
        <v>513</v>
      </c>
      <c r="B67" s="25" t="s">
        <v>266</v>
      </c>
      <c r="C67" s="40">
        <v>28</v>
      </c>
      <c r="D67" s="41">
        <v>13.22</v>
      </c>
      <c r="E67" s="34">
        <v>2.1</v>
      </c>
      <c r="F67" s="51">
        <v>15.24</v>
      </c>
      <c r="G67" s="34">
        <v>1</v>
      </c>
      <c r="H67" s="51">
        <v>7.69</v>
      </c>
      <c r="I67" s="52">
        <v>8.92</v>
      </c>
      <c r="J67" s="52">
        <v>9.5500000000000007</v>
      </c>
      <c r="K67" s="37">
        <v>9.99</v>
      </c>
      <c r="L67" s="37">
        <v>11.41</v>
      </c>
      <c r="M67" s="37">
        <v>14.73</v>
      </c>
      <c r="N67" s="37">
        <v>17.12</v>
      </c>
      <c r="O67" s="42">
        <v>18.170000000000002</v>
      </c>
      <c r="P67" s="42">
        <v>20.27</v>
      </c>
      <c r="Q67" s="42" t="s">
        <v>6</v>
      </c>
    </row>
    <row r="68" spans="1:17" x14ac:dyDescent="0.2">
      <c r="A68" s="24" t="s">
        <v>991</v>
      </c>
      <c r="B68" s="25" t="s">
        <v>992</v>
      </c>
      <c r="C68" s="55">
        <v>902</v>
      </c>
      <c r="D68" s="51">
        <v>13.07</v>
      </c>
      <c r="E68" s="34">
        <v>1.2</v>
      </c>
      <c r="F68" s="51">
        <v>15.5</v>
      </c>
      <c r="G68" s="34">
        <v>1.7</v>
      </c>
      <c r="H68" s="51">
        <v>8.08</v>
      </c>
      <c r="I68" s="52">
        <v>9.1999999999999993</v>
      </c>
      <c r="J68" s="52">
        <v>9.77</v>
      </c>
      <c r="K68" s="52">
        <v>10.31</v>
      </c>
      <c r="L68" s="52">
        <v>11.6</v>
      </c>
      <c r="M68" s="52">
        <v>14.81</v>
      </c>
      <c r="N68" s="52">
        <v>17.25</v>
      </c>
      <c r="O68" s="52">
        <v>18.72</v>
      </c>
      <c r="P68" s="52">
        <v>20.34</v>
      </c>
      <c r="Q68" s="52">
        <v>25.85</v>
      </c>
    </row>
    <row r="69" spans="1:17" x14ac:dyDescent="0.2">
      <c r="A69" s="39" t="s">
        <v>993</v>
      </c>
      <c r="B69" s="25" t="s">
        <v>119</v>
      </c>
      <c r="C69" s="40">
        <v>50</v>
      </c>
      <c r="D69" s="51">
        <v>12.34</v>
      </c>
      <c r="E69" s="34">
        <v>4.0999999999999996</v>
      </c>
      <c r="F69" s="51">
        <v>14.27</v>
      </c>
      <c r="G69" s="34">
        <v>-2.4</v>
      </c>
      <c r="H69" s="51">
        <v>8.19</v>
      </c>
      <c r="I69" s="52">
        <v>9.14</v>
      </c>
      <c r="J69" s="52">
        <v>9.5</v>
      </c>
      <c r="K69" s="52">
        <v>10.01</v>
      </c>
      <c r="L69" s="52">
        <v>11.04</v>
      </c>
      <c r="M69" s="37">
        <v>13.75</v>
      </c>
      <c r="N69" s="37">
        <v>15.65</v>
      </c>
      <c r="O69" s="37">
        <v>17.45</v>
      </c>
      <c r="P69" s="37">
        <v>18.690000000000001</v>
      </c>
      <c r="Q69" s="42" t="s">
        <v>6</v>
      </c>
    </row>
    <row r="70" spans="1:17" x14ac:dyDescent="0.2">
      <c r="A70" s="39" t="s">
        <v>994</v>
      </c>
      <c r="B70" s="25" t="s">
        <v>223</v>
      </c>
      <c r="C70" s="40">
        <v>48</v>
      </c>
      <c r="D70" s="51">
        <v>12.82</v>
      </c>
      <c r="E70" s="34">
        <v>0.2</v>
      </c>
      <c r="F70" s="51">
        <v>15.29</v>
      </c>
      <c r="G70" s="34">
        <v>3.2</v>
      </c>
      <c r="H70" s="51">
        <v>8.08</v>
      </c>
      <c r="I70" s="52">
        <v>9.27</v>
      </c>
      <c r="J70" s="52">
        <v>9.74</v>
      </c>
      <c r="K70" s="52">
        <v>10.16</v>
      </c>
      <c r="L70" s="52">
        <v>11.83</v>
      </c>
      <c r="M70" s="37">
        <v>14.56</v>
      </c>
      <c r="N70" s="37">
        <v>16.5</v>
      </c>
      <c r="O70" s="37">
        <v>17.920000000000002</v>
      </c>
      <c r="P70" s="42">
        <v>19.739999999999998</v>
      </c>
      <c r="Q70" s="42" t="s">
        <v>6</v>
      </c>
    </row>
    <row r="71" spans="1:17" x14ac:dyDescent="0.2">
      <c r="A71" s="39" t="s">
        <v>995</v>
      </c>
      <c r="B71" s="25" t="s">
        <v>74</v>
      </c>
      <c r="C71" s="40">
        <v>20</v>
      </c>
      <c r="D71" s="41">
        <v>12.05</v>
      </c>
      <c r="E71" s="34">
        <v>-4</v>
      </c>
      <c r="F71" s="51">
        <v>13.57</v>
      </c>
      <c r="G71" s="34">
        <v>-3.4</v>
      </c>
      <c r="H71" s="51">
        <v>7.55</v>
      </c>
      <c r="I71" s="52">
        <v>8.09</v>
      </c>
      <c r="J71" s="52">
        <v>8.51</v>
      </c>
      <c r="K71" s="37">
        <v>8.8699999999999992</v>
      </c>
      <c r="L71" s="37">
        <v>10.029999999999999</v>
      </c>
      <c r="M71" s="42">
        <v>13.5</v>
      </c>
      <c r="N71" s="42">
        <v>15.93</v>
      </c>
      <c r="O71" s="42">
        <v>17</v>
      </c>
      <c r="P71" s="42">
        <v>18.07</v>
      </c>
      <c r="Q71" s="42" t="s">
        <v>6</v>
      </c>
    </row>
    <row r="72" spans="1:17" x14ac:dyDescent="0.2">
      <c r="A72" s="39" t="s">
        <v>996</v>
      </c>
      <c r="B72" s="25" t="s">
        <v>31</v>
      </c>
      <c r="C72" s="40">
        <v>35</v>
      </c>
      <c r="D72" s="51">
        <v>13.32</v>
      </c>
      <c r="E72" s="34">
        <v>3.7</v>
      </c>
      <c r="F72" s="51">
        <v>14.74</v>
      </c>
      <c r="G72" s="34">
        <v>-2.4</v>
      </c>
      <c r="H72" s="51">
        <v>7.83</v>
      </c>
      <c r="I72" s="52">
        <v>8.66</v>
      </c>
      <c r="J72" s="52">
        <v>9.25</v>
      </c>
      <c r="K72" s="37">
        <v>10.039999999999999</v>
      </c>
      <c r="L72" s="37">
        <v>11.71</v>
      </c>
      <c r="M72" s="37">
        <v>14.72</v>
      </c>
      <c r="N72" s="37">
        <v>16.89</v>
      </c>
      <c r="O72" s="37">
        <v>18.66</v>
      </c>
      <c r="P72" s="42">
        <v>19.48</v>
      </c>
      <c r="Q72" s="42" t="s">
        <v>6</v>
      </c>
    </row>
    <row r="73" spans="1:17" x14ac:dyDescent="0.2">
      <c r="A73" s="39" t="s">
        <v>997</v>
      </c>
      <c r="B73" s="25" t="s">
        <v>88</v>
      </c>
      <c r="C73" s="40">
        <v>43</v>
      </c>
      <c r="D73" s="41">
        <v>14.08</v>
      </c>
      <c r="E73" s="34">
        <v>1.9</v>
      </c>
      <c r="F73" s="51">
        <v>17.39</v>
      </c>
      <c r="G73" s="34">
        <v>10.1</v>
      </c>
      <c r="H73" s="51">
        <v>8.1199999999999992</v>
      </c>
      <c r="I73" s="37">
        <v>9.8000000000000007</v>
      </c>
      <c r="J73" s="52">
        <v>10.75</v>
      </c>
      <c r="K73" s="52">
        <v>11.36</v>
      </c>
      <c r="L73" s="52">
        <v>12.45</v>
      </c>
      <c r="M73" s="37">
        <v>16.739999999999998</v>
      </c>
      <c r="N73" s="37">
        <v>19.850000000000001</v>
      </c>
      <c r="O73" s="37">
        <v>21.56</v>
      </c>
      <c r="P73" s="42">
        <v>22.83</v>
      </c>
      <c r="Q73" s="42" t="s">
        <v>6</v>
      </c>
    </row>
    <row r="74" spans="1:17" x14ac:dyDescent="0.2">
      <c r="A74" s="39" t="s">
        <v>239</v>
      </c>
      <c r="B74" s="25" t="s">
        <v>240</v>
      </c>
      <c r="C74" s="55">
        <v>97</v>
      </c>
      <c r="D74" s="51">
        <v>12.4</v>
      </c>
      <c r="E74" s="34">
        <v>3.3</v>
      </c>
      <c r="F74" s="51">
        <v>14.47</v>
      </c>
      <c r="G74" s="34">
        <v>5.2</v>
      </c>
      <c r="H74" s="51">
        <v>7.98</v>
      </c>
      <c r="I74" s="52">
        <v>9</v>
      </c>
      <c r="J74" s="52">
        <v>9.4600000000000009</v>
      </c>
      <c r="K74" s="52">
        <v>10</v>
      </c>
      <c r="L74" s="52">
        <v>10.82</v>
      </c>
      <c r="M74" s="52">
        <v>13.81</v>
      </c>
      <c r="N74" s="37">
        <v>15.51</v>
      </c>
      <c r="O74" s="37">
        <v>16.97</v>
      </c>
      <c r="P74" s="37">
        <v>18.579999999999998</v>
      </c>
      <c r="Q74" s="42" t="s">
        <v>6</v>
      </c>
    </row>
    <row r="75" spans="1:17" x14ac:dyDescent="0.2">
      <c r="A75" s="39" t="s">
        <v>515</v>
      </c>
      <c r="B75" s="25" t="s">
        <v>516</v>
      </c>
      <c r="C75" s="53">
        <v>9</v>
      </c>
      <c r="D75" s="54">
        <v>12.91</v>
      </c>
      <c r="E75" s="34">
        <v>5</v>
      </c>
      <c r="F75" s="41">
        <v>16.190000000000001</v>
      </c>
      <c r="G75" s="34">
        <v>9.6999999999999993</v>
      </c>
      <c r="H75" s="54" t="s">
        <v>6</v>
      </c>
      <c r="I75" s="37">
        <v>8.92</v>
      </c>
      <c r="J75" s="37">
        <v>9.5399999999999991</v>
      </c>
      <c r="K75" s="37">
        <v>10.06</v>
      </c>
      <c r="L75" s="37">
        <v>10.78</v>
      </c>
      <c r="M75" s="42">
        <v>15.69</v>
      </c>
      <c r="N75" s="42" t="s">
        <v>6</v>
      </c>
      <c r="O75" s="42" t="s">
        <v>6</v>
      </c>
      <c r="P75" s="42" t="s">
        <v>6</v>
      </c>
      <c r="Q75" s="42" t="s">
        <v>6</v>
      </c>
    </row>
    <row r="76" spans="1:17" x14ac:dyDescent="0.2">
      <c r="A76" s="39" t="s">
        <v>517</v>
      </c>
      <c r="B76" s="25" t="s">
        <v>518</v>
      </c>
      <c r="C76" s="53">
        <v>12</v>
      </c>
      <c r="D76" s="41">
        <v>12.22</v>
      </c>
      <c r="E76" s="34">
        <v>4.2</v>
      </c>
      <c r="F76" s="41">
        <v>13.65</v>
      </c>
      <c r="G76" s="34">
        <v>4.0999999999999996</v>
      </c>
      <c r="H76" s="41">
        <v>7.73</v>
      </c>
      <c r="I76" s="37">
        <v>8.51</v>
      </c>
      <c r="J76" s="37">
        <v>9.0500000000000007</v>
      </c>
      <c r="K76" s="37">
        <v>9.6</v>
      </c>
      <c r="L76" s="37">
        <v>10.65</v>
      </c>
      <c r="M76" s="42">
        <v>14.19</v>
      </c>
      <c r="N76" s="42">
        <v>15.32</v>
      </c>
      <c r="O76" s="42">
        <v>16.64</v>
      </c>
      <c r="P76" s="42" t="s">
        <v>6</v>
      </c>
      <c r="Q76" s="42" t="s">
        <v>6</v>
      </c>
    </row>
    <row r="77" spans="1:17" x14ac:dyDescent="0.2">
      <c r="A77" s="39" t="s">
        <v>519</v>
      </c>
      <c r="B77" s="25" t="s">
        <v>520</v>
      </c>
      <c r="C77" s="40">
        <v>29</v>
      </c>
      <c r="D77" s="41">
        <v>12.52</v>
      </c>
      <c r="E77" s="34">
        <v>4.3</v>
      </c>
      <c r="F77" s="51">
        <v>15.34</v>
      </c>
      <c r="G77" s="34">
        <v>8</v>
      </c>
      <c r="H77" s="51">
        <v>8.2799999999999994</v>
      </c>
      <c r="I77" s="52">
        <v>9.3800000000000008</v>
      </c>
      <c r="J77" s="52">
        <v>9.8000000000000007</v>
      </c>
      <c r="K77" s="52">
        <v>10.199999999999999</v>
      </c>
      <c r="L77" s="37">
        <v>10.9</v>
      </c>
      <c r="M77" s="42">
        <v>13.47</v>
      </c>
      <c r="N77" s="42">
        <v>16.72</v>
      </c>
      <c r="O77" s="42">
        <v>19.46</v>
      </c>
      <c r="P77" s="42">
        <v>20.91</v>
      </c>
      <c r="Q77" s="42" t="s">
        <v>6</v>
      </c>
    </row>
    <row r="78" spans="1:17" x14ac:dyDescent="0.2">
      <c r="A78" s="39" t="s">
        <v>521</v>
      </c>
      <c r="B78" s="25" t="s">
        <v>522</v>
      </c>
      <c r="C78" s="53">
        <v>5</v>
      </c>
      <c r="D78" s="54">
        <v>12.29</v>
      </c>
      <c r="E78" s="34">
        <v>2.5</v>
      </c>
      <c r="F78" s="41">
        <v>13.31</v>
      </c>
      <c r="G78" s="34">
        <v>7.6</v>
      </c>
      <c r="H78" s="54" t="s">
        <v>6</v>
      </c>
      <c r="I78" s="42" t="s">
        <v>6</v>
      </c>
      <c r="J78" s="37">
        <v>9.3000000000000007</v>
      </c>
      <c r="K78" s="37">
        <v>9.9</v>
      </c>
      <c r="L78" s="42">
        <v>10.93</v>
      </c>
      <c r="M78" s="42">
        <v>13.58</v>
      </c>
      <c r="N78" s="42">
        <v>14.9</v>
      </c>
      <c r="O78" s="42" t="s">
        <v>6</v>
      </c>
      <c r="P78" s="42" t="s">
        <v>6</v>
      </c>
      <c r="Q78" s="42" t="s">
        <v>6</v>
      </c>
    </row>
    <row r="79" spans="1:17" x14ac:dyDescent="0.2">
      <c r="A79" s="39" t="s">
        <v>523</v>
      </c>
      <c r="B79" s="25" t="s">
        <v>524</v>
      </c>
      <c r="C79" s="53">
        <v>13</v>
      </c>
      <c r="D79" s="41">
        <v>11.19</v>
      </c>
      <c r="E79" s="34">
        <v>-2</v>
      </c>
      <c r="F79" s="51">
        <v>12.35</v>
      </c>
      <c r="G79" s="34">
        <v>3.8</v>
      </c>
      <c r="H79" s="51">
        <v>7.65</v>
      </c>
      <c r="I79" s="52">
        <v>8.66</v>
      </c>
      <c r="J79" s="37">
        <v>8.9499999999999993</v>
      </c>
      <c r="K79" s="37">
        <v>9.18</v>
      </c>
      <c r="L79" s="37">
        <v>10.19</v>
      </c>
      <c r="M79" s="37">
        <v>12.8</v>
      </c>
      <c r="N79" s="42">
        <v>13.76</v>
      </c>
      <c r="O79" s="42">
        <v>14.26</v>
      </c>
      <c r="P79" s="42" t="s">
        <v>6</v>
      </c>
      <c r="Q79" s="42" t="s">
        <v>6</v>
      </c>
    </row>
    <row r="80" spans="1:17" x14ac:dyDescent="0.2">
      <c r="A80" s="39" t="s">
        <v>525</v>
      </c>
      <c r="B80" s="25" t="s">
        <v>526</v>
      </c>
      <c r="C80" s="53">
        <v>14</v>
      </c>
      <c r="D80" s="41">
        <v>11.51</v>
      </c>
      <c r="E80" s="34">
        <v>3</v>
      </c>
      <c r="F80" s="41">
        <v>13.3</v>
      </c>
      <c r="G80" s="34">
        <v>6.1</v>
      </c>
      <c r="H80" s="51">
        <v>7.91</v>
      </c>
      <c r="I80" s="52">
        <v>8.83</v>
      </c>
      <c r="J80" s="37">
        <v>9.0399999999999991</v>
      </c>
      <c r="K80" s="52">
        <v>9.51</v>
      </c>
      <c r="L80" s="37">
        <v>10.31</v>
      </c>
      <c r="M80" s="37">
        <v>13.77</v>
      </c>
      <c r="N80" s="42">
        <v>14.32</v>
      </c>
      <c r="O80" s="42">
        <v>15.15</v>
      </c>
      <c r="P80" s="42" t="s">
        <v>6</v>
      </c>
      <c r="Q80" s="42" t="s">
        <v>6</v>
      </c>
    </row>
    <row r="81" spans="1:17" x14ac:dyDescent="0.2">
      <c r="A81" s="39" t="s">
        <v>527</v>
      </c>
      <c r="B81" s="25" t="s">
        <v>528</v>
      </c>
      <c r="C81" s="53">
        <v>16</v>
      </c>
      <c r="D81" s="41">
        <v>13.56</v>
      </c>
      <c r="E81" s="34">
        <v>2.7</v>
      </c>
      <c r="F81" s="41">
        <v>15.53</v>
      </c>
      <c r="G81" s="34">
        <v>-0.1</v>
      </c>
      <c r="H81" s="51">
        <v>7.8</v>
      </c>
      <c r="I81" s="37">
        <v>9.1</v>
      </c>
      <c r="J81" s="37">
        <v>9.76</v>
      </c>
      <c r="K81" s="37">
        <v>10.59</v>
      </c>
      <c r="L81" s="37">
        <v>11.67</v>
      </c>
      <c r="M81" s="37">
        <v>15.04</v>
      </c>
      <c r="N81" s="42">
        <v>16.28</v>
      </c>
      <c r="O81" s="42" t="s">
        <v>6</v>
      </c>
      <c r="P81" s="42" t="s">
        <v>6</v>
      </c>
      <c r="Q81" s="42" t="s">
        <v>6</v>
      </c>
    </row>
    <row r="82" spans="1:17" x14ac:dyDescent="0.2">
      <c r="A82" s="39" t="s">
        <v>998</v>
      </c>
      <c r="B82" s="25" t="s">
        <v>530</v>
      </c>
      <c r="C82" s="55">
        <v>213</v>
      </c>
      <c r="D82" s="51">
        <v>13.02</v>
      </c>
      <c r="E82" s="34">
        <v>0.6</v>
      </c>
      <c r="F82" s="51">
        <v>15.2</v>
      </c>
      <c r="G82" s="34">
        <v>0.8</v>
      </c>
      <c r="H82" s="51">
        <v>8.07</v>
      </c>
      <c r="I82" s="52">
        <v>9.2100000000000009</v>
      </c>
      <c r="J82" s="52">
        <v>9.82</v>
      </c>
      <c r="K82" s="52">
        <v>10.3</v>
      </c>
      <c r="L82" s="52">
        <v>11.56</v>
      </c>
      <c r="M82" s="52">
        <v>14.73</v>
      </c>
      <c r="N82" s="52">
        <v>17.46</v>
      </c>
      <c r="O82" s="52">
        <v>18.829999999999998</v>
      </c>
      <c r="P82" s="52">
        <v>20.12</v>
      </c>
      <c r="Q82" s="37">
        <v>25.04</v>
      </c>
    </row>
    <row r="83" spans="1:17" x14ac:dyDescent="0.2">
      <c r="A83" s="39" t="s">
        <v>531</v>
      </c>
      <c r="B83" s="25" t="s">
        <v>191</v>
      </c>
      <c r="C83" s="40">
        <v>29</v>
      </c>
      <c r="D83" s="41">
        <v>12.63</v>
      </c>
      <c r="E83" s="34">
        <v>0.8</v>
      </c>
      <c r="F83" s="51">
        <v>14.41</v>
      </c>
      <c r="G83" s="34">
        <v>-3.4</v>
      </c>
      <c r="H83" s="51">
        <v>8.11</v>
      </c>
      <c r="I83" s="52">
        <v>9.1999999999999993</v>
      </c>
      <c r="J83" s="52">
        <v>9.58</v>
      </c>
      <c r="K83" s="52">
        <v>10</v>
      </c>
      <c r="L83" s="37">
        <v>11.02</v>
      </c>
      <c r="M83" s="37">
        <v>14.12</v>
      </c>
      <c r="N83" s="42">
        <v>16.04</v>
      </c>
      <c r="O83" s="42">
        <v>17.489999999999998</v>
      </c>
      <c r="P83" s="42">
        <v>19.16</v>
      </c>
      <c r="Q83" s="42" t="s">
        <v>6</v>
      </c>
    </row>
    <row r="84" spans="1:17" x14ac:dyDescent="0.2">
      <c r="A84" s="39" t="s">
        <v>532</v>
      </c>
      <c r="B84" s="25" t="s">
        <v>133</v>
      </c>
      <c r="C84" s="40">
        <v>47</v>
      </c>
      <c r="D84" s="51">
        <v>11.65</v>
      </c>
      <c r="E84" s="34">
        <v>-3.9</v>
      </c>
      <c r="F84" s="51">
        <v>13.94</v>
      </c>
      <c r="G84" s="34">
        <v>-2.2999999999999998</v>
      </c>
      <c r="H84" s="51">
        <v>7.8</v>
      </c>
      <c r="I84" s="52">
        <v>8.83</v>
      </c>
      <c r="J84" s="52">
        <v>9.26</v>
      </c>
      <c r="K84" s="52">
        <v>9.84</v>
      </c>
      <c r="L84" s="52">
        <v>10.64</v>
      </c>
      <c r="M84" s="37">
        <v>13.18</v>
      </c>
      <c r="N84" s="37">
        <v>15</v>
      </c>
      <c r="O84" s="37">
        <v>16.350000000000001</v>
      </c>
      <c r="P84" s="42">
        <v>18.21</v>
      </c>
      <c r="Q84" s="42" t="s">
        <v>6</v>
      </c>
    </row>
    <row r="85" spans="1:17" x14ac:dyDescent="0.2">
      <c r="A85" s="39" t="s">
        <v>533</v>
      </c>
      <c r="B85" s="25" t="s">
        <v>155</v>
      </c>
      <c r="C85" s="40">
        <v>42</v>
      </c>
      <c r="D85" s="41">
        <v>12.72</v>
      </c>
      <c r="E85" s="34">
        <v>1.2</v>
      </c>
      <c r="F85" s="51">
        <v>16.05</v>
      </c>
      <c r="G85" s="34">
        <v>5.5</v>
      </c>
      <c r="H85" s="51">
        <v>7.96</v>
      </c>
      <c r="I85" s="52">
        <v>8.9700000000000006</v>
      </c>
      <c r="J85" s="52">
        <v>9.9</v>
      </c>
      <c r="K85" s="52">
        <v>10.25</v>
      </c>
      <c r="L85" s="52">
        <v>11.6</v>
      </c>
      <c r="M85" s="37">
        <v>14.92</v>
      </c>
      <c r="N85" s="37">
        <v>18.46</v>
      </c>
      <c r="O85" s="42">
        <v>19.690000000000001</v>
      </c>
      <c r="P85" s="42">
        <v>21.36</v>
      </c>
      <c r="Q85" s="42" t="s">
        <v>6</v>
      </c>
    </row>
    <row r="86" spans="1:17" x14ac:dyDescent="0.2">
      <c r="A86" s="39" t="s">
        <v>534</v>
      </c>
      <c r="B86" s="25" t="s">
        <v>244</v>
      </c>
      <c r="C86" s="55">
        <v>95</v>
      </c>
      <c r="D86" s="51">
        <v>13.89</v>
      </c>
      <c r="E86" s="34">
        <v>1.9</v>
      </c>
      <c r="F86" s="51">
        <v>15.7</v>
      </c>
      <c r="G86" s="34">
        <v>1.8</v>
      </c>
      <c r="H86" s="51">
        <v>8.2899999999999991</v>
      </c>
      <c r="I86" s="52">
        <v>9.5399999999999991</v>
      </c>
      <c r="J86" s="52">
        <v>10.130000000000001</v>
      </c>
      <c r="K86" s="52">
        <v>10.8</v>
      </c>
      <c r="L86" s="52">
        <v>12.13</v>
      </c>
      <c r="M86" s="52">
        <v>15.92</v>
      </c>
      <c r="N86" s="52">
        <v>18.22</v>
      </c>
      <c r="O86" s="52">
        <v>19.22</v>
      </c>
      <c r="P86" s="37">
        <v>20.48</v>
      </c>
      <c r="Q86" s="42">
        <v>25.15</v>
      </c>
    </row>
    <row r="87" spans="1:17" x14ac:dyDescent="0.2">
      <c r="A87" s="39" t="s">
        <v>999</v>
      </c>
      <c r="B87" s="25" t="s">
        <v>536</v>
      </c>
      <c r="C87" s="55">
        <v>396</v>
      </c>
      <c r="D87" s="51">
        <v>13.43</v>
      </c>
      <c r="E87" s="34">
        <v>0.7</v>
      </c>
      <c r="F87" s="51">
        <v>16.079999999999998</v>
      </c>
      <c r="G87" s="34">
        <v>1.3</v>
      </c>
      <c r="H87" s="51">
        <v>8.1999999999999993</v>
      </c>
      <c r="I87" s="52">
        <v>9.33</v>
      </c>
      <c r="J87" s="52">
        <v>9.9</v>
      </c>
      <c r="K87" s="52">
        <v>10.46</v>
      </c>
      <c r="L87" s="52">
        <v>11.75</v>
      </c>
      <c r="M87" s="52">
        <v>15.24</v>
      </c>
      <c r="N87" s="52">
        <v>17.75</v>
      </c>
      <c r="O87" s="52">
        <v>19.25</v>
      </c>
      <c r="P87" s="52">
        <v>20.95</v>
      </c>
      <c r="Q87" s="37">
        <v>27.02</v>
      </c>
    </row>
    <row r="88" spans="1:17" x14ac:dyDescent="0.2">
      <c r="A88" s="39" t="s">
        <v>537</v>
      </c>
      <c r="B88" s="25" t="s">
        <v>232</v>
      </c>
      <c r="C88" s="40">
        <v>70</v>
      </c>
      <c r="D88" s="51">
        <v>12.84</v>
      </c>
      <c r="E88" s="34">
        <v>1.3</v>
      </c>
      <c r="F88" s="51">
        <v>15.05</v>
      </c>
      <c r="G88" s="34">
        <v>-2.5</v>
      </c>
      <c r="H88" s="51">
        <v>7.96</v>
      </c>
      <c r="I88" s="52">
        <v>8.9499999999999993</v>
      </c>
      <c r="J88" s="52">
        <v>9.3000000000000007</v>
      </c>
      <c r="K88" s="52">
        <v>9.74</v>
      </c>
      <c r="L88" s="52">
        <v>11.22</v>
      </c>
      <c r="M88" s="52">
        <v>14.35</v>
      </c>
      <c r="N88" s="37">
        <v>15.99</v>
      </c>
      <c r="O88" s="37">
        <v>17.37</v>
      </c>
      <c r="P88" s="42">
        <v>19.48</v>
      </c>
      <c r="Q88" s="42" t="s">
        <v>6</v>
      </c>
    </row>
    <row r="89" spans="1:17" x14ac:dyDescent="0.2">
      <c r="A89" s="39" t="s">
        <v>538</v>
      </c>
      <c r="B89" s="25" t="s">
        <v>285</v>
      </c>
      <c r="C89" s="40">
        <v>30</v>
      </c>
      <c r="D89" s="41">
        <v>13.61</v>
      </c>
      <c r="E89" s="34">
        <v>3.8</v>
      </c>
      <c r="F89" s="51">
        <v>15.64</v>
      </c>
      <c r="G89" s="34">
        <v>2.8</v>
      </c>
      <c r="H89" s="51">
        <v>8.39</v>
      </c>
      <c r="I89" s="52">
        <v>9.23</v>
      </c>
      <c r="J89" s="52">
        <v>9.56</v>
      </c>
      <c r="K89" s="52">
        <v>10.23</v>
      </c>
      <c r="L89" s="37">
        <v>11.55</v>
      </c>
      <c r="M89" s="37">
        <v>14.7</v>
      </c>
      <c r="N89" s="42">
        <v>16.29</v>
      </c>
      <c r="O89" s="42">
        <v>18.079999999999998</v>
      </c>
      <c r="P89" s="42" t="s">
        <v>6</v>
      </c>
      <c r="Q89" s="42" t="s">
        <v>6</v>
      </c>
    </row>
    <row r="90" spans="1:17" x14ac:dyDescent="0.2">
      <c r="A90" s="39" t="s">
        <v>539</v>
      </c>
      <c r="B90" s="25" t="s">
        <v>139</v>
      </c>
      <c r="C90" s="40">
        <v>55</v>
      </c>
      <c r="D90" s="41">
        <v>12.55</v>
      </c>
      <c r="E90" s="34">
        <v>2.8</v>
      </c>
      <c r="F90" s="51">
        <v>15.32</v>
      </c>
      <c r="G90" s="34">
        <v>3.8</v>
      </c>
      <c r="H90" s="51">
        <v>7.97</v>
      </c>
      <c r="I90" s="52">
        <v>8.89</v>
      </c>
      <c r="J90" s="52">
        <v>9.61</v>
      </c>
      <c r="K90" s="52">
        <v>10.199999999999999</v>
      </c>
      <c r="L90" s="52">
        <v>11.21</v>
      </c>
      <c r="M90" s="37">
        <v>14.38</v>
      </c>
      <c r="N90" s="37">
        <v>16.73</v>
      </c>
      <c r="O90" s="37">
        <v>18.309999999999999</v>
      </c>
      <c r="P90" s="42">
        <v>19.54</v>
      </c>
      <c r="Q90" s="42" t="s">
        <v>6</v>
      </c>
    </row>
    <row r="91" spans="1:17" x14ac:dyDescent="0.2">
      <c r="A91" s="39" t="s">
        <v>540</v>
      </c>
      <c r="B91" s="25" t="s">
        <v>242</v>
      </c>
      <c r="C91" s="55">
        <v>181</v>
      </c>
      <c r="D91" s="51">
        <v>14.25</v>
      </c>
      <c r="E91" s="34">
        <v>1.7</v>
      </c>
      <c r="F91" s="51">
        <v>17</v>
      </c>
      <c r="G91" s="34">
        <v>0.3</v>
      </c>
      <c r="H91" s="51">
        <v>8.3699999999999992</v>
      </c>
      <c r="I91" s="52">
        <v>9.6999999999999993</v>
      </c>
      <c r="J91" s="52">
        <v>10.36</v>
      </c>
      <c r="K91" s="52">
        <v>10.99</v>
      </c>
      <c r="L91" s="52">
        <v>12.26</v>
      </c>
      <c r="M91" s="52">
        <v>16.38</v>
      </c>
      <c r="N91" s="52">
        <v>19.010000000000002</v>
      </c>
      <c r="O91" s="52">
        <v>20.69</v>
      </c>
      <c r="P91" s="37">
        <v>22.91</v>
      </c>
      <c r="Q91" s="42">
        <v>28.83</v>
      </c>
    </row>
    <row r="92" spans="1:17" x14ac:dyDescent="0.2">
      <c r="A92" s="39" t="s">
        <v>541</v>
      </c>
      <c r="B92" s="25" t="s">
        <v>161</v>
      </c>
      <c r="C92" s="40">
        <v>60</v>
      </c>
      <c r="D92" s="51">
        <v>12.61</v>
      </c>
      <c r="E92" s="34">
        <v>0.2</v>
      </c>
      <c r="F92" s="51">
        <v>15.49</v>
      </c>
      <c r="G92" s="34">
        <v>5.0999999999999996</v>
      </c>
      <c r="H92" s="51">
        <v>8.36</v>
      </c>
      <c r="I92" s="52">
        <v>9.49</v>
      </c>
      <c r="J92" s="52">
        <v>9.91</v>
      </c>
      <c r="K92" s="52">
        <v>10.220000000000001</v>
      </c>
      <c r="L92" s="52">
        <v>11.37</v>
      </c>
      <c r="M92" s="37">
        <v>14.15</v>
      </c>
      <c r="N92" s="37">
        <v>17.05</v>
      </c>
      <c r="O92" s="37">
        <v>18.22</v>
      </c>
      <c r="P92" s="37">
        <v>19.690000000000001</v>
      </c>
      <c r="Q92" s="42" t="s">
        <v>6</v>
      </c>
    </row>
    <row r="93" spans="1:17" x14ac:dyDescent="0.2">
      <c r="A93" s="24" t="s">
        <v>1000</v>
      </c>
      <c r="B93" s="25" t="s">
        <v>1001</v>
      </c>
      <c r="C93" s="55">
        <v>791</v>
      </c>
      <c r="D93" s="51">
        <v>13.08</v>
      </c>
      <c r="E93" s="34">
        <v>3.2</v>
      </c>
      <c r="F93" s="51">
        <v>15.69</v>
      </c>
      <c r="G93" s="34">
        <v>3.5</v>
      </c>
      <c r="H93" s="51">
        <v>8</v>
      </c>
      <c r="I93" s="52">
        <v>9.19</v>
      </c>
      <c r="J93" s="52">
        <v>9.74</v>
      </c>
      <c r="K93" s="52">
        <v>10.35</v>
      </c>
      <c r="L93" s="52">
        <v>11.63</v>
      </c>
      <c r="M93" s="52">
        <v>14.88</v>
      </c>
      <c r="N93" s="52">
        <v>17.399999999999999</v>
      </c>
      <c r="O93" s="52">
        <v>18.739999999999998</v>
      </c>
      <c r="P93" s="52">
        <v>20.62</v>
      </c>
      <c r="Q93" s="52">
        <v>26.45</v>
      </c>
    </row>
    <row r="94" spans="1:17" x14ac:dyDescent="0.2">
      <c r="A94" s="39" t="s">
        <v>1002</v>
      </c>
      <c r="B94" s="25" t="s">
        <v>33</v>
      </c>
      <c r="C94" s="40">
        <v>53</v>
      </c>
      <c r="D94" s="41">
        <v>18.760000000000002</v>
      </c>
      <c r="E94" s="34">
        <v>4.8</v>
      </c>
      <c r="F94" s="51">
        <v>19.98</v>
      </c>
      <c r="G94" s="34">
        <v>5</v>
      </c>
      <c r="H94" s="51">
        <v>8.67</v>
      </c>
      <c r="I94" s="37">
        <v>10.8</v>
      </c>
      <c r="J94" s="37">
        <v>12.2</v>
      </c>
      <c r="K94" s="37">
        <v>13.53</v>
      </c>
      <c r="L94" s="37">
        <v>15.86</v>
      </c>
      <c r="M94" s="52">
        <v>22.02</v>
      </c>
      <c r="N94" s="52">
        <v>23.43</v>
      </c>
      <c r="O94" s="37">
        <v>24.88</v>
      </c>
      <c r="P94" s="37">
        <v>26.28</v>
      </c>
      <c r="Q94" s="42" t="s">
        <v>6</v>
      </c>
    </row>
    <row r="95" spans="1:17" x14ac:dyDescent="0.2">
      <c r="A95" s="39" t="s">
        <v>1003</v>
      </c>
      <c r="B95" s="25" t="s">
        <v>263</v>
      </c>
      <c r="C95" s="40">
        <v>59</v>
      </c>
      <c r="D95" s="41">
        <v>12.85</v>
      </c>
      <c r="E95" s="34">
        <v>1.3</v>
      </c>
      <c r="F95" s="51">
        <v>15.57</v>
      </c>
      <c r="G95" s="34">
        <v>3.5</v>
      </c>
      <c r="H95" s="51">
        <v>7.81</v>
      </c>
      <c r="I95" s="52">
        <v>9.0500000000000007</v>
      </c>
      <c r="J95" s="52">
        <v>9.5</v>
      </c>
      <c r="K95" s="52">
        <v>10.14</v>
      </c>
      <c r="L95" s="52">
        <v>11.38</v>
      </c>
      <c r="M95" s="37">
        <v>14.55</v>
      </c>
      <c r="N95" s="37">
        <v>17.309999999999999</v>
      </c>
      <c r="O95" s="37">
        <v>18.73</v>
      </c>
      <c r="P95" s="42">
        <v>20.94</v>
      </c>
      <c r="Q95" s="42" t="s">
        <v>6</v>
      </c>
    </row>
    <row r="96" spans="1:17" x14ac:dyDescent="0.2">
      <c r="A96" s="39" t="s">
        <v>1004</v>
      </c>
      <c r="B96" s="25" t="s">
        <v>280</v>
      </c>
      <c r="C96" s="55">
        <v>74</v>
      </c>
      <c r="D96" s="51">
        <v>13.43</v>
      </c>
      <c r="E96" s="34">
        <v>7.1</v>
      </c>
      <c r="F96" s="51">
        <v>17.28</v>
      </c>
      <c r="G96" s="34">
        <v>4.9000000000000004</v>
      </c>
      <c r="H96" s="51">
        <v>7.83</v>
      </c>
      <c r="I96" s="52">
        <v>9.19</v>
      </c>
      <c r="J96" s="52">
        <v>9.77</v>
      </c>
      <c r="K96" s="52">
        <v>10.44</v>
      </c>
      <c r="L96" s="52">
        <v>11.98</v>
      </c>
      <c r="M96" s="37">
        <v>15.94</v>
      </c>
      <c r="N96" s="37">
        <v>19.11</v>
      </c>
      <c r="O96" s="37">
        <v>21.15</v>
      </c>
      <c r="P96" s="42">
        <v>23.7</v>
      </c>
      <c r="Q96" s="42" t="s">
        <v>6</v>
      </c>
    </row>
    <row r="97" spans="1:17" x14ac:dyDescent="0.2">
      <c r="A97" s="39" t="s">
        <v>1005</v>
      </c>
      <c r="B97" s="25" t="s">
        <v>21</v>
      </c>
      <c r="C97" s="53" t="s">
        <v>6</v>
      </c>
      <c r="D97" s="54">
        <v>14.96</v>
      </c>
      <c r="E97" s="34">
        <v>5.3</v>
      </c>
      <c r="F97" s="54">
        <v>15.82</v>
      </c>
      <c r="G97" s="56"/>
      <c r="H97" s="54" t="s">
        <v>6</v>
      </c>
      <c r="I97" s="42" t="s">
        <v>6</v>
      </c>
      <c r="J97" s="42" t="s">
        <v>6</v>
      </c>
      <c r="K97" s="42">
        <v>10.68</v>
      </c>
      <c r="L97" s="42">
        <v>13.25</v>
      </c>
      <c r="M97" s="42">
        <v>15.65</v>
      </c>
      <c r="N97" s="42" t="s">
        <v>6</v>
      </c>
      <c r="O97" s="42" t="s">
        <v>6</v>
      </c>
      <c r="P97" s="42" t="s">
        <v>6</v>
      </c>
      <c r="Q97" s="42" t="s">
        <v>6</v>
      </c>
    </row>
    <row r="98" spans="1:17" x14ac:dyDescent="0.2">
      <c r="A98" s="39" t="s">
        <v>45</v>
      </c>
      <c r="B98" s="25" t="s">
        <v>46</v>
      </c>
      <c r="C98" s="55">
        <v>112</v>
      </c>
      <c r="D98" s="51">
        <v>12.89</v>
      </c>
      <c r="E98" s="34">
        <v>0.6</v>
      </c>
      <c r="F98" s="51">
        <v>14.95</v>
      </c>
      <c r="G98" s="34">
        <v>0.9</v>
      </c>
      <c r="H98" s="51">
        <v>7.98</v>
      </c>
      <c r="I98" s="52">
        <v>9.23</v>
      </c>
      <c r="J98" s="52">
        <v>9.69</v>
      </c>
      <c r="K98" s="52">
        <v>10.28</v>
      </c>
      <c r="L98" s="52">
        <v>11.52</v>
      </c>
      <c r="M98" s="52">
        <v>14.48</v>
      </c>
      <c r="N98" s="52">
        <v>16.190000000000001</v>
      </c>
      <c r="O98" s="37">
        <v>17.52</v>
      </c>
      <c r="P98" s="37">
        <v>18.78</v>
      </c>
      <c r="Q98" s="42">
        <v>23.24</v>
      </c>
    </row>
    <row r="99" spans="1:17" x14ac:dyDescent="0.2">
      <c r="A99" s="39" t="s">
        <v>543</v>
      </c>
      <c r="B99" s="25" t="s">
        <v>544</v>
      </c>
      <c r="C99" s="40">
        <v>20</v>
      </c>
      <c r="D99" s="41">
        <v>14.39</v>
      </c>
      <c r="E99" s="34">
        <v>-0.3</v>
      </c>
      <c r="F99" s="41">
        <v>17.46</v>
      </c>
      <c r="G99" s="34">
        <v>5.8</v>
      </c>
      <c r="H99" s="41">
        <v>8.73</v>
      </c>
      <c r="I99" s="37">
        <v>10.73</v>
      </c>
      <c r="J99" s="37">
        <v>11.06</v>
      </c>
      <c r="K99" s="37">
        <v>11.73</v>
      </c>
      <c r="L99" s="37">
        <v>12.82</v>
      </c>
      <c r="M99" s="42">
        <v>16.850000000000001</v>
      </c>
      <c r="N99" s="42">
        <v>19.84</v>
      </c>
      <c r="O99" s="42">
        <v>21.97</v>
      </c>
      <c r="P99" s="42" t="s">
        <v>6</v>
      </c>
      <c r="Q99" s="42" t="s">
        <v>6</v>
      </c>
    </row>
    <row r="100" spans="1:17" x14ac:dyDescent="0.2">
      <c r="A100" s="39" t="s">
        <v>545</v>
      </c>
      <c r="B100" s="25" t="s">
        <v>546</v>
      </c>
      <c r="C100" s="53">
        <v>12</v>
      </c>
      <c r="D100" s="41">
        <v>11.7</v>
      </c>
      <c r="E100" s="34">
        <v>4.8</v>
      </c>
      <c r="F100" s="41">
        <v>13.47</v>
      </c>
      <c r="G100" s="34">
        <v>-0.9</v>
      </c>
      <c r="H100" s="51">
        <v>7.8</v>
      </c>
      <c r="I100" s="37">
        <v>8.39</v>
      </c>
      <c r="J100" s="37">
        <v>9.1999999999999993</v>
      </c>
      <c r="K100" s="37">
        <v>9.5299999999999994</v>
      </c>
      <c r="L100" s="37">
        <v>10.27</v>
      </c>
      <c r="M100" s="37">
        <v>13.02</v>
      </c>
      <c r="N100" s="42">
        <v>14.34</v>
      </c>
      <c r="O100" s="42" t="s">
        <v>6</v>
      </c>
      <c r="P100" s="42" t="s">
        <v>6</v>
      </c>
      <c r="Q100" s="42" t="s">
        <v>6</v>
      </c>
    </row>
    <row r="101" spans="1:17" x14ac:dyDescent="0.2">
      <c r="A101" s="39" t="s">
        <v>547</v>
      </c>
      <c r="B101" s="25" t="s">
        <v>548</v>
      </c>
      <c r="C101" s="53">
        <v>18</v>
      </c>
      <c r="D101" s="41">
        <v>11.68</v>
      </c>
      <c r="E101" s="34">
        <v>-6.3</v>
      </c>
      <c r="F101" s="41">
        <v>13.81</v>
      </c>
      <c r="G101" s="34">
        <v>-5.6</v>
      </c>
      <c r="H101" s="51">
        <v>7.51</v>
      </c>
      <c r="I101" s="37">
        <v>8.15</v>
      </c>
      <c r="J101" s="37">
        <v>8.92</v>
      </c>
      <c r="K101" s="37">
        <v>9.65</v>
      </c>
      <c r="L101" s="37">
        <v>10.71</v>
      </c>
      <c r="M101" s="37">
        <v>13.9</v>
      </c>
      <c r="N101" s="42">
        <v>15.41</v>
      </c>
      <c r="O101" s="42">
        <v>16.39</v>
      </c>
      <c r="P101" s="42" t="s">
        <v>6</v>
      </c>
      <c r="Q101" s="42" t="s">
        <v>6</v>
      </c>
    </row>
    <row r="102" spans="1:17" x14ac:dyDescent="0.2">
      <c r="A102" s="39" t="s">
        <v>549</v>
      </c>
      <c r="B102" s="25" t="s">
        <v>550</v>
      </c>
      <c r="C102" s="53">
        <v>13</v>
      </c>
      <c r="D102" s="54">
        <v>13.12</v>
      </c>
      <c r="E102" s="34">
        <v>3.4</v>
      </c>
      <c r="F102" s="41">
        <v>15.62</v>
      </c>
      <c r="G102" s="34">
        <v>1.3</v>
      </c>
      <c r="H102" s="41">
        <v>8.08</v>
      </c>
      <c r="I102" s="37">
        <v>9.64</v>
      </c>
      <c r="J102" s="37">
        <v>10.31</v>
      </c>
      <c r="K102" s="37">
        <v>10.51</v>
      </c>
      <c r="L102" s="37">
        <v>11.86</v>
      </c>
      <c r="M102" s="37">
        <v>15.31</v>
      </c>
      <c r="N102" s="42">
        <v>17.13</v>
      </c>
      <c r="O102" s="42" t="s">
        <v>6</v>
      </c>
      <c r="P102" s="42" t="s">
        <v>6</v>
      </c>
      <c r="Q102" s="42" t="s">
        <v>6</v>
      </c>
    </row>
    <row r="103" spans="1:17" x14ac:dyDescent="0.2">
      <c r="A103" s="39" t="s">
        <v>551</v>
      </c>
      <c r="B103" s="25" t="s">
        <v>552</v>
      </c>
      <c r="C103" s="53">
        <v>14</v>
      </c>
      <c r="D103" s="41">
        <v>13.41</v>
      </c>
      <c r="E103" s="34">
        <v>1.3</v>
      </c>
      <c r="F103" s="41">
        <v>15.1</v>
      </c>
      <c r="G103" s="34">
        <v>3.3</v>
      </c>
      <c r="H103" s="41">
        <v>7.8</v>
      </c>
      <c r="I103" s="37">
        <v>9.17</v>
      </c>
      <c r="J103" s="37">
        <v>9.86</v>
      </c>
      <c r="K103" s="37">
        <v>10.28</v>
      </c>
      <c r="L103" s="37">
        <v>12.09</v>
      </c>
      <c r="M103" s="37">
        <v>15.58</v>
      </c>
      <c r="N103" s="37">
        <v>16.91</v>
      </c>
      <c r="O103" s="42">
        <v>17.399999999999999</v>
      </c>
      <c r="P103" s="42" t="s">
        <v>6</v>
      </c>
      <c r="Q103" s="42" t="s">
        <v>6</v>
      </c>
    </row>
    <row r="104" spans="1:17" x14ac:dyDescent="0.2">
      <c r="A104" s="39" t="s">
        <v>553</v>
      </c>
      <c r="B104" s="25" t="s">
        <v>554</v>
      </c>
      <c r="C104" s="53">
        <v>12</v>
      </c>
      <c r="D104" s="41">
        <v>12.41</v>
      </c>
      <c r="E104" s="34">
        <v>0.8</v>
      </c>
      <c r="F104" s="41">
        <v>14.52</v>
      </c>
      <c r="G104" s="34">
        <v>2.6</v>
      </c>
      <c r="H104" s="51">
        <v>8.0299999999999994</v>
      </c>
      <c r="I104" s="37">
        <v>8.89</v>
      </c>
      <c r="J104" s="37">
        <v>9.5399999999999991</v>
      </c>
      <c r="K104" s="37">
        <v>10.039999999999999</v>
      </c>
      <c r="L104" s="37">
        <v>10.94</v>
      </c>
      <c r="M104" s="37">
        <v>12.95</v>
      </c>
      <c r="N104" s="42">
        <v>15.11</v>
      </c>
      <c r="O104" s="42">
        <v>15.22</v>
      </c>
      <c r="P104" s="42" t="s">
        <v>6</v>
      </c>
      <c r="Q104" s="42" t="s">
        <v>6</v>
      </c>
    </row>
    <row r="105" spans="1:17" x14ac:dyDescent="0.2">
      <c r="A105" s="39" t="s">
        <v>555</v>
      </c>
      <c r="B105" s="25" t="s">
        <v>556</v>
      </c>
      <c r="C105" s="53">
        <v>11</v>
      </c>
      <c r="D105" s="54">
        <v>11.3</v>
      </c>
      <c r="E105" s="34">
        <v>-13.6</v>
      </c>
      <c r="F105" s="41">
        <v>13.96</v>
      </c>
      <c r="G105" s="34">
        <v>-6.7</v>
      </c>
      <c r="H105" s="51">
        <v>7.52</v>
      </c>
      <c r="I105" s="37">
        <v>8.41</v>
      </c>
      <c r="J105" s="37">
        <v>9.25</v>
      </c>
      <c r="K105" s="37">
        <v>9.4600000000000009</v>
      </c>
      <c r="L105" s="37">
        <v>10.02</v>
      </c>
      <c r="M105" s="42">
        <v>13.9</v>
      </c>
      <c r="N105" s="42" t="s">
        <v>6</v>
      </c>
      <c r="O105" s="42" t="s">
        <v>6</v>
      </c>
      <c r="P105" s="42" t="s">
        <v>6</v>
      </c>
      <c r="Q105" s="42" t="s">
        <v>6</v>
      </c>
    </row>
    <row r="106" spans="1:17" x14ac:dyDescent="0.2">
      <c r="A106" s="39" t="s">
        <v>557</v>
      </c>
      <c r="B106" s="25" t="s">
        <v>558</v>
      </c>
      <c r="C106" s="53">
        <v>13</v>
      </c>
      <c r="D106" s="41">
        <v>13.06</v>
      </c>
      <c r="E106" s="34">
        <v>5.5</v>
      </c>
      <c r="F106" s="41">
        <v>14.35</v>
      </c>
      <c r="G106" s="34">
        <v>1.9</v>
      </c>
      <c r="H106" s="41">
        <v>8.44</v>
      </c>
      <c r="I106" s="37">
        <v>9.51</v>
      </c>
      <c r="J106" s="37">
        <v>10.26</v>
      </c>
      <c r="K106" s="37">
        <v>11.02</v>
      </c>
      <c r="L106" s="37">
        <v>11.96</v>
      </c>
      <c r="M106" s="37">
        <v>14.57</v>
      </c>
      <c r="N106" s="42">
        <v>15.72</v>
      </c>
      <c r="O106" s="42">
        <v>16.23</v>
      </c>
      <c r="P106" s="42" t="s">
        <v>6</v>
      </c>
      <c r="Q106" s="42" t="s">
        <v>6</v>
      </c>
    </row>
    <row r="107" spans="1:17" x14ac:dyDescent="0.2">
      <c r="A107" s="39" t="s">
        <v>165</v>
      </c>
      <c r="B107" s="25" t="s">
        <v>166</v>
      </c>
      <c r="C107" s="55">
        <v>126</v>
      </c>
      <c r="D107" s="51">
        <v>13.23</v>
      </c>
      <c r="E107" s="34">
        <v>3.8</v>
      </c>
      <c r="F107" s="51">
        <v>15.88</v>
      </c>
      <c r="G107" s="34">
        <v>4.0999999999999996</v>
      </c>
      <c r="H107" s="51">
        <v>8.09</v>
      </c>
      <c r="I107" s="52">
        <v>9.4</v>
      </c>
      <c r="J107" s="52">
        <v>10</v>
      </c>
      <c r="K107" s="52">
        <v>10.56</v>
      </c>
      <c r="L107" s="52">
        <v>11.88</v>
      </c>
      <c r="M107" s="52">
        <v>14.98</v>
      </c>
      <c r="N107" s="52">
        <v>17.29</v>
      </c>
      <c r="O107" s="37">
        <v>18.329999999999998</v>
      </c>
      <c r="P107" s="37">
        <v>19.96</v>
      </c>
      <c r="Q107" s="42">
        <v>26.39</v>
      </c>
    </row>
    <row r="108" spans="1:17" x14ac:dyDescent="0.2">
      <c r="A108" s="39" t="s">
        <v>559</v>
      </c>
      <c r="B108" s="25" t="s">
        <v>560</v>
      </c>
      <c r="C108" s="40">
        <v>24</v>
      </c>
      <c r="D108" s="41">
        <v>13.74</v>
      </c>
      <c r="E108" s="34">
        <v>4.9000000000000004</v>
      </c>
      <c r="F108" s="41">
        <v>17.36</v>
      </c>
      <c r="G108" s="34">
        <v>5.7</v>
      </c>
      <c r="H108" s="41">
        <v>8.98</v>
      </c>
      <c r="I108" s="52">
        <v>10.08</v>
      </c>
      <c r="J108" s="37">
        <v>10.5</v>
      </c>
      <c r="K108" s="52">
        <v>11.34</v>
      </c>
      <c r="L108" s="37">
        <v>12.74</v>
      </c>
      <c r="M108" s="37">
        <v>16.510000000000002</v>
      </c>
      <c r="N108" s="42">
        <v>18.47</v>
      </c>
      <c r="O108" s="42" t="s">
        <v>6</v>
      </c>
      <c r="P108" s="42" t="s">
        <v>6</v>
      </c>
      <c r="Q108" s="42" t="s">
        <v>6</v>
      </c>
    </row>
    <row r="109" spans="1:17" x14ac:dyDescent="0.2">
      <c r="A109" s="39" t="s">
        <v>561</v>
      </c>
      <c r="B109" s="25" t="s">
        <v>562</v>
      </c>
      <c r="C109" s="40">
        <v>27</v>
      </c>
      <c r="D109" s="41">
        <v>13.99</v>
      </c>
      <c r="E109" s="34">
        <v>5.0999999999999996</v>
      </c>
      <c r="F109" s="41">
        <v>17.32</v>
      </c>
      <c r="G109" s="34">
        <v>0.6</v>
      </c>
      <c r="H109" s="51">
        <v>7.83</v>
      </c>
      <c r="I109" s="52">
        <v>9.27</v>
      </c>
      <c r="J109" s="52">
        <v>9.65</v>
      </c>
      <c r="K109" s="37">
        <v>10.32</v>
      </c>
      <c r="L109" s="37">
        <v>12.76</v>
      </c>
      <c r="M109" s="37">
        <v>16.39</v>
      </c>
      <c r="N109" s="42">
        <v>18.13</v>
      </c>
      <c r="O109" s="42">
        <v>19.18</v>
      </c>
      <c r="P109" s="42">
        <v>22.44</v>
      </c>
      <c r="Q109" s="42" t="s">
        <v>6</v>
      </c>
    </row>
    <row r="110" spans="1:17" x14ac:dyDescent="0.2">
      <c r="A110" s="39" t="s">
        <v>563</v>
      </c>
      <c r="B110" s="25" t="s">
        <v>564</v>
      </c>
      <c r="C110" s="53">
        <v>13</v>
      </c>
      <c r="D110" s="41">
        <v>12.04</v>
      </c>
      <c r="E110" s="34">
        <v>-0.5</v>
      </c>
      <c r="F110" s="41">
        <v>14.41</v>
      </c>
      <c r="G110" s="34">
        <v>4.4000000000000004</v>
      </c>
      <c r="H110" s="51">
        <v>7.96</v>
      </c>
      <c r="I110" s="37">
        <v>9.1</v>
      </c>
      <c r="J110" s="37">
        <v>9.92</v>
      </c>
      <c r="K110" s="37">
        <v>10.210000000000001</v>
      </c>
      <c r="L110" s="37">
        <v>11.26</v>
      </c>
      <c r="M110" s="42">
        <v>13.78</v>
      </c>
      <c r="N110" s="42">
        <v>16.64</v>
      </c>
      <c r="O110" s="42">
        <v>18.02</v>
      </c>
      <c r="P110" s="42" t="s">
        <v>6</v>
      </c>
      <c r="Q110" s="42" t="s">
        <v>6</v>
      </c>
    </row>
    <row r="111" spans="1:17" x14ac:dyDescent="0.2">
      <c r="A111" s="39" t="s">
        <v>565</v>
      </c>
      <c r="B111" s="25" t="s">
        <v>566</v>
      </c>
      <c r="C111" s="40">
        <v>19</v>
      </c>
      <c r="D111" s="41">
        <v>13.31</v>
      </c>
      <c r="E111" s="34">
        <v>8.8000000000000007</v>
      </c>
      <c r="F111" s="51">
        <v>14.75</v>
      </c>
      <c r="G111" s="34">
        <v>3.9</v>
      </c>
      <c r="H111" s="51">
        <v>8.6199999999999992</v>
      </c>
      <c r="I111" s="37">
        <v>9.73</v>
      </c>
      <c r="J111" s="52">
        <v>10.49</v>
      </c>
      <c r="K111" s="37">
        <v>10.88</v>
      </c>
      <c r="L111" s="37">
        <v>12.03</v>
      </c>
      <c r="M111" s="37">
        <v>14.47</v>
      </c>
      <c r="N111" s="42">
        <v>16.71</v>
      </c>
      <c r="O111" s="42">
        <v>17.64</v>
      </c>
      <c r="P111" s="42" t="s">
        <v>6</v>
      </c>
      <c r="Q111" s="42" t="s">
        <v>6</v>
      </c>
    </row>
    <row r="112" spans="1:17" x14ac:dyDescent="0.2">
      <c r="A112" s="39" t="s">
        <v>567</v>
      </c>
      <c r="B112" s="25" t="s">
        <v>568</v>
      </c>
      <c r="C112" s="53">
        <v>10</v>
      </c>
      <c r="D112" s="54">
        <v>12.09</v>
      </c>
      <c r="E112" s="34">
        <v>3.7</v>
      </c>
      <c r="F112" s="41">
        <v>14.57</v>
      </c>
      <c r="G112" s="34">
        <v>4.2</v>
      </c>
      <c r="H112" s="51">
        <v>7.5</v>
      </c>
      <c r="I112" s="52">
        <v>8</v>
      </c>
      <c r="J112" s="37">
        <v>8.34</v>
      </c>
      <c r="K112" s="37">
        <v>8.77</v>
      </c>
      <c r="L112" s="42">
        <v>9.98</v>
      </c>
      <c r="M112" s="42">
        <v>13.08</v>
      </c>
      <c r="N112" s="42" t="s">
        <v>6</v>
      </c>
      <c r="O112" s="42" t="s">
        <v>6</v>
      </c>
      <c r="P112" s="42" t="s">
        <v>6</v>
      </c>
      <c r="Q112" s="42" t="s">
        <v>6</v>
      </c>
    </row>
    <row r="113" spans="1:17" x14ac:dyDescent="0.2">
      <c r="A113" s="39" t="s">
        <v>569</v>
      </c>
      <c r="B113" s="25" t="s">
        <v>570</v>
      </c>
      <c r="C113" s="40">
        <v>26</v>
      </c>
      <c r="D113" s="41">
        <v>12.91</v>
      </c>
      <c r="E113" s="34">
        <v>1.8</v>
      </c>
      <c r="F113" s="51">
        <v>15.51</v>
      </c>
      <c r="G113" s="34">
        <v>4.5</v>
      </c>
      <c r="H113" s="51">
        <v>8.49</v>
      </c>
      <c r="I113" s="52">
        <v>9.6300000000000008</v>
      </c>
      <c r="J113" s="52">
        <v>10.24</v>
      </c>
      <c r="K113" s="52">
        <v>10.61</v>
      </c>
      <c r="L113" s="52">
        <v>11.49</v>
      </c>
      <c r="M113" s="37">
        <v>14.49</v>
      </c>
      <c r="N113" s="37">
        <v>16.91</v>
      </c>
      <c r="O113" s="42">
        <v>18.22</v>
      </c>
      <c r="P113" s="42" t="s">
        <v>6</v>
      </c>
      <c r="Q113" s="42" t="s">
        <v>6</v>
      </c>
    </row>
    <row r="114" spans="1:17" x14ac:dyDescent="0.2">
      <c r="A114" s="39" t="s">
        <v>571</v>
      </c>
      <c r="B114" s="25" t="s">
        <v>572</v>
      </c>
      <c r="C114" s="53">
        <v>8</v>
      </c>
      <c r="D114" s="54">
        <v>13.3</v>
      </c>
      <c r="E114" s="34">
        <v>15.8</v>
      </c>
      <c r="F114" s="41">
        <v>14.47</v>
      </c>
      <c r="G114" s="34">
        <v>4.7</v>
      </c>
      <c r="H114" s="54" t="s">
        <v>6</v>
      </c>
      <c r="I114" s="37">
        <v>8.48</v>
      </c>
      <c r="J114" s="37">
        <v>9.01</v>
      </c>
      <c r="K114" s="37">
        <v>9.59</v>
      </c>
      <c r="L114" s="42">
        <v>10.96</v>
      </c>
      <c r="M114" s="42">
        <v>14.09</v>
      </c>
      <c r="N114" s="42" t="s">
        <v>6</v>
      </c>
      <c r="O114" s="42" t="s">
        <v>6</v>
      </c>
      <c r="P114" s="42" t="s">
        <v>6</v>
      </c>
      <c r="Q114" s="42" t="s">
        <v>6</v>
      </c>
    </row>
    <row r="115" spans="1:17" x14ac:dyDescent="0.2">
      <c r="A115" s="39" t="s">
        <v>224</v>
      </c>
      <c r="B115" s="25" t="s">
        <v>225</v>
      </c>
      <c r="C115" s="55">
        <v>105</v>
      </c>
      <c r="D115" s="51">
        <v>12</v>
      </c>
      <c r="E115" s="34">
        <v>5.0999999999999996</v>
      </c>
      <c r="F115" s="51">
        <v>14.28</v>
      </c>
      <c r="G115" s="34">
        <v>5.2</v>
      </c>
      <c r="H115" s="51">
        <v>7.9</v>
      </c>
      <c r="I115" s="52">
        <v>8.86</v>
      </c>
      <c r="J115" s="52">
        <v>9.34</v>
      </c>
      <c r="K115" s="52">
        <v>9.76</v>
      </c>
      <c r="L115" s="52">
        <v>10.88</v>
      </c>
      <c r="M115" s="52">
        <v>13.65</v>
      </c>
      <c r="N115" s="52">
        <v>15.87</v>
      </c>
      <c r="O115" s="52">
        <v>16.989999999999998</v>
      </c>
      <c r="P115" s="37">
        <v>18.21</v>
      </c>
      <c r="Q115" s="42" t="s">
        <v>6</v>
      </c>
    </row>
    <row r="116" spans="1:17" x14ac:dyDescent="0.2">
      <c r="A116" s="39" t="s">
        <v>573</v>
      </c>
      <c r="B116" s="25" t="s">
        <v>574</v>
      </c>
      <c r="C116" s="53">
        <v>11</v>
      </c>
      <c r="D116" s="41">
        <v>10.33</v>
      </c>
      <c r="E116" s="34">
        <v>7.6</v>
      </c>
      <c r="F116" s="41">
        <v>12.48</v>
      </c>
      <c r="G116" s="34">
        <v>-1</v>
      </c>
      <c r="H116" s="51">
        <v>7.5</v>
      </c>
      <c r="I116" s="52">
        <v>7.95</v>
      </c>
      <c r="J116" s="52">
        <v>8.27</v>
      </c>
      <c r="K116" s="52">
        <v>8.5299999999999994</v>
      </c>
      <c r="L116" s="37">
        <v>9.35</v>
      </c>
      <c r="M116" s="42">
        <v>10.88</v>
      </c>
      <c r="N116" s="42">
        <v>13.35</v>
      </c>
      <c r="O116" s="42">
        <v>14.89</v>
      </c>
      <c r="P116" s="42" t="s">
        <v>6</v>
      </c>
      <c r="Q116" s="42" t="s">
        <v>6</v>
      </c>
    </row>
    <row r="117" spans="1:17" x14ac:dyDescent="0.2">
      <c r="A117" s="39" t="s">
        <v>575</v>
      </c>
      <c r="B117" s="25" t="s">
        <v>576</v>
      </c>
      <c r="C117" s="53">
        <v>16</v>
      </c>
      <c r="D117" s="41">
        <v>11.63</v>
      </c>
      <c r="E117" s="34">
        <v>1.8</v>
      </c>
      <c r="F117" s="41">
        <v>13.87</v>
      </c>
      <c r="G117" s="34">
        <v>-0.8</v>
      </c>
      <c r="H117" s="51">
        <v>7.97</v>
      </c>
      <c r="I117" s="52">
        <v>8.73</v>
      </c>
      <c r="J117" s="52">
        <v>9.1199999999999992</v>
      </c>
      <c r="K117" s="37">
        <v>9.51</v>
      </c>
      <c r="L117" s="37">
        <v>10.87</v>
      </c>
      <c r="M117" s="37">
        <v>12.39</v>
      </c>
      <c r="N117" s="42">
        <v>15.16</v>
      </c>
      <c r="O117" s="42">
        <v>16.2</v>
      </c>
      <c r="P117" s="42" t="s">
        <v>6</v>
      </c>
      <c r="Q117" s="42" t="s">
        <v>6</v>
      </c>
    </row>
    <row r="118" spans="1:17" x14ac:dyDescent="0.2">
      <c r="A118" s="39" t="s">
        <v>577</v>
      </c>
      <c r="B118" s="25" t="s">
        <v>578</v>
      </c>
      <c r="C118" s="40">
        <v>19</v>
      </c>
      <c r="D118" s="41">
        <v>14.73</v>
      </c>
      <c r="E118" s="34">
        <v>14.6</v>
      </c>
      <c r="F118" s="41">
        <v>16.46</v>
      </c>
      <c r="G118" s="34">
        <v>11.8</v>
      </c>
      <c r="H118" s="51">
        <v>7.95</v>
      </c>
      <c r="I118" s="37">
        <v>9.23</v>
      </c>
      <c r="J118" s="37">
        <v>10.33</v>
      </c>
      <c r="K118" s="37">
        <v>11.21</v>
      </c>
      <c r="L118" s="37">
        <v>12.65</v>
      </c>
      <c r="M118" s="37">
        <v>16.920000000000002</v>
      </c>
      <c r="N118" s="37">
        <v>18.21</v>
      </c>
      <c r="O118" s="42">
        <v>19.12</v>
      </c>
      <c r="P118" s="42" t="s">
        <v>6</v>
      </c>
      <c r="Q118" s="42" t="s">
        <v>6</v>
      </c>
    </row>
    <row r="119" spans="1:17" x14ac:dyDescent="0.2">
      <c r="A119" s="39" t="s">
        <v>579</v>
      </c>
      <c r="B119" s="25" t="s">
        <v>580</v>
      </c>
      <c r="C119" s="53">
        <v>12</v>
      </c>
      <c r="D119" s="41">
        <v>12.39</v>
      </c>
      <c r="E119" s="34">
        <v>9.6999999999999993</v>
      </c>
      <c r="F119" s="41">
        <v>14.85</v>
      </c>
      <c r="G119" s="34">
        <v>16.600000000000001</v>
      </c>
      <c r="H119" s="51">
        <v>7.97</v>
      </c>
      <c r="I119" s="37">
        <v>9.27</v>
      </c>
      <c r="J119" s="37">
        <v>9.4600000000000009</v>
      </c>
      <c r="K119" s="37">
        <v>10.01</v>
      </c>
      <c r="L119" s="37">
        <v>10.97</v>
      </c>
      <c r="M119" s="42">
        <v>13.63</v>
      </c>
      <c r="N119" s="42">
        <v>15.2</v>
      </c>
      <c r="O119" s="42" t="s">
        <v>6</v>
      </c>
      <c r="P119" s="42" t="s">
        <v>6</v>
      </c>
      <c r="Q119" s="42" t="s">
        <v>6</v>
      </c>
    </row>
    <row r="120" spans="1:17" x14ac:dyDescent="0.2">
      <c r="A120" s="39" t="s">
        <v>581</v>
      </c>
      <c r="B120" s="25" t="s">
        <v>582</v>
      </c>
      <c r="C120" s="53">
        <v>18</v>
      </c>
      <c r="D120" s="41">
        <v>10.99</v>
      </c>
      <c r="E120" s="34">
        <v>4</v>
      </c>
      <c r="F120" s="41">
        <v>13.63</v>
      </c>
      <c r="G120" s="34">
        <v>6.7</v>
      </c>
      <c r="H120" s="51">
        <v>7.69</v>
      </c>
      <c r="I120" s="52">
        <v>8.6300000000000008</v>
      </c>
      <c r="J120" s="37">
        <v>9.19</v>
      </c>
      <c r="K120" s="52">
        <v>9.74</v>
      </c>
      <c r="L120" s="52">
        <v>10.54</v>
      </c>
      <c r="M120" s="37">
        <v>12.44</v>
      </c>
      <c r="N120" s="42">
        <v>14.49</v>
      </c>
      <c r="O120" s="42">
        <v>15.31</v>
      </c>
      <c r="P120" s="42" t="s">
        <v>6</v>
      </c>
      <c r="Q120" s="42" t="s">
        <v>6</v>
      </c>
    </row>
    <row r="121" spans="1:17" x14ac:dyDescent="0.2">
      <c r="A121" s="39" t="s">
        <v>583</v>
      </c>
      <c r="B121" s="25" t="s">
        <v>584</v>
      </c>
      <c r="C121" s="53">
        <v>17</v>
      </c>
      <c r="D121" s="41">
        <v>12.11</v>
      </c>
      <c r="E121" s="34">
        <v>2.8</v>
      </c>
      <c r="F121" s="41">
        <v>13.73</v>
      </c>
      <c r="G121" s="34">
        <v>0.7</v>
      </c>
      <c r="H121" s="51">
        <v>7.83</v>
      </c>
      <c r="I121" s="52">
        <v>9</v>
      </c>
      <c r="J121" s="52">
        <v>9.35</v>
      </c>
      <c r="K121" s="52">
        <v>9.6300000000000008</v>
      </c>
      <c r="L121" s="37">
        <v>10.36</v>
      </c>
      <c r="M121" s="42">
        <v>13.28</v>
      </c>
      <c r="N121" s="37">
        <v>15.41</v>
      </c>
      <c r="O121" s="42">
        <v>16.809999999999999</v>
      </c>
      <c r="P121" s="42">
        <v>17.57</v>
      </c>
      <c r="Q121" s="42" t="s">
        <v>6</v>
      </c>
    </row>
    <row r="122" spans="1:17" x14ac:dyDescent="0.2">
      <c r="A122" s="39" t="s">
        <v>585</v>
      </c>
      <c r="B122" s="25" t="s">
        <v>586</v>
      </c>
      <c r="C122" s="53">
        <v>12</v>
      </c>
      <c r="D122" s="41">
        <v>11.95</v>
      </c>
      <c r="E122" s="34">
        <v>-6.9</v>
      </c>
      <c r="F122" s="41">
        <v>14.42</v>
      </c>
      <c r="G122" s="34">
        <v>2.2999999999999998</v>
      </c>
      <c r="H122" s="41">
        <v>8.16</v>
      </c>
      <c r="I122" s="37">
        <v>9.02</v>
      </c>
      <c r="J122" s="37">
        <v>9.6999999999999993</v>
      </c>
      <c r="K122" s="37">
        <v>10.5</v>
      </c>
      <c r="L122" s="37">
        <v>11.21</v>
      </c>
      <c r="M122" s="42">
        <v>13.77</v>
      </c>
      <c r="N122" s="42">
        <v>15.9</v>
      </c>
      <c r="O122" s="42">
        <v>16.61</v>
      </c>
      <c r="P122" s="42" t="s">
        <v>6</v>
      </c>
      <c r="Q122" s="42" t="s">
        <v>6</v>
      </c>
    </row>
    <row r="123" spans="1:17" x14ac:dyDescent="0.2">
      <c r="A123" s="39" t="s">
        <v>106</v>
      </c>
      <c r="B123" s="25" t="s">
        <v>107</v>
      </c>
      <c r="C123" s="55">
        <v>140</v>
      </c>
      <c r="D123" s="51">
        <v>12.91</v>
      </c>
      <c r="E123" s="34">
        <v>5.0999999999999996</v>
      </c>
      <c r="F123" s="51">
        <v>15.52</v>
      </c>
      <c r="G123" s="34">
        <v>5</v>
      </c>
      <c r="H123" s="51">
        <v>8.11</v>
      </c>
      <c r="I123" s="52">
        <v>9.06</v>
      </c>
      <c r="J123" s="52">
        <v>9.61</v>
      </c>
      <c r="K123" s="52">
        <v>10.1</v>
      </c>
      <c r="L123" s="52">
        <v>11.58</v>
      </c>
      <c r="M123" s="52">
        <v>14.53</v>
      </c>
      <c r="N123" s="37">
        <v>16.68</v>
      </c>
      <c r="O123" s="37">
        <v>18.18</v>
      </c>
      <c r="P123" s="37">
        <v>19.95</v>
      </c>
      <c r="Q123" s="42">
        <v>26.03</v>
      </c>
    </row>
    <row r="124" spans="1:17" x14ac:dyDescent="0.2">
      <c r="A124" s="39" t="s">
        <v>587</v>
      </c>
      <c r="B124" s="25" t="s">
        <v>588</v>
      </c>
      <c r="C124" s="53">
        <v>14</v>
      </c>
      <c r="D124" s="41">
        <v>13.42</v>
      </c>
      <c r="E124" s="34">
        <v>2.2999999999999998</v>
      </c>
      <c r="F124" s="41">
        <v>16.61</v>
      </c>
      <c r="G124" s="34">
        <v>6.2</v>
      </c>
      <c r="H124" s="51">
        <v>8.09</v>
      </c>
      <c r="I124" s="52">
        <v>8.98</v>
      </c>
      <c r="J124" s="37">
        <v>9.44</v>
      </c>
      <c r="K124" s="37">
        <v>9.9</v>
      </c>
      <c r="L124" s="37">
        <v>11.31</v>
      </c>
      <c r="M124" s="42">
        <v>15.33</v>
      </c>
      <c r="N124" s="42">
        <v>17.170000000000002</v>
      </c>
      <c r="O124" s="42">
        <v>19.71</v>
      </c>
      <c r="P124" s="42" t="s">
        <v>6</v>
      </c>
      <c r="Q124" s="42" t="s">
        <v>6</v>
      </c>
    </row>
    <row r="125" spans="1:17" x14ac:dyDescent="0.2">
      <c r="A125" s="39" t="s">
        <v>589</v>
      </c>
      <c r="B125" s="25" t="s">
        <v>590</v>
      </c>
      <c r="C125" s="53">
        <v>15</v>
      </c>
      <c r="D125" s="41">
        <v>13.42</v>
      </c>
      <c r="E125" s="34">
        <v>11.9</v>
      </c>
      <c r="F125" s="41">
        <v>15.51</v>
      </c>
      <c r="G125" s="34">
        <v>5.4</v>
      </c>
      <c r="H125" s="51">
        <v>8.66</v>
      </c>
      <c r="I125" s="52">
        <v>9.64</v>
      </c>
      <c r="J125" s="37">
        <v>9.92</v>
      </c>
      <c r="K125" s="37">
        <v>10.94</v>
      </c>
      <c r="L125" s="37">
        <v>12.15</v>
      </c>
      <c r="M125" s="37">
        <v>14.43</v>
      </c>
      <c r="N125" s="42">
        <v>16.45</v>
      </c>
      <c r="O125" s="42" t="s">
        <v>6</v>
      </c>
      <c r="P125" s="42" t="s">
        <v>6</v>
      </c>
      <c r="Q125" s="42" t="s">
        <v>6</v>
      </c>
    </row>
    <row r="126" spans="1:17" x14ac:dyDescent="0.2">
      <c r="A126" s="39" t="s">
        <v>591</v>
      </c>
      <c r="B126" s="25" t="s">
        <v>592</v>
      </c>
      <c r="C126" s="53">
        <v>12</v>
      </c>
      <c r="D126" s="41">
        <v>11.76</v>
      </c>
      <c r="E126" s="34">
        <v>-1.7</v>
      </c>
      <c r="F126" s="41">
        <v>13.88</v>
      </c>
      <c r="G126" s="34">
        <v>2.2000000000000002</v>
      </c>
      <c r="H126" s="41">
        <v>7.89</v>
      </c>
      <c r="I126" s="52">
        <v>8.86</v>
      </c>
      <c r="J126" s="37">
        <v>9.09</v>
      </c>
      <c r="K126" s="37">
        <v>9.59</v>
      </c>
      <c r="L126" s="37">
        <v>10.79</v>
      </c>
      <c r="M126" s="42">
        <v>12.81</v>
      </c>
      <c r="N126" s="42">
        <v>14.99</v>
      </c>
      <c r="O126" s="42">
        <v>16.71</v>
      </c>
      <c r="P126" s="42" t="s">
        <v>6</v>
      </c>
      <c r="Q126" s="42" t="s">
        <v>6</v>
      </c>
    </row>
    <row r="127" spans="1:17" x14ac:dyDescent="0.2">
      <c r="A127" s="39" t="s">
        <v>593</v>
      </c>
      <c r="B127" s="25" t="s">
        <v>594</v>
      </c>
      <c r="C127" s="53">
        <v>15</v>
      </c>
      <c r="D127" s="41">
        <v>13.04</v>
      </c>
      <c r="E127" s="34">
        <v>-7.7</v>
      </c>
      <c r="F127" s="41">
        <v>15.03</v>
      </c>
      <c r="G127" s="34">
        <v>-4.3</v>
      </c>
      <c r="H127" s="51">
        <v>8.24</v>
      </c>
      <c r="I127" s="52">
        <v>9.5299999999999994</v>
      </c>
      <c r="J127" s="37">
        <v>9.9</v>
      </c>
      <c r="K127" s="37">
        <v>10.64</v>
      </c>
      <c r="L127" s="37">
        <v>11.93</v>
      </c>
      <c r="M127" s="42">
        <v>14.76</v>
      </c>
      <c r="N127" s="42">
        <v>16.93</v>
      </c>
      <c r="O127" s="42">
        <v>19.190000000000001</v>
      </c>
      <c r="P127" s="42" t="s">
        <v>6</v>
      </c>
      <c r="Q127" s="42" t="s">
        <v>6</v>
      </c>
    </row>
    <row r="128" spans="1:17" x14ac:dyDescent="0.2">
      <c r="A128" s="39" t="s">
        <v>595</v>
      </c>
      <c r="B128" s="25" t="s">
        <v>596</v>
      </c>
      <c r="C128" s="40">
        <v>60</v>
      </c>
      <c r="D128" s="51">
        <v>12.97</v>
      </c>
      <c r="E128" s="34">
        <v>6.5</v>
      </c>
      <c r="F128" s="51">
        <v>15.8</v>
      </c>
      <c r="G128" s="34">
        <v>5.6</v>
      </c>
      <c r="H128" s="51">
        <v>7.94</v>
      </c>
      <c r="I128" s="52">
        <v>8.81</v>
      </c>
      <c r="J128" s="52">
        <v>9.3699999999999992</v>
      </c>
      <c r="K128" s="52">
        <v>9.99</v>
      </c>
      <c r="L128" s="52">
        <v>11.52</v>
      </c>
      <c r="M128" s="52">
        <v>14.54</v>
      </c>
      <c r="N128" s="37">
        <v>16.559999999999999</v>
      </c>
      <c r="O128" s="37">
        <v>17.97</v>
      </c>
      <c r="P128" s="42">
        <v>19.54</v>
      </c>
      <c r="Q128" s="42" t="s">
        <v>6</v>
      </c>
    </row>
    <row r="129" spans="1:17" x14ac:dyDescent="0.2">
      <c r="A129" s="39" t="s">
        <v>597</v>
      </c>
      <c r="B129" s="25" t="s">
        <v>598</v>
      </c>
      <c r="C129" s="53">
        <v>11</v>
      </c>
      <c r="D129" s="54">
        <v>14.29</v>
      </c>
      <c r="E129" s="34">
        <v>6.2</v>
      </c>
      <c r="F129" s="41">
        <v>16.36</v>
      </c>
      <c r="G129" s="34">
        <v>7.8</v>
      </c>
      <c r="H129" s="54" t="s">
        <v>6</v>
      </c>
      <c r="I129" s="37">
        <v>9.11</v>
      </c>
      <c r="J129" s="37">
        <v>9.64</v>
      </c>
      <c r="K129" s="37">
        <v>10.82</v>
      </c>
      <c r="L129" s="42">
        <v>12.47</v>
      </c>
      <c r="M129" s="42">
        <v>16.02</v>
      </c>
      <c r="N129" s="42">
        <v>18.63</v>
      </c>
      <c r="O129" s="42">
        <v>20.309999999999999</v>
      </c>
      <c r="P129" s="42" t="s">
        <v>6</v>
      </c>
      <c r="Q129" s="42" t="s">
        <v>6</v>
      </c>
    </row>
    <row r="130" spans="1:17" x14ac:dyDescent="0.2">
      <c r="A130" s="39" t="s">
        <v>599</v>
      </c>
      <c r="B130" s="25" t="s">
        <v>600</v>
      </c>
      <c r="C130" s="53">
        <v>14</v>
      </c>
      <c r="D130" s="41">
        <v>11.96</v>
      </c>
      <c r="E130" s="34">
        <v>8.6999999999999993</v>
      </c>
      <c r="F130" s="41">
        <v>14.53</v>
      </c>
      <c r="G130" s="34">
        <v>9.1999999999999993</v>
      </c>
      <c r="H130" s="51">
        <v>8.32</v>
      </c>
      <c r="I130" s="52">
        <v>8.98</v>
      </c>
      <c r="J130" s="37">
        <v>9.61</v>
      </c>
      <c r="K130" s="37">
        <v>10.130000000000001</v>
      </c>
      <c r="L130" s="37">
        <v>11.12</v>
      </c>
      <c r="M130" s="37">
        <v>13.08</v>
      </c>
      <c r="N130" s="42">
        <v>14.78</v>
      </c>
      <c r="O130" s="42" t="s">
        <v>6</v>
      </c>
      <c r="P130" s="42" t="s">
        <v>6</v>
      </c>
      <c r="Q130" s="42" t="s">
        <v>6</v>
      </c>
    </row>
    <row r="131" spans="1:17" x14ac:dyDescent="0.2">
      <c r="A131" s="39" t="s">
        <v>212</v>
      </c>
      <c r="B131" s="25" t="s">
        <v>213</v>
      </c>
      <c r="C131" s="55">
        <v>117</v>
      </c>
      <c r="D131" s="51">
        <v>12.7</v>
      </c>
      <c r="E131" s="34">
        <v>4.0999999999999996</v>
      </c>
      <c r="F131" s="51">
        <v>14.9</v>
      </c>
      <c r="G131" s="34">
        <v>2.6</v>
      </c>
      <c r="H131" s="51">
        <v>8.01</v>
      </c>
      <c r="I131" s="52">
        <v>9.17</v>
      </c>
      <c r="J131" s="52">
        <v>9.74</v>
      </c>
      <c r="K131" s="52">
        <v>10.220000000000001</v>
      </c>
      <c r="L131" s="52">
        <v>11.39</v>
      </c>
      <c r="M131" s="52">
        <v>14.27</v>
      </c>
      <c r="N131" s="37">
        <v>16.670000000000002</v>
      </c>
      <c r="O131" s="37">
        <v>18.41</v>
      </c>
      <c r="P131" s="37">
        <v>19.760000000000002</v>
      </c>
      <c r="Q131" s="42">
        <v>25.44</v>
      </c>
    </row>
    <row r="132" spans="1:17" x14ac:dyDescent="0.2">
      <c r="A132" s="39" t="s">
        <v>601</v>
      </c>
      <c r="B132" s="25" t="s">
        <v>602</v>
      </c>
      <c r="C132" s="40">
        <v>26</v>
      </c>
      <c r="D132" s="41">
        <v>12.25</v>
      </c>
      <c r="E132" s="34">
        <v>8.5</v>
      </c>
      <c r="F132" s="51">
        <v>15.89</v>
      </c>
      <c r="G132" s="34">
        <v>5.8</v>
      </c>
      <c r="H132" s="51">
        <v>8.2100000000000009</v>
      </c>
      <c r="I132" s="52">
        <v>9.32</v>
      </c>
      <c r="J132" s="52">
        <v>9.9600000000000009</v>
      </c>
      <c r="K132" s="52">
        <v>10.31</v>
      </c>
      <c r="L132" s="52">
        <v>11.17</v>
      </c>
      <c r="M132" s="42">
        <v>13.75</v>
      </c>
      <c r="N132" s="42">
        <v>18.07</v>
      </c>
      <c r="O132" s="42">
        <v>20.71</v>
      </c>
      <c r="P132" s="42">
        <v>23.54</v>
      </c>
      <c r="Q132" s="42" t="s">
        <v>6</v>
      </c>
    </row>
    <row r="133" spans="1:17" x14ac:dyDescent="0.2">
      <c r="A133" s="39" t="s">
        <v>603</v>
      </c>
      <c r="B133" s="25" t="s">
        <v>604</v>
      </c>
      <c r="C133" s="40">
        <v>18</v>
      </c>
      <c r="D133" s="51">
        <v>11.57</v>
      </c>
      <c r="E133" s="34">
        <v>-2</v>
      </c>
      <c r="F133" s="51">
        <v>12.7</v>
      </c>
      <c r="G133" s="34">
        <v>-3</v>
      </c>
      <c r="H133" s="51">
        <v>7.86</v>
      </c>
      <c r="I133" s="52">
        <v>9.16</v>
      </c>
      <c r="J133" s="52">
        <v>9.5500000000000007</v>
      </c>
      <c r="K133" s="52">
        <v>9.91</v>
      </c>
      <c r="L133" s="52">
        <v>10.76</v>
      </c>
      <c r="M133" s="37">
        <v>12.44</v>
      </c>
      <c r="N133" s="37">
        <v>13.67</v>
      </c>
      <c r="O133" s="42">
        <v>14.35</v>
      </c>
      <c r="P133" s="42">
        <v>15.05</v>
      </c>
      <c r="Q133" s="42" t="s">
        <v>6</v>
      </c>
    </row>
    <row r="134" spans="1:17" x14ac:dyDescent="0.2">
      <c r="A134" s="39" t="s">
        <v>605</v>
      </c>
      <c r="B134" s="25" t="s">
        <v>606</v>
      </c>
      <c r="C134" s="53">
        <v>16</v>
      </c>
      <c r="D134" s="41">
        <v>14.27</v>
      </c>
      <c r="E134" s="34">
        <v>8.6</v>
      </c>
      <c r="F134" s="41">
        <v>16.059999999999999</v>
      </c>
      <c r="G134" s="34">
        <v>9.4</v>
      </c>
      <c r="H134" s="41">
        <v>8.4</v>
      </c>
      <c r="I134" s="37">
        <v>9.83</v>
      </c>
      <c r="J134" s="37">
        <v>11.14</v>
      </c>
      <c r="K134" s="37">
        <v>11.73</v>
      </c>
      <c r="L134" s="37">
        <v>12.82</v>
      </c>
      <c r="M134" s="42">
        <v>15.73</v>
      </c>
      <c r="N134" s="42">
        <v>18.39</v>
      </c>
      <c r="O134" s="42">
        <v>19.71</v>
      </c>
      <c r="P134" s="42">
        <v>21.89</v>
      </c>
      <c r="Q134" s="42" t="s">
        <v>6</v>
      </c>
    </row>
    <row r="135" spans="1:17" x14ac:dyDescent="0.2">
      <c r="A135" s="39" t="s">
        <v>607</v>
      </c>
      <c r="B135" s="25" t="s">
        <v>608</v>
      </c>
      <c r="C135" s="53">
        <v>11</v>
      </c>
      <c r="D135" s="41">
        <v>16.309999999999999</v>
      </c>
      <c r="E135" s="34">
        <v>27.8</v>
      </c>
      <c r="F135" s="51">
        <v>15.8</v>
      </c>
      <c r="G135" s="34">
        <v>12.6</v>
      </c>
      <c r="H135" s="41">
        <v>8.76</v>
      </c>
      <c r="I135" s="37">
        <v>9.9</v>
      </c>
      <c r="J135" s="37">
        <v>10.79</v>
      </c>
      <c r="K135" s="37">
        <v>11.57</v>
      </c>
      <c r="L135" s="42">
        <v>13.32</v>
      </c>
      <c r="M135" s="37">
        <v>17.27</v>
      </c>
      <c r="N135" s="42">
        <v>18.57</v>
      </c>
      <c r="O135" s="42">
        <v>18.940000000000001</v>
      </c>
      <c r="P135" s="42" t="s">
        <v>6</v>
      </c>
      <c r="Q135" s="42" t="s">
        <v>6</v>
      </c>
    </row>
    <row r="136" spans="1:17" x14ac:dyDescent="0.2">
      <c r="A136" s="39" t="s">
        <v>609</v>
      </c>
      <c r="B136" s="25" t="s">
        <v>610</v>
      </c>
      <c r="C136" s="53">
        <v>13</v>
      </c>
      <c r="D136" s="41">
        <v>10.5</v>
      </c>
      <c r="E136" s="34">
        <v>8.5</v>
      </c>
      <c r="F136" s="41">
        <v>12.58</v>
      </c>
      <c r="G136" s="34">
        <v>1.8</v>
      </c>
      <c r="H136" s="51">
        <v>7.6</v>
      </c>
      <c r="I136" s="52">
        <v>8.49</v>
      </c>
      <c r="J136" s="52">
        <v>8.84</v>
      </c>
      <c r="K136" s="37">
        <v>9.02</v>
      </c>
      <c r="L136" s="52">
        <v>9.91</v>
      </c>
      <c r="M136" s="37">
        <v>11.63</v>
      </c>
      <c r="N136" s="42">
        <v>13.02</v>
      </c>
      <c r="O136" s="42" t="s">
        <v>6</v>
      </c>
      <c r="P136" s="42" t="s">
        <v>6</v>
      </c>
      <c r="Q136" s="42" t="s">
        <v>6</v>
      </c>
    </row>
    <row r="137" spans="1:17" x14ac:dyDescent="0.2">
      <c r="A137" s="39" t="s">
        <v>611</v>
      </c>
      <c r="B137" s="25" t="s">
        <v>612</v>
      </c>
      <c r="C137" s="53">
        <v>18</v>
      </c>
      <c r="D137" s="41">
        <v>11.5</v>
      </c>
      <c r="E137" s="34">
        <v>-4.4000000000000004</v>
      </c>
      <c r="F137" s="41">
        <v>14</v>
      </c>
      <c r="G137" s="34">
        <v>-4.2</v>
      </c>
      <c r="H137" s="51">
        <v>7.53</v>
      </c>
      <c r="I137" s="52">
        <v>8.2200000000000006</v>
      </c>
      <c r="J137" s="37">
        <v>8.84</v>
      </c>
      <c r="K137" s="37">
        <v>9.3000000000000007</v>
      </c>
      <c r="L137" s="37">
        <v>10.59</v>
      </c>
      <c r="M137" s="42">
        <v>13.86</v>
      </c>
      <c r="N137" s="42">
        <v>16.23</v>
      </c>
      <c r="O137" s="42">
        <v>18.32</v>
      </c>
      <c r="P137" s="42">
        <v>19.34</v>
      </c>
      <c r="Q137" s="42" t="s">
        <v>6</v>
      </c>
    </row>
    <row r="138" spans="1:17" x14ac:dyDescent="0.2">
      <c r="A138" s="39" t="s">
        <v>613</v>
      </c>
      <c r="B138" s="25" t="s">
        <v>614</v>
      </c>
      <c r="C138" s="53">
        <v>15</v>
      </c>
      <c r="D138" s="41">
        <v>14.37</v>
      </c>
      <c r="E138" s="34">
        <v>3.5</v>
      </c>
      <c r="F138" s="41">
        <v>17.260000000000002</v>
      </c>
      <c r="G138" s="34">
        <v>1.1000000000000001</v>
      </c>
      <c r="H138" s="41">
        <v>8.32</v>
      </c>
      <c r="I138" s="37">
        <v>10.14</v>
      </c>
      <c r="J138" s="37">
        <v>10.62</v>
      </c>
      <c r="K138" s="37">
        <v>11.13</v>
      </c>
      <c r="L138" s="37">
        <v>12.99</v>
      </c>
      <c r="M138" s="42">
        <v>15.99</v>
      </c>
      <c r="N138" s="42">
        <v>18.489999999999998</v>
      </c>
      <c r="O138" s="42">
        <v>20.81</v>
      </c>
      <c r="P138" s="42" t="s">
        <v>6</v>
      </c>
      <c r="Q138" s="42" t="s">
        <v>6</v>
      </c>
    </row>
    <row r="139" spans="1:17" x14ac:dyDescent="0.2">
      <c r="A139" s="24" t="s">
        <v>1006</v>
      </c>
      <c r="B139" s="25" t="s">
        <v>1007</v>
      </c>
      <c r="C139" s="55">
        <v>977</v>
      </c>
      <c r="D139" s="51">
        <v>13.5</v>
      </c>
      <c r="E139" s="34">
        <v>0.6</v>
      </c>
      <c r="F139" s="51">
        <v>16.43</v>
      </c>
      <c r="G139" s="34">
        <v>3.1</v>
      </c>
      <c r="H139" s="51">
        <v>8.1199999999999992</v>
      </c>
      <c r="I139" s="52">
        <v>9.2200000000000006</v>
      </c>
      <c r="J139" s="52">
        <v>9.82</v>
      </c>
      <c r="K139" s="52">
        <v>10.5</v>
      </c>
      <c r="L139" s="52">
        <v>11.9</v>
      </c>
      <c r="M139" s="52">
        <v>15.47</v>
      </c>
      <c r="N139" s="52">
        <v>18.21</v>
      </c>
      <c r="O139" s="52">
        <v>19.46</v>
      </c>
      <c r="P139" s="52">
        <v>21.12</v>
      </c>
      <c r="Q139" s="52">
        <v>27.33</v>
      </c>
    </row>
    <row r="140" spans="1:17" x14ac:dyDescent="0.2">
      <c r="A140" s="39" t="s">
        <v>1008</v>
      </c>
      <c r="B140" s="25" t="s">
        <v>270</v>
      </c>
      <c r="C140" s="40">
        <v>26</v>
      </c>
      <c r="D140" s="41">
        <v>10.61</v>
      </c>
      <c r="E140" s="34">
        <v>-0.1</v>
      </c>
      <c r="F140" s="41">
        <v>13.46</v>
      </c>
      <c r="G140" s="34">
        <v>3.9</v>
      </c>
      <c r="H140" s="51">
        <v>7.5</v>
      </c>
      <c r="I140" s="52">
        <v>8.1999999999999993</v>
      </c>
      <c r="J140" s="52">
        <v>8.7200000000000006</v>
      </c>
      <c r="K140" s="52">
        <v>9.2200000000000006</v>
      </c>
      <c r="L140" s="52">
        <v>9.8000000000000007</v>
      </c>
      <c r="M140" s="37">
        <v>12</v>
      </c>
      <c r="N140" s="42">
        <v>13.96</v>
      </c>
      <c r="O140" s="42">
        <v>16.07</v>
      </c>
      <c r="P140" s="42">
        <v>17.53</v>
      </c>
      <c r="Q140" s="42" t="s">
        <v>6</v>
      </c>
    </row>
    <row r="141" spans="1:17" x14ac:dyDescent="0.2">
      <c r="A141" s="39" t="s">
        <v>1009</v>
      </c>
      <c r="B141" s="25" t="s">
        <v>176</v>
      </c>
      <c r="C141" s="40">
        <v>47</v>
      </c>
      <c r="D141" s="51">
        <v>12.29</v>
      </c>
      <c r="E141" s="34">
        <v>-1</v>
      </c>
      <c r="F141" s="51">
        <v>14.41</v>
      </c>
      <c r="G141" s="34">
        <v>1.4</v>
      </c>
      <c r="H141" s="51">
        <v>8.17</v>
      </c>
      <c r="I141" s="52">
        <v>9.01</v>
      </c>
      <c r="J141" s="52">
        <v>9.4</v>
      </c>
      <c r="K141" s="52">
        <v>10</v>
      </c>
      <c r="L141" s="52">
        <v>11</v>
      </c>
      <c r="M141" s="37">
        <v>13.74</v>
      </c>
      <c r="N141" s="37">
        <v>15.61</v>
      </c>
      <c r="O141" s="37">
        <v>16.98</v>
      </c>
      <c r="P141" s="42">
        <v>18.600000000000001</v>
      </c>
      <c r="Q141" s="42" t="s">
        <v>6</v>
      </c>
    </row>
    <row r="142" spans="1:17" x14ac:dyDescent="0.2">
      <c r="A142" s="39" t="s">
        <v>1010</v>
      </c>
      <c r="B142" s="25" t="s">
        <v>157</v>
      </c>
      <c r="C142" s="40">
        <v>37</v>
      </c>
      <c r="D142" s="41">
        <v>12.98</v>
      </c>
      <c r="E142" s="34">
        <v>-1</v>
      </c>
      <c r="F142" s="41">
        <v>16.05</v>
      </c>
      <c r="G142" s="34">
        <v>4.5</v>
      </c>
      <c r="H142" s="51">
        <v>8.25</v>
      </c>
      <c r="I142" s="52">
        <v>9.2899999999999991</v>
      </c>
      <c r="J142" s="52">
        <v>9.93</v>
      </c>
      <c r="K142" s="52">
        <v>10.46</v>
      </c>
      <c r="L142" s="52">
        <v>11.02</v>
      </c>
      <c r="M142" s="37">
        <v>15.09</v>
      </c>
      <c r="N142" s="37">
        <v>17.32</v>
      </c>
      <c r="O142" s="37">
        <v>17.88</v>
      </c>
      <c r="P142" s="42">
        <v>18.87</v>
      </c>
      <c r="Q142" s="42" t="s">
        <v>6</v>
      </c>
    </row>
    <row r="143" spans="1:17" x14ac:dyDescent="0.2">
      <c r="A143" s="39" t="s">
        <v>1011</v>
      </c>
      <c r="B143" s="25" t="s">
        <v>65</v>
      </c>
      <c r="C143" s="40">
        <v>38</v>
      </c>
      <c r="D143" s="51">
        <v>12.13</v>
      </c>
      <c r="E143" s="34">
        <v>-2.7</v>
      </c>
      <c r="F143" s="51">
        <v>14.41</v>
      </c>
      <c r="G143" s="34">
        <v>-2.2000000000000002</v>
      </c>
      <c r="H143" s="51">
        <v>7.93</v>
      </c>
      <c r="I143" s="52">
        <v>8.9700000000000006</v>
      </c>
      <c r="J143" s="52">
        <v>9.26</v>
      </c>
      <c r="K143" s="52">
        <v>9.92</v>
      </c>
      <c r="L143" s="52">
        <v>11.04</v>
      </c>
      <c r="M143" s="37">
        <v>13.55</v>
      </c>
      <c r="N143" s="37">
        <v>15.49</v>
      </c>
      <c r="O143" s="37">
        <v>16.940000000000001</v>
      </c>
      <c r="P143" s="42">
        <v>18.12</v>
      </c>
      <c r="Q143" s="42" t="s">
        <v>6</v>
      </c>
    </row>
    <row r="144" spans="1:17" x14ac:dyDescent="0.2">
      <c r="A144" s="39" t="s">
        <v>95</v>
      </c>
      <c r="B144" s="25" t="s">
        <v>96</v>
      </c>
      <c r="C144" s="55">
        <v>134</v>
      </c>
      <c r="D144" s="51">
        <v>12.62</v>
      </c>
      <c r="E144" s="34">
        <v>-2.1</v>
      </c>
      <c r="F144" s="51">
        <v>14.66</v>
      </c>
      <c r="G144" s="34">
        <v>-1.4</v>
      </c>
      <c r="H144" s="51">
        <v>8.09</v>
      </c>
      <c r="I144" s="52">
        <v>9.02</v>
      </c>
      <c r="J144" s="52">
        <v>9.43</v>
      </c>
      <c r="K144" s="52">
        <v>10</v>
      </c>
      <c r="L144" s="52">
        <v>11.14</v>
      </c>
      <c r="M144" s="52">
        <v>14.29</v>
      </c>
      <c r="N144" s="52">
        <v>16.399999999999999</v>
      </c>
      <c r="O144" s="52">
        <v>17.73</v>
      </c>
      <c r="P144" s="37">
        <v>18.989999999999998</v>
      </c>
      <c r="Q144" s="42">
        <v>24.5</v>
      </c>
    </row>
    <row r="145" spans="1:17" x14ac:dyDescent="0.2">
      <c r="A145" s="39" t="s">
        <v>616</v>
      </c>
      <c r="B145" s="25" t="s">
        <v>617</v>
      </c>
      <c r="C145" s="40">
        <v>19</v>
      </c>
      <c r="D145" s="51">
        <v>10.94</v>
      </c>
      <c r="E145" s="34">
        <v>-5</v>
      </c>
      <c r="F145" s="51">
        <v>13.35</v>
      </c>
      <c r="G145" s="34">
        <v>-2.7</v>
      </c>
      <c r="H145" s="51">
        <v>7.86</v>
      </c>
      <c r="I145" s="52">
        <v>8.68</v>
      </c>
      <c r="J145" s="52">
        <v>9.0299999999999994</v>
      </c>
      <c r="K145" s="52">
        <v>9.5500000000000007</v>
      </c>
      <c r="L145" s="52">
        <v>10.19</v>
      </c>
      <c r="M145" s="37">
        <v>11.84</v>
      </c>
      <c r="N145" s="42">
        <v>14.19</v>
      </c>
      <c r="O145" s="42">
        <v>15.18</v>
      </c>
      <c r="P145" s="42" t="s">
        <v>6</v>
      </c>
      <c r="Q145" s="42" t="s">
        <v>6</v>
      </c>
    </row>
    <row r="146" spans="1:17" x14ac:dyDescent="0.2">
      <c r="A146" s="39" t="s">
        <v>618</v>
      </c>
      <c r="B146" s="25" t="s">
        <v>619</v>
      </c>
      <c r="C146" s="40">
        <v>25</v>
      </c>
      <c r="D146" s="41">
        <v>13.75</v>
      </c>
      <c r="E146" s="34">
        <v>3.2</v>
      </c>
      <c r="F146" s="51">
        <v>15.99</v>
      </c>
      <c r="G146" s="34">
        <v>0.4</v>
      </c>
      <c r="H146" s="51">
        <v>8.3000000000000007</v>
      </c>
      <c r="I146" s="52">
        <v>9.2200000000000006</v>
      </c>
      <c r="J146" s="52">
        <v>9.94</v>
      </c>
      <c r="K146" s="37">
        <v>10.130000000000001</v>
      </c>
      <c r="L146" s="37">
        <v>11.99</v>
      </c>
      <c r="M146" s="37">
        <v>15.4</v>
      </c>
      <c r="N146" s="42">
        <v>17.91</v>
      </c>
      <c r="O146" s="42">
        <v>19.440000000000001</v>
      </c>
      <c r="P146" s="42">
        <v>21.01</v>
      </c>
      <c r="Q146" s="42" t="s">
        <v>6</v>
      </c>
    </row>
    <row r="147" spans="1:17" x14ac:dyDescent="0.2">
      <c r="A147" s="39" t="s">
        <v>620</v>
      </c>
      <c r="B147" s="25" t="s">
        <v>621</v>
      </c>
      <c r="C147" s="40">
        <v>19</v>
      </c>
      <c r="D147" s="41">
        <v>12.86</v>
      </c>
      <c r="E147" s="34">
        <v>-6.8</v>
      </c>
      <c r="F147" s="41">
        <v>15.22</v>
      </c>
      <c r="G147" s="34">
        <v>-3.6</v>
      </c>
      <c r="H147" s="51">
        <v>7.62</v>
      </c>
      <c r="I147" s="37">
        <v>8.82</v>
      </c>
      <c r="J147" s="37">
        <v>9.57</v>
      </c>
      <c r="K147" s="37">
        <v>10.27</v>
      </c>
      <c r="L147" s="37">
        <v>11.4</v>
      </c>
      <c r="M147" s="37">
        <v>14.34</v>
      </c>
      <c r="N147" s="42">
        <v>15.96</v>
      </c>
      <c r="O147" s="42">
        <v>16.899999999999999</v>
      </c>
      <c r="P147" s="42" t="s">
        <v>6</v>
      </c>
      <c r="Q147" s="42" t="s">
        <v>6</v>
      </c>
    </row>
    <row r="148" spans="1:17" x14ac:dyDescent="0.2">
      <c r="A148" s="39" t="s">
        <v>622</v>
      </c>
      <c r="B148" s="25" t="s">
        <v>623</v>
      </c>
      <c r="C148" s="53">
        <v>16</v>
      </c>
      <c r="D148" s="41">
        <v>12.23</v>
      </c>
      <c r="E148" s="34">
        <v>1.6</v>
      </c>
      <c r="F148" s="41">
        <v>13.54</v>
      </c>
      <c r="G148" s="34">
        <v>-2.2999999999999998</v>
      </c>
      <c r="H148" s="51">
        <v>7.82</v>
      </c>
      <c r="I148" s="52">
        <v>8.83</v>
      </c>
      <c r="J148" s="52">
        <v>9.26</v>
      </c>
      <c r="K148" s="52">
        <v>9.49</v>
      </c>
      <c r="L148" s="37">
        <v>10.46</v>
      </c>
      <c r="M148" s="37">
        <v>12.88</v>
      </c>
      <c r="N148" s="42">
        <v>14.54</v>
      </c>
      <c r="O148" s="42">
        <v>15.54</v>
      </c>
      <c r="P148" s="42" t="s">
        <v>6</v>
      </c>
      <c r="Q148" s="42" t="s">
        <v>6</v>
      </c>
    </row>
    <row r="149" spans="1:17" x14ac:dyDescent="0.2">
      <c r="A149" s="39" t="s">
        <v>624</v>
      </c>
      <c r="B149" s="25" t="s">
        <v>625</v>
      </c>
      <c r="C149" s="53">
        <v>12</v>
      </c>
      <c r="D149" s="41">
        <v>13.34</v>
      </c>
      <c r="E149" s="34">
        <v>0.6</v>
      </c>
      <c r="F149" s="41">
        <v>15.02</v>
      </c>
      <c r="G149" s="34">
        <v>-2.1</v>
      </c>
      <c r="H149" s="41">
        <v>9.31</v>
      </c>
      <c r="I149" s="37">
        <v>10.15</v>
      </c>
      <c r="J149" s="37">
        <v>11.05</v>
      </c>
      <c r="K149" s="37">
        <v>11.69</v>
      </c>
      <c r="L149" s="37">
        <v>12.22</v>
      </c>
      <c r="M149" s="37">
        <v>14.36</v>
      </c>
      <c r="N149" s="42">
        <v>16.07</v>
      </c>
      <c r="O149" s="42" t="s">
        <v>6</v>
      </c>
      <c r="P149" s="42" t="s">
        <v>6</v>
      </c>
      <c r="Q149" s="42" t="s">
        <v>6</v>
      </c>
    </row>
    <row r="150" spans="1:17" x14ac:dyDescent="0.2">
      <c r="A150" s="39" t="s">
        <v>626</v>
      </c>
      <c r="B150" s="25" t="s">
        <v>627</v>
      </c>
      <c r="C150" s="40">
        <v>25</v>
      </c>
      <c r="D150" s="41">
        <v>13.8</v>
      </c>
      <c r="E150" s="34">
        <v>-3.5</v>
      </c>
      <c r="F150" s="51">
        <v>15.34</v>
      </c>
      <c r="G150" s="34">
        <v>0.7</v>
      </c>
      <c r="H150" s="51">
        <v>8.25</v>
      </c>
      <c r="I150" s="52">
        <v>9</v>
      </c>
      <c r="J150" s="37">
        <v>9.4499999999999993</v>
      </c>
      <c r="K150" s="37">
        <v>10.210000000000001</v>
      </c>
      <c r="L150" s="37">
        <v>11.82</v>
      </c>
      <c r="M150" s="37">
        <v>15.93</v>
      </c>
      <c r="N150" s="37">
        <v>18.3</v>
      </c>
      <c r="O150" s="42">
        <v>19.329999999999998</v>
      </c>
      <c r="P150" s="42">
        <v>20.49</v>
      </c>
      <c r="Q150" s="42" t="s">
        <v>6</v>
      </c>
    </row>
    <row r="151" spans="1:17" x14ac:dyDescent="0.2">
      <c r="A151" s="39" t="s">
        <v>628</v>
      </c>
      <c r="B151" s="25" t="s">
        <v>629</v>
      </c>
      <c r="C151" s="53">
        <v>9</v>
      </c>
      <c r="D151" s="41">
        <v>13.12</v>
      </c>
      <c r="E151" s="34">
        <v>1</v>
      </c>
      <c r="F151" s="41">
        <v>13.69</v>
      </c>
      <c r="G151" s="34">
        <v>-2.5</v>
      </c>
      <c r="H151" s="41">
        <v>8.49</v>
      </c>
      <c r="I151" s="52">
        <v>8.99</v>
      </c>
      <c r="J151" s="37">
        <v>9.19</v>
      </c>
      <c r="K151" s="37">
        <v>9.4600000000000009</v>
      </c>
      <c r="L151" s="37">
        <v>11</v>
      </c>
      <c r="M151" s="42">
        <v>13.93</v>
      </c>
      <c r="N151" s="42">
        <v>14.52</v>
      </c>
      <c r="O151" s="42" t="s">
        <v>6</v>
      </c>
      <c r="P151" s="42" t="s">
        <v>6</v>
      </c>
      <c r="Q151" s="42" t="s">
        <v>6</v>
      </c>
    </row>
    <row r="152" spans="1:17" x14ac:dyDescent="0.2">
      <c r="A152" s="39" t="s">
        <v>630</v>
      </c>
      <c r="B152" s="25" t="s">
        <v>631</v>
      </c>
      <c r="C152" s="53">
        <v>10</v>
      </c>
      <c r="D152" s="41">
        <v>10.77</v>
      </c>
      <c r="E152" s="34">
        <v>-2.2000000000000002</v>
      </c>
      <c r="F152" s="41">
        <v>13.42</v>
      </c>
      <c r="G152" s="34">
        <v>2.7</v>
      </c>
      <c r="H152" s="41">
        <v>7.5</v>
      </c>
      <c r="I152" s="52">
        <v>8.14</v>
      </c>
      <c r="J152" s="52">
        <v>8.59</v>
      </c>
      <c r="K152" s="37">
        <v>9.0500000000000007</v>
      </c>
      <c r="L152" s="37">
        <v>9.6999999999999993</v>
      </c>
      <c r="M152" s="42">
        <v>11.84</v>
      </c>
      <c r="N152" s="42">
        <v>13.32</v>
      </c>
      <c r="O152" s="42" t="s">
        <v>6</v>
      </c>
      <c r="P152" s="42" t="s">
        <v>6</v>
      </c>
      <c r="Q152" s="42" t="s">
        <v>6</v>
      </c>
    </row>
    <row r="153" spans="1:17" x14ac:dyDescent="0.2">
      <c r="A153" s="39" t="s">
        <v>60</v>
      </c>
      <c r="B153" s="25" t="s">
        <v>61</v>
      </c>
      <c r="C153" s="55">
        <v>131</v>
      </c>
      <c r="D153" s="51">
        <v>14.85</v>
      </c>
      <c r="E153" s="34">
        <v>2.2999999999999998</v>
      </c>
      <c r="F153" s="51">
        <v>17.97</v>
      </c>
      <c r="G153" s="34">
        <v>5</v>
      </c>
      <c r="H153" s="51">
        <v>8.3800000000000008</v>
      </c>
      <c r="I153" s="52">
        <v>9.81</v>
      </c>
      <c r="J153" s="52">
        <v>10.65</v>
      </c>
      <c r="K153" s="52">
        <v>11.5</v>
      </c>
      <c r="L153" s="52">
        <v>13</v>
      </c>
      <c r="M153" s="52">
        <v>17.45</v>
      </c>
      <c r="N153" s="52">
        <v>20.350000000000001</v>
      </c>
      <c r="O153" s="37">
        <v>21.89</v>
      </c>
      <c r="P153" s="37">
        <v>23.89</v>
      </c>
      <c r="Q153" s="42">
        <v>31.99</v>
      </c>
    </row>
    <row r="154" spans="1:17" x14ac:dyDescent="0.2">
      <c r="A154" s="39" t="s">
        <v>632</v>
      </c>
      <c r="B154" s="25" t="s">
        <v>633</v>
      </c>
      <c r="C154" s="40">
        <v>24</v>
      </c>
      <c r="D154" s="41">
        <v>13.29</v>
      </c>
      <c r="E154" s="34">
        <v>2.2000000000000002</v>
      </c>
      <c r="F154" s="41">
        <v>16.45</v>
      </c>
      <c r="G154" s="34">
        <v>3.4</v>
      </c>
      <c r="H154" s="51">
        <v>8.17</v>
      </c>
      <c r="I154" s="52">
        <v>9.51</v>
      </c>
      <c r="J154" s="52">
        <v>10.050000000000001</v>
      </c>
      <c r="K154" s="52">
        <v>10.73</v>
      </c>
      <c r="L154" s="37">
        <v>11.84</v>
      </c>
      <c r="M154" s="37">
        <v>14.38</v>
      </c>
      <c r="N154" s="42">
        <v>17.100000000000001</v>
      </c>
      <c r="O154" s="42">
        <v>19.61</v>
      </c>
      <c r="P154" s="42" t="s">
        <v>6</v>
      </c>
      <c r="Q154" s="42" t="s">
        <v>6</v>
      </c>
    </row>
    <row r="155" spans="1:17" x14ac:dyDescent="0.2">
      <c r="A155" s="39" t="s">
        <v>634</v>
      </c>
      <c r="B155" s="25" t="s">
        <v>635</v>
      </c>
      <c r="C155" s="53">
        <v>16</v>
      </c>
      <c r="D155" s="41">
        <v>11.58</v>
      </c>
      <c r="E155" s="34">
        <v>-4.0999999999999996</v>
      </c>
      <c r="F155" s="51">
        <v>13.23</v>
      </c>
      <c r="G155" s="34">
        <v>-3.2</v>
      </c>
      <c r="H155" s="51">
        <v>7.99</v>
      </c>
      <c r="I155" s="52">
        <v>8.5500000000000007</v>
      </c>
      <c r="J155" s="52">
        <v>8.69</v>
      </c>
      <c r="K155" s="37">
        <v>9.1199999999999992</v>
      </c>
      <c r="L155" s="37">
        <v>10.27</v>
      </c>
      <c r="M155" s="42">
        <v>12.74</v>
      </c>
      <c r="N155" s="42">
        <v>15.38</v>
      </c>
      <c r="O155" s="42">
        <v>17.47</v>
      </c>
      <c r="P155" s="42">
        <v>19.38</v>
      </c>
      <c r="Q155" s="42" t="s">
        <v>6</v>
      </c>
    </row>
    <row r="156" spans="1:17" x14ac:dyDescent="0.2">
      <c r="A156" s="39" t="s">
        <v>636</v>
      </c>
      <c r="B156" s="25" t="s">
        <v>637</v>
      </c>
      <c r="C156" s="40">
        <v>21</v>
      </c>
      <c r="D156" s="41">
        <v>15.45</v>
      </c>
      <c r="E156" s="34">
        <v>2.4</v>
      </c>
      <c r="F156" s="41">
        <v>17.84</v>
      </c>
      <c r="G156" s="34">
        <v>4.8</v>
      </c>
      <c r="H156" s="41">
        <v>8.49</v>
      </c>
      <c r="I156" s="37">
        <v>10.37</v>
      </c>
      <c r="J156" s="37">
        <v>11.33</v>
      </c>
      <c r="K156" s="37">
        <v>11.87</v>
      </c>
      <c r="L156" s="37">
        <v>13.61</v>
      </c>
      <c r="M156" s="37">
        <v>17.59</v>
      </c>
      <c r="N156" s="37">
        <v>20.309999999999999</v>
      </c>
      <c r="O156" s="42">
        <v>21.49</v>
      </c>
      <c r="P156" s="42" t="s">
        <v>6</v>
      </c>
      <c r="Q156" s="42" t="s">
        <v>6</v>
      </c>
    </row>
    <row r="157" spans="1:17" x14ac:dyDescent="0.2">
      <c r="A157" s="39" t="s">
        <v>638</v>
      </c>
      <c r="B157" s="25" t="s">
        <v>639</v>
      </c>
      <c r="C157" s="40">
        <v>32</v>
      </c>
      <c r="D157" s="41">
        <v>16.75</v>
      </c>
      <c r="E157" s="34">
        <v>5.9</v>
      </c>
      <c r="F157" s="41">
        <v>20.059999999999999</v>
      </c>
      <c r="G157" s="34">
        <v>10.1</v>
      </c>
      <c r="H157" s="51">
        <v>8.7200000000000006</v>
      </c>
      <c r="I157" s="52">
        <v>10.09</v>
      </c>
      <c r="J157" s="37">
        <v>10.88</v>
      </c>
      <c r="K157" s="37">
        <v>12</v>
      </c>
      <c r="L157" s="37">
        <v>14.2</v>
      </c>
      <c r="M157" s="37">
        <v>20.260000000000002</v>
      </c>
      <c r="N157" s="37">
        <v>23.02</v>
      </c>
      <c r="O157" s="42">
        <v>25.27</v>
      </c>
      <c r="P157" s="42">
        <v>27</v>
      </c>
      <c r="Q157" s="42" t="s">
        <v>6</v>
      </c>
    </row>
    <row r="158" spans="1:17" x14ac:dyDescent="0.2">
      <c r="A158" s="39" t="s">
        <v>640</v>
      </c>
      <c r="B158" s="25" t="s">
        <v>641</v>
      </c>
      <c r="C158" s="40">
        <v>38</v>
      </c>
      <c r="D158" s="41">
        <v>15.64</v>
      </c>
      <c r="E158" s="34">
        <v>1.7</v>
      </c>
      <c r="F158" s="51">
        <v>19.239999999999998</v>
      </c>
      <c r="G158" s="34">
        <v>5</v>
      </c>
      <c r="H158" s="51">
        <v>8.82</v>
      </c>
      <c r="I158" s="37">
        <v>11</v>
      </c>
      <c r="J158" s="37">
        <v>11.84</v>
      </c>
      <c r="K158" s="52">
        <v>12.55</v>
      </c>
      <c r="L158" s="52">
        <v>13.84</v>
      </c>
      <c r="M158" s="37">
        <v>18.22</v>
      </c>
      <c r="N158" s="37">
        <v>21.49</v>
      </c>
      <c r="O158" s="42">
        <v>23.01</v>
      </c>
      <c r="P158" s="42">
        <v>24.65</v>
      </c>
      <c r="Q158" s="42" t="s">
        <v>6</v>
      </c>
    </row>
    <row r="159" spans="1:17" x14ac:dyDescent="0.2">
      <c r="A159" s="39" t="s">
        <v>1012</v>
      </c>
      <c r="B159" s="25" t="s">
        <v>643</v>
      </c>
      <c r="C159" s="55">
        <v>482</v>
      </c>
      <c r="D159" s="51">
        <v>14.35</v>
      </c>
      <c r="E159" s="34">
        <v>2.4</v>
      </c>
      <c r="F159" s="51">
        <v>17.350000000000001</v>
      </c>
      <c r="G159" s="34">
        <v>4.4000000000000004</v>
      </c>
      <c r="H159" s="51">
        <v>8.1199999999999992</v>
      </c>
      <c r="I159" s="52">
        <v>9.3699999999999992</v>
      </c>
      <c r="J159" s="52">
        <v>10</v>
      </c>
      <c r="K159" s="52">
        <v>10.79</v>
      </c>
      <c r="L159" s="52">
        <v>12.41</v>
      </c>
      <c r="M159" s="52">
        <v>16.559999999999999</v>
      </c>
      <c r="N159" s="52">
        <v>18.989999999999998</v>
      </c>
      <c r="O159" s="52">
        <v>20.45</v>
      </c>
      <c r="P159" s="52">
        <v>22.13</v>
      </c>
      <c r="Q159" s="37">
        <v>28.65</v>
      </c>
    </row>
    <row r="160" spans="1:17" x14ac:dyDescent="0.2">
      <c r="A160" s="39" t="s">
        <v>644</v>
      </c>
      <c r="B160" s="25" t="s">
        <v>136</v>
      </c>
      <c r="C160" s="55">
        <v>181</v>
      </c>
      <c r="D160" s="51">
        <v>15.36</v>
      </c>
      <c r="E160" s="34">
        <v>2.2000000000000002</v>
      </c>
      <c r="F160" s="51">
        <v>18.670000000000002</v>
      </c>
      <c r="G160" s="34">
        <v>5.8</v>
      </c>
      <c r="H160" s="51">
        <v>8.4</v>
      </c>
      <c r="I160" s="52">
        <v>9.6999999999999993</v>
      </c>
      <c r="J160" s="52">
        <v>10.51</v>
      </c>
      <c r="K160" s="52">
        <v>11.43</v>
      </c>
      <c r="L160" s="52">
        <v>13.24</v>
      </c>
      <c r="M160" s="52">
        <v>17.88</v>
      </c>
      <c r="N160" s="52">
        <v>19.77</v>
      </c>
      <c r="O160" s="52">
        <v>21.07</v>
      </c>
      <c r="P160" s="37">
        <v>23.59</v>
      </c>
      <c r="Q160" s="42">
        <v>30.53</v>
      </c>
    </row>
    <row r="161" spans="1:17" x14ac:dyDescent="0.2">
      <c r="A161" s="39" t="s">
        <v>645</v>
      </c>
      <c r="B161" s="25" t="s">
        <v>91</v>
      </c>
      <c r="C161" s="40">
        <v>56</v>
      </c>
      <c r="D161" s="41">
        <v>15.38</v>
      </c>
      <c r="E161" s="34">
        <v>-0.1</v>
      </c>
      <c r="F161" s="51">
        <v>17.87</v>
      </c>
      <c r="G161" s="34">
        <v>-0.2</v>
      </c>
      <c r="H161" s="51">
        <v>8.5500000000000007</v>
      </c>
      <c r="I161" s="52">
        <v>10.220000000000001</v>
      </c>
      <c r="J161" s="52">
        <v>10.9</v>
      </c>
      <c r="K161" s="52">
        <v>11.86</v>
      </c>
      <c r="L161" s="52">
        <v>13.66</v>
      </c>
      <c r="M161" s="37">
        <v>17.809999999999999</v>
      </c>
      <c r="N161" s="37">
        <v>19.98</v>
      </c>
      <c r="O161" s="37">
        <v>22.44</v>
      </c>
      <c r="P161" s="42">
        <v>23.89</v>
      </c>
      <c r="Q161" s="42" t="s">
        <v>6</v>
      </c>
    </row>
    <row r="162" spans="1:17" x14ac:dyDescent="0.2">
      <c r="A162" s="39" t="s">
        <v>646</v>
      </c>
      <c r="B162" s="25" t="s">
        <v>305</v>
      </c>
      <c r="C162" s="40">
        <v>43</v>
      </c>
      <c r="D162" s="51">
        <v>12.78</v>
      </c>
      <c r="E162" s="34">
        <v>9.1</v>
      </c>
      <c r="F162" s="51">
        <v>15.05</v>
      </c>
      <c r="G162" s="34">
        <v>4.8</v>
      </c>
      <c r="H162" s="51">
        <v>8.07</v>
      </c>
      <c r="I162" s="52">
        <v>9</v>
      </c>
      <c r="J162" s="52">
        <v>9.76</v>
      </c>
      <c r="K162" s="52">
        <v>10.35</v>
      </c>
      <c r="L162" s="52">
        <v>11.53</v>
      </c>
      <c r="M162" s="37">
        <v>14.26</v>
      </c>
      <c r="N162" s="37">
        <v>16.309999999999999</v>
      </c>
      <c r="O162" s="37">
        <v>17.84</v>
      </c>
      <c r="P162" s="42">
        <v>19.02</v>
      </c>
      <c r="Q162" s="42" t="s">
        <v>6</v>
      </c>
    </row>
    <row r="163" spans="1:17" x14ac:dyDescent="0.2">
      <c r="A163" s="39" t="s">
        <v>647</v>
      </c>
      <c r="B163" s="25" t="s">
        <v>298</v>
      </c>
      <c r="C163" s="40">
        <v>58</v>
      </c>
      <c r="D163" s="51">
        <v>12</v>
      </c>
      <c r="E163" s="34">
        <v>2.9</v>
      </c>
      <c r="F163" s="41">
        <v>14.94</v>
      </c>
      <c r="G163" s="34">
        <v>5.8</v>
      </c>
      <c r="H163" s="51">
        <v>7.88</v>
      </c>
      <c r="I163" s="52">
        <v>8.58</v>
      </c>
      <c r="J163" s="52">
        <v>9.18</v>
      </c>
      <c r="K163" s="52">
        <v>9.66</v>
      </c>
      <c r="L163" s="52">
        <v>10.66</v>
      </c>
      <c r="M163" s="37">
        <v>13.53</v>
      </c>
      <c r="N163" s="37">
        <v>15.52</v>
      </c>
      <c r="O163" s="37">
        <v>17.239999999999998</v>
      </c>
      <c r="P163" s="37">
        <v>18.5</v>
      </c>
      <c r="Q163" s="42" t="s">
        <v>6</v>
      </c>
    </row>
    <row r="164" spans="1:17" x14ac:dyDescent="0.2">
      <c r="A164" s="39" t="s">
        <v>648</v>
      </c>
      <c r="B164" s="25" t="s">
        <v>24</v>
      </c>
      <c r="C164" s="40">
        <v>66</v>
      </c>
      <c r="D164" s="41">
        <v>16.34</v>
      </c>
      <c r="E164" s="34">
        <v>0.2</v>
      </c>
      <c r="F164" s="51">
        <v>17.82</v>
      </c>
      <c r="G164" s="34">
        <v>2.2000000000000002</v>
      </c>
      <c r="H164" s="51">
        <v>8.09</v>
      </c>
      <c r="I164" s="52">
        <v>9.44</v>
      </c>
      <c r="J164" s="52">
        <v>10.220000000000001</v>
      </c>
      <c r="K164" s="37">
        <v>11.62</v>
      </c>
      <c r="L164" s="37">
        <v>14.05</v>
      </c>
      <c r="M164" s="52">
        <v>18.989999999999998</v>
      </c>
      <c r="N164" s="42" t="s">
        <v>6</v>
      </c>
      <c r="O164" s="37">
        <v>21.39</v>
      </c>
      <c r="P164" s="37">
        <v>23.03</v>
      </c>
      <c r="Q164" s="42" t="s">
        <v>6</v>
      </c>
    </row>
    <row r="165" spans="1:17" x14ac:dyDescent="0.2">
      <c r="A165" s="39" t="s">
        <v>649</v>
      </c>
      <c r="B165" s="25" t="s">
        <v>252</v>
      </c>
      <c r="C165" s="40">
        <v>39</v>
      </c>
      <c r="D165" s="41">
        <v>12.08</v>
      </c>
      <c r="E165" s="34">
        <v>-2.9</v>
      </c>
      <c r="F165" s="54">
        <v>16.82</v>
      </c>
      <c r="G165" s="34">
        <v>0.7</v>
      </c>
      <c r="H165" s="51">
        <v>7.6</v>
      </c>
      <c r="I165" s="52">
        <v>8.35</v>
      </c>
      <c r="J165" s="52">
        <v>9.35</v>
      </c>
      <c r="K165" s="52">
        <v>9.7799999999999994</v>
      </c>
      <c r="L165" s="52">
        <v>11.03</v>
      </c>
      <c r="M165" s="37">
        <v>13.83</v>
      </c>
      <c r="N165" s="37">
        <v>15.57</v>
      </c>
      <c r="O165" s="42">
        <v>17.71</v>
      </c>
      <c r="P165" s="42">
        <v>19.04</v>
      </c>
      <c r="Q165" s="42" t="s">
        <v>6</v>
      </c>
    </row>
    <row r="166" spans="1:17" x14ac:dyDescent="0.2">
      <c r="A166" s="39" t="s">
        <v>650</v>
      </c>
      <c r="B166" s="25" t="s">
        <v>79</v>
      </c>
      <c r="C166" s="40">
        <v>39</v>
      </c>
      <c r="D166" s="41">
        <v>13.11</v>
      </c>
      <c r="E166" s="34">
        <v>2</v>
      </c>
      <c r="F166" s="41">
        <v>16.54</v>
      </c>
      <c r="G166" s="34">
        <v>11.8</v>
      </c>
      <c r="H166" s="51">
        <v>8.07</v>
      </c>
      <c r="I166" s="37">
        <v>8.9600000000000009</v>
      </c>
      <c r="J166" s="37">
        <v>9.98</v>
      </c>
      <c r="K166" s="37">
        <v>10.64</v>
      </c>
      <c r="L166" s="52">
        <v>12.22</v>
      </c>
      <c r="M166" s="37">
        <v>15.27</v>
      </c>
      <c r="N166" s="42">
        <v>18.329999999999998</v>
      </c>
      <c r="O166" s="42">
        <v>20.67</v>
      </c>
      <c r="P166" s="42">
        <v>22.41</v>
      </c>
      <c r="Q166" s="42" t="s">
        <v>6</v>
      </c>
    </row>
    <row r="167" spans="1:17" x14ac:dyDescent="0.2">
      <c r="A167" s="39" t="s">
        <v>183</v>
      </c>
      <c r="B167" s="25" t="s">
        <v>184</v>
      </c>
      <c r="C167" s="55">
        <v>81</v>
      </c>
      <c r="D167" s="51">
        <v>12.58</v>
      </c>
      <c r="E167" s="34">
        <v>0.5</v>
      </c>
      <c r="F167" s="51">
        <v>14.76</v>
      </c>
      <c r="G167" s="34">
        <v>0.2</v>
      </c>
      <c r="H167" s="51">
        <v>7.97</v>
      </c>
      <c r="I167" s="52">
        <v>8.98</v>
      </c>
      <c r="J167" s="52">
        <v>9.3800000000000008</v>
      </c>
      <c r="K167" s="52">
        <v>9.94</v>
      </c>
      <c r="L167" s="52">
        <v>11.31</v>
      </c>
      <c r="M167" s="52">
        <v>14.16</v>
      </c>
      <c r="N167" s="37">
        <v>15.99</v>
      </c>
      <c r="O167" s="37">
        <v>17.5</v>
      </c>
      <c r="P167" s="37">
        <v>19.059999999999999</v>
      </c>
      <c r="Q167" s="42" t="s">
        <v>6</v>
      </c>
    </row>
    <row r="168" spans="1:17" x14ac:dyDescent="0.2">
      <c r="A168" s="39" t="s">
        <v>651</v>
      </c>
      <c r="B168" s="25" t="s">
        <v>652</v>
      </c>
      <c r="C168" s="53">
        <v>13</v>
      </c>
      <c r="D168" s="41">
        <v>12.49</v>
      </c>
      <c r="E168" s="34">
        <v>-4.2</v>
      </c>
      <c r="F168" s="41">
        <v>15.9</v>
      </c>
      <c r="G168" s="34">
        <v>-1.7</v>
      </c>
      <c r="H168" s="51">
        <v>7.99</v>
      </c>
      <c r="I168" s="37">
        <v>9</v>
      </c>
      <c r="J168" s="37">
        <v>9.3000000000000007</v>
      </c>
      <c r="K168" s="37">
        <v>10.74</v>
      </c>
      <c r="L168" s="37">
        <v>11.51</v>
      </c>
      <c r="M168" s="42">
        <v>14</v>
      </c>
      <c r="N168" s="42">
        <v>19.100000000000001</v>
      </c>
      <c r="O168" s="42" t="s">
        <v>6</v>
      </c>
      <c r="P168" s="42" t="s">
        <v>6</v>
      </c>
      <c r="Q168" s="42" t="s">
        <v>6</v>
      </c>
    </row>
    <row r="169" spans="1:17" x14ac:dyDescent="0.2">
      <c r="A169" s="39" t="s">
        <v>653</v>
      </c>
      <c r="B169" s="25" t="s">
        <v>654</v>
      </c>
      <c r="C169" s="53">
        <v>9</v>
      </c>
      <c r="D169" s="54">
        <v>12</v>
      </c>
      <c r="E169" s="34">
        <v>-2.8</v>
      </c>
      <c r="F169" s="41">
        <v>15.36</v>
      </c>
      <c r="G169" s="34">
        <v>-1</v>
      </c>
      <c r="H169" s="54" t="s">
        <v>6</v>
      </c>
      <c r="I169" s="37">
        <v>9.26</v>
      </c>
      <c r="J169" s="37">
        <v>9.74</v>
      </c>
      <c r="K169" s="37">
        <v>9.9700000000000006</v>
      </c>
      <c r="L169" s="37">
        <v>10.96</v>
      </c>
      <c r="M169" s="42">
        <v>12.78</v>
      </c>
      <c r="N169" s="42" t="s">
        <v>6</v>
      </c>
      <c r="O169" s="42" t="s">
        <v>6</v>
      </c>
      <c r="P169" s="42" t="s">
        <v>6</v>
      </c>
      <c r="Q169" s="42" t="s">
        <v>6</v>
      </c>
    </row>
    <row r="170" spans="1:17" x14ac:dyDescent="0.2">
      <c r="A170" s="39" t="s">
        <v>655</v>
      </c>
      <c r="B170" s="25" t="s">
        <v>656</v>
      </c>
      <c r="C170" s="53">
        <v>14</v>
      </c>
      <c r="D170" s="41">
        <v>12.75</v>
      </c>
      <c r="E170" s="34">
        <v>3.4</v>
      </c>
      <c r="F170" s="41">
        <v>15.2</v>
      </c>
      <c r="G170" s="34">
        <v>4.8</v>
      </c>
      <c r="H170" s="51">
        <v>7.69</v>
      </c>
      <c r="I170" s="37">
        <v>8.77</v>
      </c>
      <c r="J170" s="37">
        <v>9.33</v>
      </c>
      <c r="K170" s="37">
        <v>9.75</v>
      </c>
      <c r="L170" s="37">
        <v>10.65</v>
      </c>
      <c r="M170" s="42">
        <v>14.67</v>
      </c>
      <c r="N170" s="42">
        <v>17.32</v>
      </c>
      <c r="O170" s="42" t="s">
        <v>6</v>
      </c>
      <c r="P170" s="42" t="s">
        <v>6</v>
      </c>
      <c r="Q170" s="42" t="s">
        <v>6</v>
      </c>
    </row>
    <row r="171" spans="1:17" x14ac:dyDescent="0.2">
      <c r="A171" s="39" t="s">
        <v>657</v>
      </c>
      <c r="B171" s="25" t="s">
        <v>658</v>
      </c>
      <c r="C171" s="53">
        <v>18</v>
      </c>
      <c r="D171" s="41">
        <v>13.91</v>
      </c>
      <c r="E171" s="34">
        <v>6.2</v>
      </c>
      <c r="F171" s="41">
        <v>15.79</v>
      </c>
      <c r="G171" s="34">
        <v>0.2</v>
      </c>
      <c r="H171" s="51">
        <v>8.33</v>
      </c>
      <c r="I171" s="37">
        <v>8.89</v>
      </c>
      <c r="J171" s="37">
        <v>9.93</v>
      </c>
      <c r="K171" s="37">
        <v>10.72</v>
      </c>
      <c r="L171" s="37">
        <v>12.4</v>
      </c>
      <c r="M171" s="37">
        <v>15.87</v>
      </c>
      <c r="N171" s="42">
        <v>16.79</v>
      </c>
      <c r="O171" s="42">
        <v>17.989999999999998</v>
      </c>
      <c r="P171" s="42" t="s">
        <v>6</v>
      </c>
      <c r="Q171" s="42" t="s">
        <v>6</v>
      </c>
    </row>
    <row r="172" spans="1:17" x14ac:dyDescent="0.2">
      <c r="A172" s="39" t="s">
        <v>659</v>
      </c>
      <c r="B172" s="25" t="s">
        <v>660</v>
      </c>
      <c r="C172" s="40">
        <v>19</v>
      </c>
      <c r="D172" s="41">
        <v>12.48</v>
      </c>
      <c r="E172" s="34">
        <v>-1.1000000000000001</v>
      </c>
      <c r="F172" s="51">
        <v>13.64</v>
      </c>
      <c r="G172" s="34">
        <v>-1.1000000000000001</v>
      </c>
      <c r="H172" s="51">
        <v>7.67</v>
      </c>
      <c r="I172" s="52">
        <v>8.98</v>
      </c>
      <c r="J172" s="52">
        <v>9.4</v>
      </c>
      <c r="K172" s="37">
        <v>9.7899999999999991</v>
      </c>
      <c r="L172" s="37">
        <v>11.24</v>
      </c>
      <c r="M172" s="37">
        <v>14.05</v>
      </c>
      <c r="N172" s="37">
        <v>15.06</v>
      </c>
      <c r="O172" s="42">
        <v>16.39</v>
      </c>
      <c r="P172" s="42">
        <v>18.079999999999998</v>
      </c>
      <c r="Q172" s="42" t="s">
        <v>6</v>
      </c>
    </row>
    <row r="173" spans="1:17" x14ac:dyDescent="0.2">
      <c r="A173" s="39" t="s">
        <v>661</v>
      </c>
      <c r="B173" s="25" t="s">
        <v>662</v>
      </c>
      <c r="C173" s="53">
        <v>9</v>
      </c>
      <c r="D173" s="54">
        <v>11.03</v>
      </c>
      <c r="E173" s="34">
        <v>1.5</v>
      </c>
      <c r="F173" s="41">
        <v>12.23</v>
      </c>
      <c r="G173" s="34">
        <v>-4</v>
      </c>
      <c r="H173" s="54" t="s">
        <v>6</v>
      </c>
      <c r="I173" s="37">
        <v>8.2799999999999994</v>
      </c>
      <c r="J173" s="37">
        <v>8.8699999999999992</v>
      </c>
      <c r="K173" s="37">
        <v>9.18</v>
      </c>
      <c r="L173" s="37">
        <v>9.9700000000000006</v>
      </c>
      <c r="M173" s="37">
        <v>12.47</v>
      </c>
      <c r="N173" s="42">
        <v>13.75</v>
      </c>
      <c r="O173" s="42" t="s">
        <v>6</v>
      </c>
      <c r="P173" s="42" t="s">
        <v>6</v>
      </c>
      <c r="Q173" s="42" t="s">
        <v>6</v>
      </c>
    </row>
    <row r="174" spans="1:17" x14ac:dyDescent="0.2">
      <c r="A174" s="24" t="s">
        <v>1013</v>
      </c>
      <c r="B174" s="25" t="s">
        <v>1014</v>
      </c>
      <c r="C174" s="55">
        <v>985</v>
      </c>
      <c r="D174" s="51">
        <v>14.3</v>
      </c>
      <c r="E174" s="34">
        <v>3.7</v>
      </c>
      <c r="F174" s="51">
        <v>17.100000000000001</v>
      </c>
      <c r="G174" s="34">
        <v>3.1</v>
      </c>
      <c r="H174" s="51">
        <v>8.4</v>
      </c>
      <c r="I174" s="52">
        <v>9.7100000000000009</v>
      </c>
      <c r="J174" s="52">
        <v>10.38</v>
      </c>
      <c r="K174" s="52">
        <v>11.07</v>
      </c>
      <c r="L174" s="52">
        <v>12.59</v>
      </c>
      <c r="M174" s="52">
        <v>16.16</v>
      </c>
      <c r="N174" s="52">
        <v>18.739999999999998</v>
      </c>
      <c r="O174" s="52">
        <v>20.48</v>
      </c>
      <c r="P174" s="52">
        <v>22.55</v>
      </c>
      <c r="Q174" s="52">
        <v>30.01</v>
      </c>
    </row>
    <row r="175" spans="1:17" x14ac:dyDescent="0.2">
      <c r="A175" s="39" t="s">
        <v>1015</v>
      </c>
      <c r="B175" s="25" t="s">
        <v>109</v>
      </c>
      <c r="C175" s="40">
        <v>33</v>
      </c>
      <c r="D175" s="41">
        <v>15.79</v>
      </c>
      <c r="E175" s="34">
        <v>3.8</v>
      </c>
      <c r="F175" s="51">
        <v>18.68</v>
      </c>
      <c r="G175" s="34">
        <v>4</v>
      </c>
      <c r="H175" s="51">
        <v>8.26</v>
      </c>
      <c r="I175" s="37">
        <v>9.85</v>
      </c>
      <c r="J175" s="37">
        <v>10.93</v>
      </c>
      <c r="K175" s="37">
        <v>11.99</v>
      </c>
      <c r="L175" s="37">
        <v>13.92</v>
      </c>
      <c r="M175" s="37">
        <v>17.54</v>
      </c>
      <c r="N175" s="42">
        <v>22.05</v>
      </c>
      <c r="O175" s="42">
        <v>24.55</v>
      </c>
      <c r="P175" s="42">
        <v>26.21</v>
      </c>
      <c r="Q175" s="42" t="s">
        <v>6</v>
      </c>
    </row>
    <row r="176" spans="1:17" x14ac:dyDescent="0.2">
      <c r="A176" s="39" t="s">
        <v>1016</v>
      </c>
      <c r="B176" s="25" t="s">
        <v>69</v>
      </c>
      <c r="C176" s="40">
        <v>42</v>
      </c>
      <c r="D176" s="41">
        <v>12.93</v>
      </c>
      <c r="E176" s="34">
        <v>-7.7</v>
      </c>
      <c r="F176" s="51">
        <v>16.510000000000002</v>
      </c>
      <c r="G176" s="34">
        <v>1.9</v>
      </c>
      <c r="H176" s="51">
        <v>7.91</v>
      </c>
      <c r="I176" s="52">
        <v>8.92</v>
      </c>
      <c r="J176" s="52">
        <v>9.48</v>
      </c>
      <c r="K176" s="52">
        <v>10.09</v>
      </c>
      <c r="L176" s="37">
        <v>11.52</v>
      </c>
      <c r="M176" s="37">
        <v>15.4</v>
      </c>
      <c r="N176" s="42">
        <v>17.78</v>
      </c>
      <c r="O176" s="42">
        <v>20.67</v>
      </c>
      <c r="P176" s="42">
        <v>22.56</v>
      </c>
      <c r="Q176" s="42" t="s">
        <v>6</v>
      </c>
    </row>
    <row r="177" spans="1:17" x14ac:dyDescent="0.2">
      <c r="A177" s="39" t="s">
        <v>1017</v>
      </c>
      <c r="B177" s="25" t="s">
        <v>278</v>
      </c>
      <c r="C177" s="53">
        <v>18</v>
      </c>
      <c r="D177" s="41">
        <v>13.68</v>
      </c>
      <c r="E177" s="34">
        <v>9.5</v>
      </c>
      <c r="F177" s="41">
        <v>15.33</v>
      </c>
      <c r="G177" s="34">
        <v>0.4</v>
      </c>
      <c r="H177" s="51">
        <v>8.6300000000000008</v>
      </c>
      <c r="I177" s="37">
        <v>10</v>
      </c>
      <c r="J177" s="37">
        <v>10.81</v>
      </c>
      <c r="K177" s="52">
        <v>11.31</v>
      </c>
      <c r="L177" s="37">
        <v>11.92</v>
      </c>
      <c r="M177" s="37">
        <v>14.68</v>
      </c>
      <c r="N177" s="42">
        <v>16.79</v>
      </c>
      <c r="O177" s="42">
        <v>17.72</v>
      </c>
      <c r="P177" s="42" t="s">
        <v>6</v>
      </c>
      <c r="Q177" s="42" t="s">
        <v>6</v>
      </c>
    </row>
    <row r="178" spans="1:17" x14ac:dyDescent="0.2">
      <c r="A178" s="39" t="s">
        <v>1018</v>
      </c>
      <c r="B178" s="25" t="s">
        <v>215</v>
      </c>
      <c r="C178" s="40">
        <v>23</v>
      </c>
      <c r="D178" s="41">
        <v>13.93</v>
      </c>
      <c r="E178" s="34">
        <v>7.8</v>
      </c>
      <c r="F178" s="51">
        <v>15.23</v>
      </c>
      <c r="G178" s="34">
        <v>6.5</v>
      </c>
      <c r="H178" s="51">
        <v>8.66</v>
      </c>
      <c r="I178" s="37">
        <v>10</v>
      </c>
      <c r="J178" s="37">
        <v>10.79</v>
      </c>
      <c r="K178" s="37">
        <v>11.51</v>
      </c>
      <c r="L178" s="52">
        <v>12.83</v>
      </c>
      <c r="M178" s="37">
        <v>15.36</v>
      </c>
      <c r="N178" s="37">
        <v>17.190000000000001</v>
      </c>
      <c r="O178" s="37">
        <v>18.079999999999998</v>
      </c>
      <c r="P178" s="42">
        <v>18.809999999999999</v>
      </c>
      <c r="Q178" s="42" t="s">
        <v>6</v>
      </c>
    </row>
    <row r="179" spans="1:17" x14ac:dyDescent="0.2">
      <c r="A179" s="39" t="s">
        <v>1019</v>
      </c>
      <c r="B179" s="25" t="s">
        <v>333</v>
      </c>
      <c r="C179" s="40">
        <v>32</v>
      </c>
      <c r="D179" s="41">
        <v>13.54</v>
      </c>
      <c r="E179" s="34">
        <v>2.4</v>
      </c>
      <c r="F179" s="51">
        <v>16.559999999999999</v>
      </c>
      <c r="G179" s="34">
        <v>5.9</v>
      </c>
      <c r="H179" s="51">
        <v>8.4600000000000009</v>
      </c>
      <c r="I179" s="52">
        <v>9.4600000000000009</v>
      </c>
      <c r="J179" s="52">
        <v>10.17</v>
      </c>
      <c r="K179" s="52">
        <v>10.61</v>
      </c>
      <c r="L179" s="37">
        <v>12.2</v>
      </c>
      <c r="M179" s="37">
        <v>15.9</v>
      </c>
      <c r="N179" s="37">
        <v>18.55</v>
      </c>
      <c r="O179" s="37">
        <v>20.010000000000002</v>
      </c>
      <c r="P179" s="42">
        <v>21.9</v>
      </c>
      <c r="Q179" s="42" t="s">
        <v>6</v>
      </c>
    </row>
    <row r="180" spans="1:17" x14ac:dyDescent="0.2">
      <c r="A180" s="39" t="s">
        <v>1020</v>
      </c>
      <c r="B180" s="25" t="s">
        <v>85</v>
      </c>
      <c r="C180" s="40">
        <v>35</v>
      </c>
      <c r="D180" s="51">
        <v>14.07</v>
      </c>
      <c r="E180" s="34">
        <v>8.4</v>
      </c>
      <c r="F180" s="41">
        <v>17.170000000000002</v>
      </c>
      <c r="G180" s="34">
        <v>6.6</v>
      </c>
      <c r="H180" s="51">
        <v>8.31</v>
      </c>
      <c r="I180" s="52">
        <v>9.67</v>
      </c>
      <c r="J180" s="52">
        <v>10.47</v>
      </c>
      <c r="K180" s="52">
        <v>11.09</v>
      </c>
      <c r="L180" s="52">
        <v>12.74</v>
      </c>
      <c r="M180" s="37">
        <v>15.33</v>
      </c>
      <c r="N180" s="37">
        <v>16.95</v>
      </c>
      <c r="O180" s="42">
        <v>18.11</v>
      </c>
      <c r="P180" s="42" t="s">
        <v>6</v>
      </c>
      <c r="Q180" s="42" t="s">
        <v>6</v>
      </c>
    </row>
    <row r="181" spans="1:17" x14ac:dyDescent="0.2">
      <c r="A181" s="39" t="s">
        <v>187</v>
      </c>
      <c r="B181" s="25" t="s">
        <v>188</v>
      </c>
      <c r="C181" s="55">
        <v>134</v>
      </c>
      <c r="D181" s="51">
        <v>15.41</v>
      </c>
      <c r="E181" s="34">
        <v>0.4</v>
      </c>
      <c r="F181" s="51">
        <v>18.98</v>
      </c>
      <c r="G181" s="34">
        <v>2.4</v>
      </c>
      <c r="H181" s="51">
        <v>8.9700000000000006</v>
      </c>
      <c r="I181" s="52">
        <v>10.32</v>
      </c>
      <c r="J181" s="52">
        <v>11.05</v>
      </c>
      <c r="K181" s="52">
        <v>11.8</v>
      </c>
      <c r="L181" s="52">
        <v>13.41</v>
      </c>
      <c r="M181" s="52">
        <v>17.420000000000002</v>
      </c>
      <c r="N181" s="52">
        <v>20.55</v>
      </c>
      <c r="O181" s="37">
        <v>22.28</v>
      </c>
      <c r="P181" s="37">
        <v>25.43</v>
      </c>
      <c r="Q181" s="42">
        <v>34.880000000000003</v>
      </c>
    </row>
    <row r="182" spans="1:17" x14ac:dyDescent="0.2">
      <c r="A182" s="39" t="s">
        <v>664</v>
      </c>
      <c r="B182" s="25" t="s">
        <v>665</v>
      </c>
      <c r="C182" s="40">
        <v>45</v>
      </c>
      <c r="D182" s="41">
        <v>17.25</v>
      </c>
      <c r="E182" s="34">
        <v>-3</v>
      </c>
      <c r="F182" s="51">
        <v>20.72</v>
      </c>
      <c r="G182" s="34">
        <v>-2</v>
      </c>
      <c r="H182" s="51">
        <v>9.7899999999999991</v>
      </c>
      <c r="I182" s="52">
        <v>11.75</v>
      </c>
      <c r="J182" s="52">
        <v>12.54</v>
      </c>
      <c r="K182" s="37">
        <v>13.28</v>
      </c>
      <c r="L182" s="52">
        <v>15.38</v>
      </c>
      <c r="M182" s="37">
        <v>19.79</v>
      </c>
      <c r="N182" s="37">
        <v>21.95</v>
      </c>
      <c r="O182" s="42">
        <v>24.48</v>
      </c>
      <c r="P182" s="42">
        <v>27.63</v>
      </c>
      <c r="Q182" s="42" t="s">
        <v>6</v>
      </c>
    </row>
    <row r="183" spans="1:17" x14ac:dyDescent="0.2">
      <c r="A183" s="39" t="s">
        <v>666</v>
      </c>
      <c r="B183" s="25" t="s">
        <v>667</v>
      </c>
      <c r="C183" s="53">
        <v>11</v>
      </c>
      <c r="D183" s="41">
        <v>12.83</v>
      </c>
      <c r="E183" s="34">
        <v>2.7</v>
      </c>
      <c r="F183" s="54">
        <v>16.82</v>
      </c>
      <c r="G183" s="34">
        <v>13.6</v>
      </c>
      <c r="H183" s="54">
        <v>8.2799999999999994</v>
      </c>
      <c r="I183" s="37">
        <v>9.84</v>
      </c>
      <c r="J183" s="37">
        <v>10.49</v>
      </c>
      <c r="K183" s="37">
        <v>11.01</v>
      </c>
      <c r="L183" s="37">
        <v>11.95</v>
      </c>
      <c r="M183" s="42">
        <v>14.62</v>
      </c>
      <c r="N183" s="42">
        <v>15.89</v>
      </c>
      <c r="O183" s="42" t="s">
        <v>6</v>
      </c>
      <c r="P183" s="42" t="s">
        <v>6</v>
      </c>
      <c r="Q183" s="42" t="s">
        <v>6</v>
      </c>
    </row>
    <row r="184" spans="1:17" x14ac:dyDescent="0.2">
      <c r="A184" s="39" t="s">
        <v>668</v>
      </c>
      <c r="B184" s="25" t="s">
        <v>669</v>
      </c>
      <c r="C184" s="53">
        <v>14</v>
      </c>
      <c r="D184" s="41">
        <v>11.4</v>
      </c>
      <c r="E184" s="34">
        <v>3.9</v>
      </c>
      <c r="F184" s="41">
        <v>13.31</v>
      </c>
      <c r="G184" s="34">
        <v>9.4</v>
      </c>
      <c r="H184" s="51">
        <v>8.2799999999999994</v>
      </c>
      <c r="I184" s="52">
        <v>9.2100000000000009</v>
      </c>
      <c r="J184" s="52">
        <v>9.4600000000000009</v>
      </c>
      <c r="K184" s="37">
        <v>9.83</v>
      </c>
      <c r="L184" s="52">
        <v>10.89</v>
      </c>
      <c r="M184" s="37">
        <v>11.95</v>
      </c>
      <c r="N184" s="42">
        <v>12.93</v>
      </c>
      <c r="O184" s="42">
        <v>14.68</v>
      </c>
      <c r="P184" s="42" t="s">
        <v>6</v>
      </c>
      <c r="Q184" s="42" t="s">
        <v>6</v>
      </c>
    </row>
    <row r="185" spans="1:17" x14ac:dyDescent="0.2">
      <c r="A185" s="39" t="s">
        <v>670</v>
      </c>
      <c r="B185" s="25" t="s">
        <v>671</v>
      </c>
      <c r="C185" s="40">
        <v>33</v>
      </c>
      <c r="D185" s="41">
        <v>13.93</v>
      </c>
      <c r="E185" s="34">
        <v>3.9</v>
      </c>
      <c r="F185" s="51">
        <v>17.27</v>
      </c>
      <c r="G185" s="34">
        <v>12.1</v>
      </c>
      <c r="H185" s="51">
        <v>8.7100000000000009</v>
      </c>
      <c r="I185" s="52">
        <v>9.81</v>
      </c>
      <c r="J185" s="52">
        <v>10.28</v>
      </c>
      <c r="K185" s="52">
        <v>11.05</v>
      </c>
      <c r="L185" s="37">
        <v>12.37</v>
      </c>
      <c r="M185" s="37">
        <v>16.23</v>
      </c>
      <c r="N185" s="37">
        <v>18.28</v>
      </c>
      <c r="O185" s="42">
        <v>19.22</v>
      </c>
      <c r="P185" s="42" t="s">
        <v>6</v>
      </c>
      <c r="Q185" s="42" t="s">
        <v>6</v>
      </c>
    </row>
    <row r="186" spans="1:17" x14ac:dyDescent="0.2">
      <c r="A186" s="39" t="s">
        <v>672</v>
      </c>
      <c r="B186" s="25" t="s">
        <v>673</v>
      </c>
      <c r="C186" s="40">
        <v>33</v>
      </c>
      <c r="D186" s="41">
        <v>17.63</v>
      </c>
      <c r="E186" s="34">
        <v>-8.8000000000000007</v>
      </c>
      <c r="F186" s="51">
        <v>21.58</v>
      </c>
      <c r="G186" s="34">
        <v>0.1</v>
      </c>
      <c r="H186" s="51">
        <v>9.01</v>
      </c>
      <c r="I186" s="37">
        <v>10.67</v>
      </c>
      <c r="J186" s="37">
        <v>12.7</v>
      </c>
      <c r="K186" s="37">
        <v>13.5</v>
      </c>
      <c r="L186" s="37">
        <v>15.31</v>
      </c>
      <c r="M186" s="37">
        <v>21.47</v>
      </c>
      <c r="N186" s="42">
        <v>24.43</v>
      </c>
      <c r="O186" s="42">
        <v>26.67</v>
      </c>
      <c r="P186" s="42">
        <v>30.07</v>
      </c>
      <c r="Q186" s="42" t="s">
        <v>6</v>
      </c>
    </row>
    <row r="187" spans="1:17" x14ac:dyDescent="0.2">
      <c r="A187" s="39" t="s">
        <v>192</v>
      </c>
      <c r="B187" s="25" t="s">
        <v>193</v>
      </c>
      <c r="C187" s="55">
        <v>192</v>
      </c>
      <c r="D187" s="51">
        <v>14.37</v>
      </c>
      <c r="E187" s="34">
        <v>6.9</v>
      </c>
      <c r="F187" s="51">
        <v>17.11</v>
      </c>
      <c r="G187" s="34">
        <v>3.2</v>
      </c>
      <c r="H187" s="51">
        <v>8.49</v>
      </c>
      <c r="I187" s="52">
        <v>9.69</v>
      </c>
      <c r="J187" s="52">
        <v>10.32</v>
      </c>
      <c r="K187" s="52">
        <v>11.2</v>
      </c>
      <c r="L187" s="52">
        <v>12.58</v>
      </c>
      <c r="M187" s="52">
        <v>16.11</v>
      </c>
      <c r="N187" s="52">
        <v>18.690000000000001</v>
      </c>
      <c r="O187" s="37">
        <v>20.45</v>
      </c>
      <c r="P187" s="37">
        <v>22.76</v>
      </c>
      <c r="Q187" s="42">
        <v>30.13</v>
      </c>
    </row>
    <row r="188" spans="1:17" x14ac:dyDescent="0.2">
      <c r="A188" s="39" t="s">
        <v>674</v>
      </c>
      <c r="B188" s="25" t="s">
        <v>675</v>
      </c>
      <c r="C188" s="40">
        <v>24</v>
      </c>
      <c r="D188" s="41">
        <v>14.55</v>
      </c>
      <c r="E188" s="34">
        <v>4.4000000000000004</v>
      </c>
      <c r="F188" s="41">
        <v>16.649999999999999</v>
      </c>
      <c r="G188" s="34">
        <v>-1.4</v>
      </c>
      <c r="H188" s="51">
        <v>8.43</v>
      </c>
      <c r="I188" s="37">
        <v>9.57</v>
      </c>
      <c r="J188" s="52">
        <v>10.31</v>
      </c>
      <c r="K188" s="37">
        <v>10.91</v>
      </c>
      <c r="L188" s="37">
        <v>12.45</v>
      </c>
      <c r="M188" s="37">
        <v>16.059999999999999</v>
      </c>
      <c r="N188" s="42">
        <v>18.27</v>
      </c>
      <c r="O188" s="42">
        <v>19.96</v>
      </c>
      <c r="P188" s="42">
        <v>22.04</v>
      </c>
      <c r="Q188" s="42" t="s">
        <v>6</v>
      </c>
    </row>
    <row r="189" spans="1:17" x14ac:dyDescent="0.2">
      <c r="A189" s="39" t="s">
        <v>676</v>
      </c>
      <c r="B189" s="25" t="s">
        <v>677</v>
      </c>
      <c r="C189" s="40">
        <v>22</v>
      </c>
      <c r="D189" s="41">
        <v>12.78</v>
      </c>
      <c r="E189" s="34">
        <v>-4.0999999999999996</v>
      </c>
      <c r="F189" s="41">
        <v>15.49</v>
      </c>
      <c r="G189" s="34">
        <v>-2.4</v>
      </c>
      <c r="H189" s="51">
        <v>8.25</v>
      </c>
      <c r="I189" s="37">
        <v>9.5299999999999994</v>
      </c>
      <c r="J189" s="37">
        <v>10.18</v>
      </c>
      <c r="K189" s="37">
        <v>10.95</v>
      </c>
      <c r="L189" s="52">
        <v>11.9</v>
      </c>
      <c r="M189" s="37">
        <v>13.99</v>
      </c>
      <c r="N189" s="42">
        <v>16.5</v>
      </c>
      <c r="O189" s="42">
        <v>17.52</v>
      </c>
      <c r="P189" s="42" t="s">
        <v>6</v>
      </c>
      <c r="Q189" s="42" t="s">
        <v>6</v>
      </c>
    </row>
    <row r="190" spans="1:17" x14ac:dyDescent="0.2">
      <c r="A190" s="39" t="s">
        <v>678</v>
      </c>
      <c r="B190" s="25" t="s">
        <v>679</v>
      </c>
      <c r="C190" s="53">
        <v>12</v>
      </c>
      <c r="D190" s="54">
        <v>17.59</v>
      </c>
      <c r="E190" s="56"/>
      <c r="F190" s="41">
        <v>20.37</v>
      </c>
      <c r="G190" s="34">
        <v>0.6</v>
      </c>
      <c r="H190" s="41">
        <v>10.050000000000001</v>
      </c>
      <c r="I190" s="37">
        <v>11.71</v>
      </c>
      <c r="J190" s="37">
        <v>12.58</v>
      </c>
      <c r="K190" s="37">
        <v>13.57</v>
      </c>
      <c r="L190" s="42">
        <v>14.32</v>
      </c>
      <c r="M190" s="42">
        <v>22.07</v>
      </c>
      <c r="N190" s="42">
        <v>23.96</v>
      </c>
      <c r="O190" s="42">
        <v>25.54</v>
      </c>
      <c r="P190" s="42" t="s">
        <v>6</v>
      </c>
      <c r="Q190" s="42" t="s">
        <v>6</v>
      </c>
    </row>
    <row r="191" spans="1:17" x14ac:dyDescent="0.2">
      <c r="A191" s="39" t="s">
        <v>680</v>
      </c>
      <c r="B191" s="25" t="s">
        <v>681</v>
      </c>
      <c r="C191" s="53">
        <v>7</v>
      </c>
      <c r="D191" s="54">
        <v>12.47</v>
      </c>
      <c r="E191" s="56"/>
      <c r="F191" s="41">
        <v>15.02</v>
      </c>
      <c r="G191" s="34">
        <v>-1.5</v>
      </c>
      <c r="H191" s="54" t="s">
        <v>6</v>
      </c>
      <c r="I191" s="37">
        <v>8.0299999999999994</v>
      </c>
      <c r="J191" s="37">
        <v>9.34</v>
      </c>
      <c r="K191" s="42">
        <v>9.4499999999999993</v>
      </c>
      <c r="L191" s="42">
        <v>10.07</v>
      </c>
      <c r="M191" s="42" t="s">
        <v>6</v>
      </c>
      <c r="N191" s="42" t="s">
        <v>6</v>
      </c>
      <c r="O191" s="42" t="s">
        <v>6</v>
      </c>
      <c r="P191" s="42" t="s">
        <v>6</v>
      </c>
      <c r="Q191" s="42" t="s">
        <v>6</v>
      </c>
    </row>
    <row r="192" spans="1:17" x14ac:dyDescent="0.2">
      <c r="A192" s="39" t="s">
        <v>682</v>
      </c>
      <c r="B192" s="25" t="s">
        <v>683</v>
      </c>
      <c r="C192" s="40">
        <v>29</v>
      </c>
      <c r="D192" s="41">
        <v>15.36</v>
      </c>
      <c r="E192" s="34">
        <v>8.6</v>
      </c>
      <c r="F192" s="41">
        <v>17.989999999999998</v>
      </c>
      <c r="G192" s="34">
        <v>7</v>
      </c>
      <c r="H192" s="51">
        <v>8.42</v>
      </c>
      <c r="I192" s="37">
        <v>9.7899999999999991</v>
      </c>
      <c r="J192" s="37">
        <v>10.65</v>
      </c>
      <c r="K192" s="37">
        <v>11.47</v>
      </c>
      <c r="L192" s="37">
        <v>13.28</v>
      </c>
      <c r="M192" s="37">
        <v>17.03</v>
      </c>
      <c r="N192" s="42">
        <v>19.21</v>
      </c>
      <c r="O192" s="42">
        <v>20.14</v>
      </c>
      <c r="P192" s="42" t="s">
        <v>6</v>
      </c>
      <c r="Q192" s="42" t="s">
        <v>6</v>
      </c>
    </row>
    <row r="193" spans="1:17" x14ac:dyDescent="0.2">
      <c r="A193" s="39" t="s">
        <v>684</v>
      </c>
      <c r="B193" s="25" t="s">
        <v>685</v>
      </c>
      <c r="C193" s="40">
        <v>32</v>
      </c>
      <c r="D193" s="41">
        <v>14.48</v>
      </c>
      <c r="E193" s="34">
        <v>9.4</v>
      </c>
      <c r="F193" s="51">
        <v>16.7</v>
      </c>
      <c r="G193" s="34">
        <v>8.6999999999999993</v>
      </c>
      <c r="H193" s="51">
        <v>8.92</v>
      </c>
      <c r="I193" s="52">
        <v>10.01</v>
      </c>
      <c r="J193" s="52">
        <v>10.56</v>
      </c>
      <c r="K193" s="52">
        <v>11.4</v>
      </c>
      <c r="L193" s="37">
        <v>12.7</v>
      </c>
      <c r="M193" s="37">
        <v>15.89</v>
      </c>
      <c r="N193" s="37">
        <v>18.28</v>
      </c>
      <c r="O193" s="37">
        <v>19.190000000000001</v>
      </c>
      <c r="P193" s="42">
        <v>20.34</v>
      </c>
      <c r="Q193" s="42" t="s">
        <v>6</v>
      </c>
    </row>
    <row r="194" spans="1:17" x14ac:dyDescent="0.2">
      <c r="A194" s="39" t="s">
        <v>686</v>
      </c>
      <c r="B194" s="25" t="s">
        <v>687</v>
      </c>
      <c r="C194" s="53">
        <v>15</v>
      </c>
      <c r="D194" s="41">
        <v>15.96</v>
      </c>
      <c r="E194" s="34">
        <v>12.7</v>
      </c>
      <c r="F194" s="41">
        <v>17.68</v>
      </c>
      <c r="G194" s="34">
        <v>5.7</v>
      </c>
      <c r="H194" s="41">
        <v>8.56</v>
      </c>
      <c r="I194" s="37">
        <v>9.6999999999999993</v>
      </c>
      <c r="J194" s="42">
        <v>10.41</v>
      </c>
      <c r="K194" s="42">
        <v>11.86</v>
      </c>
      <c r="L194" s="37">
        <v>14.24</v>
      </c>
      <c r="M194" s="37">
        <v>17.239999999999998</v>
      </c>
      <c r="N194" s="42">
        <v>18.36</v>
      </c>
      <c r="O194" s="42" t="s">
        <v>6</v>
      </c>
      <c r="P194" s="42" t="s">
        <v>6</v>
      </c>
      <c r="Q194" s="42" t="s">
        <v>6</v>
      </c>
    </row>
    <row r="195" spans="1:17" x14ac:dyDescent="0.2">
      <c r="A195" s="39" t="s">
        <v>688</v>
      </c>
      <c r="B195" s="25" t="s">
        <v>689</v>
      </c>
      <c r="C195" s="53">
        <v>14</v>
      </c>
      <c r="D195" s="54">
        <v>14.7</v>
      </c>
      <c r="E195" s="34">
        <v>10.6</v>
      </c>
      <c r="F195" s="41">
        <v>18.03</v>
      </c>
      <c r="G195" s="34">
        <v>5.8</v>
      </c>
      <c r="H195" s="51">
        <v>8.5399999999999991</v>
      </c>
      <c r="I195" s="37">
        <v>9.3000000000000007</v>
      </c>
      <c r="J195" s="37">
        <v>10.06</v>
      </c>
      <c r="K195" s="37">
        <v>10.92</v>
      </c>
      <c r="L195" s="37">
        <v>12.97</v>
      </c>
      <c r="M195" s="42">
        <v>17.09</v>
      </c>
      <c r="N195" s="42">
        <v>22.2</v>
      </c>
      <c r="O195" s="42" t="s">
        <v>6</v>
      </c>
      <c r="P195" s="42" t="s">
        <v>6</v>
      </c>
      <c r="Q195" s="42" t="s">
        <v>6</v>
      </c>
    </row>
    <row r="196" spans="1:17" x14ac:dyDescent="0.2">
      <c r="A196" s="39" t="s">
        <v>690</v>
      </c>
      <c r="B196" s="25" t="s">
        <v>691</v>
      </c>
      <c r="C196" s="53">
        <v>6</v>
      </c>
      <c r="D196" s="54" t="s">
        <v>6</v>
      </c>
      <c r="E196" s="56"/>
      <c r="F196" s="41">
        <v>18.72</v>
      </c>
      <c r="G196" s="34">
        <v>3.7</v>
      </c>
      <c r="H196" s="54" t="s">
        <v>6</v>
      </c>
      <c r="I196" s="42">
        <v>9.2899999999999991</v>
      </c>
      <c r="J196" s="42">
        <v>9.8699999999999992</v>
      </c>
      <c r="K196" s="42">
        <v>10.67</v>
      </c>
      <c r="L196" s="42">
        <v>11.99</v>
      </c>
      <c r="M196" s="42" t="s">
        <v>6</v>
      </c>
      <c r="N196" s="42" t="s">
        <v>6</v>
      </c>
      <c r="O196" s="42" t="s">
        <v>6</v>
      </c>
      <c r="P196" s="42" t="s">
        <v>6</v>
      </c>
      <c r="Q196" s="42" t="s">
        <v>6</v>
      </c>
    </row>
    <row r="197" spans="1:17" x14ac:dyDescent="0.2">
      <c r="A197" s="39" t="s">
        <v>692</v>
      </c>
      <c r="B197" s="25" t="s">
        <v>693</v>
      </c>
      <c r="C197" s="53">
        <v>7</v>
      </c>
      <c r="D197" s="54">
        <v>11.31</v>
      </c>
      <c r="E197" s="34">
        <v>-7.2</v>
      </c>
      <c r="F197" s="41">
        <v>13.5</v>
      </c>
      <c r="G197" s="34">
        <v>3.5</v>
      </c>
      <c r="H197" s="54" t="s">
        <v>6</v>
      </c>
      <c r="I197" s="37">
        <v>8.69</v>
      </c>
      <c r="J197" s="37">
        <v>9.09</v>
      </c>
      <c r="K197" s="37">
        <v>9.56</v>
      </c>
      <c r="L197" s="42">
        <v>9.99</v>
      </c>
      <c r="M197" s="42">
        <v>14.05</v>
      </c>
      <c r="N197" s="42" t="s">
        <v>6</v>
      </c>
      <c r="O197" s="42" t="s">
        <v>6</v>
      </c>
      <c r="P197" s="42" t="s">
        <v>6</v>
      </c>
      <c r="Q197" s="42" t="s">
        <v>6</v>
      </c>
    </row>
    <row r="198" spans="1:17" x14ac:dyDescent="0.2">
      <c r="A198" s="39" t="s">
        <v>694</v>
      </c>
      <c r="B198" s="25" t="s">
        <v>695</v>
      </c>
      <c r="C198" s="53">
        <v>12</v>
      </c>
      <c r="D198" s="54">
        <v>12.13</v>
      </c>
      <c r="E198" s="34">
        <v>5.8</v>
      </c>
      <c r="F198" s="41">
        <v>15.63</v>
      </c>
      <c r="G198" s="34">
        <v>2.1</v>
      </c>
      <c r="H198" s="41">
        <v>8</v>
      </c>
      <c r="I198" s="52">
        <v>9.14</v>
      </c>
      <c r="J198" s="37">
        <v>9.49</v>
      </c>
      <c r="K198" s="37">
        <v>9.85</v>
      </c>
      <c r="L198" s="37">
        <v>11.56</v>
      </c>
      <c r="M198" s="42">
        <v>13.88</v>
      </c>
      <c r="N198" s="42" t="s">
        <v>6</v>
      </c>
      <c r="O198" s="42" t="s">
        <v>6</v>
      </c>
      <c r="P198" s="42" t="s">
        <v>6</v>
      </c>
      <c r="Q198" s="42" t="s">
        <v>6</v>
      </c>
    </row>
    <row r="199" spans="1:17" x14ac:dyDescent="0.2">
      <c r="A199" s="39" t="s">
        <v>696</v>
      </c>
      <c r="B199" s="25" t="s">
        <v>697</v>
      </c>
      <c r="C199" s="53">
        <v>14</v>
      </c>
      <c r="D199" s="41">
        <v>14.01</v>
      </c>
      <c r="E199" s="34">
        <v>3.7</v>
      </c>
      <c r="F199" s="41">
        <v>18.66</v>
      </c>
      <c r="G199" s="34">
        <v>2.1</v>
      </c>
      <c r="H199" s="41">
        <v>8.57</v>
      </c>
      <c r="I199" s="37">
        <v>10.220000000000001</v>
      </c>
      <c r="J199" s="37">
        <v>10.87</v>
      </c>
      <c r="K199" s="37">
        <v>11.29</v>
      </c>
      <c r="L199" s="37">
        <v>12.44</v>
      </c>
      <c r="M199" s="42">
        <v>15.58</v>
      </c>
      <c r="N199" s="42" t="s">
        <v>6</v>
      </c>
      <c r="O199" s="42" t="s">
        <v>6</v>
      </c>
      <c r="P199" s="42" t="s">
        <v>6</v>
      </c>
      <c r="Q199" s="42" t="s">
        <v>6</v>
      </c>
    </row>
    <row r="200" spans="1:17" x14ac:dyDescent="0.2">
      <c r="A200" s="39" t="s">
        <v>169</v>
      </c>
      <c r="B200" s="25" t="s">
        <v>170</v>
      </c>
      <c r="C200" s="55">
        <v>211</v>
      </c>
      <c r="D200" s="51">
        <v>15.85</v>
      </c>
      <c r="E200" s="34">
        <v>5.5</v>
      </c>
      <c r="F200" s="51">
        <v>18.84</v>
      </c>
      <c r="G200" s="34">
        <v>5.2</v>
      </c>
      <c r="H200" s="51">
        <v>8.91</v>
      </c>
      <c r="I200" s="52">
        <v>10.74</v>
      </c>
      <c r="J200" s="52">
        <v>11.54</v>
      </c>
      <c r="K200" s="52">
        <v>12.46</v>
      </c>
      <c r="L200" s="52">
        <v>13.95</v>
      </c>
      <c r="M200" s="52">
        <v>17.93</v>
      </c>
      <c r="N200" s="52">
        <v>20.56</v>
      </c>
      <c r="O200" s="52">
        <v>22.48</v>
      </c>
      <c r="P200" s="37">
        <v>24.93</v>
      </c>
      <c r="Q200" s="37">
        <v>33.380000000000003</v>
      </c>
    </row>
    <row r="201" spans="1:17" x14ac:dyDescent="0.2">
      <c r="A201" s="39" t="s">
        <v>698</v>
      </c>
      <c r="B201" s="25" t="s">
        <v>699</v>
      </c>
      <c r="C201" s="53">
        <v>14</v>
      </c>
      <c r="D201" s="41">
        <v>13.58</v>
      </c>
      <c r="E201" s="34">
        <v>4.4000000000000004</v>
      </c>
      <c r="F201" s="41">
        <v>16.25</v>
      </c>
      <c r="G201" s="34">
        <v>8.3000000000000007</v>
      </c>
      <c r="H201" s="41">
        <v>8.4600000000000009</v>
      </c>
      <c r="I201" s="52">
        <v>9.76</v>
      </c>
      <c r="J201" s="37">
        <v>10.119999999999999</v>
      </c>
      <c r="K201" s="37">
        <v>10.72</v>
      </c>
      <c r="L201" s="37">
        <v>12.72</v>
      </c>
      <c r="M201" s="42">
        <v>15.77</v>
      </c>
      <c r="N201" s="42">
        <v>18.260000000000002</v>
      </c>
      <c r="O201" s="42" t="s">
        <v>6</v>
      </c>
      <c r="P201" s="42" t="s">
        <v>6</v>
      </c>
      <c r="Q201" s="42" t="s">
        <v>6</v>
      </c>
    </row>
    <row r="202" spans="1:17" x14ac:dyDescent="0.2">
      <c r="A202" s="39" t="s">
        <v>700</v>
      </c>
      <c r="B202" s="25" t="s">
        <v>701</v>
      </c>
      <c r="C202" s="40">
        <v>21</v>
      </c>
      <c r="D202" s="41">
        <v>14.34</v>
      </c>
      <c r="E202" s="34">
        <v>-0.6</v>
      </c>
      <c r="F202" s="41">
        <v>18.54</v>
      </c>
      <c r="G202" s="34">
        <v>3</v>
      </c>
      <c r="H202" s="51">
        <v>8.67</v>
      </c>
      <c r="I202" s="37">
        <v>10.52</v>
      </c>
      <c r="J202" s="37">
        <v>11.56</v>
      </c>
      <c r="K202" s="37">
        <v>12.02</v>
      </c>
      <c r="L202" s="52">
        <v>13.01</v>
      </c>
      <c r="M202" s="37">
        <v>16.170000000000002</v>
      </c>
      <c r="N202" s="42">
        <v>18.79</v>
      </c>
      <c r="O202" s="42" t="s">
        <v>6</v>
      </c>
      <c r="P202" s="42" t="s">
        <v>6</v>
      </c>
      <c r="Q202" s="42" t="s">
        <v>6</v>
      </c>
    </row>
    <row r="203" spans="1:17" x14ac:dyDescent="0.2">
      <c r="A203" s="39" t="s">
        <v>702</v>
      </c>
      <c r="B203" s="25" t="s">
        <v>703</v>
      </c>
      <c r="C203" s="40">
        <v>22</v>
      </c>
      <c r="D203" s="41">
        <v>14.93</v>
      </c>
      <c r="E203" s="34">
        <v>5.0999999999999996</v>
      </c>
      <c r="F203" s="51">
        <v>17</v>
      </c>
      <c r="G203" s="34">
        <v>3.1</v>
      </c>
      <c r="H203" s="41">
        <v>8.86</v>
      </c>
      <c r="I203" s="37">
        <v>10.7</v>
      </c>
      <c r="J203" s="37">
        <v>12</v>
      </c>
      <c r="K203" s="37">
        <v>12.78</v>
      </c>
      <c r="L203" s="52">
        <v>13.7</v>
      </c>
      <c r="M203" s="37">
        <v>17.579999999999998</v>
      </c>
      <c r="N203" s="37">
        <v>19.829999999999998</v>
      </c>
      <c r="O203" s="42">
        <v>20.66</v>
      </c>
      <c r="P203" s="42">
        <v>22.42</v>
      </c>
      <c r="Q203" s="42" t="s">
        <v>6</v>
      </c>
    </row>
    <row r="204" spans="1:17" x14ac:dyDescent="0.2">
      <c r="A204" s="39" t="s">
        <v>704</v>
      </c>
      <c r="B204" s="25" t="s">
        <v>705</v>
      </c>
      <c r="C204" s="53">
        <v>16</v>
      </c>
      <c r="D204" s="41">
        <v>16.149999999999999</v>
      </c>
      <c r="E204" s="34">
        <v>3.9</v>
      </c>
      <c r="F204" s="41">
        <v>20.399999999999999</v>
      </c>
      <c r="G204" s="34">
        <v>3</v>
      </c>
      <c r="H204" s="41">
        <v>9.9</v>
      </c>
      <c r="I204" s="37">
        <v>12.73</v>
      </c>
      <c r="J204" s="37">
        <v>13.16</v>
      </c>
      <c r="K204" s="37">
        <v>13.64</v>
      </c>
      <c r="L204" s="37">
        <v>15.13</v>
      </c>
      <c r="M204" s="37">
        <v>17.510000000000002</v>
      </c>
      <c r="N204" s="42">
        <v>19.72</v>
      </c>
      <c r="O204" s="42" t="s">
        <v>6</v>
      </c>
      <c r="P204" s="42" t="s">
        <v>6</v>
      </c>
      <c r="Q204" s="42" t="s">
        <v>6</v>
      </c>
    </row>
    <row r="205" spans="1:17" x14ac:dyDescent="0.2">
      <c r="A205" s="39" t="s">
        <v>706</v>
      </c>
      <c r="B205" s="25" t="s">
        <v>707</v>
      </c>
      <c r="C205" s="40">
        <v>19</v>
      </c>
      <c r="D205" s="41">
        <v>14.98</v>
      </c>
      <c r="E205" s="34">
        <v>-2.9</v>
      </c>
      <c r="F205" s="41">
        <v>17.61</v>
      </c>
      <c r="G205" s="34">
        <v>3.2</v>
      </c>
      <c r="H205" s="41">
        <v>8.98</v>
      </c>
      <c r="I205" s="37">
        <v>10.220000000000001</v>
      </c>
      <c r="J205" s="52">
        <v>10.99</v>
      </c>
      <c r="K205" s="37">
        <v>11.48</v>
      </c>
      <c r="L205" s="37">
        <v>13.69</v>
      </c>
      <c r="M205" s="37">
        <v>16.38</v>
      </c>
      <c r="N205" s="42">
        <v>18.96</v>
      </c>
      <c r="O205" s="42">
        <v>20.23</v>
      </c>
      <c r="P205" s="42">
        <v>22.43</v>
      </c>
      <c r="Q205" s="42" t="s">
        <v>6</v>
      </c>
    </row>
    <row r="206" spans="1:17" x14ac:dyDescent="0.2">
      <c r="A206" s="39" t="s">
        <v>708</v>
      </c>
      <c r="B206" s="25" t="s">
        <v>709</v>
      </c>
      <c r="C206" s="40">
        <v>23</v>
      </c>
      <c r="D206" s="41">
        <v>15.92</v>
      </c>
      <c r="E206" s="34">
        <v>13.2</v>
      </c>
      <c r="F206" s="41">
        <v>18.28</v>
      </c>
      <c r="G206" s="34">
        <v>7.8</v>
      </c>
      <c r="H206" s="51">
        <v>8.2100000000000009</v>
      </c>
      <c r="I206" s="37">
        <v>9.56</v>
      </c>
      <c r="J206" s="37">
        <v>10.38</v>
      </c>
      <c r="K206" s="37">
        <v>11.41</v>
      </c>
      <c r="L206" s="37">
        <v>13.12</v>
      </c>
      <c r="M206" s="37">
        <v>17.62</v>
      </c>
      <c r="N206" s="42">
        <v>19.47</v>
      </c>
      <c r="O206" s="42" t="s">
        <v>6</v>
      </c>
      <c r="P206" s="42" t="s">
        <v>6</v>
      </c>
      <c r="Q206" s="42" t="s">
        <v>6</v>
      </c>
    </row>
    <row r="207" spans="1:17" x14ac:dyDescent="0.2">
      <c r="A207" s="39" t="s">
        <v>710</v>
      </c>
      <c r="B207" s="25" t="s">
        <v>711</v>
      </c>
      <c r="C207" s="40">
        <v>22</v>
      </c>
      <c r="D207" s="41">
        <v>17.97</v>
      </c>
      <c r="E207" s="34">
        <v>4.5</v>
      </c>
      <c r="F207" s="51">
        <v>20.2</v>
      </c>
      <c r="G207" s="34">
        <v>3.3</v>
      </c>
      <c r="H207" s="41">
        <v>8.9700000000000006</v>
      </c>
      <c r="I207" s="37">
        <v>11.45</v>
      </c>
      <c r="J207" s="37">
        <v>12.58</v>
      </c>
      <c r="K207" s="37">
        <v>13.69</v>
      </c>
      <c r="L207" s="37">
        <v>15.91</v>
      </c>
      <c r="M207" s="37">
        <v>20.28</v>
      </c>
      <c r="N207" s="42">
        <v>22.98</v>
      </c>
      <c r="O207" s="42">
        <v>23.67</v>
      </c>
      <c r="P207" s="42" t="s">
        <v>6</v>
      </c>
      <c r="Q207" s="42" t="s">
        <v>6</v>
      </c>
    </row>
    <row r="208" spans="1:17" x14ac:dyDescent="0.2">
      <c r="A208" s="39" t="s">
        <v>712</v>
      </c>
      <c r="B208" s="25" t="s">
        <v>713</v>
      </c>
      <c r="C208" s="40">
        <v>20</v>
      </c>
      <c r="D208" s="41">
        <v>16.28</v>
      </c>
      <c r="E208" s="34">
        <v>-3.5</v>
      </c>
      <c r="F208" s="41">
        <v>21.2</v>
      </c>
      <c r="G208" s="34">
        <v>3.5</v>
      </c>
      <c r="H208" s="41">
        <v>9.6300000000000008</v>
      </c>
      <c r="I208" s="37">
        <v>11.48</v>
      </c>
      <c r="J208" s="37">
        <v>12.26</v>
      </c>
      <c r="K208" s="37">
        <v>13.13</v>
      </c>
      <c r="L208" s="37">
        <v>14.32</v>
      </c>
      <c r="M208" s="42">
        <v>19.39</v>
      </c>
      <c r="N208" s="42">
        <v>24.38</v>
      </c>
      <c r="O208" s="42">
        <v>25.87</v>
      </c>
      <c r="P208" s="42" t="s">
        <v>6</v>
      </c>
      <c r="Q208" s="42" t="s">
        <v>6</v>
      </c>
    </row>
    <row r="209" spans="1:17" x14ac:dyDescent="0.2">
      <c r="A209" s="39" t="s">
        <v>714</v>
      </c>
      <c r="B209" s="25" t="s">
        <v>715</v>
      </c>
      <c r="C209" s="40">
        <v>22</v>
      </c>
      <c r="D209" s="41">
        <v>15.5</v>
      </c>
      <c r="E209" s="34">
        <v>10.6</v>
      </c>
      <c r="F209" s="51">
        <v>17.91</v>
      </c>
      <c r="G209" s="34">
        <v>5.5</v>
      </c>
      <c r="H209" s="41">
        <v>8.31</v>
      </c>
      <c r="I209" s="37">
        <v>10.93</v>
      </c>
      <c r="J209" s="37">
        <v>11.37</v>
      </c>
      <c r="K209" s="37">
        <v>12.07</v>
      </c>
      <c r="L209" s="37">
        <v>13.88</v>
      </c>
      <c r="M209" s="37">
        <v>18.100000000000001</v>
      </c>
      <c r="N209" s="42">
        <v>20.7</v>
      </c>
      <c r="O209" s="42">
        <v>23.78</v>
      </c>
      <c r="P209" s="42">
        <v>26.88</v>
      </c>
      <c r="Q209" s="42" t="s">
        <v>6</v>
      </c>
    </row>
    <row r="210" spans="1:17" x14ac:dyDescent="0.2">
      <c r="A210" s="39" t="s">
        <v>716</v>
      </c>
      <c r="B210" s="25" t="s">
        <v>717</v>
      </c>
      <c r="C210" s="40">
        <v>31</v>
      </c>
      <c r="D210" s="41">
        <v>16.600000000000001</v>
      </c>
      <c r="E210" s="34">
        <v>8.3000000000000007</v>
      </c>
      <c r="F210" s="51">
        <v>20.190000000000001</v>
      </c>
      <c r="G210" s="34">
        <v>11</v>
      </c>
      <c r="H210" s="41">
        <v>9.14</v>
      </c>
      <c r="I210" s="52">
        <v>10.94</v>
      </c>
      <c r="J210" s="52">
        <v>11.5</v>
      </c>
      <c r="K210" s="37">
        <v>12.32</v>
      </c>
      <c r="L210" s="37">
        <v>14.39</v>
      </c>
      <c r="M210" s="37">
        <v>18.7</v>
      </c>
      <c r="N210" s="42">
        <v>21.72</v>
      </c>
      <c r="O210" s="42">
        <v>24.97</v>
      </c>
      <c r="P210" s="42" t="s">
        <v>6</v>
      </c>
      <c r="Q210" s="42" t="s">
        <v>6</v>
      </c>
    </row>
    <row r="211" spans="1:17" x14ac:dyDescent="0.2">
      <c r="A211" s="39" t="s">
        <v>185</v>
      </c>
      <c r="B211" s="25" t="s">
        <v>186</v>
      </c>
      <c r="C211" s="55">
        <v>135</v>
      </c>
      <c r="D211" s="51">
        <v>12.54</v>
      </c>
      <c r="E211" s="34">
        <v>-0.1</v>
      </c>
      <c r="F211" s="51">
        <v>14.99</v>
      </c>
      <c r="G211" s="34">
        <v>1</v>
      </c>
      <c r="H211" s="51">
        <v>7.9</v>
      </c>
      <c r="I211" s="52">
        <v>8.86</v>
      </c>
      <c r="J211" s="52">
        <v>9.3699999999999992</v>
      </c>
      <c r="K211" s="52">
        <v>10</v>
      </c>
      <c r="L211" s="52">
        <v>11.08</v>
      </c>
      <c r="M211" s="52">
        <v>14.63</v>
      </c>
      <c r="N211" s="52">
        <v>16.899999999999999</v>
      </c>
      <c r="O211" s="37">
        <v>18.23</v>
      </c>
      <c r="P211" s="37">
        <v>20.28</v>
      </c>
      <c r="Q211" s="42">
        <v>25.67</v>
      </c>
    </row>
    <row r="212" spans="1:17" x14ac:dyDescent="0.2">
      <c r="A212" s="39" t="s">
        <v>718</v>
      </c>
      <c r="B212" s="25" t="s">
        <v>719</v>
      </c>
      <c r="C212" s="53">
        <v>17</v>
      </c>
      <c r="D212" s="41">
        <v>11.04</v>
      </c>
      <c r="E212" s="34">
        <v>0.7</v>
      </c>
      <c r="F212" s="51">
        <v>12.47</v>
      </c>
      <c r="G212" s="34">
        <v>3</v>
      </c>
      <c r="H212" s="51">
        <v>7.55</v>
      </c>
      <c r="I212" s="52">
        <v>8.51</v>
      </c>
      <c r="J212" s="37">
        <v>8.82</v>
      </c>
      <c r="K212" s="52">
        <v>9.0500000000000007</v>
      </c>
      <c r="L212" s="37">
        <v>10</v>
      </c>
      <c r="M212" s="37">
        <v>12.06</v>
      </c>
      <c r="N212" s="37">
        <v>14.1</v>
      </c>
      <c r="O212" s="42">
        <v>15.19</v>
      </c>
      <c r="P212" s="42" t="s">
        <v>6</v>
      </c>
      <c r="Q212" s="42" t="s">
        <v>6</v>
      </c>
    </row>
    <row r="213" spans="1:17" x14ac:dyDescent="0.2">
      <c r="A213" s="39" t="s">
        <v>720</v>
      </c>
      <c r="B213" s="25" t="s">
        <v>721</v>
      </c>
      <c r="C213" s="40">
        <v>20</v>
      </c>
      <c r="D213" s="41">
        <v>12.45</v>
      </c>
      <c r="E213" s="34">
        <v>8</v>
      </c>
      <c r="F213" s="41">
        <v>15.43</v>
      </c>
      <c r="G213" s="34">
        <v>5</v>
      </c>
      <c r="H213" s="51">
        <v>7.87</v>
      </c>
      <c r="I213" s="52">
        <v>8.66</v>
      </c>
      <c r="J213" s="52">
        <v>9.0399999999999991</v>
      </c>
      <c r="K213" s="37">
        <v>9.58</v>
      </c>
      <c r="L213" s="37">
        <v>10.89</v>
      </c>
      <c r="M213" s="42">
        <v>14.12</v>
      </c>
      <c r="N213" s="42">
        <v>17.61</v>
      </c>
      <c r="O213" s="42">
        <v>19.91</v>
      </c>
      <c r="P213" s="42" t="s">
        <v>6</v>
      </c>
      <c r="Q213" s="42" t="s">
        <v>6</v>
      </c>
    </row>
    <row r="214" spans="1:17" x14ac:dyDescent="0.2">
      <c r="A214" s="39" t="s">
        <v>722</v>
      </c>
      <c r="B214" s="25" t="s">
        <v>723</v>
      </c>
      <c r="C214" s="53">
        <v>14</v>
      </c>
      <c r="D214" s="54">
        <v>13.34</v>
      </c>
      <c r="E214" s="34">
        <v>-5</v>
      </c>
      <c r="F214" s="41">
        <v>16.16</v>
      </c>
      <c r="G214" s="34">
        <v>-3.7</v>
      </c>
      <c r="H214" s="51">
        <v>7.88</v>
      </c>
      <c r="I214" s="52">
        <v>8.85</v>
      </c>
      <c r="J214" s="37">
        <v>9.48</v>
      </c>
      <c r="K214" s="37">
        <v>9.58</v>
      </c>
      <c r="L214" s="37">
        <v>12.07</v>
      </c>
      <c r="M214" s="42">
        <v>15.1</v>
      </c>
      <c r="N214" s="42">
        <v>18.22</v>
      </c>
      <c r="O214" s="42" t="s">
        <v>6</v>
      </c>
      <c r="P214" s="42" t="s">
        <v>6</v>
      </c>
      <c r="Q214" s="42" t="s">
        <v>6</v>
      </c>
    </row>
    <row r="215" spans="1:17" x14ac:dyDescent="0.2">
      <c r="A215" s="39" t="s">
        <v>724</v>
      </c>
      <c r="B215" s="25" t="s">
        <v>725</v>
      </c>
      <c r="C215" s="40">
        <v>21</v>
      </c>
      <c r="D215" s="41">
        <v>12.8</v>
      </c>
      <c r="E215" s="34">
        <v>3.2</v>
      </c>
      <c r="F215" s="41">
        <v>15.41</v>
      </c>
      <c r="G215" s="34">
        <v>8.5</v>
      </c>
      <c r="H215" s="51">
        <v>8.1199999999999992</v>
      </c>
      <c r="I215" s="52">
        <v>9.3800000000000008</v>
      </c>
      <c r="J215" s="52">
        <v>10</v>
      </c>
      <c r="K215" s="52">
        <v>10.41</v>
      </c>
      <c r="L215" s="37">
        <v>11.63</v>
      </c>
      <c r="M215" s="37">
        <v>14.43</v>
      </c>
      <c r="N215" s="42">
        <v>16.739999999999998</v>
      </c>
      <c r="O215" s="42">
        <v>17.88</v>
      </c>
      <c r="P215" s="42" t="s">
        <v>6</v>
      </c>
      <c r="Q215" s="42" t="s">
        <v>6</v>
      </c>
    </row>
    <row r="216" spans="1:17" x14ac:dyDescent="0.2">
      <c r="A216" s="39" t="s">
        <v>726</v>
      </c>
      <c r="B216" s="25" t="s">
        <v>727</v>
      </c>
      <c r="C216" s="53">
        <v>12</v>
      </c>
      <c r="D216" s="54">
        <v>11.11</v>
      </c>
      <c r="E216" s="34">
        <v>-3.7</v>
      </c>
      <c r="F216" s="51">
        <v>12.22</v>
      </c>
      <c r="G216" s="34">
        <v>-6</v>
      </c>
      <c r="H216" s="41">
        <v>7.5</v>
      </c>
      <c r="I216" s="52">
        <v>8.34</v>
      </c>
      <c r="J216" s="37">
        <v>8.7200000000000006</v>
      </c>
      <c r="K216" s="37">
        <v>8.9</v>
      </c>
      <c r="L216" s="37">
        <v>9.8699999999999992</v>
      </c>
      <c r="M216" s="42">
        <v>12.49</v>
      </c>
      <c r="N216" s="42">
        <v>14.47</v>
      </c>
      <c r="O216" s="42">
        <v>15.33</v>
      </c>
      <c r="P216" s="42" t="s">
        <v>6</v>
      </c>
      <c r="Q216" s="42" t="s">
        <v>6</v>
      </c>
    </row>
    <row r="217" spans="1:17" x14ac:dyDescent="0.2">
      <c r="A217" s="39" t="s">
        <v>728</v>
      </c>
      <c r="B217" s="25" t="s">
        <v>729</v>
      </c>
      <c r="C217" s="40">
        <v>33</v>
      </c>
      <c r="D217" s="41">
        <v>13.8</v>
      </c>
      <c r="E217" s="34">
        <v>-1.3</v>
      </c>
      <c r="F217" s="51">
        <v>15.93</v>
      </c>
      <c r="G217" s="34">
        <v>-0.9</v>
      </c>
      <c r="H217" s="51">
        <v>8.0299999999999994</v>
      </c>
      <c r="I217" s="52">
        <v>9.3800000000000008</v>
      </c>
      <c r="J217" s="52">
        <v>9.92</v>
      </c>
      <c r="K217" s="52">
        <v>10.37</v>
      </c>
      <c r="L217" s="37">
        <v>11.58</v>
      </c>
      <c r="M217" s="37">
        <v>16.45</v>
      </c>
      <c r="N217" s="37">
        <v>18.43</v>
      </c>
      <c r="O217" s="42">
        <v>20.66</v>
      </c>
      <c r="P217" s="42">
        <v>22.3</v>
      </c>
      <c r="Q217" s="42" t="s">
        <v>6</v>
      </c>
    </row>
    <row r="218" spans="1:17" x14ac:dyDescent="0.2">
      <c r="A218" s="39" t="s">
        <v>730</v>
      </c>
      <c r="B218" s="25" t="s">
        <v>731</v>
      </c>
      <c r="C218" s="53">
        <v>18</v>
      </c>
      <c r="D218" s="41">
        <v>14.21</v>
      </c>
      <c r="E218" s="34">
        <v>12.2</v>
      </c>
      <c r="F218" s="41">
        <v>15.54</v>
      </c>
      <c r="G218" s="34">
        <v>-1.7</v>
      </c>
      <c r="H218" s="51">
        <v>8.2899999999999991</v>
      </c>
      <c r="I218" s="52">
        <v>8.7899999999999991</v>
      </c>
      <c r="J218" s="52">
        <v>9.0399999999999991</v>
      </c>
      <c r="K218" s="37">
        <v>9.89</v>
      </c>
      <c r="L218" s="42">
        <v>11.27</v>
      </c>
      <c r="M218" s="42">
        <v>15.73</v>
      </c>
      <c r="N218" s="42">
        <v>18.23</v>
      </c>
      <c r="O218" s="42">
        <v>19.98</v>
      </c>
      <c r="P218" s="42">
        <v>21.14</v>
      </c>
      <c r="Q218" s="42" t="s">
        <v>6</v>
      </c>
    </row>
    <row r="219" spans="1:17" x14ac:dyDescent="0.2">
      <c r="A219" s="39" t="s">
        <v>98</v>
      </c>
      <c r="B219" s="25" t="s">
        <v>99</v>
      </c>
      <c r="C219" s="55">
        <v>130</v>
      </c>
      <c r="D219" s="51">
        <v>12.86</v>
      </c>
      <c r="E219" s="34">
        <v>0.4</v>
      </c>
      <c r="F219" s="51">
        <v>15.08</v>
      </c>
      <c r="G219" s="34">
        <v>0.2</v>
      </c>
      <c r="H219" s="51">
        <v>8</v>
      </c>
      <c r="I219" s="52">
        <v>9.0299999999999994</v>
      </c>
      <c r="J219" s="52">
        <v>9.6999999999999993</v>
      </c>
      <c r="K219" s="52">
        <v>10.210000000000001</v>
      </c>
      <c r="L219" s="52">
        <v>11.47</v>
      </c>
      <c r="M219" s="52">
        <v>14.34</v>
      </c>
      <c r="N219" s="52">
        <v>16.05</v>
      </c>
      <c r="O219" s="37">
        <v>17.489999999999998</v>
      </c>
      <c r="P219" s="37">
        <v>19.989999999999998</v>
      </c>
      <c r="Q219" s="42">
        <v>24.74</v>
      </c>
    </row>
    <row r="220" spans="1:17" x14ac:dyDescent="0.2">
      <c r="A220" s="39" t="s">
        <v>732</v>
      </c>
      <c r="B220" s="25" t="s">
        <v>733</v>
      </c>
      <c r="C220" s="53">
        <v>11</v>
      </c>
      <c r="D220" s="41">
        <v>11.53</v>
      </c>
      <c r="E220" s="34">
        <v>7.2</v>
      </c>
      <c r="F220" s="41">
        <v>13.37</v>
      </c>
      <c r="G220" s="34">
        <v>3.6</v>
      </c>
      <c r="H220" s="51">
        <v>8.5299999999999994</v>
      </c>
      <c r="I220" s="52">
        <v>9.11</v>
      </c>
      <c r="J220" s="52">
        <v>9.76</v>
      </c>
      <c r="K220" s="52">
        <v>10</v>
      </c>
      <c r="L220" s="37">
        <v>10.59</v>
      </c>
      <c r="M220" s="42">
        <v>12.92</v>
      </c>
      <c r="N220" s="42">
        <v>14.26</v>
      </c>
      <c r="O220" s="42" t="s">
        <v>6</v>
      </c>
      <c r="P220" s="42" t="s">
        <v>6</v>
      </c>
      <c r="Q220" s="42" t="s">
        <v>6</v>
      </c>
    </row>
    <row r="221" spans="1:17" x14ac:dyDescent="0.2">
      <c r="A221" s="39" t="s">
        <v>734</v>
      </c>
      <c r="B221" s="25" t="s">
        <v>735</v>
      </c>
      <c r="C221" s="53">
        <v>11</v>
      </c>
      <c r="D221" s="41">
        <v>12.14</v>
      </c>
      <c r="E221" s="34">
        <v>0.3</v>
      </c>
      <c r="F221" s="54">
        <v>16.13</v>
      </c>
      <c r="G221" s="34">
        <v>7.2</v>
      </c>
      <c r="H221" s="54" t="s">
        <v>6</v>
      </c>
      <c r="I221" s="37">
        <v>9.14</v>
      </c>
      <c r="J221" s="37">
        <v>9.4700000000000006</v>
      </c>
      <c r="K221" s="37">
        <v>10</v>
      </c>
      <c r="L221" s="37">
        <v>10.89</v>
      </c>
      <c r="M221" s="37">
        <v>13.7</v>
      </c>
      <c r="N221" s="42">
        <v>14.77</v>
      </c>
      <c r="O221" s="42" t="s">
        <v>6</v>
      </c>
      <c r="P221" s="42" t="s">
        <v>6</v>
      </c>
      <c r="Q221" s="42" t="s">
        <v>6</v>
      </c>
    </row>
    <row r="222" spans="1:17" x14ac:dyDescent="0.2">
      <c r="A222" s="39" t="s">
        <v>736</v>
      </c>
      <c r="B222" s="25" t="s">
        <v>737</v>
      </c>
      <c r="C222" s="40">
        <v>27</v>
      </c>
      <c r="D222" s="41">
        <v>13.7</v>
      </c>
      <c r="E222" s="34">
        <v>-4.8</v>
      </c>
      <c r="F222" s="41">
        <v>17.34</v>
      </c>
      <c r="G222" s="34">
        <v>1.7</v>
      </c>
      <c r="H222" s="51">
        <v>7.92</v>
      </c>
      <c r="I222" s="37">
        <v>9.23</v>
      </c>
      <c r="J222" s="37">
        <v>10.19</v>
      </c>
      <c r="K222" s="37">
        <v>11.14</v>
      </c>
      <c r="L222" s="37">
        <v>12.17</v>
      </c>
      <c r="M222" s="42">
        <v>16.38</v>
      </c>
      <c r="N222" s="42">
        <v>20.49</v>
      </c>
      <c r="O222" s="42">
        <v>21.42</v>
      </c>
      <c r="P222" s="42">
        <v>23.41</v>
      </c>
      <c r="Q222" s="42" t="s">
        <v>6</v>
      </c>
    </row>
    <row r="223" spans="1:17" x14ac:dyDescent="0.2">
      <c r="A223" s="39" t="s">
        <v>738</v>
      </c>
      <c r="B223" s="25" t="s">
        <v>739</v>
      </c>
      <c r="C223" s="53">
        <v>15</v>
      </c>
      <c r="D223" s="41">
        <v>12</v>
      </c>
      <c r="E223" s="34">
        <v>11</v>
      </c>
      <c r="F223" s="41">
        <v>14.61</v>
      </c>
      <c r="G223" s="34">
        <v>7.3</v>
      </c>
      <c r="H223" s="41">
        <v>7.94</v>
      </c>
      <c r="I223" s="52">
        <v>8.5299999999999994</v>
      </c>
      <c r="J223" s="52">
        <v>9.09</v>
      </c>
      <c r="K223" s="37">
        <v>9.73</v>
      </c>
      <c r="L223" s="37">
        <v>11.11</v>
      </c>
      <c r="M223" s="37">
        <v>13.78</v>
      </c>
      <c r="N223" s="42">
        <v>14.87</v>
      </c>
      <c r="O223" s="42">
        <v>15.83</v>
      </c>
      <c r="P223" s="42" t="s">
        <v>6</v>
      </c>
      <c r="Q223" s="42" t="s">
        <v>6</v>
      </c>
    </row>
    <row r="224" spans="1:17" x14ac:dyDescent="0.2">
      <c r="A224" s="39" t="s">
        <v>740</v>
      </c>
      <c r="B224" s="25" t="s">
        <v>741</v>
      </c>
      <c r="C224" s="40">
        <v>26</v>
      </c>
      <c r="D224" s="41">
        <v>12.53</v>
      </c>
      <c r="E224" s="34">
        <v>-3.5</v>
      </c>
      <c r="F224" s="51">
        <v>13.64</v>
      </c>
      <c r="G224" s="34">
        <v>-7.5</v>
      </c>
      <c r="H224" s="51">
        <v>7.71</v>
      </c>
      <c r="I224" s="52">
        <v>8.65</v>
      </c>
      <c r="J224" s="52">
        <v>9.48</v>
      </c>
      <c r="K224" s="52">
        <v>9.8000000000000007</v>
      </c>
      <c r="L224" s="37">
        <v>10.87</v>
      </c>
      <c r="M224" s="37">
        <v>13.5</v>
      </c>
      <c r="N224" s="37">
        <v>15.47</v>
      </c>
      <c r="O224" s="42">
        <v>16.920000000000002</v>
      </c>
      <c r="P224" s="42">
        <v>19.18</v>
      </c>
      <c r="Q224" s="42" t="s">
        <v>6</v>
      </c>
    </row>
    <row r="225" spans="1:17" x14ac:dyDescent="0.2">
      <c r="A225" s="39" t="s">
        <v>742</v>
      </c>
      <c r="B225" s="25" t="s">
        <v>743</v>
      </c>
      <c r="C225" s="40">
        <v>28</v>
      </c>
      <c r="D225" s="41">
        <v>14.36</v>
      </c>
      <c r="E225" s="34">
        <v>3.2</v>
      </c>
      <c r="F225" s="51">
        <v>15.63</v>
      </c>
      <c r="G225" s="34">
        <v>-1.8</v>
      </c>
      <c r="H225" s="51">
        <v>8.39</v>
      </c>
      <c r="I225" s="37">
        <v>9.92</v>
      </c>
      <c r="J225" s="52">
        <v>10.71</v>
      </c>
      <c r="K225" s="52">
        <v>11</v>
      </c>
      <c r="L225" s="37">
        <v>12.47</v>
      </c>
      <c r="M225" s="37">
        <v>15.69</v>
      </c>
      <c r="N225" s="42">
        <v>17.3</v>
      </c>
      <c r="O225" s="42">
        <v>19.079999999999998</v>
      </c>
      <c r="P225" s="42">
        <v>21.25</v>
      </c>
      <c r="Q225" s="42" t="s">
        <v>6</v>
      </c>
    </row>
    <row r="226" spans="1:17" x14ac:dyDescent="0.2">
      <c r="A226" s="39" t="s">
        <v>744</v>
      </c>
      <c r="B226" s="25" t="s">
        <v>745</v>
      </c>
      <c r="C226" s="53">
        <v>13</v>
      </c>
      <c r="D226" s="41">
        <v>10.91</v>
      </c>
      <c r="E226" s="34">
        <v>-2.6</v>
      </c>
      <c r="F226" s="41">
        <v>13.31</v>
      </c>
      <c r="G226" s="34">
        <v>-2.6</v>
      </c>
      <c r="H226" s="51">
        <v>7.62</v>
      </c>
      <c r="I226" s="52">
        <v>8.3000000000000007</v>
      </c>
      <c r="J226" s="37">
        <v>8.8000000000000007</v>
      </c>
      <c r="K226" s="37">
        <v>9.01</v>
      </c>
      <c r="L226" s="37">
        <v>9.86</v>
      </c>
      <c r="M226" s="37">
        <v>12.53</v>
      </c>
      <c r="N226" s="42">
        <v>14.09</v>
      </c>
      <c r="O226" s="42" t="s">
        <v>6</v>
      </c>
      <c r="P226" s="42" t="s">
        <v>6</v>
      </c>
      <c r="Q226" s="42" t="s">
        <v>6</v>
      </c>
    </row>
    <row r="227" spans="1:17" x14ac:dyDescent="0.2">
      <c r="A227" s="24" t="s">
        <v>1021</v>
      </c>
      <c r="B227" s="25" t="s">
        <v>1022</v>
      </c>
      <c r="C227" s="55">
        <v>1870</v>
      </c>
      <c r="D227" s="51">
        <v>19.66</v>
      </c>
      <c r="E227" s="34">
        <v>4.7</v>
      </c>
      <c r="F227" s="51">
        <v>24.84</v>
      </c>
      <c r="G227" s="34">
        <v>5.2</v>
      </c>
      <c r="H227" s="51">
        <v>9.61</v>
      </c>
      <c r="I227" s="52">
        <v>11.99</v>
      </c>
      <c r="J227" s="52">
        <v>13.16</v>
      </c>
      <c r="K227" s="52">
        <v>14.36</v>
      </c>
      <c r="L227" s="52">
        <v>16.670000000000002</v>
      </c>
      <c r="M227" s="52">
        <v>22.99</v>
      </c>
      <c r="N227" s="52">
        <v>27.18</v>
      </c>
      <c r="O227" s="52">
        <v>30.09</v>
      </c>
      <c r="P227" s="52">
        <v>33.520000000000003</v>
      </c>
      <c r="Q227" s="52">
        <v>46.51</v>
      </c>
    </row>
    <row r="228" spans="1:17" x14ac:dyDescent="0.2">
      <c r="A228" s="39" t="s">
        <v>747</v>
      </c>
      <c r="B228" s="25" t="s">
        <v>748</v>
      </c>
      <c r="C228" s="55">
        <v>1274</v>
      </c>
      <c r="D228" s="51">
        <v>22.04</v>
      </c>
      <c r="E228" s="34">
        <v>4.7</v>
      </c>
      <c r="F228" s="51">
        <v>27.96</v>
      </c>
      <c r="G228" s="34">
        <v>6.7</v>
      </c>
      <c r="H228" s="51">
        <v>10.39</v>
      </c>
      <c r="I228" s="52">
        <v>13.32</v>
      </c>
      <c r="J228" s="52">
        <v>14.66</v>
      </c>
      <c r="K228" s="52">
        <v>15.97</v>
      </c>
      <c r="L228" s="52">
        <v>18.89</v>
      </c>
      <c r="M228" s="52">
        <v>25.72</v>
      </c>
      <c r="N228" s="52">
        <v>30.66</v>
      </c>
      <c r="O228" s="52">
        <v>33.700000000000003</v>
      </c>
      <c r="P228" s="52">
        <v>38.32</v>
      </c>
      <c r="Q228" s="52">
        <v>51.98</v>
      </c>
    </row>
    <row r="229" spans="1:17" x14ac:dyDescent="0.2">
      <c r="A229" s="39" t="s">
        <v>749</v>
      </c>
      <c r="B229" s="25" t="s">
        <v>90</v>
      </c>
      <c r="C229" s="55">
        <v>139</v>
      </c>
      <c r="D229" s="51">
        <v>20.84</v>
      </c>
      <c r="E229" s="34">
        <v>1.6</v>
      </c>
      <c r="F229" s="51">
        <v>23.55</v>
      </c>
      <c r="G229" s="34">
        <v>-4</v>
      </c>
      <c r="H229" s="51">
        <v>10.27</v>
      </c>
      <c r="I229" s="52">
        <v>12.78</v>
      </c>
      <c r="J229" s="52">
        <v>14.32</v>
      </c>
      <c r="K229" s="52">
        <v>15.6</v>
      </c>
      <c r="L229" s="52">
        <v>18.07</v>
      </c>
      <c r="M229" s="52">
        <v>23.7</v>
      </c>
      <c r="N229" s="37">
        <v>26.98</v>
      </c>
      <c r="O229" s="37">
        <v>29.34</v>
      </c>
      <c r="P229" s="37">
        <v>32.26</v>
      </c>
      <c r="Q229" s="42">
        <v>40.01</v>
      </c>
    </row>
    <row r="230" spans="1:17" x14ac:dyDescent="0.2">
      <c r="A230" s="39" t="s">
        <v>750</v>
      </c>
      <c r="B230" s="25" t="s">
        <v>27</v>
      </c>
      <c r="C230" s="55">
        <v>247</v>
      </c>
      <c r="D230" s="51">
        <v>30.93</v>
      </c>
      <c r="E230" s="34">
        <v>3.1</v>
      </c>
      <c r="F230" s="51">
        <v>37.28</v>
      </c>
      <c r="G230" s="34">
        <v>2.9</v>
      </c>
      <c r="H230" s="51">
        <v>13.33</v>
      </c>
      <c r="I230" s="52">
        <v>17.38</v>
      </c>
      <c r="J230" s="52">
        <v>19.670000000000002</v>
      </c>
      <c r="K230" s="52">
        <v>22.26</v>
      </c>
      <c r="L230" s="52">
        <v>26.27</v>
      </c>
      <c r="M230" s="52">
        <v>36.24</v>
      </c>
      <c r="N230" s="52">
        <v>43.41</v>
      </c>
      <c r="O230" s="52">
        <v>47.99</v>
      </c>
      <c r="P230" s="37">
        <v>52.41</v>
      </c>
      <c r="Q230" s="42">
        <v>67.069999999999993</v>
      </c>
    </row>
    <row r="231" spans="1:17" x14ac:dyDescent="0.2">
      <c r="A231" s="39" t="s">
        <v>751</v>
      </c>
      <c r="B231" s="25" t="s">
        <v>286</v>
      </c>
      <c r="C231" s="40">
        <v>34</v>
      </c>
      <c r="D231" s="41">
        <v>16.010000000000002</v>
      </c>
      <c r="E231" s="34">
        <v>-3.2</v>
      </c>
      <c r="F231" s="41">
        <v>20.149999999999999</v>
      </c>
      <c r="G231" s="34">
        <v>2</v>
      </c>
      <c r="H231" s="41">
        <v>8.98</v>
      </c>
      <c r="I231" s="37">
        <v>11.84</v>
      </c>
      <c r="J231" s="37">
        <v>12.47</v>
      </c>
      <c r="K231" s="52">
        <v>13.25</v>
      </c>
      <c r="L231" s="52">
        <v>14.33</v>
      </c>
      <c r="M231" s="42">
        <v>18.05</v>
      </c>
      <c r="N231" s="42">
        <v>22.54</v>
      </c>
      <c r="O231" s="42">
        <v>24.57</v>
      </c>
      <c r="P231" s="42">
        <v>27.27</v>
      </c>
      <c r="Q231" s="42" t="s">
        <v>6</v>
      </c>
    </row>
    <row r="232" spans="1:17" x14ac:dyDescent="0.2">
      <c r="A232" s="39" t="s">
        <v>752</v>
      </c>
      <c r="B232" s="25" t="s">
        <v>160</v>
      </c>
      <c r="C232" s="40">
        <v>42</v>
      </c>
      <c r="D232" s="41">
        <v>18.649999999999999</v>
      </c>
      <c r="E232" s="34">
        <v>-0.6</v>
      </c>
      <c r="F232" s="41">
        <v>22.97</v>
      </c>
      <c r="G232" s="34">
        <v>12.6</v>
      </c>
      <c r="H232" s="41">
        <v>9.94</v>
      </c>
      <c r="I232" s="37">
        <v>12.37</v>
      </c>
      <c r="J232" s="37">
        <v>14.31</v>
      </c>
      <c r="K232" s="52">
        <v>15</v>
      </c>
      <c r="L232" s="52">
        <v>16.52</v>
      </c>
      <c r="M232" s="37">
        <v>22.34</v>
      </c>
      <c r="N232" s="37">
        <v>26.58</v>
      </c>
      <c r="O232" s="37">
        <v>27.67</v>
      </c>
      <c r="P232" s="42">
        <v>30.02</v>
      </c>
      <c r="Q232" s="42" t="s">
        <v>6</v>
      </c>
    </row>
    <row r="233" spans="1:17" x14ac:dyDescent="0.2">
      <c r="A233" s="39" t="s">
        <v>753</v>
      </c>
      <c r="B233" s="25" t="s">
        <v>55</v>
      </c>
      <c r="C233" s="53">
        <v>20</v>
      </c>
      <c r="D233" s="41">
        <v>15.34</v>
      </c>
      <c r="E233" s="34">
        <v>4</v>
      </c>
      <c r="F233" s="51">
        <v>16.940000000000001</v>
      </c>
      <c r="G233" s="34">
        <v>3.5</v>
      </c>
      <c r="H233" s="41">
        <v>9.34</v>
      </c>
      <c r="I233" s="37">
        <v>10.65</v>
      </c>
      <c r="J233" s="37">
        <v>11.64</v>
      </c>
      <c r="K233" s="37">
        <v>12.82</v>
      </c>
      <c r="L233" s="37">
        <v>13.69</v>
      </c>
      <c r="M233" s="37">
        <v>17.04</v>
      </c>
      <c r="N233" s="42">
        <v>19.88</v>
      </c>
      <c r="O233" s="42">
        <v>20.3</v>
      </c>
      <c r="P233" s="42" t="s">
        <v>6</v>
      </c>
      <c r="Q233" s="42" t="s">
        <v>6</v>
      </c>
    </row>
    <row r="234" spans="1:17" x14ac:dyDescent="0.2">
      <c r="A234" s="39" t="s">
        <v>754</v>
      </c>
      <c r="B234" s="25" t="s">
        <v>89</v>
      </c>
      <c r="C234" s="55">
        <v>98</v>
      </c>
      <c r="D234" s="41">
        <v>22.37</v>
      </c>
      <c r="E234" s="34">
        <v>1.8</v>
      </c>
      <c r="F234" s="51">
        <v>27.82</v>
      </c>
      <c r="G234" s="34">
        <v>2.6</v>
      </c>
      <c r="H234" s="51">
        <v>11.25</v>
      </c>
      <c r="I234" s="52">
        <v>13.81</v>
      </c>
      <c r="J234" s="52">
        <v>15.09</v>
      </c>
      <c r="K234" s="52">
        <v>16.29</v>
      </c>
      <c r="L234" s="52">
        <v>19.3</v>
      </c>
      <c r="M234" s="37">
        <v>25.75</v>
      </c>
      <c r="N234" s="37">
        <v>30.14</v>
      </c>
      <c r="O234" s="42">
        <v>32.83</v>
      </c>
      <c r="P234" s="42">
        <v>38.29</v>
      </c>
      <c r="Q234" s="42" t="s">
        <v>6</v>
      </c>
    </row>
    <row r="235" spans="1:17" x14ac:dyDescent="0.2">
      <c r="A235" s="39" t="s">
        <v>755</v>
      </c>
      <c r="B235" s="25" t="s">
        <v>319</v>
      </c>
      <c r="C235" s="40">
        <v>39</v>
      </c>
      <c r="D235" s="41">
        <v>16.87</v>
      </c>
      <c r="E235" s="34">
        <v>23.1</v>
      </c>
      <c r="F235" s="41">
        <v>20.329999999999998</v>
      </c>
      <c r="G235" s="34">
        <v>18.899999999999999</v>
      </c>
      <c r="H235" s="51">
        <v>9.2899999999999991</v>
      </c>
      <c r="I235" s="52">
        <v>11.07</v>
      </c>
      <c r="J235" s="52">
        <v>11.77</v>
      </c>
      <c r="K235" s="52">
        <v>12.68</v>
      </c>
      <c r="L235" s="37">
        <v>14.37</v>
      </c>
      <c r="M235" s="37">
        <v>19.28</v>
      </c>
      <c r="N235" s="42">
        <v>22.82</v>
      </c>
      <c r="O235" s="42">
        <v>24.85</v>
      </c>
      <c r="P235" s="42">
        <v>27.62</v>
      </c>
      <c r="Q235" s="42" t="s">
        <v>6</v>
      </c>
    </row>
    <row r="236" spans="1:17" x14ac:dyDescent="0.2">
      <c r="A236" s="39" t="s">
        <v>756</v>
      </c>
      <c r="B236" s="25" t="s">
        <v>273</v>
      </c>
      <c r="C236" s="40">
        <v>51</v>
      </c>
      <c r="D236" s="41">
        <v>18.22</v>
      </c>
      <c r="E236" s="34">
        <v>4</v>
      </c>
      <c r="F236" s="51">
        <v>21.17</v>
      </c>
      <c r="G236" s="34">
        <v>0.2</v>
      </c>
      <c r="H236" s="51">
        <v>9.41</v>
      </c>
      <c r="I236" s="37">
        <v>11.65</v>
      </c>
      <c r="J236" s="52">
        <v>13.15</v>
      </c>
      <c r="K236" s="52">
        <v>13.83</v>
      </c>
      <c r="L236" s="52">
        <v>15.52</v>
      </c>
      <c r="M236" s="37">
        <v>21.14</v>
      </c>
      <c r="N236" s="37">
        <v>24.09</v>
      </c>
      <c r="O236" s="42">
        <v>26.36</v>
      </c>
      <c r="P236" s="42">
        <v>27.8</v>
      </c>
      <c r="Q236" s="42" t="s">
        <v>6</v>
      </c>
    </row>
    <row r="237" spans="1:17" x14ac:dyDescent="0.2">
      <c r="A237" s="39" t="s">
        <v>757</v>
      </c>
      <c r="B237" s="25" t="s">
        <v>337</v>
      </c>
      <c r="C237" s="53">
        <v>18</v>
      </c>
      <c r="D237" s="41">
        <v>16.170000000000002</v>
      </c>
      <c r="E237" s="34">
        <v>8.3000000000000007</v>
      </c>
      <c r="F237" s="41">
        <v>17.16</v>
      </c>
      <c r="G237" s="34">
        <v>-0.1</v>
      </c>
      <c r="H237" s="51">
        <v>8.8699999999999992</v>
      </c>
      <c r="I237" s="37">
        <v>11.29</v>
      </c>
      <c r="J237" s="37">
        <v>11.84</v>
      </c>
      <c r="K237" s="37">
        <v>12.95</v>
      </c>
      <c r="L237" s="37">
        <v>14.99</v>
      </c>
      <c r="M237" s="37">
        <v>18.38</v>
      </c>
      <c r="N237" s="42">
        <v>21.65</v>
      </c>
      <c r="O237" s="42">
        <v>22.46</v>
      </c>
      <c r="P237" s="42">
        <v>23.18</v>
      </c>
      <c r="Q237" s="42" t="s">
        <v>6</v>
      </c>
    </row>
    <row r="238" spans="1:17" x14ac:dyDescent="0.2">
      <c r="A238" s="39" t="s">
        <v>758</v>
      </c>
      <c r="B238" s="25" t="s">
        <v>144</v>
      </c>
      <c r="C238" s="40">
        <v>32</v>
      </c>
      <c r="D238" s="41">
        <v>15.55</v>
      </c>
      <c r="E238" s="34">
        <v>5.4</v>
      </c>
      <c r="F238" s="41">
        <v>18.54</v>
      </c>
      <c r="G238" s="34">
        <v>5.6</v>
      </c>
      <c r="H238" s="51">
        <v>8.33</v>
      </c>
      <c r="I238" s="52">
        <v>9.6199999999999992</v>
      </c>
      <c r="J238" s="37">
        <v>9.93</v>
      </c>
      <c r="K238" s="37">
        <v>11.34</v>
      </c>
      <c r="L238" s="37">
        <v>13.8</v>
      </c>
      <c r="M238" s="37">
        <v>17.34</v>
      </c>
      <c r="N238" s="42">
        <v>21.06</v>
      </c>
      <c r="O238" s="42">
        <v>21.98</v>
      </c>
      <c r="P238" s="42">
        <v>26.11</v>
      </c>
      <c r="Q238" s="42" t="s">
        <v>6</v>
      </c>
    </row>
    <row r="239" spans="1:17" x14ac:dyDescent="0.2">
      <c r="A239" s="39" t="s">
        <v>759</v>
      </c>
      <c r="B239" s="25" t="s">
        <v>217</v>
      </c>
      <c r="C239" s="55">
        <v>97</v>
      </c>
      <c r="D239" s="51">
        <v>19.8</v>
      </c>
      <c r="E239" s="34">
        <v>4.5</v>
      </c>
      <c r="F239" s="51">
        <v>22.85</v>
      </c>
      <c r="G239" s="34">
        <v>6.9</v>
      </c>
      <c r="H239" s="51">
        <v>10.01</v>
      </c>
      <c r="I239" s="52">
        <v>13.01</v>
      </c>
      <c r="J239" s="52">
        <v>13.92</v>
      </c>
      <c r="K239" s="52">
        <v>15.21</v>
      </c>
      <c r="L239" s="52">
        <v>17.28</v>
      </c>
      <c r="M239" s="52">
        <v>22.56</v>
      </c>
      <c r="N239" s="52">
        <v>25.55</v>
      </c>
      <c r="O239" s="37">
        <v>27.52</v>
      </c>
      <c r="P239" s="37">
        <v>29.77</v>
      </c>
      <c r="Q239" s="42" t="s">
        <v>6</v>
      </c>
    </row>
    <row r="240" spans="1:17" x14ac:dyDescent="0.2">
      <c r="A240" s="39" t="s">
        <v>760</v>
      </c>
      <c r="B240" s="25" t="s">
        <v>44</v>
      </c>
      <c r="C240" s="55">
        <v>132</v>
      </c>
      <c r="D240" s="51">
        <v>27.68</v>
      </c>
      <c r="E240" s="34">
        <v>8.4</v>
      </c>
      <c r="F240" s="51">
        <v>35.93</v>
      </c>
      <c r="G240" s="34">
        <v>13.2</v>
      </c>
      <c r="H240" s="51">
        <v>12.2</v>
      </c>
      <c r="I240" s="52">
        <v>16.7</v>
      </c>
      <c r="J240" s="52">
        <v>18.07</v>
      </c>
      <c r="K240" s="52">
        <v>20.11</v>
      </c>
      <c r="L240" s="52">
        <v>23.57</v>
      </c>
      <c r="M240" s="37">
        <v>33.340000000000003</v>
      </c>
      <c r="N240" s="37">
        <v>40.4</v>
      </c>
      <c r="O240" s="37">
        <v>44.73</v>
      </c>
      <c r="P240" s="37">
        <v>49.47</v>
      </c>
      <c r="Q240" s="42" t="s">
        <v>6</v>
      </c>
    </row>
    <row r="241" spans="1:17" x14ac:dyDescent="0.2">
      <c r="A241" s="39" t="s">
        <v>761</v>
      </c>
      <c r="B241" s="25" t="s">
        <v>110</v>
      </c>
      <c r="C241" s="40">
        <v>43</v>
      </c>
      <c r="D241" s="41">
        <v>17.39</v>
      </c>
      <c r="E241" s="34">
        <v>1.6</v>
      </c>
      <c r="F241" s="41">
        <v>20.87</v>
      </c>
      <c r="G241" s="34">
        <v>10.3</v>
      </c>
      <c r="H241" s="51">
        <v>9.42</v>
      </c>
      <c r="I241" s="52">
        <v>10.99</v>
      </c>
      <c r="J241" s="37">
        <v>11.9</v>
      </c>
      <c r="K241" s="37">
        <v>12.97</v>
      </c>
      <c r="L241" s="37">
        <v>15.51</v>
      </c>
      <c r="M241" s="37">
        <v>19.579999999999998</v>
      </c>
      <c r="N241" s="37">
        <v>22.17</v>
      </c>
      <c r="O241" s="42">
        <v>23.82</v>
      </c>
      <c r="P241" s="42">
        <v>24.65</v>
      </c>
      <c r="Q241" s="42" t="s">
        <v>6</v>
      </c>
    </row>
    <row r="242" spans="1:17" x14ac:dyDescent="0.2">
      <c r="A242" s="39" t="s">
        <v>762</v>
      </c>
      <c r="B242" s="25" t="s">
        <v>132</v>
      </c>
      <c r="C242" s="55">
        <v>282</v>
      </c>
      <c r="D242" s="51">
        <v>21.66</v>
      </c>
      <c r="E242" s="34">
        <v>7.6</v>
      </c>
      <c r="F242" s="51">
        <v>28.14</v>
      </c>
      <c r="G242" s="34">
        <v>14</v>
      </c>
      <c r="H242" s="51">
        <v>10.15</v>
      </c>
      <c r="I242" s="52">
        <v>12.94</v>
      </c>
      <c r="J242" s="52">
        <v>14.31</v>
      </c>
      <c r="K242" s="52">
        <v>15.57</v>
      </c>
      <c r="L242" s="52">
        <v>18.55</v>
      </c>
      <c r="M242" s="52">
        <v>25.3</v>
      </c>
      <c r="N242" s="52">
        <v>29.55</v>
      </c>
      <c r="O242" s="52">
        <v>32.4</v>
      </c>
      <c r="P242" s="37">
        <v>36.49</v>
      </c>
      <c r="Q242" s="37">
        <v>49.62</v>
      </c>
    </row>
    <row r="243" spans="1:17" x14ac:dyDescent="0.2">
      <c r="A243" s="39" t="s">
        <v>763</v>
      </c>
      <c r="B243" s="25" t="s">
        <v>764</v>
      </c>
      <c r="C243" s="55">
        <v>595</v>
      </c>
      <c r="D243" s="51">
        <v>15.66</v>
      </c>
      <c r="E243" s="34">
        <v>2.1</v>
      </c>
      <c r="F243" s="51">
        <v>18.399999999999999</v>
      </c>
      <c r="G243" s="34">
        <v>-1.1000000000000001</v>
      </c>
      <c r="H243" s="51">
        <v>8.59</v>
      </c>
      <c r="I243" s="52">
        <v>10.08</v>
      </c>
      <c r="J243" s="52">
        <v>11.09</v>
      </c>
      <c r="K243" s="52">
        <v>11.98</v>
      </c>
      <c r="L243" s="52">
        <v>13.76</v>
      </c>
      <c r="M243" s="52">
        <v>17.8</v>
      </c>
      <c r="N243" s="52">
        <v>20.76</v>
      </c>
      <c r="O243" s="52">
        <v>22.48</v>
      </c>
      <c r="P243" s="52">
        <v>24.82</v>
      </c>
      <c r="Q243" s="37">
        <v>31.59</v>
      </c>
    </row>
    <row r="244" spans="1:17" x14ac:dyDescent="0.2">
      <c r="A244" s="39" t="s">
        <v>765</v>
      </c>
      <c r="B244" s="25" t="s">
        <v>92</v>
      </c>
      <c r="C244" s="53">
        <v>19</v>
      </c>
      <c r="D244" s="41">
        <v>14.6</v>
      </c>
      <c r="E244" s="34">
        <v>-7.3</v>
      </c>
      <c r="F244" s="41">
        <v>17.100000000000001</v>
      </c>
      <c r="G244" s="34">
        <v>-7.7</v>
      </c>
      <c r="H244" s="51">
        <v>8.98</v>
      </c>
      <c r="I244" s="37">
        <v>10.24</v>
      </c>
      <c r="J244" s="37">
        <v>11.04</v>
      </c>
      <c r="K244" s="37">
        <v>11.6</v>
      </c>
      <c r="L244" s="37">
        <v>12.68</v>
      </c>
      <c r="M244" s="42">
        <v>16.55</v>
      </c>
      <c r="N244" s="42">
        <v>19.29</v>
      </c>
      <c r="O244" s="42">
        <v>22.06</v>
      </c>
      <c r="P244" s="42" t="s">
        <v>6</v>
      </c>
      <c r="Q244" s="42" t="s">
        <v>6</v>
      </c>
    </row>
    <row r="245" spans="1:17" x14ac:dyDescent="0.2">
      <c r="A245" s="39" t="s">
        <v>766</v>
      </c>
      <c r="B245" s="25" t="s">
        <v>86</v>
      </c>
      <c r="C245" s="40">
        <v>26</v>
      </c>
      <c r="D245" s="41">
        <v>17.03</v>
      </c>
      <c r="E245" s="34">
        <v>2.1</v>
      </c>
      <c r="F245" s="41">
        <v>19.29</v>
      </c>
      <c r="G245" s="34">
        <v>5.5</v>
      </c>
      <c r="H245" s="41">
        <v>8.2899999999999991</v>
      </c>
      <c r="I245" s="37">
        <v>9.7799999999999994</v>
      </c>
      <c r="J245" s="37">
        <v>10.89</v>
      </c>
      <c r="K245" s="37">
        <v>12.25</v>
      </c>
      <c r="L245" s="37">
        <v>15.2</v>
      </c>
      <c r="M245" s="37">
        <v>19.690000000000001</v>
      </c>
      <c r="N245" s="42">
        <v>22.03</v>
      </c>
      <c r="O245" s="42">
        <v>23.86</v>
      </c>
      <c r="P245" s="42">
        <v>26.94</v>
      </c>
      <c r="Q245" s="42" t="s">
        <v>6</v>
      </c>
    </row>
    <row r="246" spans="1:17" x14ac:dyDescent="0.2">
      <c r="A246" s="39" t="s">
        <v>767</v>
      </c>
      <c r="B246" s="25" t="s">
        <v>209</v>
      </c>
      <c r="C246" s="40">
        <v>24</v>
      </c>
      <c r="D246" s="41">
        <v>14.16</v>
      </c>
      <c r="E246" s="34">
        <v>-2.1</v>
      </c>
      <c r="F246" s="51">
        <v>16.41</v>
      </c>
      <c r="G246" s="34">
        <v>-3.4</v>
      </c>
      <c r="H246" s="41">
        <v>8.65</v>
      </c>
      <c r="I246" s="37">
        <v>9.9600000000000009</v>
      </c>
      <c r="J246" s="37">
        <v>10.92</v>
      </c>
      <c r="K246" s="37">
        <v>11.49</v>
      </c>
      <c r="L246" s="37">
        <v>12.8</v>
      </c>
      <c r="M246" s="37">
        <v>16.100000000000001</v>
      </c>
      <c r="N246" s="37">
        <v>19.5</v>
      </c>
      <c r="O246" s="42">
        <v>20.37</v>
      </c>
      <c r="P246" s="42">
        <v>21.86</v>
      </c>
      <c r="Q246" s="42" t="s">
        <v>6</v>
      </c>
    </row>
    <row r="247" spans="1:17" x14ac:dyDescent="0.2">
      <c r="A247" s="39" t="s">
        <v>768</v>
      </c>
      <c r="B247" s="25" t="s">
        <v>236</v>
      </c>
      <c r="C247" s="40">
        <v>39</v>
      </c>
      <c r="D247" s="41">
        <v>15.68</v>
      </c>
      <c r="E247" s="34">
        <v>4.7</v>
      </c>
      <c r="F247" s="51">
        <v>17.850000000000001</v>
      </c>
      <c r="G247" s="34">
        <v>1.4</v>
      </c>
      <c r="H247" s="51">
        <v>8.59</v>
      </c>
      <c r="I247" s="52">
        <v>9.86</v>
      </c>
      <c r="J247" s="52">
        <v>10.54</v>
      </c>
      <c r="K247" s="37">
        <v>11.6</v>
      </c>
      <c r="L247" s="37">
        <v>13.59</v>
      </c>
      <c r="M247" s="37">
        <v>17.37</v>
      </c>
      <c r="N247" s="37">
        <v>19.95</v>
      </c>
      <c r="O247" s="37">
        <v>21.04</v>
      </c>
      <c r="P247" s="42">
        <v>22.33</v>
      </c>
      <c r="Q247" s="42" t="s">
        <v>6</v>
      </c>
    </row>
    <row r="248" spans="1:17" x14ac:dyDescent="0.2">
      <c r="A248" s="39" t="s">
        <v>769</v>
      </c>
      <c r="B248" s="25" t="s">
        <v>243</v>
      </c>
      <c r="C248" s="40">
        <v>29</v>
      </c>
      <c r="D248" s="41">
        <v>15.01</v>
      </c>
      <c r="E248" s="34">
        <v>-1.2</v>
      </c>
      <c r="F248" s="41">
        <v>17.760000000000002</v>
      </c>
      <c r="G248" s="34">
        <v>-3.2</v>
      </c>
      <c r="H248" s="41">
        <v>8.16</v>
      </c>
      <c r="I248" s="37">
        <v>10.26</v>
      </c>
      <c r="J248" s="37">
        <v>11.51</v>
      </c>
      <c r="K248" s="37">
        <v>12.33</v>
      </c>
      <c r="L248" s="52">
        <v>13.53</v>
      </c>
      <c r="M248" s="37">
        <v>17.07</v>
      </c>
      <c r="N248" s="42">
        <v>20.48</v>
      </c>
      <c r="O248" s="42">
        <v>21.88</v>
      </c>
      <c r="P248" s="42">
        <v>24.43</v>
      </c>
      <c r="Q248" s="42" t="s">
        <v>6</v>
      </c>
    </row>
    <row r="249" spans="1:17" x14ac:dyDescent="0.2">
      <c r="A249" s="39" t="s">
        <v>770</v>
      </c>
      <c r="B249" s="25" t="s">
        <v>152</v>
      </c>
      <c r="C249" s="40">
        <v>40</v>
      </c>
      <c r="D249" s="51">
        <v>16.309999999999999</v>
      </c>
      <c r="E249" s="34">
        <v>1.2</v>
      </c>
      <c r="F249" s="51">
        <v>18.21</v>
      </c>
      <c r="G249" s="34">
        <v>-19</v>
      </c>
      <c r="H249" s="51">
        <v>8.6999999999999993</v>
      </c>
      <c r="I249" s="37">
        <v>10.94</v>
      </c>
      <c r="J249" s="37">
        <v>12.07</v>
      </c>
      <c r="K249" s="37">
        <v>13.02</v>
      </c>
      <c r="L249" s="52">
        <v>14.8</v>
      </c>
      <c r="M249" s="37">
        <v>18.21</v>
      </c>
      <c r="N249" s="42">
        <v>20.54</v>
      </c>
      <c r="O249" s="42">
        <v>23.33</v>
      </c>
      <c r="P249" s="42">
        <v>25.32</v>
      </c>
      <c r="Q249" s="42" t="s">
        <v>6</v>
      </c>
    </row>
    <row r="250" spans="1:17" x14ac:dyDescent="0.2">
      <c r="A250" s="39" t="s">
        <v>771</v>
      </c>
      <c r="B250" s="25" t="s">
        <v>229</v>
      </c>
      <c r="C250" s="40">
        <v>46</v>
      </c>
      <c r="D250" s="41">
        <v>15.33</v>
      </c>
      <c r="E250" s="34">
        <v>7.3</v>
      </c>
      <c r="F250" s="41">
        <v>17.510000000000002</v>
      </c>
      <c r="G250" s="34">
        <v>0.5</v>
      </c>
      <c r="H250" s="51">
        <v>8.39</v>
      </c>
      <c r="I250" s="52">
        <v>10</v>
      </c>
      <c r="J250" s="52">
        <v>10.57</v>
      </c>
      <c r="K250" s="52">
        <v>11.62</v>
      </c>
      <c r="L250" s="52">
        <v>13.33</v>
      </c>
      <c r="M250" s="37">
        <v>17.41</v>
      </c>
      <c r="N250" s="37">
        <v>19.64</v>
      </c>
      <c r="O250" s="42">
        <v>20.91</v>
      </c>
      <c r="P250" s="42">
        <v>23.37</v>
      </c>
      <c r="Q250" s="42" t="s">
        <v>6</v>
      </c>
    </row>
    <row r="251" spans="1:17" x14ac:dyDescent="0.2">
      <c r="A251" s="39" t="s">
        <v>772</v>
      </c>
      <c r="B251" s="25" t="s">
        <v>164</v>
      </c>
      <c r="C251" s="40">
        <v>27</v>
      </c>
      <c r="D251" s="41">
        <v>15.23</v>
      </c>
      <c r="E251" s="34">
        <v>9.9</v>
      </c>
      <c r="F251" s="51">
        <v>17.05</v>
      </c>
      <c r="G251" s="34">
        <v>5.0999999999999996</v>
      </c>
      <c r="H251" s="51">
        <v>8</v>
      </c>
      <c r="I251" s="37">
        <v>9.5399999999999991</v>
      </c>
      <c r="J251" s="37">
        <v>10.3</v>
      </c>
      <c r="K251" s="37">
        <v>11.41</v>
      </c>
      <c r="L251" s="37">
        <v>12.82</v>
      </c>
      <c r="M251" s="37">
        <v>17.43</v>
      </c>
      <c r="N251" s="42">
        <v>20.21</v>
      </c>
      <c r="O251" s="42">
        <v>21.99</v>
      </c>
      <c r="P251" s="42">
        <v>23.53</v>
      </c>
      <c r="Q251" s="42" t="s">
        <v>6</v>
      </c>
    </row>
    <row r="252" spans="1:17" x14ac:dyDescent="0.2">
      <c r="A252" s="39" t="s">
        <v>773</v>
      </c>
      <c r="B252" s="25" t="s">
        <v>331</v>
      </c>
      <c r="C252" s="40">
        <v>27</v>
      </c>
      <c r="D252" s="41">
        <v>15.79</v>
      </c>
      <c r="E252" s="34">
        <v>4.9000000000000004</v>
      </c>
      <c r="F252" s="51">
        <v>17.809999999999999</v>
      </c>
      <c r="G252" s="34">
        <v>7.5</v>
      </c>
      <c r="H252" s="51">
        <v>9.34</v>
      </c>
      <c r="I252" s="37">
        <v>10.43</v>
      </c>
      <c r="J252" s="37">
        <v>11.74</v>
      </c>
      <c r="K252" s="37">
        <v>12.62</v>
      </c>
      <c r="L252" s="37">
        <v>14.72</v>
      </c>
      <c r="M252" s="37">
        <v>17.12</v>
      </c>
      <c r="N252" s="37">
        <v>19.05</v>
      </c>
      <c r="O252" s="42">
        <v>20.190000000000001</v>
      </c>
      <c r="P252" s="42">
        <v>22.96</v>
      </c>
      <c r="Q252" s="42" t="s">
        <v>6</v>
      </c>
    </row>
    <row r="253" spans="1:17" x14ac:dyDescent="0.2">
      <c r="A253" s="39" t="s">
        <v>774</v>
      </c>
      <c r="B253" s="25" t="s">
        <v>70</v>
      </c>
      <c r="C253" s="53">
        <v>14</v>
      </c>
      <c r="D253" s="41">
        <v>14.69</v>
      </c>
      <c r="E253" s="34">
        <v>-9.1999999999999993</v>
      </c>
      <c r="F253" s="54">
        <v>18.149999999999999</v>
      </c>
      <c r="G253" s="34">
        <v>1.2</v>
      </c>
      <c r="H253" s="41">
        <v>8.2899999999999991</v>
      </c>
      <c r="I253" s="37">
        <v>9.3800000000000008</v>
      </c>
      <c r="J253" s="37">
        <v>10.07</v>
      </c>
      <c r="K253" s="37">
        <v>11.9</v>
      </c>
      <c r="L253" s="37">
        <v>13.07</v>
      </c>
      <c r="M253" s="42">
        <v>16.32</v>
      </c>
      <c r="N253" s="42">
        <v>20.010000000000002</v>
      </c>
      <c r="O253" s="42" t="s">
        <v>6</v>
      </c>
      <c r="P253" s="42" t="s">
        <v>6</v>
      </c>
      <c r="Q253" s="42" t="s">
        <v>6</v>
      </c>
    </row>
    <row r="254" spans="1:17" x14ac:dyDescent="0.2">
      <c r="A254" s="39" t="s">
        <v>775</v>
      </c>
      <c r="B254" s="25" t="s">
        <v>326</v>
      </c>
      <c r="C254" s="40">
        <v>26</v>
      </c>
      <c r="D254" s="41">
        <v>13.5</v>
      </c>
      <c r="E254" s="34">
        <v>-3.1</v>
      </c>
      <c r="F254" s="41">
        <v>16.53</v>
      </c>
      <c r="G254" s="34">
        <v>-0.4</v>
      </c>
      <c r="H254" s="51">
        <v>7.9</v>
      </c>
      <c r="I254" s="52">
        <v>9.35</v>
      </c>
      <c r="J254" s="52">
        <v>9.8000000000000007</v>
      </c>
      <c r="K254" s="37">
        <v>10.44</v>
      </c>
      <c r="L254" s="37">
        <v>12.05</v>
      </c>
      <c r="M254" s="42">
        <v>15.62</v>
      </c>
      <c r="N254" s="42">
        <v>18.57</v>
      </c>
      <c r="O254" s="42">
        <v>20.79</v>
      </c>
      <c r="P254" s="42" t="s">
        <v>6</v>
      </c>
      <c r="Q254" s="42" t="s">
        <v>6</v>
      </c>
    </row>
    <row r="255" spans="1:17" x14ac:dyDescent="0.2">
      <c r="A255" s="39" t="s">
        <v>776</v>
      </c>
      <c r="B255" s="25" t="s">
        <v>276</v>
      </c>
      <c r="C255" s="40">
        <v>71</v>
      </c>
      <c r="D255" s="51">
        <v>16.28</v>
      </c>
      <c r="E255" s="34">
        <v>6.2</v>
      </c>
      <c r="F255" s="51">
        <v>20.059999999999999</v>
      </c>
      <c r="G255" s="34">
        <v>7.5</v>
      </c>
      <c r="H255" s="51">
        <v>8.91</v>
      </c>
      <c r="I255" s="52">
        <v>10.88</v>
      </c>
      <c r="J255" s="52">
        <v>11.63</v>
      </c>
      <c r="K255" s="52">
        <v>12.31</v>
      </c>
      <c r="L255" s="52">
        <v>13.79</v>
      </c>
      <c r="M255" s="37">
        <v>18.88</v>
      </c>
      <c r="N255" s="37">
        <v>22.26</v>
      </c>
      <c r="O255" s="42">
        <v>24.61</v>
      </c>
      <c r="P255" s="42">
        <v>28.64</v>
      </c>
      <c r="Q255" s="42" t="s">
        <v>6</v>
      </c>
    </row>
    <row r="256" spans="1:17" x14ac:dyDescent="0.2">
      <c r="A256" s="39" t="s">
        <v>777</v>
      </c>
      <c r="B256" s="25" t="s">
        <v>83</v>
      </c>
      <c r="C256" s="40">
        <v>64</v>
      </c>
      <c r="D256" s="41">
        <v>16.739999999999998</v>
      </c>
      <c r="E256" s="34">
        <v>-11</v>
      </c>
      <c r="F256" s="51">
        <v>21.78</v>
      </c>
      <c r="G256" s="34">
        <v>-12.4</v>
      </c>
      <c r="H256" s="51">
        <v>9.19</v>
      </c>
      <c r="I256" s="52">
        <v>11.32</v>
      </c>
      <c r="J256" s="52">
        <v>12.49</v>
      </c>
      <c r="K256" s="52">
        <v>13.51</v>
      </c>
      <c r="L256" s="52">
        <v>14.84</v>
      </c>
      <c r="M256" s="37">
        <v>20.23</v>
      </c>
      <c r="N256" s="37">
        <v>25.11</v>
      </c>
      <c r="O256" s="37">
        <v>27.18</v>
      </c>
      <c r="P256" s="42">
        <v>29.79</v>
      </c>
      <c r="Q256" s="42" t="s">
        <v>6</v>
      </c>
    </row>
    <row r="257" spans="1:17" x14ac:dyDescent="0.2">
      <c r="A257" s="39" t="s">
        <v>778</v>
      </c>
      <c r="B257" s="25" t="s">
        <v>235</v>
      </c>
      <c r="C257" s="40">
        <v>35</v>
      </c>
      <c r="D257" s="41">
        <v>15.99</v>
      </c>
      <c r="E257" s="34">
        <v>4</v>
      </c>
      <c r="F257" s="51">
        <v>18.190000000000001</v>
      </c>
      <c r="G257" s="34">
        <v>4.7</v>
      </c>
      <c r="H257" s="51">
        <v>8.85</v>
      </c>
      <c r="I257" s="37">
        <v>10.18</v>
      </c>
      <c r="J257" s="37">
        <v>11.5</v>
      </c>
      <c r="K257" s="37">
        <v>12.59</v>
      </c>
      <c r="L257" s="37">
        <v>14.79</v>
      </c>
      <c r="M257" s="37">
        <v>17.98</v>
      </c>
      <c r="N257" s="37">
        <v>20.91</v>
      </c>
      <c r="O257" s="42">
        <v>22</v>
      </c>
      <c r="P257" s="42">
        <v>23.86</v>
      </c>
      <c r="Q257" s="42" t="s">
        <v>6</v>
      </c>
    </row>
    <row r="258" spans="1:17" x14ac:dyDescent="0.2">
      <c r="A258" s="39" t="s">
        <v>779</v>
      </c>
      <c r="B258" s="25" t="s">
        <v>261</v>
      </c>
      <c r="C258" s="40">
        <v>24</v>
      </c>
      <c r="D258" s="41">
        <v>15.44</v>
      </c>
      <c r="E258" s="34">
        <v>8.1</v>
      </c>
      <c r="F258" s="41">
        <v>18.46</v>
      </c>
      <c r="G258" s="34">
        <v>4.7</v>
      </c>
      <c r="H258" s="51">
        <v>8.41</v>
      </c>
      <c r="I258" s="37">
        <v>9.84</v>
      </c>
      <c r="J258" s="37">
        <v>10.43</v>
      </c>
      <c r="K258" s="37">
        <v>11.64</v>
      </c>
      <c r="L258" s="37">
        <v>13.33</v>
      </c>
      <c r="M258" s="37">
        <v>18.260000000000002</v>
      </c>
      <c r="N258" s="42">
        <v>21.21</v>
      </c>
      <c r="O258" s="42">
        <v>21.61</v>
      </c>
      <c r="P258" s="42" t="s">
        <v>6</v>
      </c>
      <c r="Q258" s="42" t="s">
        <v>6</v>
      </c>
    </row>
    <row r="259" spans="1:17" x14ac:dyDescent="0.2">
      <c r="A259" s="39" t="s">
        <v>780</v>
      </c>
      <c r="B259" s="25" t="s">
        <v>67</v>
      </c>
      <c r="C259" s="53">
        <v>15</v>
      </c>
      <c r="D259" s="54">
        <v>16.12</v>
      </c>
      <c r="E259" s="34">
        <v>-4.8</v>
      </c>
      <c r="F259" s="41">
        <v>16.77</v>
      </c>
      <c r="G259" s="34">
        <v>-5.0999999999999996</v>
      </c>
      <c r="H259" s="41">
        <v>8.09</v>
      </c>
      <c r="I259" s="37">
        <v>9.33</v>
      </c>
      <c r="J259" s="37">
        <v>11.03</v>
      </c>
      <c r="K259" s="42">
        <v>11.52</v>
      </c>
      <c r="L259" s="37">
        <v>13.74</v>
      </c>
      <c r="M259" s="42">
        <v>17.579999999999998</v>
      </c>
      <c r="N259" s="42">
        <v>21.32</v>
      </c>
      <c r="O259" s="42">
        <v>22.11</v>
      </c>
      <c r="P259" s="42" t="s">
        <v>6</v>
      </c>
      <c r="Q259" s="42" t="s">
        <v>6</v>
      </c>
    </row>
    <row r="260" spans="1:17" x14ac:dyDescent="0.2">
      <c r="A260" s="39" t="s">
        <v>781</v>
      </c>
      <c r="B260" s="25" t="s">
        <v>97</v>
      </c>
      <c r="C260" s="40">
        <v>25</v>
      </c>
      <c r="D260" s="54">
        <v>16.559999999999999</v>
      </c>
      <c r="E260" s="34">
        <v>-3</v>
      </c>
      <c r="F260" s="41">
        <v>20.27</v>
      </c>
      <c r="G260" s="34">
        <v>2.6</v>
      </c>
      <c r="H260" s="41">
        <v>9.4499999999999993</v>
      </c>
      <c r="I260" s="37">
        <v>11.11</v>
      </c>
      <c r="J260" s="37">
        <v>11.77</v>
      </c>
      <c r="K260" s="37">
        <v>12.57</v>
      </c>
      <c r="L260" s="37">
        <v>14.19</v>
      </c>
      <c r="M260" s="42">
        <v>19.43</v>
      </c>
      <c r="N260" s="42">
        <v>23.04</v>
      </c>
      <c r="O260" s="42">
        <v>24.72</v>
      </c>
      <c r="P260" s="42" t="s">
        <v>6</v>
      </c>
      <c r="Q260" s="42" t="s">
        <v>6</v>
      </c>
    </row>
    <row r="261" spans="1:17" x14ac:dyDescent="0.2">
      <c r="A261" s="39" t="s">
        <v>782</v>
      </c>
      <c r="B261" s="25" t="s">
        <v>336</v>
      </c>
      <c r="C261" s="40">
        <v>26</v>
      </c>
      <c r="D261" s="41">
        <v>12.61</v>
      </c>
      <c r="E261" s="34">
        <v>-3.8</v>
      </c>
      <c r="F261" s="41">
        <v>15.7</v>
      </c>
      <c r="G261" s="34">
        <v>-7.8</v>
      </c>
      <c r="H261" s="51">
        <v>7.96</v>
      </c>
      <c r="I261" s="52">
        <v>8.58</v>
      </c>
      <c r="J261" s="52">
        <v>8.89</v>
      </c>
      <c r="K261" s="52">
        <v>9.3699999999999992</v>
      </c>
      <c r="L261" s="37">
        <v>10.84</v>
      </c>
      <c r="M261" s="37">
        <v>14.25</v>
      </c>
      <c r="N261" s="42">
        <v>16.61</v>
      </c>
      <c r="O261" s="42">
        <v>18.489999999999998</v>
      </c>
      <c r="P261" s="42">
        <v>21.08</v>
      </c>
      <c r="Q261" s="42" t="s">
        <v>6</v>
      </c>
    </row>
    <row r="262" spans="1:17" x14ac:dyDescent="0.2">
      <c r="A262" s="39" t="s">
        <v>783</v>
      </c>
      <c r="B262" s="25" t="s">
        <v>117</v>
      </c>
      <c r="C262" s="53">
        <v>17</v>
      </c>
      <c r="D262" s="41">
        <v>16.149999999999999</v>
      </c>
      <c r="E262" s="34">
        <v>17.600000000000001</v>
      </c>
      <c r="F262" s="51">
        <v>16.920000000000002</v>
      </c>
      <c r="G262" s="34">
        <v>15.3</v>
      </c>
      <c r="H262" s="41">
        <v>8.9700000000000006</v>
      </c>
      <c r="I262" s="37">
        <v>10.94</v>
      </c>
      <c r="J262" s="37">
        <v>11.08</v>
      </c>
      <c r="K262" s="37">
        <v>11.67</v>
      </c>
      <c r="L262" s="37">
        <v>13.2</v>
      </c>
      <c r="M262" s="42">
        <v>16.89</v>
      </c>
      <c r="N262" s="42">
        <v>18.79</v>
      </c>
      <c r="O262" s="42">
        <v>21.02</v>
      </c>
      <c r="P262" s="42" t="s">
        <v>6</v>
      </c>
      <c r="Q262" s="42" t="s">
        <v>6</v>
      </c>
    </row>
    <row r="263" spans="1:17" x14ac:dyDescent="0.2">
      <c r="A263" s="24" t="s">
        <v>1023</v>
      </c>
      <c r="B263" s="25" t="s">
        <v>1024</v>
      </c>
      <c r="C263" s="55">
        <v>1632</v>
      </c>
      <c r="D263" s="51">
        <v>15.33</v>
      </c>
      <c r="E263" s="34">
        <v>1.5</v>
      </c>
      <c r="F263" s="51">
        <v>18.68</v>
      </c>
      <c r="G263" s="34">
        <v>1.2</v>
      </c>
      <c r="H263" s="51">
        <v>8.6999999999999993</v>
      </c>
      <c r="I263" s="52">
        <v>10.199999999999999</v>
      </c>
      <c r="J263" s="52">
        <v>11</v>
      </c>
      <c r="K263" s="52">
        <v>11.75</v>
      </c>
      <c r="L263" s="52">
        <v>13.42</v>
      </c>
      <c r="M263" s="52">
        <v>17.61</v>
      </c>
      <c r="N263" s="52">
        <v>20.55</v>
      </c>
      <c r="O263" s="52">
        <v>22.58</v>
      </c>
      <c r="P263" s="52">
        <v>25.02</v>
      </c>
      <c r="Q263" s="52">
        <v>32.44</v>
      </c>
    </row>
    <row r="264" spans="1:17" x14ac:dyDescent="0.2">
      <c r="A264" s="39" t="s">
        <v>1025</v>
      </c>
      <c r="B264" s="25" t="s">
        <v>63</v>
      </c>
      <c r="C264" s="40">
        <v>32</v>
      </c>
      <c r="D264" s="41">
        <v>19.649999999999999</v>
      </c>
      <c r="E264" s="34">
        <v>2</v>
      </c>
      <c r="F264" s="51">
        <v>21.83</v>
      </c>
      <c r="G264" s="34">
        <v>3.6</v>
      </c>
      <c r="H264" s="51">
        <v>9.4</v>
      </c>
      <c r="I264" s="37">
        <v>11.71</v>
      </c>
      <c r="J264" s="37">
        <v>12.05</v>
      </c>
      <c r="K264" s="37">
        <v>13.66</v>
      </c>
      <c r="L264" s="37">
        <v>16.02</v>
      </c>
      <c r="M264" s="37">
        <v>22.31</v>
      </c>
      <c r="N264" s="37">
        <v>24.87</v>
      </c>
      <c r="O264" s="42">
        <v>28.08</v>
      </c>
      <c r="P264" s="42" t="s">
        <v>6</v>
      </c>
      <c r="Q264" s="42" t="s">
        <v>6</v>
      </c>
    </row>
    <row r="265" spans="1:17" x14ac:dyDescent="0.2">
      <c r="A265" s="39" t="s">
        <v>1026</v>
      </c>
      <c r="B265" s="25" t="s">
        <v>282</v>
      </c>
      <c r="C265" s="40">
        <v>51</v>
      </c>
      <c r="D265" s="41">
        <v>14.37</v>
      </c>
      <c r="E265" s="34">
        <v>9.4</v>
      </c>
      <c r="F265" s="51">
        <v>17.39</v>
      </c>
      <c r="G265" s="34">
        <v>9.1</v>
      </c>
      <c r="H265" s="51">
        <v>8.5500000000000007</v>
      </c>
      <c r="I265" s="52">
        <v>9.7899999999999991</v>
      </c>
      <c r="J265" s="52">
        <v>10.220000000000001</v>
      </c>
      <c r="K265" s="52">
        <v>11.32</v>
      </c>
      <c r="L265" s="52">
        <v>12.44</v>
      </c>
      <c r="M265" s="37">
        <v>16.3</v>
      </c>
      <c r="N265" s="37">
        <v>19.52</v>
      </c>
      <c r="O265" s="37">
        <v>20.59</v>
      </c>
      <c r="P265" s="42">
        <v>22.52</v>
      </c>
      <c r="Q265" s="42" t="s">
        <v>6</v>
      </c>
    </row>
    <row r="266" spans="1:17" x14ac:dyDescent="0.2">
      <c r="A266" s="39" t="s">
        <v>1027</v>
      </c>
      <c r="B266" s="25" t="s">
        <v>72</v>
      </c>
      <c r="C266" s="53">
        <v>18</v>
      </c>
      <c r="D266" s="41">
        <v>12.49</v>
      </c>
      <c r="E266" s="34">
        <v>-7.8</v>
      </c>
      <c r="F266" s="41">
        <v>14.59</v>
      </c>
      <c r="G266" s="34">
        <v>-7.9</v>
      </c>
      <c r="H266" s="51">
        <v>7.74</v>
      </c>
      <c r="I266" s="37">
        <v>8.9499999999999993</v>
      </c>
      <c r="J266" s="37">
        <v>9.4499999999999993</v>
      </c>
      <c r="K266" s="37">
        <v>9.9600000000000009</v>
      </c>
      <c r="L266" s="37">
        <v>11.04</v>
      </c>
      <c r="M266" s="42">
        <v>14.22</v>
      </c>
      <c r="N266" s="42">
        <v>15.71</v>
      </c>
      <c r="O266" s="42" t="s">
        <v>6</v>
      </c>
      <c r="P266" s="42" t="s">
        <v>6</v>
      </c>
      <c r="Q266" s="42" t="s">
        <v>6</v>
      </c>
    </row>
    <row r="267" spans="1:17" x14ac:dyDescent="0.2">
      <c r="A267" s="39" t="s">
        <v>1028</v>
      </c>
      <c r="B267" s="25" t="s">
        <v>37</v>
      </c>
      <c r="C267" s="40">
        <v>36</v>
      </c>
      <c r="D267" s="41">
        <v>15.24</v>
      </c>
      <c r="E267" s="34">
        <v>5.3</v>
      </c>
      <c r="F267" s="41">
        <v>17.739999999999998</v>
      </c>
      <c r="G267" s="34">
        <v>14</v>
      </c>
      <c r="H267" s="51">
        <v>8.36</v>
      </c>
      <c r="I267" s="37">
        <v>10.16</v>
      </c>
      <c r="J267" s="52">
        <v>10.87</v>
      </c>
      <c r="K267" s="52">
        <v>11.59</v>
      </c>
      <c r="L267" s="37">
        <v>13.45</v>
      </c>
      <c r="M267" s="37">
        <v>17.309999999999999</v>
      </c>
      <c r="N267" s="37">
        <v>19.61</v>
      </c>
      <c r="O267" s="37">
        <v>20.55</v>
      </c>
      <c r="P267" s="42">
        <v>21.83</v>
      </c>
      <c r="Q267" s="42" t="s">
        <v>6</v>
      </c>
    </row>
    <row r="268" spans="1:17" x14ac:dyDescent="0.2">
      <c r="A268" s="39" t="s">
        <v>1029</v>
      </c>
      <c r="B268" s="25" t="s">
        <v>94</v>
      </c>
      <c r="C268" s="55">
        <v>95</v>
      </c>
      <c r="D268" s="41">
        <v>15.5</v>
      </c>
      <c r="E268" s="34">
        <v>-8.1999999999999993</v>
      </c>
      <c r="F268" s="51">
        <v>18.68</v>
      </c>
      <c r="G268" s="34">
        <v>-6.7</v>
      </c>
      <c r="H268" s="51">
        <v>8.6300000000000008</v>
      </c>
      <c r="I268" s="52">
        <v>9.75</v>
      </c>
      <c r="J268" s="52">
        <v>10.56</v>
      </c>
      <c r="K268" s="52">
        <v>11.57</v>
      </c>
      <c r="L268" s="52">
        <v>13.23</v>
      </c>
      <c r="M268" s="37">
        <v>18.64</v>
      </c>
      <c r="N268" s="37">
        <v>22.13</v>
      </c>
      <c r="O268" s="37">
        <v>24.19</v>
      </c>
      <c r="P268" s="37">
        <v>26.67</v>
      </c>
      <c r="Q268" s="42" t="s">
        <v>6</v>
      </c>
    </row>
    <row r="269" spans="1:17" x14ac:dyDescent="0.2">
      <c r="A269" s="39" t="s">
        <v>1030</v>
      </c>
      <c r="B269" s="25" t="s">
        <v>138</v>
      </c>
      <c r="C269" s="40">
        <v>39</v>
      </c>
      <c r="D269" s="41">
        <v>14.73</v>
      </c>
      <c r="E269" s="34">
        <v>-0.6</v>
      </c>
      <c r="F269" s="51">
        <v>17.23</v>
      </c>
      <c r="G269" s="34">
        <v>0.3</v>
      </c>
      <c r="H269" s="51">
        <v>8.5</v>
      </c>
      <c r="I269" s="52">
        <v>10.33</v>
      </c>
      <c r="J269" s="52">
        <v>11.02</v>
      </c>
      <c r="K269" s="37">
        <v>11.7</v>
      </c>
      <c r="L269" s="37">
        <v>13.33</v>
      </c>
      <c r="M269" s="37">
        <v>17.239999999999998</v>
      </c>
      <c r="N269" s="37">
        <v>19.82</v>
      </c>
      <c r="O269" s="37">
        <v>21.27</v>
      </c>
      <c r="P269" s="42">
        <v>23.86</v>
      </c>
      <c r="Q269" s="42" t="s">
        <v>6</v>
      </c>
    </row>
    <row r="270" spans="1:17" x14ac:dyDescent="0.2">
      <c r="A270" s="39" t="s">
        <v>1031</v>
      </c>
      <c r="B270" s="25" t="s">
        <v>154</v>
      </c>
      <c r="C270" s="40">
        <v>38</v>
      </c>
      <c r="D270" s="41">
        <v>18.48</v>
      </c>
      <c r="E270" s="34">
        <v>9.6999999999999993</v>
      </c>
      <c r="F270" s="54">
        <v>24.29</v>
      </c>
      <c r="G270" s="34">
        <v>4.5999999999999996</v>
      </c>
      <c r="H270" s="51">
        <v>8.7100000000000009</v>
      </c>
      <c r="I270" s="37">
        <v>10.71</v>
      </c>
      <c r="J270" s="37">
        <v>11.87</v>
      </c>
      <c r="K270" s="37">
        <v>13.17</v>
      </c>
      <c r="L270" s="37">
        <v>15.42</v>
      </c>
      <c r="M270" s="37">
        <v>19.96</v>
      </c>
      <c r="N270" s="42">
        <v>23.11</v>
      </c>
      <c r="O270" s="42">
        <v>25.79</v>
      </c>
      <c r="P270" s="42">
        <v>28.33</v>
      </c>
      <c r="Q270" s="42" t="s">
        <v>6</v>
      </c>
    </row>
    <row r="271" spans="1:17" x14ac:dyDescent="0.2">
      <c r="A271" s="39" t="s">
        <v>1032</v>
      </c>
      <c r="B271" s="25" t="s">
        <v>123</v>
      </c>
      <c r="C271" s="40">
        <v>33</v>
      </c>
      <c r="D271" s="41">
        <v>15.46</v>
      </c>
      <c r="E271" s="34">
        <v>-0.3</v>
      </c>
      <c r="F271" s="51">
        <v>19.07</v>
      </c>
      <c r="G271" s="34">
        <v>5.6</v>
      </c>
      <c r="H271" s="41">
        <v>9.4700000000000006</v>
      </c>
      <c r="I271" s="52">
        <v>11.02</v>
      </c>
      <c r="J271" s="52">
        <v>11.54</v>
      </c>
      <c r="K271" s="52">
        <v>12.13</v>
      </c>
      <c r="L271" s="52">
        <v>13.78</v>
      </c>
      <c r="M271" s="42">
        <v>17.97</v>
      </c>
      <c r="N271" s="42">
        <v>21.45</v>
      </c>
      <c r="O271" s="42">
        <v>24.96</v>
      </c>
      <c r="P271" s="42">
        <v>27.45</v>
      </c>
      <c r="Q271" s="42" t="s">
        <v>6</v>
      </c>
    </row>
    <row r="272" spans="1:17" x14ac:dyDescent="0.2">
      <c r="A272" s="39" t="s">
        <v>1033</v>
      </c>
      <c r="B272" s="25" t="s">
        <v>265</v>
      </c>
      <c r="C272" s="40">
        <v>47</v>
      </c>
      <c r="D272" s="41">
        <v>15.2</v>
      </c>
      <c r="E272" s="34">
        <v>2.2999999999999998</v>
      </c>
      <c r="F272" s="54" t="s">
        <v>6</v>
      </c>
      <c r="G272" s="56"/>
      <c r="H272" s="51">
        <v>8.69</v>
      </c>
      <c r="I272" s="52">
        <v>10.47</v>
      </c>
      <c r="J272" s="52">
        <v>11.14</v>
      </c>
      <c r="K272" s="52">
        <v>12</v>
      </c>
      <c r="L272" s="52">
        <v>13.51</v>
      </c>
      <c r="M272" s="37">
        <v>18.47</v>
      </c>
      <c r="N272" s="37">
        <v>20.94</v>
      </c>
      <c r="O272" s="42">
        <v>23.22</v>
      </c>
      <c r="P272" s="42">
        <v>25.68</v>
      </c>
      <c r="Q272" s="42" t="s">
        <v>6</v>
      </c>
    </row>
    <row r="273" spans="1:17" x14ac:dyDescent="0.2">
      <c r="A273" s="39" t="s">
        <v>1034</v>
      </c>
      <c r="B273" s="25" t="s">
        <v>59</v>
      </c>
      <c r="C273" s="40">
        <v>49</v>
      </c>
      <c r="D273" s="41">
        <v>17.91</v>
      </c>
      <c r="E273" s="34">
        <v>4.5999999999999996</v>
      </c>
      <c r="F273" s="51">
        <v>20.66</v>
      </c>
      <c r="G273" s="34">
        <v>3.8</v>
      </c>
      <c r="H273" s="51">
        <v>9.1999999999999993</v>
      </c>
      <c r="I273" s="52">
        <v>11.02</v>
      </c>
      <c r="J273" s="52">
        <v>12.06</v>
      </c>
      <c r="K273" s="37">
        <v>13.09</v>
      </c>
      <c r="L273" s="37">
        <v>15.02</v>
      </c>
      <c r="M273" s="37">
        <v>20.48</v>
      </c>
      <c r="N273" s="37">
        <v>24.52</v>
      </c>
      <c r="O273" s="37">
        <v>25.75</v>
      </c>
      <c r="P273" s="37">
        <v>29.2</v>
      </c>
      <c r="Q273" s="42" t="s">
        <v>6</v>
      </c>
    </row>
    <row r="274" spans="1:17" x14ac:dyDescent="0.2">
      <c r="A274" s="39" t="s">
        <v>1035</v>
      </c>
      <c r="B274" s="25" t="s">
        <v>52</v>
      </c>
      <c r="C274" s="40">
        <v>26</v>
      </c>
      <c r="D274" s="41">
        <v>19.45</v>
      </c>
      <c r="E274" s="34">
        <v>4.3</v>
      </c>
      <c r="F274" s="41">
        <v>25.54</v>
      </c>
      <c r="G274" s="34">
        <v>-1.2</v>
      </c>
      <c r="H274" s="41">
        <v>9.66</v>
      </c>
      <c r="I274" s="37">
        <v>11.96</v>
      </c>
      <c r="J274" s="37">
        <v>13.63</v>
      </c>
      <c r="K274" s="37">
        <v>14.62</v>
      </c>
      <c r="L274" s="37">
        <v>17.350000000000001</v>
      </c>
      <c r="M274" s="42">
        <v>22.58</v>
      </c>
      <c r="N274" s="42">
        <v>29.65</v>
      </c>
      <c r="O274" s="42">
        <v>33.71</v>
      </c>
      <c r="P274" s="42" t="s">
        <v>6</v>
      </c>
      <c r="Q274" s="42" t="s">
        <v>6</v>
      </c>
    </row>
    <row r="275" spans="1:17" x14ac:dyDescent="0.2">
      <c r="A275" s="39" t="s">
        <v>1036</v>
      </c>
      <c r="B275" s="25" t="s">
        <v>39</v>
      </c>
      <c r="C275" s="40">
        <v>32</v>
      </c>
      <c r="D275" s="41">
        <v>19.2</v>
      </c>
      <c r="E275" s="34">
        <v>-6.1</v>
      </c>
      <c r="F275" s="51">
        <v>21.96</v>
      </c>
      <c r="G275" s="34">
        <v>-4.9000000000000004</v>
      </c>
      <c r="H275" s="51">
        <v>9.1999999999999993</v>
      </c>
      <c r="I275" s="37">
        <v>11.5</v>
      </c>
      <c r="J275" s="37">
        <v>12.34</v>
      </c>
      <c r="K275" s="37">
        <v>13.35</v>
      </c>
      <c r="L275" s="37">
        <v>15.56</v>
      </c>
      <c r="M275" s="37">
        <v>22.01</v>
      </c>
      <c r="N275" s="42">
        <v>26.04</v>
      </c>
      <c r="O275" s="42">
        <v>29.39</v>
      </c>
      <c r="P275" s="42">
        <v>32.909999999999997</v>
      </c>
      <c r="Q275" s="42" t="s">
        <v>6</v>
      </c>
    </row>
    <row r="276" spans="1:17" x14ac:dyDescent="0.2">
      <c r="A276" s="39" t="s">
        <v>230</v>
      </c>
      <c r="B276" s="25" t="s">
        <v>231</v>
      </c>
      <c r="C276" s="40">
        <v>84</v>
      </c>
      <c r="D276" s="51">
        <v>16.02</v>
      </c>
      <c r="E276" s="34">
        <v>2.7</v>
      </c>
      <c r="F276" s="51">
        <v>19.23</v>
      </c>
      <c r="G276" s="34">
        <v>-6.2</v>
      </c>
      <c r="H276" s="51">
        <v>9.01</v>
      </c>
      <c r="I276" s="52">
        <v>10.7</v>
      </c>
      <c r="J276" s="52">
        <v>11.5</v>
      </c>
      <c r="K276" s="52">
        <v>12.21</v>
      </c>
      <c r="L276" s="52">
        <v>14.37</v>
      </c>
      <c r="M276" s="37">
        <v>18.579999999999998</v>
      </c>
      <c r="N276" s="37">
        <v>22.38</v>
      </c>
      <c r="O276" s="37">
        <v>24.34</v>
      </c>
      <c r="P276" s="37">
        <v>26.57</v>
      </c>
      <c r="Q276" s="42" t="s">
        <v>6</v>
      </c>
    </row>
    <row r="277" spans="1:17" x14ac:dyDescent="0.2">
      <c r="A277" s="39" t="s">
        <v>785</v>
      </c>
      <c r="B277" s="25" t="s">
        <v>786</v>
      </c>
      <c r="C277" s="40">
        <v>21</v>
      </c>
      <c r="D277" s="54">
        <v>14.78</v>
      </c>
      <c r="E277" s="34">
        <v>2.5</v>
      </c>
      <c r="F277" s="41">
        <v>17.79</v>
      </c>
      <c r="G277" s="34">
        <v>4.5999999999999996</v>
      </c>
      <c r="H277" s="51">
        <v>8.5299999999999994</v>
      </c>
      <c r="I277" s="37">
        <v>10.01</v>
      </c>
      <c r="J277" s="37">
        <v>10.97</v>
      </c>
      <c r="K277" s="37">
        <v>11.53</v>
      </c>
      <c r="L277" s="37">
        <v>12.81</v>
      </c>
      <c r="M277" s="42">
        <v>17.149999999999999</v>
      </c>
      <c r="N277" s="42">
        <v>20.170000000000002</v>
      </c>
      <c r="O277" s="42">
        <v>21.67</v>
      </c>
      <c r="P277" s="42">
        <v>23.15</v>
      </c>
      <c r="Q277" s="42" t="s">
        <v>6</v>
      </c>
    </row>
    <row r="278" spans="1:17" x14ac:dyDescent="0.2">
      <c r="A278" s="39" t="s">
        <v>787</v>
      </c>
      <c r="B278" s="25" t="s">
        <v>788</v>
      </c>
      <c r="C278" s="53">
        <v>10</v>
      </c>
      <c r="D278" s="54">
        <v>15.32</v>
      </c>
      <c r="E278" s="56"/>
      <c r="F278" s="54">
        <v>19.95</v>
      </c>
      <c r="G278" s="56"/>
      <c r="H278" s="54" t="s">
        <v>6</v>
      </c>
      <c r="I278" s="37">
        <v>10</v>
      </c>
      <c r="J278" s="37">
        <v>10.72</v>
      </c>
      <c r="K278" s="42">
        <v>11.09</v>
      </c>
      <c r="L278" s="42">
        <v>12.64</v>
      </c>
      <c r="M278" s="42" t="s">
        <v>6</v>
      </c>
      <c r="N278" s="42" t="s">
        <v>6</v>
      </c>
      <c r="O278" s="42" t="s">
        <v>6</v>
      </c>
      <c r="P278" s="42" t="s">
        <v>6</v>
      </c>
      <c r="Q278" s="42" t="s">
        <v>6</v>
      </c>
    </row>
    <row r="279" spans="1:17" x14ac:dyDescent="0.2">
      <c r="A279" s="39" t="s">
        <v>789</v>
      </c>
      <c r="B279" s="25" t="s">
        <v>790</v>
      </c>
      <c r="C279" s="53">
        <v>12</v>
      </c>
      <c r="D279" s="54">
        <v>16.32</v>
      </c>
      <c r="E279" s="34">
        <v>3.9</v>
      </c>
      <c r="F279" s="41">
        <v>19.3</v>
      </c>
      <c r="G279" s="34">
        <v>3.7</v>
      </c>
      <c r="H279" s="54" t="s">
        <v>6</v>
      </c>
      <c r="I279" s="42">
        <v>11.06</v>
      </c>
      <c r="J279" s="42">
        <v>12.14</v>
      </c>
      <c r="K279" s="42">
        <v>13.39</v>
      </c>
      <c r="L279" s="37">
        <v>15.26</v>
      </c>
      <c r="M279" s="42">
        <v>18.2</v>
      </c>
      <c r="N279" s="42" t="s">
        <v>6</v>
      </c>
      <c r="O279" s="42" t="s">
        <v>6</v>
      </c>
      <c r="P279" s="42" t="s">
        <v>6</v>
      </c>
      <c r="Q279" s="42" t="s">
        <v>6</v>
      </c>
    </row>
    <row r="280" spans="1:17" x14ac:dyDescent="0.2">
      <c r="A280" s="39" t="s">
        <v>791</v>
      </c>
      <c r="B280" s="25" t="s">
        <v>792</v>
      </c>
      <c r="C280" s="40">
        <v>41</v>
      </c>
      <c r="D280" s="41">
        <v>17.079999999999998</v>
      </c>
      <c r="E280" s="34">
        <v>4.9000000000000004</v>
      </c>
      <c r="F280" s="51">
        <v>19.79</v>
      </c>
      <c r="G280" s="34">
        <v>2.5</v>
      </c>
      <c r="H280" s="51">
        <v>9.18</v>
      </c>
      <c r="I280" s="52">
        <v>11.1</v>
      </c>
      <c r="J280" s="52">
        <v>11.84</v>
      </c>
      <c r="K280" s="37">
        <v>12.63</v>
      </c>
      <c r="L280" s="37">
        <v>14.6</v>
      </c>
      <c r="M280" s="37">
        <v>19.440000000000001</v>
      </c>
      <c r="N280" s="42">
        <v>23.77</v>
      </c>
      <c r="O280" s="42">
        <v>25.36</v>
      </c>
      <c r="P280" s="42">
        <v>27.97</v>
      </c>
      <c r="Q280" s="42" t="s">
        <v>6</v>
      </c>
    </row>
    <row r="281" spans="1:17" x14ac:dyDescent="0.2">
      <c r="A281" s="39" t="s">
        <v>237</v>
      </c>
      <c r="B281" s="25" t="s">
        <v>238</v>
      </c>
      <c r="C281" s="40">
        <v>51</v>
      </c>
      <c r="D281" s="41">
        <v>12.5</v>
      </c>
      <c r="E281" s="34">
        <v>-0.8</v>
      </c>
      <c r="F281" s="51">
        <v>14.8</v>
      </c>
      <c r="G281" s="34">
        <v>-0.7</v>
      </c>
      <c r="H281" s="51">
        <v>8.0500000000000007</v>
      </c>
      <c r="I281" s="52">
        <v>9</v>
      </c>
      <c r="J281" s="52">
        <v>9.3699999999999992</v>
      </c>
      <c r="K281" s="52">
        <v>9.74</v>
      </c>
      <c r="L281" s="52">
        <v>10.88</v>
      </c>
      <c r="M281" s="37">
        <v>14.76</v>
      </c>
      <c r="N281" s="37">
        <v>17.11</v>
      </c>
      <c r="O281" s="37">
        <v>17.989999999999998</v>
      </c>
      <c r="P281" s="42">
        <v>19.34</v>
      </c>
      <c r="Q281" s="42" t="s">
        <v>6</v>
      </c>
    </row>
    <row r="282" spans="1:17" x14ac:dyDescent="0.2">
      <c r="A282" s="39" t="s">
        <v>793</v>
      </c>
      <c r="B282" s="25" t="s">
        <v>794</v>
      </c>
      <c r="C282" s="53">
        <v>11</v>
      </c>
      <c r="D282" s="41">
        <v>11</v>
      </c>
      <c r="E282" s="34">
        <v>-9.1</v>
      </c>
      <c r="F282" s="54">
        <v>15.18</v>
      </c>
      <c r="G282" s="34">
        <v>-0.3</v>
      </c>
      <c r="H282" s="41">
        <v>8.02</v>
      </c>
      <c r="I282" s="52">
        <v>8.98</v>
      </c>
      <c r="J282" s="37">
        <v>9.2100000000000009</v>
      </c>
      <c r="K282" s="37">
        <v>9.43</v>
      </c>
      <c r="L282" s="37">
        <v>10.11</v>
      </c>
      <c r="M282" s="42">
        <v>12.42</v>
      </c>
      <c r="N282" s="42" t="s">
        <v>6</v>
      </c>
      <c r="O282" s="42" t="s">
        <v>6</v>
      </c>
      <c r="P282" s="42" t="s">
        <v>6</v>
      </c>
      <c r="Q282" s="42" t="s">
        <v>6</v>
      </c>
    </row>
    <row r="283" spans="1:17" x14ac:dyDescent="0.2">
      <c r="A283" s="39" t="s">
        <v>795</v>
      </c>
      <c r="B283" s="25" t="s">
        <v>796</v>
      </c>
      <c r="C283" s="53">
        <v>10</v>
      </c>
      <c r="D283" s="54">
        <v>11.57</v>
      </c>
      <c r="E283" s="34">
        <v>-2.9</v>
      </c>
      <c r="F283" s="41">
        <v>14.03</v>
      </c>
      <c r="G283" s="34">
        <v>-8.6999999999999993</v>
      </c>
      <c r="H283" s="51">
        <v>8.5</v>
      </c>
      <c r="I283" s="37">
        <v>8.9</v>
      </c>
      <c r="J283" s="52">
        <v>9.16</v>
      </c>
      <c r="K283" s="37">
        <v>9.6300000000000008</v>
      </c>
      <c r="L283" s="37">
        <v>10.81</v>
      </c>
      <c r="M283" s="42">
        <v>14.31</v>
      </c>
      <c r="N283" s="42" t="s">
        <v>6</v>
      </c>
      <c r="O283" s="42" t="s">
        <v>6</v>
      </c>
      <c r="P283" s="42" t="s">
        <v>6</v>
      </c>
      <c r="Q283" s="42" t="s">
        <v>6</v>
      </c>
    </row>
    <row r="284" spans="1:17" x14ac:dyDescent="0.2">
      <c r="A284" s="39" t="s">
        <v>797</v>
      </c>
      <c r="B284" s="25" t="s">
        <v>798</v>
      </c>
      <c r="C284" s="53">
        <v>10</v>
      </c>
      <c r="D284" s="54">
        <v>15.36</v>
      </c>
      <c r="E284" s="34">
        <v>2</v>
      </c>
      <c r="F284" s="41">
        <v>15.76</v>
      </c>
      <c r="G284" s="34">
        <v>6.3</v>
      </c>
      <c r="H284" s="54" t="s">
        <v>6</v>
      </c>
      <c r="I284" s="37">
        <v>9.25</v>
      </c>
      <c r="J284" s="37">
        <v>9.7100000000000009</v>
      </c>
      <c r="K284" s="42">
        <v>10.14</v>
      </c>
      <c r="L284" s="42">
        <v>11.78</v>
      </c>
      <c r="M284" s="42">
        <v>16.32</v>
      </c>
      <c r="N284" s="42">
        <v>17.8</v>
      </c>
      <c r="O284" s="42" t="s">
        <v>6</v>
      </c>
      <c r="P284" s="42" t="s">
        <v>6</v>
      </c>
      <c r="Q284" s="42" t="s">
        <v>6</v>
      </c>
    </row>
    <row r="285" spans="1:17" x14ac:dyDescent="0.2">
      <c r="A285" s="39" t="s">
        <v>799</v>
      </c>
      <c r="B285" s="25" t="s">
        <v>800</v>
      </c>
      <c r="C285" s="53">
        <v>7</v>
      </c>
      <c r="D285" s="54">
        <v>11.55</v>
      </c>
      <c r="E285" s="34">
        <v>-2.2999999999999998</v>
      </c>
      <c r="F285" s="41">
        <v>12.56</v>
      </c>
      <c r="G285" s="34">
        <v>-5.9</v>
      </c>
      <c r="H285" s="54" t="s">
        <v>6</v>
      </c>
      <c r="I285" s="37">
        <v>8.9499999999999993</v>
      </c>
      <c r="J285" s="37">
        <v>9.02</v>
      </c>
      <c r="K285" s="37">
        <v>9.2200000000000006</v>
      </c>
      <c r="L285" s="37">
        <v>9.8000000000000007</v>
      </c>
      <c r="M285" s="42">
        <v>12.46</v>
      </c>
      <c r="N285" s="42" t="s">
        <v>6</v>
      </c>
      <c r="O285" s="42" t="s">
        <v>6</v>
      </c>
      <c r="P285" s="42" t="s">
        <v>6</v>
      </c>
      <c r="Q285" s="42" t="s">
        <v>6</v>
      </c>
    </row>
    <row r="286" spans="1:17" x14ac:dyDescent="0.2">
      <c r="A286" s="39" t="s">
        <v>801</v>
      </c>
      <c r="B286" s="25" t="s">
        <v>802</v>
      </c>
      <c r="C286" s="53">
        <v>13</v>
      </c>
      <c r="D286" s="54">
        <v>14.37</v>
      </c>
      <c r="E286" s="34">
        <v>13.1</v>
      </c>
      <c r="F286" s="41">
        <v>15.46</v>
      </c>
      <c r="G286" s="34">
        <v>2.2999999999999998</v>
      </c>
      <c r="H286" s="51">
        <v>8.01</v>
      </c>
      <c r="I286" s="37">
        <v>9.2899999999999991</v>
      </c>
      <c r="J286" s="37">
        <v>9.61</v>
      </c>
      <c r="K286" s="37">
        <v>10.56</v>
      </c>
      <c r="L286" s="42">
        <v>11.63</v>
      </c>
      <c r="M286" s="42">
        <v>16.98</v>
      </c>
      <c r="N286" s="42">
        <v>18.12</v>
      </c>
      <c r="O286" s="42">
        <v>19.239999999999998</v>
      </c>
      <c r="P286" s="42" t="s">
        <v>6</v>
      </c>
      <c r="Q286" s="42" t="s">
        <v>6</v>
      </c>
    </row>
    <row r="287" spans="1:17" x14ac:dyDescent="0.2">
      <c r="A287" s="39" t="s">
        <v>104</v>
      </c>
      <c r="B287" s="25" t="s">
        <v>105</v>
      </c>
      <c r="C287" s="55">
        <v>259</v>
      </c>
      <c r="D287" s="51">
        <v>15.3</v>
      </c>
      <c r="E287" s="34">
        <v>2.7</v>
      </c>
      <c r="F287" s="51">
        <v>18.3</v>
      </c>
      <c r="G287" s="34">
        <v>1.5</v>
      </c>
      <c r="H287" s="51">
        <v>8.8699999999999992</v>
      </c>
      <c r="I287" s="52">
        <v>10.220000000000001</v>
      </c>
      <c r="J287" s="52">
        <v>11.01</v>
      </c>
      <c r="K287" s="52">
        <v>11.75</v>
      </c>
      <c r="L287" s="52">
        <v>13.5</v>
      </c>
      <c r="M287" s="52">
        <v>17.77</v>
      </c>
      <c r="N287" s="52">
        <v>20.56</v>
      </c>
      <c r="O287" s="52">
        <v>22.37</v>
      </c>
      <c r="P287" s="37">
        <v>24.71</v>
      </c>
      <c r="Q287" s="37">
        <v>32.17</v>
      </c>
    </row>
    <row r="288" spans="1:17" x14ac:dyDescent="0.2">
      <c r="A288" s="39" t="s">
        <v>803</v>
      </c>
      <c r="B288" s="25" t="s">
        <v>804</v>
      </c>
      <c r="C288" s="40">
        <v>34</v>
      </c>
      <c r="D288" s="41">
        <v>15.68</v>
      </c>
      <c r="E288" s="34">
        <v>-5.5</v>
      </c>
      <c r="F288" s="51">
        <v>19.07</v>
      </c>
      <c r="G288" s="34">
        <v>-4.0999999999999996</v>
      </c>
      <c r="H288" s="51">
        <v>8.93</v>
      </c>
      <c r="I288" s="37">
        <v>10.67</v>
      </c>
      <c r="J288" s="37">
        <v>11.71</v>
      </c>
      <c r="K288" s="37">
        <v>12.44</v>
      </c>
      <c r="L288" s="37">
        <v>14</v>
      </c>
      <c r="M288" s="37">
        <v>18.489999999999998</v>
      </c>
      <c r="N288" s="37">
        <v>22.02</v>
      </c>
      <c r="O288" s="42">
        <v>23.33</v>
      </c>
      <c r="P288" s="42">
        <v>25.2</v>
      </c>
      <c r="Q288" s="42" t="s">
        <v>6</v>
      </c>
    </row>
    <row r="289" spans="1:17" x14ac:dyDescent="0.2">
      <c r="A289" s="39" t="s">
        <v>805</v>
      </c>
      <c r="B289" s="25" t="s">
        <v>806</v>
      </c>
      <c r="C289" s="53">
        <v>15</v>
      </c>
      <c r="D289" s="41">
        <v>15.3</v>
      </c>
      <c r="E289" s="34">
        <v>2.6</v>
      </c>
      <c r="F289" s="41">
        <v>16.98</v>
      </c>
      <c r="G289" s="34">
        <v>8</v>
      </c>
      <c r="H289" s="51">
        <v>8.92</v>
      </c>
      <c r="I289" s="37">
        <v>10.31</v>
      </c>
      <c r="J289" s="37">
        <v>10.94</v>
      </c>
      <c r="K289" s="37">
        <v>11.73</v>
      </c>
      <c r="L289" s="37">
        <v>13.71</v>
      </c>
      <c r="M289" s="42">
        <v>16.420000000000002</v>
      </c>
      <c r="N289" s="42">
        <v>18.739999999999998</v>
      </c>
      <c r="O289" s="42" t="s">
        <v>6</v>
      </c>
      <c r="P289" s="42" t="s">
        <v>6</v>
      </c>
      <c r="Q289" s="42" t="s">
        <v>6</v>
      </c>
    </row>
    <row r="290" spans="1:17" x14ac:dyDescent="0.2">
      <c r="A290" s="39" t="s">
        <v>807</v>
      </c>
      <c r="B290" s="25" t="s">
        <v>808</v>
      </c>
      <c r="C290" s="40">
        <v>31</v>
      </c>
      <c r="D290" s="41">
        <v>13.82</v>
      </c>
      <c r="E290" s="34">
        <v>2.2999999999999998</v>
      </c>
      <c r="F290" s="51">
        <v>17.059999999999999</v>
      </c>
      <c r="G290" s="34">
        <v>5.0999999999999996</v>
      </c>
      <c r="H290" s="51">
        <v>9.25</v>
      </c>
      <c r="I290" s="52">
        <v>10.38</v>
      </c>
      <c r="J290" s="52">
        <v>11.14</v>
      </c>
      <c r="K290" s="37">
        <v>11.71</v>
      </c>
      <c r="L290" s="52">
        <v>13.03</v>
      </c>
      <c r="M290" s="37">
        <v>16.38</v>
      </c>
      <c r="N290" s="37">
        <v>18.32</v>
      </c>
      <c r="O290" s="42">
        <v>19.28</v>
      </c>
      <c r="P290" s="42">
        <v>21.78</v>
      </c>
      <c r="Q290" s="42" t="s">
        <v>6</v>
      </c>
    </row>
    <row r="291" spans="1:17" x14ac:dyDescent="0.2">
      <c r="A291" s="39" t="s">
        <v>809</v>
      </c>
      <c r="B291" s="25" t="s">
        <v>810</v>
      </c>
      <c r="C291" s="40">
        <v>22</v>
      </c>
      <c r="D291" s="41">
        <v>14.59</v>
      </c>
      <c r="E291" s="34">
        <v>7.4</v>
      </c>
      <c r="F291" s="41">
        <v>19.72</v>
      </c>
      <c r="G291" s="34">
        <v>11.3</v>
      </c>
      <c r="H291" s="41">
        <v>9</v>
      </c>
      <c r="I291" s="52">
        <v>10.02</v>
      </c>
      <c r="J291" s="37">
        <v>10.51</v>
      </c>
      <c r="K291" s="37">
        <v>11.38</v>
      </c>
      <c r="L291" s="37">
        <v>13.02</v>
      </c>
      <c r="M291" s="42">
        <v>16.77</v>
      </c>
      <c r="N291" s="42">
        <v>22.36</v>
      </c>
      <c r="O291" s="42" t="s">
        <v>6</v>
      </c>
      <c r="P291" s="42" t="s">
        <v>6</v>
      </c>
      <c r="Q291" s="42" t="s">
        <v>6</v>
      </c>
    </row>
    <row r="292" spans="1:17" x14ac:dyDescent="0.2">
      <c r="A292" s="39" t="s">
        <v>811</v>
      </c>
      <c r="B292" s="25" t="s">
        <v>812</v>
      </c>
      <c r="C292" s="53">
        <v>7</v>
      </c>
      <c r="D292" s="54">
        <v>13.01</v>
      </c>
      <c r="E292" s="34">
        <v>-12.8</v>
      </c>
      <c r="F292" s="41">
        <v>15.75</v>
      </c>
      <c r="G292" s="34">
        <v>-4</v>
      </c>
      <c r="H292" s="54" t="s">
        <v>6</v>
      </c>
      <c r="I292" s="37">
        <v>10.51</v>
      </c>
      <c r="J292" s="42">
        <v>11.32</v>
      </c>
      <c r="K292" s="37">
        <v>11.56</v>
      </c>
      <c r="L292" s="42">
        <v>12.4</v>
      </c>
      <c r="M292" s="42">
        <v>14.92</v>
      </c>
      <c r="N292" s="42" t="s">
        <v>6</v>
      </c>
      <c r="O292" s="42" t="s">
        <v>6</v>
      </c>
      <c r="P292" s="42" t="s">
        <v>6</v>
      </c>
      <c r="Q292" s="42" t="s">
        <v>6</v>
      </c>
    </row>
    <row r="293" spans="1:17" x14ac:dyDescent="0.2">
      <c r="A293" s="39" t="s">
        <v>813</v>
      </c>
      <c r="B293" s="25" t="s">
        <v>814</v>
      </c>
      <c r="C293" s="53">
        <v>14</v>
      </c>
      <c r="D293" s="54">
        <v>15.29</v>
      </c>
      <c r="E293" s="34">
        <v>-13.3</v>
      </c>
      <c r="F293" s="41">
        <v>20.37</v>
      </c>
      <c r="G293" s="34">
        <v>-6.9</v>
      </c>
      <c r="H293" s="41">
        <v>8.52</v>
      </c>
      <c r="I293" s="37">
        <v>10.01</v>
      </c>
      <c r="J293" s="37">
        <v>11.28</v>
      </c>
      <c r="K293" s="37">
        <v>11.77</v>
      </c>
      <c r="L293" s="37">
        <v>13.45</v>
      </c>
      <c r="M293" s="42" t="s">
        <v>6</v>
      </c>
      <c r="N293" s="42" t="s">
        <v>6</v>
      </c>
      <c r="O293" s="42" t="s">
        <v>6</v>
      </c>
      <c r="P293" s="42" t="s">
        <v>6</v>
      </c>
      <c r="Q293" s="42" t="s">
        <v>6</v>
      </c>
    </row>
    <row r="294" spans="1:17" x14ac:dyDescent="0.2">
      <c r="A294" s="39" t="s">
        <v>815</v>
      </c>
      <c r="B294" s="25" t="s">
        <v>816</v>
      </c>
      <c r="C294" s="53">
        <v>18</v>
      </c>
      <c r="D294" s="41">
        <v>14.44</v>
      </c>
      <c r="E294" s="34">
        <v>5.8</v>
      </c>
      <c r="F294" s="41">
        <v>17.32</v>
      </c>
      <c r="G294" s="34">
        <v>1.3</v>
      </c>
      <c r="H294" s="51">
        <v>7.82</v>
      </c>
      <c r="I294" s="37">
        <v>9.33</v>
      </c>
      <c r="J294" s="37">
        <v>9.99</v>
      </c>
      <c r="K294" s="37">
        <v>10.69</v>
      </c>
      <c r="L294" s="37">
        <v>11.98</v>
      </c>
      <c r="M294" s="42">
        <v>16.14</v>
      </c>
      <c r="N294" s="42">
        <v>18.93</v>
      </c>
      <c r="O294" s="42">
        <v>21.27</v>
      </c>
      <c r="P294" s="42" t="s">
        <v>6</v>
      </c>
      <c r="Q294" s="42" t="s">
        <v>6</v>
      </c>
    </row>
    <row r="295" spans="1:17" x14ac:dyDescent="0.2">
      <c r="A295" s="39" t="s">
        <v>817</v>
      </c>
      <c r="B295" s="25" t="s">
        <v>818</v>
      </c>
      <c r="C295" s="40">
        <v>28</v>
      </c>
      <c r="D295" s="41">
        <v>13.4</v>
      </c>
      <c r="E295" s="34">
        <v>0.1</v>
      </c>
      <c r="F295" s="41">
        <v>16.2</v>
      </c>
      <c r="G295" s="34">
        <v>-0.6</v>
      </c>
      <c r="H295" s="51">
        <v>8</v>
      </c>
      <c r="I295" s="37">
        <v>9.3000000000000007</v>
      </c>
      <c r="J295" s="37">
        <v>10.01</v>
      </c>
      <c r="K295" s="37">
        <v>10.34</v>
      </c>
      <c r="L295" s="37">
        <v>11.82</v>
      </c>
      <c r="M295" s="37">
        <v>15.32</v>
      </c>
      <c r="N295" s="42">
        <v>18.52</v>
      </c>
      <c r="O295" s="42">
        <v>19.34</v>
      </c>
      <c r="P295" s="42" t="s">
        <v>6</v>
      </c>
      <c r="Q295" s="42" t="s">
        <v>6</v>
      </c>
    </row>
    <row r="296" spans="1:17" x14ac:dyDescent="0.2">
      <c r="A296" s="39" t="s">
        <v>819</v>
      </c>
      <c r="B296" s="25" t="s">
        <v>820</v>
      </c>
      <c r="C296" s="40">
        <v>26</v>
      </c>
      <c r="D296" s="41">
        <v>17.989999999999998</v>
      </c>
      <c r="E296" s="34">
        <v>6.7</v>
      </c>
      <c r="F296" s="51">
        <v>20.54</v>
      </c>
      <c r="G296" s="34">
        <v>-1.9</v>
      </c>
      <c r="H296" s="41">
        <v>9.07</v>
      </c>
      <c r="I296" s="37">
        <v>11.57</v>
      </c>
      <c r="J296" s="37">
        <v>12.93</v>
      </c>
      <c r="K296" s="37">
        <v>13.96</v>
      </c>
      <c r="L296" s="37">
        <v>16.07</v>
      </c>
      <c r="M296" s="37">
        <v>20.53</v>
      </c>
      <c r="N296" s="42">
        <v>22.89</v>
      </c>
      <c r="O296" s="42">
        <v>24.48</v>
      </c>
      <c r="P296" s="42">
        <v>27.47</v>
      </c>
      <c r="Q296" s="42" t="s">
        <v>6</v>
      </c>
    </row>
    <row r="297" spans="1:17" x14ac:dyDescent="0.2">
      <c r="A297" s="39" t="s">
        <v>821</v>
      </c>
      <c r="B297" s="25" t="s">
        <v>822</v>
      </c>
      <c r="C297" s="40">
        <v>27</v>
      </c>
      <c r="D297" s="41">
        <v>14.28</v>
      </c>
      <c r="E297" s="34">
        <v>6.9</v>
      </c>
      <c r="F297" s="41">
        <v>16.03</v>
      </c>
      <c r="G297" s="34">
        <v>2.9</v>
      </c>
      <c r="H297" s="51">
        <v>9</v>
      </c>
      <c r="I297" s="52">
        <v>9.98</v>
      </c>
      <c r="J297" s="52">
        <v>10.58</v>
      </c>
      <c r="K297" s="37">
        <v>11.18</v>
      </c>
      <c r="L297" s="37">
        <v>13</v>
      </c>
      <c r="M297" s="37">
        <v>15.07</v>
      </c>
      <c r="N297" s="37">
        <v>16.27</v>
      </c>
      <c r="O297" s="42">
        <v>17.63</v>
      </c>
      <c r="P297" s="42" t="s">
        <v>6</v>
      </c>
      <c r="Q297" s="42" t="s">
        <v>6</v>
      </c>
    </row>
    <row r="298" spans="1:17" x14ac:dyDescent="0.2">
      <c r="A298" s="39" t="s">
        <v>823</v>
      </c>
      <c r="B298" s="25" t="s">
        <v>824</v>
      </c>
      <c r="C298" s="40">
        <v>38</v>
      </c>
      <c r="D298" s="41">
        <v>18.420000000000002</v>
      </c>
      <c r="E298" s="34">
        <v>6.1</v>
      </c>
      <c r="F298" s="51">
        <v>20.14</v>
      </c>
      <c r="G298" s="34">
        <v>2</v>
      </c>
      <c r="H298" s="51">
        <v>9.06</v>
      </c>
      <c r="I298" s="52">
        <v>11.13</v>
      </c>
      <c r="J298" s="37">
        <v>11.9</v>
      </c>
      <c r="K298" s="37">
        <v>13.07</v>
      </c>
      <c r="L298" s="37">
        <v>15.6</v>
      </c>
      <c r="M298" s="37">
        <v>20.170000000000002</v>
      </c>
      <c r="N298" s="37">
        <v>23.76</v>
      </c>
      <c r="O298" s="37">
        <v>25.69</v>
      </c>
      <c r="P298" s="42">
        <v>26.59</v>
      </c>
      <c r="Q298" s="42" t="s">
        <v>6</v>
      </c>
    </row>
    <row r="299" spans="1:17" x14ac:dyDescent="0.2">
      <c r="A299" s="39" t="s">
        <v>147</v>
      </c>
      <c r="B299" s="25" t="s">
        <v>148</v>
      </c>
      <c r="C299" s="55">
        <v>222</v>
      </c>
      <c r="D299" s="51">
        <v>13.92</v>
      </c>
      <c r="E299" s="34">
        <v>2.1</v>
      </c>
      <c r="F299" s="51">
        <v>16.43</v>
      </c>
      <c r="G299" s="34">
        <v>1</v>
      </c>
      <c r="H299" s="51">
        <v>8.07</v>
      </c>
      <c r="I299" s="52">
        <v>9.51</v>
      </c>
      <c r="J299" s="52">
        <v>10.11</v>
      </c>
      <c r="K299" s="52">
        <v>10.81</v>
      </c>
      <c r="L299" s="52">
        <v>12.19</v>
      </c>
      <c r="M299" s="52">
        <v>15.89</v>
      </c>
      <c r="N299" s="52">
        <v>18.18</v>
      </c>
      <c r="O299" s="52">
        <v>19.53</v>
      </c>
      <c r="P299" s="37">
        <v>21.56</v>
      </c>
      <c r="Q299" s="42">
        <v>27.85</v>
      </c>
    </row>
    <row r="300" spans="1:17" x14ac:dyDescent="0.2">
      <c r="A300" s="39" t="s">
        <v>825</v>
      </c>
      <c r="B300" s="25" t="s">
        <v>826</v>
      </c>
      <c r="C300" s="53">
        <v>18</v>
      </c>
      <c r="D300" s="41">
        <v>14.17</v>
      </c>
      <c r="E300" s="34">
        <v>-1.2</v>
      </c>
      <c r="F300" s="41">
        <v>17.52</v>
      </c>
      <c r="G300" s="34">
        <v>2.1</v>
      </c>
      <c r="H300" s="51">
        <v>8.57</v>
      </c>
      <c r="I300" s="37">
        <v>10.02</v>
      </c>
      <c r="J300" s="37">
        <v>10.78</v>
      </c>
      <c r="K300" s="37">
        <v>11.23</v>
      </c>
      <c r="L300" s="37">
        <v>12.99</v>
      </c>
      <c r="M300" s="42">
        <v>16.14</v>
      </c>
      <c r="N300" s="42">
        <v>17.809999999999999</v>
      </c>
      <c r="O300" s="42">
        <v>20.440000000000001</v>
      </c>
      <c r="P300" s="42" t="s">
        <v>6</v>
      </c>
      <c r="Q300" s="42" t="s">
        <v>6</v>
      </c>
    </row>
    <row r="301" spans="1:17" x14ac:dyDescent="0.2">
      <c r="A301" s="39" t="s">
        <v>827</v>
      </c>
      <c r="B301" s="25" t="s">
        <v>828</v>
      </c>
      <c r="C301" s="53">
        <v>21</v>
      </c>
      <c r="D301" s="41">
        <v>13.49</v>
      </c>
      <c r="E301" s="34">
        <v>3.1</v>
      </c>
      <c r="F301" s="41">
        <v>16.05</v>
      </c>
      <c r="G301" s="34">
        <v>2.8</v>
      </c>
      <c r="H301" s="51">
        <v>8.18</v>
      </c>
      <c r="I301" s="37">
        <v>8.9700000000000006</v>
      </c>
      <c r="J301" s="37">
        <v>9.68</v>
      </c>
      <c r="K301" s="37">
        <v>10.4</v>
      </c>
      <c r="L301" s="37">
        <v>11.52</v>
      </c>
      <c r="M301" s="42">
        <v>15.69</v>
      </c>
      <c r="N301" s="42">
        <v>17.87</v>
      </c>
      <c r="O301" s="42">
        <v>19.3</v>
      </c>
      <c r="P301" s="42" t="s">
        <v>6</v>
      </c>
      <c r="Q301" s="42" t="s">
        <v>6</v>
      </c>
    </row>
    <row r="302" spans="1:17" x14ac:dyDescent="0.2">
      <c r="A302" s="39" t="s">
        <v>829</v>
      </c>
      <c r="B302" s="25" t="s">
        <v>830</v>
      </c>
      <c r="C302" s="40">
        <v>28</v>
      </c>
      <c r="D302" s="41">
        <v>16.41</v>
      </c>
      <c r="E302" s="34">
        <v>6.8</v>
      </c>
      <c r="F302" s="51">
        <v>18.54</v>
      </c>
      <c r="G302" s="34">
        <v>1.8</v>
      </c>
      <c r="H302" s="41">
        <v>8.6999999999999993</v>
      </c>
      <c r="I302" s="37">
        <v>10.76</v>
      </c>
      <c r="J302" s="37">
        <v>11.78</v>
      </c>
      <c r="K302" s="37">
        <v>12.95</v>
      </c>
      <c r="L302" s="37">
        <v>14.38</v>
      </c>
      <c r="M302" s="37">
        <v>17.88</v>
      </c>
      <c r="N302" s="37">
        <v>19.91</v>
      </c>
      <c r="O302" s="42">
        <v>21.25</v>
      </c>
      <c r="P302" s="42" t="s">
        <v>6</v>
      </c>
      <c r="Q302" s="42" t="s">
        <v>6</v>
      </c>
    </row>
    <row r="303" spans="1:17" x14ac:dyDescent="0.2">
      <c r="A303" s="39" t="s">
        <v>831</v>
      </c>
      <c r="B303" s="25" t="s">
        <v>832</v>
      </c>
      <c r="C303" s="53">
        <v>13</v>
      </c>
      <c r="D303" s="54">
        <v>15.16</v>
      </c>
      <c r="E303" s="34">
        <v>4.2</v>
      </c>
      <c r="F303" s="41">
        <v>15.72</v>
      </c>
      <c r="G303" s="34">
        <v>1.3</v>
      </c>
      <c r="H303" s="51">
        <v>8.2799999999999994</v>
      </c>
      <c r="I303" s="37">
        <v>9.59</v>
      </c>
      <c r="J303" s="37">
        <v>10.119999999999999</v>
      </c>
      <c r="K303" s="37">
        <v>10.46</v>
      </c>
      <c r="L303" s="42">
        <v>11.24</v>
      </c>
      <c r="M303" s="42">
        <v>16.600000000000001</v>
      </c>
      <c r="N303" s="42">
        <v>18.88</v>
      </c>
      <c r="O303" s="42">
        <v>20.07</v>
      </c>
      <c r="P303" s="42" t="s">
        <v>6</v>
      </c>
      <c r="Q303" s="42" t="s">
        <v>6</v>
      </c>
    </row>
    <row r="304" spans="1:17" x14ac:dyDescent="0.2">
      <c r="A304" s="39" t="s">
        <v>833</v>
      </c>
      <c r="B304" s="25" t="s">
        <v>834</v>
      </c>
      <c r="C304" s="53">
        <v>10</v>
      </c>
      <c r="D304" s="41">
        <v>17.350000000000001</v>
      </c>
      <c r="E304" s="34">
        <v>3.2</v>
      </c>
      <c r="F304" s="41">
        <v>18.940000000000001</v>
      </c>
      <c r="G304" s="34">
        <v>3.4</v>
      </c>
      <c r="H304" s="41">
        <v>9.83</v>
      </c>
      <c r="I304" s="37">
        <v>11.6</v>
      </c>
      <c r="J304" s="37">
        <v>12.21</v>
      </c>
      <c r="K304" s="42">
        <v>13.08</v>
      </c>
      <c r="L304" s="37">
        <v>15.28</v>
      </c>
      <c r="M304" s="42">
        <v>18.78</v>
      </c>
      <c r="N304" s="42">
        <v>21.1</v>
      </c>
      <c r="O304" s="42" t="s">
        <v>6</v>
      </c>
      <c r="P304" s="42" t="s">
        <v>6</v>
      </c>
      <c r="Q304" s="42" t="s">
        <v>6</v>
      </c>
    </row>
    <row r="305" spans="1:17" x14ac:dyDescent="0.2">
      <c r="A305" s="39" t="s">
        <v>835</v>
      </c>
      <c r="B305" s="25" t="s">
        <v>836</v>
      </c>
      <c r="C305" s="40">
        <v>29</v>
      </c>
      <c r="D305" s="41">
        <v>14</v>
      </c>
      <c r="E305" s="34">
        <v>2.1</v>
      </c>
      <c r="F305" s="51">
        <v>15.85</v>
      </c>
      <c r="G305" s="34">
        <v>-3</v>
      </c>
      <c r="H305" s="51">
        <v>8.01</v>
      </c>
      <c r="I305" s="52">
        <v>9.65</v>
      </c>
      <c r="J305" s="52">
        <v>10.199999999999999</v>
      </c>
      <c r="K305" s="37">
        <v>10.92</v>
      </c>
      <c r="L305" s="37">
        <v>12.61</v>
      </c>
      <c r="M305" s="37">
        <v>15.49</v>
      </c>
      <c r="N305" s="37">
        <v>17.559999999999999</v>
      </c>
      <c r="O305" s="42">
        <v>19.46</v>
      </c>
      <c r="P305" s="42">
        <v>20.9</v>
      </c>
      <c r="Q305" s="42" t="s">
        <v>6</v>
      </c>
    </row>
    <row r="306" spans="1:17" x14ac:dyDescent="0.2">
      <c r="A306" s="39" t="s">
        <v>837</v>
      </c>
      <c r="B306" s="25" t="s">
        <v>838</v>
      </c>
      <c r="C306" s="53">
        <v>16</v>
      </c>
      <c r="D306" s="41">
        <v>13.72</v>
      </c>
      <c r="E306" s="34">
        <v>-10.7</v>
      </c>
      <c r="F306" s="41">
        <v>17.14</v>
      </c>
      <c r="G306" s="34">
        <v>3.8</v>
      </c>
      <c r="H306" s="51">
        <v>7.53</v>
      </c>
      <c r="I306" s="37">
        <v>8.49</v>
      </c>
      <c r="J306" s="37">
        <v>10.26</v>
      </c>
      <c r="K306" s="37">
        <v>10.88</v>
      </c>
      <c r="L306" s="37">
        <v>12.12</v>
      </c>
      <c r="M306" s="42">
        <v>15.91</v>
      </c>
      <c r="N306" s="42">
        <v>17.3</v>
      </c>
      <c r="O306" s="42" t="s">
        <v>6</v>
      </c>
      <c r="P306" s="42" t="s">
        <v>6</v>
      </c>
      <c r="Q306" s="42" t="s">
        <v>6</v>
      </c>
    </row>
    <row r="307" spans="1:17" x14ac:dyDescent="0.2">
      <c r="A307" s="39" t="s">
        <v>839</v>
      </c>
      <c r="B307" s="25" t="s">
        <v>840</v>
      </c>
      <c r="C307" s="53">
        <v>15</v>
      </c>
      <c r="D307" s="54">
        <v>14.94</v>
      </c>
      <c r="E307" s="34">
        <v>26.3</v>
      </c>
      <c r="F307" s="41">
        <v>16.95</v>
      </c>
      <c r="G307" s="34">
        <v>5.5</v>
      </c>
      <c r="H307" s="41">
        <v>7.88</v>
      </c>
      <c r="I307" s="37">
        <v>8.66</v>
      </c>
      <c r="J307" s="37">
        <v>9.89</v>
      </c>
      <c r="K307" s="37">
        <v>10.79</v>
      </c>
      <c r="L307" s="42">
        <v>12.11</v>
      </c>
      <c r="M307" s="42">
        <v>17.03</v>
      </c>
      <c r="N307" s="42">
        <v>19.399999999999999</v>
      </c>
      <c r="O307" s="42" t="s">
        <v>6</v>
      </c>
      <c r="P307" s="42" t="s">
        <v>6</v>
      </c>
      <c r="Q307" s="42" t="s">
        <v>6</v>
      </c>
    </row>
    <row r="308" spans="1:17" x14ac:dyDescent="0.2">
      <c r="A308" s="39" t="s">
        <v>841</v>
      </c>
      <c r="B308" s="25" t="s">
        <v>842</v>
      </c>
      <c r="C308" s="40">
        <v>20</v>
      </c>
      <c r="D308" s="41">
        <v>11.92</v>
      </c>
      <c r="E308" s="34">
        <v>-0.3</v>
      </c>
      <c r="F308" s="51">
        <v>14.06</v>
      </c>
      <c r="G308" s="34">
        <v>-0.6</v>
      </c>
      <c r="H308" s="51">
        <v>8.1199999999999992</v>
      </c>
      <c r="I308" s="52">
        <v>9.26</v>
      </c>
      <c r="J308" s="52">
        <v>9.59</v>
      </c>
      <c r="K308" s="52">
        <v>10.02</v>
      </c>
      <c r="L308" s="37">
        <v>10.51</v>
      </c>
      <c r="M308" s="37">
        <v>13.2</v>
      </c>
      <c r="N308" s="42">
        <v>15.03</v>
      </c>
      <c r="O308" s="42">
        <v>16.329999999999998</v>
      </c>
      <c r="P308" s="42" t="s">
        <v>6</v>
      </c>
      <c r="Q308" s="42" t="s">
        <v>6</v>
      </c>
    </row>
    <row r="309" spans="1:17" x14ac:dyDescent="0.2">
      <c r="A309" s="39" t="s">
        <v>843</v>
      </c>
      <c r="B309" s="25" t="s">
        <v>844</v>
      </c>
      <c r="C309" s="53">
        <v>11</v>
      </c>
      <c r="D309" s="41">
        <v>11.48</v>
      </c>
      <c r="E309" s="34">
        <v>4.2</v>
      </c>
      <c r="F309" s="41">
        <v>13.33</v>
      </c>
      <c r="G309" s="34">
        <v>5.4</v>
      </c>
      <c r="H309" s="54" t="s">
        <v>6</v>
      </c>
      <c r="I309" s="37">
        <v>8.3800000000000008</v>
      </c>
      <c r="J309" s="37">
        <v>9</v>
      </c>
      <c r="K309" s="37">
        <v>9.5299999999999994</v>
      </c>
      <c r="L309" s="37">
        <v>10.130000000000001</v>
      </c>
      <c r="M309" s="37">
        <v>13.18</v>
      </c>
      <c r="N309" s="42" t="s">
        <v>6</v>
      </c>
      <c r="O309" s="42" t="s">
        <v>6</v>
      </c>
      <c r="P309" s="42" t="s">
        <v>6</v>
      </c>
      <c r="Q309" s="42" t="s">
        <v>6</v>
      </c>
    </row>
    <row r="310" spans="1:17" x14ac:dyDescent="0.2">
      <c r="A310" s="39" t="s">
        <v>845</v>
      </c>
      <c r="B310" s="25" t="s">
        <v>846</v>
      </c>
      <c r="C310" s="40">
        <v>27</v>
      </c>
      <c r="D310" s="41">
        <v>13.59</v>
      </c>
      <c r="E310" s="34">
        <v>1.1000000000000001</v>
      </c>
      <c r="F310" s="41">
        <v>15.57</v>
      </c>
      <c r="G310" s="34">
        <v>-9.6</v>
      </c>
      <c r="H310" s="51">
        <v>7.81</v>
      </c>
      <c r="I310" s="37">
        <v>9.01</v>
      </c>
      <c r="J310" s="37">
        <v>9.99</v>
      </c>
      <c r="K310" s="37">
        <v>10.92</v>
      </c>
      <c r="L310" s="37">
        <v>12.35</v>
      </c>
      <c r="M310" s="37">
        <v>14.86</v>
      </c>
      <c r="N310" s="37">
        <v>16.13</v>
      </c>
      <c r="O310" s="42">
        <v>17.440000000000001</v>
      </c>
      <c r="P310" s="42" t="s">
        <v>6</v>
      </c>
      <c r="Q310" s="42" t="s">
        <v>6</v>
      </c>
    </row>
    <row r="311" spans="1:17" x14ac:dyDescent="0.2">
      <c r="A311" s="39" t="s">
        <v>847</v>
      </c>
      <c r="B311" s="25" t="s">
        <v>848</v>
      </c>
      <c r="C311" s="53">
        <v>15</v>
      </c>
      <c r="D311" s="54">
        <v>13.1</v>
      </c>
      <c r="E311" s="34">
        <v>1.3</v>
      </c>
      <c r="F311" s="41">
        <v>17.59</v>
      </c>
      <c r="G311" s="34">
        <v>9</v>
      </c>
      <c r="H311" s="51">
        <v>8.5500000000000007</v>
      </c>
      <c r="I311" s="52">
        <v>9.1999999999999993</v>
      </c>
      <c r="J311" s="52">
        <v>9.58</v>
      </c>
      <c r="K311" s="37">
        <v>9.9600000000000009</v>
      </c>
      <c r="L311" s="37">
        <v>11.25</v>
      </c>
      <c r="M311" s="42">
        <v>14.91</v>
      </c>
      <c r="N311" s="42">
        <v>19.13</v>
      </c>
      <c r="O311" s="42" t="s">
        <v>6</v>
      </c>
      <c r="P311" s="42" t="s">
        <v>6</v>
      </c>
      <c r="Q311" s="42" t="s">
        <v>6</v>
      </c>
    </row>
    <row r="312" spans="1:17" x14ac:dyDescent="0.2">
      <c r="A312" s="39" t="s">
        <v>162</v>
      </c>
      <c r="B312" s="25" t="s">
        <v>163</v>
      </c>
      <c r="C312" s="55">
        <v>155</v>
      </c>
      <c r="D312" s="51">
        <v>16.32</v>
      </c>
      <c r="E312" s="34">
        <v>3.3</v>
      </c>
      <c r="F312" s="51">
        <v>18.54</v>
      </c>
      <c r="G312" s="34">
        <v>1.3</v>
      </c>
      <c r="H312" s="51">
        <v>9.16</v>
      </c>
      <c r="I312" s="52">
        <v>11.05</v>
      </c>
      <c r="J312" s="52">
        <v>12.09</v>
      </c>
      <c r="K312" s="52">
        <v>12.72</v>
      </c>
      <c r="L312" s="52">
        <v>14.42</v>
      </c>
      <c r="M312" s="52">
        <v>17.91</v>
      </c>
      <c r="N312" s="52">
        <v>20.53</v>
      </c>
      <c r="O312" s="52">
        <v>22.28</v>
      </c>
      <c r="P312" s="37">
        <v>24.04</v>
      </c>
      <c r="Q312" s="42">
        <v>29.92</v>
      </c>
    </row>
    <row r="313" spans="1:17" x14ac:dyDescent="0.2">
      <c r="A313" s="39" t="s">
        <v>849</v>
      </c>
      <c r="B313" s="25" t="s">
        <v>850</v>
      </c>
      <c r="C313" s="40">
        <v>36</v>
      </c>
      <c r="D313" s="41">
        <v>15.26</v>
      </c>
      <c r="E313" s="34">
        <v>2</v>
      </c>
      <c r="F313" s="41">
        <v>17.77</v>
      </c>
      <c r="G313" s="34">
        <v>-1.5</v>
      </c>
      <c r="H313" s="51">
        <v>9.1</v>
      </c>
      <c r="I313" s="52">
        <v>10.8</v>
      </c>
      <c r="J313" s="52">
        <v>11.69</v>
      </c>
      <c r="K313" s="52">
        <v>12.26</v>
      </c>
      <c r="L313" s="52">
        <v>13.41</v>
      </c>
      <c r="M313" s="37">
        <v>16.600000000000001</v>
      </c>
      <c r="N313" s="37">
        <v>18.29</v>
      </c>
      <c r="O313" s="42">
        <v>19.8</v>
      </c>
      <c r="P313" s="42">
        <v>21.07</v>
      </c>
      <c r="Q313" s="42" t="s">
        <v>6</v>
      </c>
    </row>
    <row r="314" spans="1:17" x14ac:dyDescent="0.2">
      <c r="A314" s="39" t="s">
        <v>851</v>
      </c>
      <c r="B314" s="25" t="s">
        <v>852</v>
      </c>
      <c r="C314" s="40">
        <v>49</v>
      </c>
      <c r="D314" s="51">
        <v>17.149999999999999</v>
      </c>
      <c r="E314" s="34">
        <v>2.9</v>
      </c>
      <c r="F314" s="51">
        <v>19.05</v>
      </c>
      <c r="G314" s="34">
        <v>0.6</v>
      </c>
      <c r="H314" s="51">
        <v>9.94</v>
      </c>
      <c r="I314" s="52">
        <v>11.88</v>
      </c>
      <c r="J314" s="37">
        <v>13.13</v>
      </c>
      <c r="K314" s="52">
        <v>14.21</v>
      </c>
      <c r="L314" s="52">
        <v>15.85</v>
      </c>
      <c r="M314" s="37">
        <v>18.34</v>
      </c>
      <c r="N314" s="37">
        <v>21.45</v>
      </c>
      <c r="O314" s="37">
        <v>23.34</v>
      </c>
      <c r="P314" s="42">
        <v>25.32</v>
      </c>
      <c r="Q314" s="42" t="s">
        <v>6</v>
      </c>
    </row>
    <row r="315" spans="1:17" x14ac:dyDescent="0.2">
      <c r="A315" s="39" t="s">
        <v>853</v>
      </c>
      <c r="B315" s="25" t="s">
        <v>854</v>
      </c>
      <c r="C315" s="40">
        <v>24</v>
      </c>
      <c r="D315" s="41">
        <v>13.81</v>
      </c>
      <c r="E315" s="34">
        <v>-6.9</v>
      </c>
      <c r="F315" s="51">
        <v>16.510000000000002</v>
      </c>
      <c r="G315" s="34">
        <v>-7.1</v>
      </c>
      <c r="H315" s="51">
        <v>8.44</v>
      </c>
      <c r="I315" s="37">
        <v>9.92</v>
      </c>
      <c r="J315" s="37">
        <v>10.51</v>
      </c>
      <c r="K315" s="37">
        <v>11.5</v>
      </c>
      <c r="L315" s="37">
        <v>12.94</v>
      </c>
      <c r="M315" s="42">
        <v>16.239999999999998</v>
      </c>
      <c r="N315" s="42">
        <v>19.190000000000001</v>
      </c>
      <c r="O315" s="42">
        <v>20.85</v>
      </c>
      <c r="P315" s="42" t="s">
        <v>6</v>
      </c>
      <c r="Q315" s="42" t="s">
        <v>6</v>
      </c>
    </row>
    <row r="316" spans="1:17" x14ac:dyDescent="0.2">
      <c r="A316" s="39" t="s">
        <v>855</v>
      </c>
      <c r="B316" s="25" t="s">
        <v>856</v>
      </c>
      <c r="C316" s="40">
        <v>30</v>
      </c>
      <c r="D316" s="41">
        <v>18.5</v>
      </c>
      <c r="E316" s="34">
        <v>4.5</v>
      </c>
      <c r="F316" s="41">
        <v>21.01</v>
      </c>
      <c r="G316" s="34">
        <v>8.1999999999999993</v>
      </c>
      <c r="H316" s="51">
        <v>9.58</v>
      </c>
      <c r="I316" s="37">
        <v>12.15</v>
      </c>
      <c r="J316" s="37">
        <v>12.54</v>
      </c>
      <c r="K316" s="37">
        <v>13.63</v>
      </c>
      <c r="L316" s="37">
        <v>16.420000000000002</v>
      </c>
      <c r="M316" s="37">
        <v>20.43</v>
      </c>
      <c r="N316" s="37">
        <v>23.66</v>
      </c>
      <c r="O316" s="42">
        <v>24.73</v>
      </c>
      <c r="P316" s="42">
        <v>26.37</v>
      </c>
      <c r="Q316" s="42" t="s">
        <v>6</v>
      </c>
    </row>
    <row r="317" spans="1:17" x14ac:dyDescent="0.2">
      <c r="A317" s="39" t="s">
        <v>857</v>
      </c>
      <c r="B317" s="25" t="s">
        <v>858</v>
      </c>
      <c r="C317" s="53">
        <v>16</v>
      </c>
      <c r="D317" s="41">
        <v>14.47</v>
      </c>
      <c r="E317" s="34">
        <v>12.7</v>
      </c>
      <c r="F317" s="41">
        <v>17.36</v>
      </c>
      <c r="G317" s="34">
        <v>13.6</v>
      </c>
      <c r="H317" s="41">
        <v>8.24</v>
      </c>
      <c r="I317" s="37">
        <v>9.82</v>
      </c>
      <c r="J317" s="37">
        <v>10.46</v>
      </c>
      <c r="K317" s="37">
        <v>11.47</v>
      </c>
      <c r="L317" s="37">
        <v>12.62</v>
      </c>
      <c r="M317" s="42">
        <v>15.96</v>
      </c>
      <c r="N317" s="42">
        <v>18.149999999999999</v>
      </c>
      <c r="O317" s="42">
        <v>20.72</v>
      </c>
      <c r="P317" s="42" t="s">
        <v>6</v>
      </c>
      <c r="Q317" s="42" t="s">
        <v>6</v>
      </c>
    </row>
    <row r="318" spans="1:17" x14ac:dyDescent="0.2">
      <c r="A318" s="39" t="s">
        <v>207</v>
      </c>
      <c r="B318" s="25" t="s">
        <v>208</v>
      </c>
      <c r="C318" s="55">
        <v>214</v>
      </c>
      <c r="D318" s="51">
        <v>16.600000000000001</v>
      </c>
      <c r="E318" s="34">
        <v>1.1000000000000001</v>
      </c>
      <c r="F318" s="51">
        <v>20.78</v>
      </c>
      <c r="G318" s="34">
        <v>4.4000000000000004</v>
      </c>
      <c r="H318" s="51">
        <v>9.27</v>
      </c>
      <c r="I318" s="52">
        <v>11.21</v>
      </c>
      <c r="J318" s="52">
        <v>11.81</v>
      </c>
      <c r="K318" s="52">
        <v>12.52</v>
      </c>
      <c r="L318" s="52">
        <v>14.2</v>
      </c>
      <c r="M318" s="52">
        <v>19.149999999999999</v>
      </c>
      <c r="N318" s="52">
        <v>23.52</v>
      </c>
      <c r="O318" s="52">
        <v>25.55</v>
      </c>
      <c r="P318" s="37">
        <v>28.2</v>
      </c>
      <c r="Q318" s="42">
        <v>36.369999999999997</v>
      </c>
    </row>
    <row r="319" spans="1:17" x14ac:dyDescent="0.2">
      <c r="A319" s="39" t="s">
        <v>859</v>
      </c>
      <c r="B319" s="25" t="s">
        <v>860</v>
      </c>
      <c r="C319" s="53">
        <v>20</v>
      </c>
      <c r="D319" s="41">
        <v>18.399999999999999</v>
      </c>
      <c r="E319" s="34">
        <v>5.9</v>
      </c>
      <c r="F319" s="41">
        <v>21</v>
      </c>
      <c r="G319" s="34">
        <v>1.9</v>
      </c>
      <c r="H319" s="41">
        <v>9.92</v>
      </c>
      <c r="I319" s="37">
        <v>11.98</v>
      </c>
      <c r="J319" s="37">
        <v>12.52</v>
      </c>
      <c r="K319" s="37">
        <v>13.28</v>
      </c>
      <c r="L319" s="37">
        <v>16.13</v>
      </c>
      <c r="M319" s="42">
        <v>21.13</v>
      </c>
      <c r="N319" s="42">
        <v>24.68</v>
      </c>
      <c r="O319" s="42">
        <v>27.41</v>
      </c>
      <c r="P319" s="42" t="s">
        <v>6</v>
      </c>
      <c r="Q319" s="42" t="s">
        <v>6</v>
      </c>
    </row>
    <row r="320" spans="1:17" x14ac:dyDescent="0.2">
      <c r="A320" s="39" t="s">
        <v>861</v>
      </c>
      <c r="B320" s="25" t="s">
        <v>862</v>
      </c>
      <c r="C320" s="53">
        <v>8</v>
      </c>
      <c r="D320" s="54">
        <v>12.97</v>
      </c>
      <c r="E320" s="34">
        <v>-11.3</v>
      </c>
      <c r="F320" s="41">
        <v>15.76</v>
      </c>
      <c r="G320" s="34">
        <v>-6.3</v>
      </c>
      <c r="H320" s="54" t="s">
        <v>6</v>
      </c>
      <c r="I320" s="37">
        <v>10.33</v>
      </c>
      <c r="J320" s="37">
        <v>10.69</v>
      </c>
      <c r="K320" s="37">
        <v>11.11</v>
      </c>
      <c r="L320" s="37">
        <v>12.12</v>
      </c>
      <c r="M320" s="42">
        <v>13.96</v>
      </c>
      <c r="N320" s="42" t="s">
        <v>6</v>
      </c>
      <c r="O320" s="42" t="s">
        <v>6</v>
      </c>
      <c r="P320" s="42" t="s">
        <v>6</v>
      </c>
      <c r="Q320" s="42" t="s">
        <v>6</v>
      </c>
    </row>
    <row r="321" spans="1:17" x14ac:dyDescent="0.2">
      <c r="A321" s="39" t="s">
        <v>863</v>
      </c>
      <c r="B321" s="25" t="s">
        <v>864</v>
      </c>
      <c r="C321" s="40">
        <v>37</v>
      </c>
      <c r="D321" s="41">
        <v>17.27</v>
      </c>
      <c r="E321" s="34">
        <v>-0.3</v>
      </c>
      <c r="F321" s="41">
        <v>20.74</v>
      </c>
      <c r="G321" s="34">
        <v>9.8000000000000007</v>
      </c>
      <c r="H321" s="51">
        <v>10.07</v>
      </c>
      <c r="I321" s="52">
        <v>11.62</v>
      </c>
      <c r="J321" s="52">
        <v>12.48</v>
      </c>
      <c r="K321" s="52">
        <v>13.11</v>
      </c>
      <c r="L321" s="37">
        <v>15.15</v>
      </c>
      <c r="M321" s="37">
        <v>20.399999999999999</v>
      </c>
      <c r="N321" s="37">
        <v>22.67</v>
      </c>
      <c r="O321" s="42">
        <v>24</v>
      </c>
      <c r="P321" s="42">
        <v>25.59</v>
      </c>
      <c r="Q321" s="42" t="s">
        <v>6</v>
      </c>
    </row>
    <row r="322" spans="1:17" x14ac:dyDescent="0.2">
      <c r="A322" s="39" t="s">
        <v>865</v>
      </c>
      <c r="B322" s="25" t="s">
        <v>866</v>
      </c>
      <c r="C322" s="40">
        <v>23</v>
      </c>
      <c r="D322" s="54">
        <v>18.91</v>
      </c>
      <c r="E322" s="34">
        <v>-3.3</v>
      </c>
      <c r="F322" s="41">
        <v>22.53</v>
      </c>
      <c r="G322" s="34">
        <v>-1.8</v>
      </c>
      <c r="H322" s="41">
        <v>8.6999999999999993</v>
      </c>
      <c r="I322" s="37">
        <v>11.2</v>
      </c>
      <c r="J322" s="37">
        <v>11.85</v>
      </c>
      <c r="K322" s="37">
        <v>12.57</v>
      </c>
      <c r="L322" s="42">
        <v>15.15</v>
      </c>
      <c r="M322" s="42">
        <v>23.72</v>
      </c>
      <c r="N322" s="42">
        <v>28.78</v>
      </c>
      <c r="O322" s="42">
        <v>30.64</v>
      </c>
      <c r="P322" s="42" t="s">
        <v>6</v>
      </c>
      <c r="Q322" s="42" t="s">
        <v>6</v>
      </c>
    </row>
    <row r="323" spans="1:17" x14ac:dyDescent="0.2">
      <c r="A323" s="39" t="s">
        <v>867</v>
      </c>
      <c r="B323" s="25" t="s">
        <v>868</v>
      </c>
      <c r="C323" s="40">
        <v>23</v>
      </c>
      <c r="D323" s="41">
        <v>16.36</v>
      </c>
      <c r="E323" s="34">
        <v>2.1</v>
      </c>
      <c r="F323" s="41">
        <v>21.36</v>
      </c>
      <c r="G323" s="34">
        <v>5.3</v>
      </c>
      <c r="H323" s="51">
        <v>9.56</v>
      </c>
      <c r="I323" s="37">
        <v>10.57</v>
      </c>
      <c r="J323" s="37">
        <v>11.92</v>
      </c>
      <c r="K323" s="37">
        <v>12.69</v>
      </c>
      <c r="L323" s="37">
        <v>14.41</v>
      </c>
      <c r="M323" s="42">
        <v>19.760000000000002</v>
      </c>
      <c r="N323" s="42">
        <v>23.67</v>
      </c>
      <c r="O323" s="42">
        <v>25.67</v>
      </c>
      <c r="P323" s="42" t="s">
        <v>6</v>
      </c>
      <c r="Q323" s="42" t="s">
        <v>6</v>
      </c>
    </row>
    <row r="324" spans="1:17" x14ac:dyDescent="0.2">
      <c r="A324" s="39" t="s">
        <v>869</v>
      </c>
      <c r="B324" s="25" t="s">
        <v>870</v>
      </c>
      <c r="C324" s="53">
        <v>16</v>
      </c>
      <c r="D324" s="54">
        <v>19.37</v>
      </c>
      <c r="E324" s="34">
        <v>5.8</v>
      </c>
      <c r="F324" s="41">
        <v>23.29</v>
      </c>
      <c r="G324" s="34">
        <v>12.8</v>
      </c>
      <c r="H324" s="41">
        <v>9.86</v>
      </c>
      <c r="I324" s="37">
        <v>12.63</v>
      </c>
      <c r="J324" s="37">
        <v>13.49</v>
      </c>
      <c r="K324" s="37">
        <v>14.61</v>
      </c>
      <c r="L324" s="42">
        <v>16.61</v>
      </c>
      <c r="M324" s="42">
        <v>23.64</v>
      </c>
      <c r="N324" s="42">
        <v>26.92</v>
      </c>
      <c r="O324" s="42">
        <v>28.5</v>
      </c>
      <c r="P324" s="42" t="s">
        <v>6</v>
      </c>
      <c r="Q324" s="42" t="s">
        <v>6</v>
      </c>
    </row>
    <row r="325" spans="1:17" x14ac:dyDescent="0.2">
      <c r="A325" s="39" t="s">
        <v>871</v>
      </c>
      <c r="B325" s="25" t="s">
        <v>872</v>
      </c>
      <c r="C325" s="53">
        <v>20</v>
      </c>
      <c r="D325" s="41">
        <v>17.36</v>
      </c>
      <c r="E325" s="34">
        <v>5.4</v>
      </c>
      <c r="F325" s="41">
        <v>21.34</v>
      </c>
      <c r="G325" s="34">
        <v>0</v>
      </c>
      <c r="H325" s="41">
        <v>10.17</v>
      </c>
      <c r="I325" s="37">
        <v>11.75</v>
      </c>
      <c r="J325" s="37">
        <v>12.29</v>
      </c>
      <c r="K325" s="37">
        <v>13.28</v>
      </c>
      <c r="L325" s="37">
        <v>14.95</v>
      </c>
      <c r="M325" s="42">
        <v>19.079999999999998</v>
      </c>
      <c r="N325" s="42">
        <v>23.1</v>
      </c>
      <c r="O325" s="42" t="s">
        <v>6</v>
      </c>
      <c r="P325" s="42" t="s">
        <v>6</v>
      </c>
      <c r="Q325" s="42" t="s">
        <v>6</v>
      </c>
    </row>
    <row r="326" spans="1:17" x14ac:dyDescent="0.2">
      <c r="A326" s="39" t="s">
        <v>873</v>
      </c>
      <c r="B326" s="25" t="s">
        <v>874</v>
      </c>
      <c r="C326" s="40">
        <v>24</v>
      </c>
      <c r="D326" s="41">
        <v>13.33</v>
      </c>
      <c r="E326" s="34">
        <v>-3.9</v>
      </c>
      <c r="F326" s="41">
        <v>17.21</v>
      </c>
      <c r="G326" s="34">
        <v>-3.4</v>
      </c>
      <c r="H326" s="51">
        <v>8.91</v>
      </c>
      <c r="I326" s="52">
        <v>10.36</v>
      </c>
      <c r="J326" s="52">
        <v>10.78</v>
      </c>
      <c r="K326" s="52">
        <v>11.41</v>
      </c>
      <c r="L326" s="52">
        <v>12.5</v>
      </c>
      <c r="M326" s="42">
        <v>15.22</v>
      </c>
      <c r="N326" s="42" t="s">
        <v>6</v>
      </c>
      <c r="O326" s="42" t="s">
        <v>6</v>
      </c>
      <c r="P326" s="42" t="s">
        <v>6</v>
      </c>
      <c r="Q326" s="42" t="s">
        <v>6</v>
      </c>
    </row>
    <row r="327" spans="1:17" x14ac:dyDescent="0.2">
      <c r="A327" s="39" t="s">
        <v>875</v>
      </c>
      <c r="B327" s="25" t="s">
        <v>876</v>
      </c>
      <c r="C327" s="53">
        <v>9</v>
      </c>
      <c r="D327" s="54">
        <v>12.78</v>
      </c>
      <c r="E327" s="34">
        <v>-13.7</v>
      </c>
      <c r="F327" s="41">
        <v>16.559999999999999</v>
      </c>
      <c r="G327" s="34">
        <v>-10.3</v>
      </c>
      <c r="H327" s="41">
        <v>8.86</v>
      </c>
      <c r="I327" s="37">
        <v>9.85</v>
      </c>
      <c r="J327" s="37">
        <v>11.07</v>
      </c>
      <c r="K327" s="37">
        <v>11.75</v>
      </c>
      <c r="L327" s="37">
        <v>12.03</v>
      </c>
      <c r="M327" s="42">
        <v>14.36</v>
      </c>
      <c r="N327" s="42" t="s">
        <v>6</v>
      </c>
      <c r="O327" s="42" t="s">
        <v>6</v>
      </c>
      <c r="P327" s="42" t="s">
        <v>6</v>
      </c>
      <c r="Q327" s="42" t="s">
        <v>6</v>
      </c>
    </row>
    <row r="328" spans="1:17" x14ac:dyDescent="0.2">
      <c r="A328" s="39" t="s">
        <v>877</v>
      </c>
      <c r="B328" s="25" t="s">
        <v>878</v>
      </c>
      <c r="C328" s="53">
        <v>15</v>
      </c>
      <c r="D328" s="54">
        <v>15.32</v>
      </c>
      <c r="E328" s="34">
        <v>2.1</v>
      </c>
      <c r="F328" s="54">
        <v>20.05</v>
      </c>
      <c r="G328" s="34">
        <v>11.3</v>
      </c>
      <c r="H328" s="51">
        <v>8.77</v>
      </c>
      <c r="I328" s="37">
        <v>10.26</v>
      </c>
      <c r="J328" s="37">
        <v>10.95</v>
      </c>
      <c r="K328" s="37">
        <v>11.57</v>
      </c>
      <c r="L328" s="42">
        <v>12.64</v>
      </c>
      <c r="M328" s="42">
        <v>17.39</v>
      </c>
      <c r="N328" s="42" t="s">
        <v>6</v>
      </c>
      <c r="O328" s="42" t="s">
        <v>6</v>
      </c>
      <c r="P328" s="42" t="s">
        <v>6</v>
      </c>
      <c r="Q328" s="42" t="s">
        <v>6</v>
      </c>
    </row>
    <row r="329" spans="1:17" x14ac:dyDescent="0.2">
      <c r="A329" s="39" t="s">
        <v>879</v>
      </c>
      <c r="B329" s="25" t="s">
        <v>880</v>
      </c>
      <c r="C329" s="53">
        <v>19</v>
      </c>
      <c r="D329" s="41">
        <v>16.77</v>
      </c>
      <c r="E329" s="34">
        <v>2.7</v>
      </c>
      <c r="F329" s="54">
        <v>24.41</v>
      </c>
      <c r="G329" s="34">
        <v>24</v>
      </c>
      <c r="H329" s="41">
        <v>8.32</v>
      </c>
      <c r="I329" s="37">
        <v>10.3</v>
      </c>
      <c r="J329" s="37">
        <v>11.44</v>
      </c>
      <c r="K329" s="37">
        <v>12.37</v>
      </c>
      <c r="L329" s="37">
        <v>14.27</v>
      </c>
      <c r="M329" s="42">
        <v>18.399999999999999</v>
      </c>
      <c r="N329" s="42">
        <v>21.94</v>
      </c>
      <c r="O329" s="42" t="s">
        <v>6</v>
      </c>
      <c r="P329" s="42" t="s">
        <v>6</v>
      </c>
      <c r="Q329" s="42" t="s">
        <v>6</v>
      </c>
    </row>
    <row r="330" spans="1:17" x14ac:dyDescent="0.2">
      <c r="A330" s="39" t="s">
        <v>134</v>
      </c>
      <c r="B330" s="25" t="s">
        <v>135</v>
      </c>
      <c r="C330" s="55">
        <v>151</v>
      </c>
      <c r="D330" s="51">
        <v>13.92</v>
      </c>
      <c r="E330" s="34">
        <v>0.7</v>
      </c>
      <c r="F330" s="51">
        <v>16.45</v>
      </c>
      <c r="G330" s="34">
        <v>1.4</v>
      </c>
      <c r="H330" s="51">
        <v>8.5</v>
      </c>
      <c r="I330" s="52">
        <v>9.58</v>
      </c>
      <c r="J330" s="52">
        <v>10.16</v>
      </c>
      <c r="K330" s="52">
        <v>10.93</v>
      </c>
      <c r="L330" s="52">
        <v>12.18</v>
      </c>
      <c r="M330" s="52">
        <v>15.52</v>
      </c>
      <c r="N330" s="52">
        <v>17.690000000000001</v>
      </c>
      <c r="O330" s="37">
        <v>19.170000000000002</v>
      </c>
      <c r="P330" s="37">
        <v>21.28</v>
      </c>
      <c r="Q330" s="42">
        <v>27.62</v>
      </c>
    </row>
    <row r="331" spans="1:17" x14ac:dyDescent="0.2">
      <c r="A331" s="39" t="s">
        <v>881</v>
      </c>
      <c r="B331" s="25" t="s">
        <v>882</v>
      </c>
      <c r="C331" s="53">
        <v>9</v>
      </c>
      <c r="D331" s="41">
        <v>12.79</v>
      </c>
      <c r="E331" s="34">
        <v>-0.2</v>
      </c>
      <c r="F331" s="41">
        <v>16.02</v>
      </c>
      <c r="G331" s="34">
        <v>-0.2</v>
      </c>
      <c r="H331" s="41">
        <v>8.6</v>
      </c>
      <c r="I331" s="37">
        <v>10.01</v>
      </c>
      <c r="J331" s="37">
        <v>10.33</v>
      </c>
      <c r="K331" s="37">
        <v>11.08</v>
      </c>
      <c r="L331" s="37">
        <v>11.51</v>
      </c>
      <c r="M331" s="42">
        <v>14</v>
      </c>
      <c r="N331" s="42" t="s">
        <v>6</v>
      </c>
      <c r="O331" s="42" t="s">
        <v>6</v>
      </c>
      <c r="P331" s="42" t="s">
        <v>6</v>
      </c>
      <c r="Q331" s="42" t="s">
        <v>6</v>
      </c>
    </row>
    <row r="332" spans="1:17" x14ac:dyDescent="0.2">
      <c r="A332" s="39" t="s">
        <v>883</v>
      </c>
      <c r="B332" s="25" t="s">
        <v>884</v>
      </c>
      <c r="C332" s="53">
        <v>12</v>
      </c>
      <c r="D332" s="41">
        <v>10.94</v>
      </c>
      <c r="E332" s="34">
        <v>5.5</v>
      </c>
      <c r="F332" s="41">
        <v>12.65</v>
      </c>
      <c r="G332" s="34">
        <v>6.8</v>
      </c>
      <c r="H332" s="51">
        <v>7.67</v>
      </c>
      <c r="I332" s="52">
        <v>8.4600000000000009</v>
      </c>
      <c r="J332" s="52">
        <v>8.67</v>
      </c>
      <c r="K332" s="52">
        <v>9.09</v>
      </c>
      <c r="L332" s="37">
        <v>9.91</v>
      </c>
      <c r="M332" s="37">
        <v>12.43</v>
      </c>
      <c r="N332" s="42">
        <v>13.43</v>
      </c>
      <c r="O332" s="42" t="s">
        <v>6</v>
      </c>
      <c r="P332" s="42" t="s">
        <v>6</v>
      </c>
      <c r="Q332" s="42" t="s">
        <v>6</v>
      </c>
    </row>
    <row r="333" spans="1:17" x14ac:dyDescent="0.2">
      <c r="A333" s="39" t="s">
        <v>885</v>
      </c>
      <c r="B333" s="25" t="s">
        <v>886</v>
      </c>
      <c r="C333" s="53">
        <v>20</v>
      </c>
      <c r="D333" s="41">
        <v>12.83</v>
      </c>
      <c r="E333" s="34">
        <v>-3.1</v>
      </c>
      <c r="F333" s="51">
        <v>14.34</v>
      </c>
      <c r="G333" s="34">
        <v>-3.7</v>
      </c>
      <c r="H333" s="51">
        <v>8.7100000000000009</v>
      </c>
      <c r="I333" s="52">
        <v>9.33</v>
      </c>
      <c r="J333" s="52">
        <v>9.7200000000000006</v>
      </c>
      <c r="K333" s="52">
        <v>10.33</v>
      </c>
      <c r="L333" s="37">
        <v>11.25</v>
      </c>
      <c r="M333" s="37">
        <v>14.24</v>
      </c>
      <c r="N333" s="42">
        <v>15.51</v>
      </c>
      <c r="O333" s="42">
        <v>16.25</v>
      </c>
      <c r="P333" s="42" t="s">
        <v>6</v>
      </c>
      <c r="Q333" s="42" t="s">
        <v>6</v>
      </c>
    </row>
    <row r="334" spans="1:17" x14ac:dyDescent="0.2">
      <c r="A334" s="39" t="s">
        <v>887</v>
      </c>
      <c r="B334" s="25" t="s">
        <v>888</v>
      </c>
      <c r="C334" s="40">
        <v>47</v>
      </c>
      <c r="D334" s="41">
        <v>15.46</v>
      </c>
      <c r="E334" s="34">
        <v>-4.2</v>
      </c>
      <c r="F334" s="51">
        <v>19.27</v>
      </c>
      <c r="G334" s="34">
        <v>1.8</v>
      </c>
      <c r="H334" s="51">
        <v>9.2200000000000006</v>
      </c>
      <c r="I334" s="52">
        <v>10.58</v>
      </c>
      <c r="J334" s="52">
        <v>11.4</v>
      </c>
      <c r="K334" s="52">
        <v>12.06</v>
      </c>
      <c r="L334" s="52">
        <v>13.8</v>
      </c>
      <c r="M334" s="37">
        <v>17.47</v>
      </c>
      <c r="N334" s="42">
        <v>20.48</v>
      </c>
      <c r="O334" s="42">
        <v>22.97</v>
      </c>
      <c r="P334" s="42">
        <v>25.99</v>
      </c>
      <c r="Q334" s="42" t="s">
        <v>6</v>
      </c>
    </row>
    <row r="335" spans="1:17" x14ac:dyDescent="0.2">
      <c r="A335" s="39" t="s">
        <v>889</v>
      </c>
      <c r="B335" s="25" t="s">
        <v>890</v>
      </c>
      <c r="C335" s="40">
        <v>25</v>
      </c>
      <c r="D335" s="41">
        <v>13.98</v>
      </c>
      <c r="E335" s="34">
        <v>6.3</v>
      </c>
      <c r="F335" s="41">
        <v>15.77</v>
      </c>
      <c r="G335" s="34">
        <v>7</v>
      </c>
      <c r="H335" s="51">
        <v>7.97</v>
      </c>
      <c r="I335" s="52">
        <v>9.2799999999999994</v>
      </c>
      <c r="J335" s="37">
        <v>10.09</v>
      </c>
      <c r="K335" s="37">
        <v>10.48</v>
      </c>
      <c r="L335" s="37">
        <v>12.17</v>
      </c>
      <c r="M335" s="37">
        <v>15.19</v>
      </c>
      <c r="N335" s="37">
        <v>17.32</v>
      </c>
      <c r="O335" s="42">
        <v>18.170000000000002</v>
      </c>
      <c r="P335" s="42" t="s">
        <v>6</v>
      </c>
      <c r="Q335" s="42" t="s">
        <v>6</v>
      </c>
    </row>
    <row r="336" spans="1:17" x14ac:dyDescent="0.2">
      <c r="A336" s="39" t="s">
        <v>891</v>
      </c>
      <c r="B336" s="25" t="s">
        <v>892</v>
      </c>
      <c r="C336" s="53">
        <v>20</v>
      </c>
      <c r="D336" s="41">
        <v>14.36</v>
      </c>
      <c r="E336" s="34">
        <v>2.6</v>
      </c>
      <c r="F336" s="51">
        <v>15.93</v>
      </c>
      <c r="G336" s="34">
        <v>-6.4</v>
      </c>
      <c r="H336" s="51">
        <v>8.08</v>
      </c>
      <c r="I336" s="37">
        <v>9.64</v>
      </c>
      <c r="J336" s="37">
        <v>10.37</v>
      </c>
      <c r="K336" s="37">
        <v>10.93</v>
      </c>
      <c r="L336" s="37">
        <v>12.15</v>
      </c>
      <c r="M336" s="42">
        <v>15.92</v>
      </c>
      <c r="N336" s="42">
        <v>18.84</v>
      </c>
      <c r="O336" s="42">
        <v>20.69</v>
      </c>
      <c r="P336" s="42" t="s">
        <v>6</v>
      </c>
      <c r="Q336" s="42" t="s">
        <v>6</v>
      </c>
    </row>
    <row r="337" spans="1:17" x14ac:dyDescent="0.2">
      <c r="A337" s="39" t="s">
        <v>893</v>
      </c>
      <c r="B337" s="25" t="s">
        <v>894</v>
      </c>
      <c r="C337" s="53">
        <v>17</v>
      </c>
      <c r="D337" s="41">
        <v>13.65</v>
      </c>
      <c r="E337" s="34">
        <v>6.8</v>
      </c>
      <c r="F337" s="41">
        <v>15.8</v>
      </c>
      <c r="G337" s="34">
        <v>7.6</v>
      </c>
      <c r="H337" s="51">
        <v>8</v>
      </c>
      <c r="I337" s="52">
        <v>9.26</v>
      </c>
      <c r="J337" s="37">
        <v>9.6300000000000008</v>
      </c>
      <c r="K337" s="37">
        <v>10.050000000000001</v>
      </c>
      <c r="L337" s="37">
        <v>11.9</v>
      </c>
      <c r="M337" s="37">
        <v>15.23</v>
      </c>
      <c r="N337" s="42">
        <v>17.309999999999999</v>
      </c>
      <c r="O337" s="42">
        <v>18.350000000000001</v>
      </c>
      <c r="P337" s="42" t="s">
        <v>6</v>
      </c>
      <c r="Q337" s="42" t="s">
        <v>6</v>
      </c>
    </row>
    <row r="338" spans="1:17" x14ac:dyDescent="0.2">
      <c r="A338" s="24" t="s">
        <v>1037</v>
      </c>
      <c r="B338" s="25" t="s">
        <v>1038</v>
      </c>
      <c r="C338" s="55">
        <v>908</v>
      </c>
      <c r="D338" s="51">
        <v>13.7</v>
      </c>
      <c r="E338" s="34">
        <v>3.3</v>
      </c>
      <c r="F338" s="51">
        <v>16.25</v>
      </c>
      <c r="G338" s="34">
        <v>1.6</v>
      </c>
      <c r="H338" s="51">
        <v>8.3800000000000008</v>
      </c>
      <c r="I338" s="52">
        <v>9.5</v>
      </c>
      <c r="J338" s="52">
        <v>10.119999999999999</v>
      </c>
      <c r="K338" s="52">
        <v>10.8</v>
      </c>
      <c r="L338" s="52">
        <v>12.2</v>
      </c>
      <c r="M338" s="52">
        <v>15.47</v>
      </c>
      <c r="N338" s="52">
        <v>18.2</v>
      </c>
      <c r="O338" s="52">
        <v>19.760000000000002</v>
      </c>
      <c r="P338" s="52">
        <v>21.46</v>
      </c>
      <c r="Q338" s="52">
        <v>27.42</v>
      </c>
    </row>
    <row r="339" spans="1:17" x14ac:dyDescent="0.2">
      <c r="A339" s="39" t="s">
        <v>1039</v>
      </c>
      <c r="B339" s="25" t="s">
        <v>321</v>
      </c>
      <c r="C339" s="40">
        <v>32</v>
      </c>
      <c r="D339" s="41">
        <v>14.73</v>
      </c>
      <c r="E339" s="34">
        <v>6.7</v>
      </c>
      <c r="F339" s="41">
        <v>17.98</v>
      </c>
      <c r="G339" s="34">
        <v>1.3</v>
      </c>
      <c r="H339" s="51">
        <v>8.34</v>
      </c>
      <c r="I339" s="37">
        <v>9.94</v>
      </c>
      <c r="J339" s="52">
        <v>10.39</v>
      </c>
      <c r="K339" s="52">
        <v>11.05</v>
      </c>
      <c r="L339" s="37">
        <v>12.22</v>
      </c>
      <c r="M339" s="37">
        <v>17.350000000000001</v>
      </c>
      <c r="N339" s="37">
        <v>20.45</v>
      </c>
      <c r="O339" s="42">
        <v>21.24</v>
      </c>
      <c r="P339" s="42" t="s">
        <v>6</v>
      </c>
      <c r="Q339" s="42" t="s">
        <v>6</v>
      </c>
    </row>
    <row r="340" spans="1:17" x14ac:dyDescent="0.2">
      <c r="A340" s="39" t="s">
        <v>1040</v>
      </c>
      <c r="B340" s="25" t="s">
        <v>127</v>
      </c>
      <c r="C340" s="40">
        <v>28</v>
      </c>
      <c r="D340" s="54">
        <v>14.77</v>
      </c>
      <c r="E340" s="34">
        <v>2.4</v>
      </c>
      <c r="F340" s="41">
        <v>18.41</v>
      </c>
      <c r="G340" s="34">
        <v>4.9000000000000004</v>
      </c>
      <c r="H340" s="51">
        <v>8.2100000000000009</v>
      </c>
      <c r="I340" s="52">
        <v>9.74</v>
      </c>
      <c r="J340" s="52">
        <v>10.49</v>
      </c>
      <c r="K340" s="52">
        <v>10.89</v>
      </c>
      <c r="L340" s="37">
        <v>11.68</v>
      </c>
      <c r="M340" s="37">
        <v>17.66</v>
      </c>
      <c r="N340" s="42">
        <v>20.8</v>
      </c>
      <c r="O340" s="42">
        <v>22.49</v>
      </c>
      <c r="P340" s="42" t="s">
        <v>6</v>
      </c>
      <c r="Q340" s="42" t="s">
        <v>6</v>
      </c>
    </row>
    <row r="341" spans="1:17" x14ac:dyDescent="0.2">
      <c r="A341" s="39" t="s">
        <v>1041</v>
      </c>
      <c r="B341" s="25" t="s">
        <v>151</v>
      </c>
      <c r="C341" s="55">
        <v>102</v>
      </c>
      <c r="D341" s="51">
        <v>14.33</v>
      </c>
      <c r="E341" s="34">
        <v>-2</v>
      </c>
      <c r="F341" s="51">
        <v>17.36</v>
      </c>
      <c r="G341" s="34">
        <v>0.6</v>
      </c>
      <c r="H341" s="51">
        <v>8.73</v>
      </c>
      <c r="I341" s="52">
        <v>10.23</v>
      </c>
      <c r="J341" s="52">
        <v>10.9</v>
      </c>
      <c r="K341" s="52">
        <v>11.59</v>
      </c>
      <c r="L341" s="52">
        <v>12.88</v>
      </c>
      <c r="M341" s="37">
        <v>16.36</v>
      </c>
      <c r="N341" s="37">
        <v>19.25</v>
      </c>
      <c r="O341" s="37">
        <v>20.78</v>
      </c>
      <c r="P341" s="37">
        <v>23.67</v>
      </c>
      <c r="Q341" s="42">
        <v>31.11</v>
      </c>
    </row>
    <row r="342" spans="1:17" x14ac:dyDescent="0.2">
      <c r="A342" s="39" t="s">
        <v>1042</v>
      </c>
      <c r="B342" s="25" t="s">
        <v>57</v>
      </c>
      <c r="C342" s="40">
        <v>27</v>
      </c>
      <c r="D342" s="41">
        <v>13.44</v>
      </c>
      <c r="E342" s="34">
        <v>-5.9</v>
      </c>
      <c r="F342" s="41">
        <v>16.190000000000001</v>
      </c>
      <c r="G342" s="34">
        <v>-0.6</v>
      </c>
      <c r="H342" s="51">
        <v>8.32</v>
      </c>
      <c r="I342" s="52">
        <v>9.33</v>
      </c>
      <c r="J342" s="52">
        <v>9.98</v>
      </c>
      <c r="K342" s="37">
        <v>10.41</v>
      </c>
      <c r="L342" s="37">
        <v>12.2</v>
      </c>
      <c r="M342" s="37">
        <v>14.88</v>
      </c>
      <c r="N342" s="42">
        <v>18.03</v>
      </c>
      <c r="O342" s="42">
        <v>19.29</v>
      </c>
      <c r="P342" s="42">
        <v>20.85</v>
      </c>
      <c r="Q342" s="42" t="s">
        <v>6</v>
      </c>
    </row>
    <row r="343" spans="1:17" x14ac:dyDescent="0.2">
      <c r="A343" s="39" t="s">
        <v>1043</v>
      </c>
      <c r="B343" s="25" t="s">
        <v>268</v>
      </c>
      <c r="C343" s="40">
        <v>43</v>
      </c>
      <c r="D343" s="41">
        <v>14.3</v>
      </c>
      <c r="E343" s="34">
        <v>7</v>
      </c>
      <c r="F343" s="51">
        <v>15.29</v>
      </c>
      <c r="G343" s="34">
        <v>-0.1</v>
      </c>
      <c r="H343" s="51">
        <v>7.99</v>
      </c>
      <c r="I343" s="52">
        <v>9.2799999999999994</v>
      </c>
      <c r="J343" s="52">
        <v>10.15</v>
      </c>
      <c r="K343" s="52">
        <v>10.71</v>
      </c>
      <c r="L343" s="37">
        <v>12.12</v>
      </c>
      <c r="M343" s="37">
        <v>15.54</v>
      </c>
      <c r="N343" s="37">
        <v>17.52</v>
      </c>
      <c r="O343" s="37">
        <v>18.84</v>
      </c>
      <c r="P343" s="42">
        <v>19.97</v>
      </c>
      <c r="Q343" s="42" t="s">
        <v>6</v>
      </c>
    </row>
    <row r="344" spans="1:17" x14ac:dyDescent="0.2">
      <c r="A344" s="39" t="s">
        <v>1044</v>
      </c>
      <c r="B344" s="25" t="s">
        <v>114</v>
      </c>
      <c r="C344" s="40">
        <v>37</v>
      </c>
      <c r="D344" s="51">
        <v>13.79</v>
      </c>
      <c r="E344" s="34">
        <v>3.4</v>
      </c>
      <c r="F344" s="51">
        <v>17.010000000000002</v>
      </c>
      <c r="G344" s="34">
        <v>3.9</v>
      </c>
      <c r="H344" s="51">
        <v>8.9</v>
      </c>
      <c r="I344" s="52">
        <v>10.18</v>
      </c>
      <c r="J344" s="52">
        <v>10.76</v>
      </c>
      <c r="K344" s="52">
        <v>11.49</v>
      </c>
      <c r="L344" s="52">
        <v>12.78</v>
      </c>
      <c r="M344" s="37">
        <v>15.31</v>
      </c>
      <c r="N344" s="42">
        <v>18.829999999999998</v>
      </c>
      <c r="O344" s="42">
        <v>20.27</v>
      </c>
      <c r="P344" s="42">
        <v>22.49</v>
      </c>
      <c r="Q344" s="42" t="s">
        <v>6</v>
      </c>
    </row>
    <row r="345" spans="1:17" x14ac:dyDescent="0.2">
      <c r="A345" s="39" t="s">
        <v>1045</v>
      </c>
      <c r="B345" s="25" t="s">
        <v>121</v>
      </c>
      <c r="C345" s="40">
        <v>68</v>
      </c>
      <c r="D345" s="41">
        <v>16.09</v>
      </c>
      <c r="E345" s="34">
        <v>9.1999999999999993</v>
      </c>
      <c r="F345" s="51">
        <v>18.8</v>
      </c>
      <c r="G345" s="34">
        <v>3</v>
      </c>
      <c r="H345" s="51">
        <v>9</v>
      </c>
      <c r="I345" s="52">
        <v>10.81</v>
      </c>
      <c r="J345" s="52">
        <v>11.66</v>
      </c>
      <c r="K345" s="52">
        <v>12.27</v>
      </c>
      <c r="L345" s="52">
        <v>13.9</v>
      </c>
      <c r="M345" s="37">
        <v>18.7</v>
      </c>
      <c r="N345" s="37">
        <v>21.24</v>
      </c>
      <c r="O345" s="37">
        <v>22.62</v>
      </c>
      <c r="P345" s="37">
        <v>24.69</v>
      </c>
      <c r="Q345" s="42" t="s">
        <v>6</v>
      </c>
    </row>
    <row r="346" spans="1:17" x14ac:dyDescent="0.2">
      <c r="A346" s="39" t="s">
        <v>1046</v>
      </c>
      <c r="B346" s="25" t="s">
        <v>54</v>
      </c>
      <c r="C346" s="40">
        <v>47</v>
      </c>
      <c r="D346" s="41">
        <v>16.29</v>
      </c>
      <c r="E346" s="34">
        <v>-0.7</v>
      </c>
      <c r="F346" s="51">
        <v>19.510000000000002</v>
      </c>
      <c r="G346" s="34">
        <v>-2.9</v>
      </c>
      <c r="H346" s="51">
        <v>9.25</v>
      </c>
      <c r="I346" s="52">
        <v>10.95</v>
      </c>
      <c r="J346" s="52">
        <v>11.86</v>
      </c>
      <c r="K346" s="52">
        <v>12.87</v>
      </c>
      <c r="L346" s="52">
        <v>14.14</v>
      </c>
      <c r="M346" s="37">
        <v>18.809999999999999</v>
      </c>
      <c r="N346" s="37">
        <v>21.13</v>
      </c>
      <c r="O346" s="37">
        <v>23.57</v>
      </c>
      <c r="P346" s="42">
        <v>25.95</v>
      </c>
      <c r="Q346" s="42" t="s">
        <v>6</v>
      </c>
    </row>
    <row r="347" spans="1:17" x14ac:dyDescent="0.2">
      <c r="A347" s="39" t="s">
        <v>1047</v>
      </c>
      <c r="B347" s="25" t="s">
        <v>76</v>
      </c>
      <c r="C347" s="53">
        <v>12</v>
      </c>
      <c r="D347" s="41">
        <v>11.65</v>
      </c>
      <c r="E347" s="34">
        <v>0.6</v>
      </c>
      <c r="F347" s="51">
        <v>12.86</v>
      </c>
      <c r="G347" s="34">
        <v>5</v>
      </c>
      <c r="H347" s="51">
        <v>7.66</v>
      </c>
      <c r="I347" s="37">
        <v>8.26</v>
      </c>
      <c r="J347" s="37">
        <v>9.1199999999999992</v>
      </c>
      <c r="K347" s="37">
        <v>9.36</v>
      </c>
      <c r="L347" s="37">
        <v>10.050000000000001</v>
      </c>
      <c r="M347" s="37">
        <v>12.99</v>
      </c>
      <c r="N347" s="42">
        <v>14.91</v>
      </c>
      <c r="O347" s="42">
        <v>15.44</v>
      </c>
      <c r="P347" s="42" t="s">
        <v>6</v>
      </c>
      <c r="Q347" s="42" t="s">
        <v>6</v>
      </c>
    </row>
    <row r="348" spans="1:17" x14ac:dyDescent="0.2">
      <c r="A348" s="39" t="s">
        <v>1048</v>
      </c>
      <c r="B348" s="25" t="s">
        <v>288</v>
      </c>
      <c r="C348" s="40">
        <v>67</v>
      </c>
      <c r="D348" s="51">
        <v>11.5</v>
      </c>
      <c r="E348" s="34">
        <v>7.1</v>
      </c>
      <c r="F348" s="51">
        <v>13.33</v>
      </c>
      <c r="G348" s="34">
        <v>6.8</v>
      </c>
      <c r="H348" s="51">
        <v>7.75</v>
      </c>
      <c r="I348" s="52">
        <v>8.5</v>
      </c>
      <c r="J348" s="52">
        <v>8.94</v>
      </c>
      <c r="K348" s="52">
        <v>9.3800000000000008</v>
      </c>
      <c r="L348" s="52">
        <v>10.4</v>
      </c>
      <c r="M348" s="37">
        <v>13.21</v>
      </c>
      <c r="N348" s="37">
        <v>15</v>
      </c>
      <c r="O348" s="37">
        <v>16.13</v>
      </c>
      <c r="P348" s="37">
        <v>17.07</v>
      </c>
      <c r="Q348" s="42" t="s">
        <v>6</v>
      </c>
    </row>
    <row r="349" spans="1:17" x14ac:dyDescent="0.2">
      <c r="A349" s="39" t="s">
        <v>1049</v>
      </c>
      <c r="B349" s="25" t="s">
        <v>5</v>
      </c>
      <c r="C349" s="53" t="s">
        <v>6</v>
      </c>
      <c r="D349" s="54">
        <v>16.88</v>
      </c>
      <c r="E349" s="56"/>
      <c r="F349" s="54">
        <v>18.309999999999999</v>
      </c>
      <c r="G349" s="34">
        <v>60.5</v>
      </c>
      <c r="H349" s="54" t="s">
        <v>6</v>
      </c>
      <c r="I349" s="42" t="s">
        <v>6</v>
      </c>
      <c r="J349" s="42" t="s">
        <v>6</v>
      </c>
      <c r="K349" s="42" t="s">
        <v>6</v>
      </c>
      <c r="L349" s="42" t="s">
        <v>6</v>
      </c>
      <c r="M349" s="42" t="s">
        <v>6</v>
      </c>
      <c r="N349" s="42" t="s">
        <v>6</v>
      </c>
      <c r="O349" s="42" t="s">
        <v>6</v>
      </c>
      <c r="P349" s="42" t="s">
        <v>6</v>
      </c>
      <c r="Q349" s="42" t="s">
        <v>6</v>
      </c>
    </row>
    <row r="350" spans="1:17" x14ac:dyDescent="0.2">
      <c r="A350" s="39" t="s">
        <v>220</v>
      </c>
      <c r="B350" s="25" t="s">
        <v>221</v>
      </c>
      <c r="C350" s="55">
        <v>118</v>
      </c>
      <c r="D350" s="51">
        <v>12.47</v>
      </c>
      <c r="E350" s="34">
        <v>3.3</v>
      </c>
      <c r="F350" s="51">
        <v>14.37</v>
      </c>
      <c r="G350" s="34">
        <v>2.1</v>
      </c>
      <c r="H350" s="51">
        <v>8.09</v>
      </c>
      <c r="I350" s="52">
        <v>9</v>
      </c>
      <c r="J350" s="52">
        <v>9.41</v>
      </c>
      <c r="K350" s="52">
        <v>10</v>
      </c>
      <c r="L350" s="52">
        <v>11.18</v>
      </c>
      <c r="M350" s="52">
        <v>14.11</v>
      </c>
      <c r="N350" s="52">
        <v>15.59</v>
      </c>
      <c r="O350" s="37">
        <v>17.100000000000001</v>
      </c>
      <c r="P350" s="37">
        <v>18.329999999999998</v>
      </c>
      <c r="Q350" s="42">
        <v>22.1</v>
      </c>
    </row>
    <row r="351" spans="1:17" x14ac:dyDescent="0.2">
      <c r="A351" s="39" t="s">
        <v>896</v>
      </c>
      <c r="B351" s="25" t="s">
        <v>897</v>
      </c>
      <c r="C351" s="53">
        <v>14</v>
      </c>
      <c r="D351" s="41">
        <v>12.65</v>
      </c>
      <c r="E351" s="34">
        <v>1.2</v>
      </c>
      <c r="F351" s="41">
        <v>14.18</v>
      </c>
      <c r="G351" s="34">
        <v>-0.9</v>
      </c>
      <c r="H351" s="51">
        <v>8.5</v>
      </c>
      <c r="I351" s="52">
        <v>9.17</v>
      </c>
      <c r="J351" s="37">
        <v>9.48</v>
      </c>
      <c r="K351" s="37">
        <v>10.43</v>
      </c>
      <c r="L351" s="37">
        <v>11.73</v>
      </c>
      <c r="M351" s="37">
        <v>13.94</v>
      </c>
      <c r="N351" s="42">
        <v>15.12</v>
      </c>
      <c r="O351" s="42">
        <v>16.38</v>
      </c>
      <c r="P351" s="42" t="s">
        <v>6</v>
      </c>
      <c r="Q351" s="42" t="s">
        <v>6</v>
      </c>
    </row>
    <row r="352" spans="1:17" x14ac:dyDescent="0.2">
      <c r="A352" s="39" t="s">
        <v>898</v>
      </c>
      <c r="B352" s="25" t="s">
        <v>899</v>
      </c>
      <c r="C352" s="40">
        <v>40</v>
      </c>
      <c r="D352" s="51">
        <v>14.94</v>
      </c>
      <c r="E352" s="34">
        <v>1.2</v>
      </c>
      <c r="F352" s="51">
        <v>16.5</v>
      </c>
      <c r="G352" s="34">
        <v>-0.6</v>
      </c>
      <c r="H352" s="51">
        <v>8.26</v>
      </c>
      <c r="I352" s="52">
        <v>9.8699999999999992</v>
      </c>
      <c r="J352" s="52">
        <v>10.55</v>
      </c>
      <c r="K352" s="37">
        <v>11.22</v>
      </c>
      <c r="L352" s="37">
        <v>13.5</v>
      </c>
      <c r="M352" s="52">
        <v>16.260000000000002</v>
      </c>
      <c r="N352" s="37">
        <v>18.010000000000002</v>
      </c>
      <c r="O352" s="37">
        <v>19.21</v>
      </c>
      <c r="P352" s="42">
        <v>20.9</v>
      </c>
      <c r="Q352" s="42" t="s">
        <v>6</v>
      </c>
    </row>
    <row r="353" spans="1:17" x14ac:dyDescent="0.2">
      <c r="A353" s="39" t="s">
        <v>900</v>
      </c>
      <c r="B353" s="25" t="s">
        <v>901</v>
      </c>
      <c r="C353" s="53">
        <v>9</v>
      </c>
      <c r="D353" s="41">
        <v>11.72</v>
      </c>
      <c r="E353" s="34">
        <v>5</v>
      </c>
      <c r="F353" s="41">
        <v>13.25</v>
      </c>
      <c r="G353" s="34">
        <v>4.5999999999999996</v>
      </c>
      <c r="H353" s="54" t="s">
        <v>6</v>
      </c>
      <c r="I353" s="37">
        <v>8.91</v>
      </c>
      <c r="J353" s="37">
        <v>9.23</v>
      </c>
      <c r="K353" s="37">
        <v>9.9600000000000009</v>
      </c>
      <c r="L353" s="37">
        <v>11.15</v>
      </c>
      <c r="M353" s="37">
        <v>13.49</v>
      </c>
      <c r="N353" s="42">
        <v>14.08</v>
      </c>
      <c r="O353" s="42" t="s">
        <v>6</v>
      </c>
      <c r="P353" s="42" t="s">
        <v>6</v>
      </c>
      <c r="Q353" s="42" t="s">
        <v>6</v>
      </c>
    </row>
    <row r="354" spans="1:17" x14ac:dyDescent="0.2">
      <c r="A354" s="39" t="s">
        <v>902</v>
      </c>
      <c r="B354" s="25" t="s">
        <v>903</v>
      </c>
      <c r="C354" s="53">
        <v>12</v>
      </c>
      <c r="D354" s="41">
        <v>11.88</v>
      </c>
      <c r="E354" s="34">
        <v>2</v>
      </c>
      <c r="F354" s="41">
        <v>13.61</v>
      </c>
      <c r="G354" s="34">
        <v>1.2</v>
      </c>
      <c r="H354" s="51">
        <v>8.15</v>
      </c>
      <c r="I354" s="52">
        <v>8.99</v>
      </c>
      <c r="J354" s="52">
        <v>9.35</v>
      </c>
      <c r="K354" s="37">
        <v>9.57</v>
      </c>
      <c r="L354" s="37">
        <v>10.81</v>
      </c>
      <c r="M354" s="37">
        <v>12.77</v>
      </c>
      <c r="N354" s="42">
        <v>13.97</v>
      </c>
      <c r="O354" s="42" t="s">
        <v>6</v>
      </c>
      <c r="P354" s="42" t="s">
        <v>6</v>
      </c>
      <c r="Q354" s="42" t="s">
        <v>6</v>
      </c>
    </row>
    <row r="355" spans="1:17" x14ac:dyDescent="0.2">
      <c r="A355" s="39" t="s">
        <v>904</v>
      </c>
      <c r="B355" s="25" t="s">
        <v>905</v>
      </c>
      <c r="C355" s="53">
        <v>13</v>
      </c>
      <c r="D355" s="41">
        <v>11.59</v>
      </c>
      <c r="E355" s="34">
        <v>5.5</v>
      </c>
      <c r="F355" s="41">
        <v>13.17</v>
      </c>
      <c r="G355" s="34">
        <v>7.7</v>
      </c>
      <c r="H355" s="51">
        <v>7.78</v>
      </c>
      <c r="I355" s="37">
        <v>8.2799999999999994</v>
      </c>
      <c r="J355" s="37">
        <v>9.25</v>
      </c>
      <c r="K355" s="37">
        <v>9.81</v>
      </c>
      <c r="L355" s="37">
        <v>10.9</v>
      </c>
      <c r="M355" s="37">
        <v>12.82</v>
      </c>
      <c r="N355" s="42">
        <v>15.01</v>
      </c>
      <c r="O355" s="42">
        <v>15.65</v>
      </c>
      <c r="P355" s="42" t="s">
        <v>6</v>
      </c>
      <c r="Q355" s="42" t="s">
        <v>6</v>
      </c>
    </row>
    <row r="356" spans="1:17" x14ac:dyDescent="0.2">
      <c r="A356" s="39" t="s">
        <v>906</v>
      </c>
      <c r="B356" s="25" t="s">
        <v>907</v>
      </c>
      <c r="C356" s="40">
        <v>20</v>
      </c>
      <c r="D356" s="41">
        <v>10.98</v>
      </c>
      <c r="E356" s="34">
        <v>7.9</v>
      </c>
      <c r="F356" s="51">
        <v>13</v>
      </c>
      <c r="G356" s="34">
        <v>6.8</v>
      </c>
      <c r="H356" s="51">
        <v>8.07</v>
      </c>
      <c r="I356" s="52">
        <v>8.5</v>
      </c>
      <c r="J356" s="52">
        <v>8.69</v>
      </c>
      <c r="K356" s="52">
        <v>8.8699999999999992</v>
      </c>
      <c r="L356" s="37">
        <v>9.9700000000000006</v>
      </c>
      <c r="M356" s="42">
        <v>12.36</v>
      </c>
      <c r="N356" s="42">
        <v>14.35</v>
      </c>
      <c r="O356" s="42">
        <v>16.3</v>
      </c>
      <c r="P356" s="42">
        <v>17.829999999999998</v>
      </c>
      <c r="Q356" s="42" t="s">
        <v>6</v>
      </c>
    </row>
    <row r="357" spans="1:17" x14ac:dyDescent="0.2">
      <c r="A357" s="39" t="s">
        <v>908</v>
      </c>
      <c r="B357" s="25" t="s">
        <v>909</v>
      </c>
      <c r="C357" s="53">
        <v>5</v>
      </c>
      <c r="D357" s="41">
        <v>10.65</v>
      </c>
      <c r="E357" s="34">
        <v>6.5</v>
      </c>
      <c r="F357" s="54">
        <v>12.44</v>
      </c>
      <c r="G357" s="34">
        <v>-0.3</v>
      </c>
      <c r="H357" s="54" t="s">
        <v>6</v>
      </c>
      <c r="I357" s="52">
        <v>8.4499999999999993</v>
      </c>
      <c r="J357" s="37">
        <v>8.5</v>
      </c>
      <c r="K357" s="37">
        <v>8.67</v>
      </c>
      <c r="L357" s="37">
        <v>9.58</v>
      </c>
      <c r="M357" s="42">
        <v>11.43</v>
      </c>
      <c r="N357" s="42" t="s">
        <v>6</v>
      </c>
      <c r="O357" s="42" t="s">
        <v>6</v>
      </c>
      <c r="P357" s="42" t="s">
        <v>6</v>
      </c>
      <c r="Q357" s="42" t="s">
        <v>6</v>
      </c>
    </row>
    <row r="358" spans="1:17" x14ac:dyDescent="0.2">
      <c r="A358" s="39" t="s">
        <v>910</v>
      </c>
      <c r="B358" s="25" t="s">
        <v>911</v>
      </c>
      <c r="C358" s="53">
        <v>5</v>
      </c>
      <c r="D358" s="54">
        <v>10.31</v>
      </c>
      <c r="E358" s="34">
        <v>0.6</v>
      </c>
      <c r="F358" s="41">
        <v>12.9</v>
      </c>
      <c r="G358" s="34">
        <v>18</v>
      </c>
      <c r="H358" s="54" t="s">
        <v>6</v>
      </c>
      <c r="I358" s="37">
        <v>8.48</v>
      </c>
      <c r="J358" s="37">
        <v>8.82</v>
      </c>
      <c r="K358" s="37">
        <v>9.0299999999999994</v>
      </c>
      <c r="L358" s="37">
        <v>9.48</v>
      </c>
      <c r="M358" s="42">
        <v>12.07</v>
      </c>
      <c r="N358" s="42" t="s">
        <v>6</v>
      </c>
      <c r="O358" s="42" t="s">
        <v>6</v>
      </c>
      <c r="P358" s="42" t="s">
        <v>6</v>
      </c>
      <c r="Q358" s="42" t="s">
        <v>6</v>
      </c>
    </row>
    <row r="359" spans="1:17" x14ac:dyDescent="0.2">
      <c r="A359" s="39" t="s">
        <v>250</v>
      </c>
      <c r="B359" s="25" t="s">
        <v>251</v>
      </c>
      <c r="C359" s="40">
        <v>58</v>
      </c>
      <c r="D359" s="51">
        <v>12.74</v>
      </c>
      <c r="E359" s="34">
        <v>2.8</v>
      </c>
      <c r="F359" s="51">
        <v>15.21</v>
      </c>
      <c r="G359" s="34">
        <v>2.2999999999999998</v>
      </c>
      <c r="H359" s="51">
        <v>8.32</v>
      </c>
      <c r="I359" s="52">
        <v>9.32</v>
      </c>
      <c r="J359" s="52">
        <v>9.92</v>
      </c>
      <c r="K359" s="52">
        <v>10.35</v>
      </c>
      <c r="L359" s="52">
        <v>11.63</v>
      </c>
      <c r="M359" s="37">
        <v>14.79</v>
      </c>
      <c r="N359" s="37">
        <v>17.97</v>
      </c>
      <c r="O359" s="37">
        <v>19.41</v>
      </c>
      <c r="P359" s="37">
        <v>21.2</v>
      </c>
      <c r="Q359" s="42" t="s">
        <v>6</v>
      </c>
    </row>
    <row r="360" spans="1:17" x14ac:dyDescent="0.2">
      <c r="A360" s="39" t="s">
        <v>912</v>
      </c>
      <c r="B360" s="25" t="s">
        <v>913</v>
      </c>
      <c r="C360" s="53">
        <v>7</v>
      </c>
      <c r="D360" s="54">
        <v>14.19</v>
      </c>
      <c r="E360" s="34">
        <v>16.100000000000001</v>
      </c>
      <c r="F360" s="41">
        <v>16.510000000000002</v>
      </c>
      <c r="G360" s="34">
        <v>19.600000000000001</v>
      </c>
      <c r="H360" s="54" t="s">
        <v>6</v>
      </c>
      <c r="I360" s="42">
        <v>9.27</v>
      </c>
      <c r="J360" s="42">
        <v>9.92</v>
      </c>
      <c r="K360" s="42">
        <v>10.96</v>
      </c>
      <c r="L360" s="42">
        <v>12.35</v>
      </c>
      <c r="M360" s="42">
        <v>16.48</v>
      </c>
      <c r="N360" s="42" t="s">
        <v>6</v>
      </c>
      <c r="O360" s="42" t="s">
        <v>6</v>
      </c>
      <c r="P360" s="42" t="s">
        <v>6</v>
      </c>
      <c r="Q360" s="42" t="s">
        <v>6</v>
      </c>
    </row>
    <row r="361" spans="1:17" x14ac:dyDescent="0.2">
      <c r="A361" s="39" t="s">
        <v>914</v>
      </c>
      <c r="B361" s="25" t="s">
        <v>915</v>
      </c>
      <c r="C361" s="53">
        <v>12</v>
      </c>
      <c r="D361" s="54">
        <v>13.97</v>
      </c>
      <c r="E361" s="34">
        <v>-2.2999999999999998</v>
      </c>
      <c r="F361" s="41">
        <v>15.64</v>
      </c>
      <c r="G361" s="34">
        <v>-6.1</v>
      </c>
      <c r="H361" s="41">
        <v>8.3000000000000007</v>
      </c>
      <c r="I361" s="52">
        <v>9.3000000000000007</v>
      </c>
      <c r="J361" s="37">
        <v>9.5299999999999994</v>
      </c>
      <c r="K361" s="37">
        <v>10.08</v>
      </c>
      <c r="L361" s="42">
        <v>11.46</v>
      </c>
      <c r="M361" s="42">
        <v>16.690000000000001</v>
      </c>
      <c r="N361" s="42">
        <v>19.07</v>
      </c>
      <c r="O361" s="42" t="s">
        <v>6</v>
      </c>
      <c r="P361" s="42" t="s">
        <v>6</v>
      </c>
      <c r="Q361" s="42" t="s">
        <v>6</v>
      </c>
    </row>
    <row r="362" spans="1:17" x14ac:dyDescent="0.2">
      <c r="A362" s="39" t="s">
        <v>916</v>
      </c>
      <c r="B362" s="25" t="s">
        <v>917</v>
      </c>
      <c r="C362" s="53">
        <v>9</v>
      </c>
      <c r="D362" s="41">
        <v>12.92</v>
      </c>
      <c r="E362" s="34">
        <v>10</v>
      </c>
      <c r="F362" s="41">
        <v>15.27</v>
      </c>
      <c r="G362" s="34">
        <v>-1.3</v>
      </c>
      <c r="H362" s="41">
        <v>8.77</v>
      </c>
      <c r="I362" s="52">
        <v>9.89</v>
      </c>
      <c r="J362" s="37">
        <v>10.029999999999999</v>
      </c>
      <c r="K362" s="37">
        <v>10.3</v>
      </c>
      <c r="L362" s="37">
        <v>11.58</v>
      </c>
      <c r="M362" s="42">
        <v>13.69</v>
      </c>
      <c r="N362" s="42" t="s">
        <v>6</v>
      </c>
      <c r="O362" s="42" t="s">
        <v>6</v>
      </c>
      <c r="P362" s="42" t="s">
        <v>6</v>
      </c>
      <c r="Q362" s="42" t="s">
        <v>6</v>
      </c>
    </row>
    <row r="363" spans="1:17" x14ac:dyDescent="0.2">
      <c r="A363" s="39" t="s">
        <v>918</v>
      </c>
      <c r="B363" s="25" t="s">
        <v>919</v>
      </c>
      <c r="C363" s="53">
        <v>7</v>
      </c>
      <c r="D363" s="54">
        <v>13.63</v>
      </c>
      <c r="E363" s="34">
        <v>6.6</v>
      </c>
      <c r="F363" s="41">
        <v>15.56</v>
      </c>
      <c r="G363" s="34">
        <v>7.2</v>
      </c>
      <c r="H363" s="54" t="s">
        <v>6</v>
      </c>
      <c r="I363" s="37">
        <v>9.9</v>
      </c>
      <c r="J363" s="37">
        <v>10.210000000000001</v>
      </c>
      <c r="K363" s="37">
        <v>11.28</v>
      </c>
      <c r="L363" s="42">
        <v>12.48</v>
      </c>
      <c r="M363" s="42">
        <v>15.13</v>
      </c>
      <c r="N363" s="42">
        <v>18.78</v>
      </c>
      <c r="O363" s="42" t="s">
        <v>6</v>
      </c>
      <c r="P363" s="42" t="s">
        <v>6</v>
      </c>
      <c r="Q363" s="42" t="s">
        <v>6</v>
      </c>
    </row>
    <row r="364" spans="1:17" x14ac:dyDescent="0.2">
      <c r="A364" s="39" t="s">
        <v>920</v>
      </c>
      <c r="B364" s="25" t="s">
        <v>921</v>
      </c>
      <c r="C364" s="53">
        <v>17</v>
      </c>
      <c r="D364" s="41">
        <v>12.45</v>
      </c>
      <c r="E364" s="34">
        <v>-2.2999999999999998</v>
      </c>
      <c r="F364" s="41">
        <v>15.34</v>
      </c>
      <c r="G364" s="34">
        <v>1.6</v>
      </c>
      <c r="H364" s="51">
        <v>8.09</v>
      </c>
      <c r="I364" s="37">
        <v>8.82</v>
      </c>
      <c r="J364" s="37">
        <v>9.4700000000000006</v>
      </c>
      <c r="K364" s="37">
        <v>10.48</v>
      </c>
      <c r="L364" s="37">
        <v>11.65</v>
      </c>
      <c r="M364" s="42">
        <v>15.32</v>
      </c>
      <c r="N364" s="42">
        <v>18.25</v>
      </c>
      <c r="O364" s="42">
        <v>19.440000000000001</v>
      </c>
      <c r="P364" s="42" t="s">
        <v>6</v>
      </c>
      <c r="Q364" s="42" t="s">
        <v>6</v>
      </c>
    </row>
    <row r="365" spans="1:17" x14ac:dyDescent="0.2">
      <c r="A365" s="39" t="s">
        <v>922</v>
      </c>
      <c r="B365" s="25" t="s">
        <v>923</v>
      </c>
      <c r="C365" s="53">
        <v>6</v>
      </c>
      <c r="D365" s="41">
        <v>11.2</v>
      </c>
      <c r="E365" s="34">
        <v>2.1</v>
      </c>
      <c r="F365" s="41">
        <v>12.1</v>
      </c>
      <c r="G365" s="34">
        <v>-1.7</v>
      </c>
      <c r="H365" s="54" t="s">
        <v>6</v>
      </c>
      <c r="I365" s="37">
        <v>8.44</v>
      </c>
      <c r="J365" s="37">
        <v>9.01</v>
      </c>
      <c r="K365" s="37">
        <v>9.23</v>
      </c>
      <c r="L365" s="37">
        <v>10.37</v>
      </c>
      <c r="M365" s="42">
        <v>11.83</v>
      </c>
      <c r="N365" s="42" t="s">
        <v>6</v>
      </c>
      <c r="O365" s="42" t="s">
        <v>6</v>
      </c>
      <c r="P365" s="42" t="s">
        <v>6</v>
      </c>
      <c r="Q365" s="42" t="s">
        <v>6</v>
      </c>
    </row>
    <row r="366" spans="1:17" x14ac:dyDescent="0.2">
      <c r="A366" s="39" t="s">
        <v>111</v>
      </c>
      <c r="B366" s="25" t="s">
        <v>112</v>
      </c>
      <c r="C366" s="55">
        <v>110</v>
      </c>
      <c r="D366" s="51">
        <v>14.49</v>
      </c>
      <c r="E366" s="34">
        <v>4.0999999999999996</v>
      </c>
      <c r="F366" s="51">
        <v>17.39</v>
      </c>
      <c r="G366" s="34">
        <v>1.6</v>
      </c>
      <c r="H366" s="51">
        <v>8.5399999999999991</v>
      </c>
      <c r="I366" s="52">
        <v>9.84</v>
      </c>
      <c r="J366" s="52">
        <v>10.51</v>
      </c>
      <c r="K366" s="52">
        <v>11.68</v>
      </c>
      <c r="L366" s="52">
        <v>12.9</v>
      </c>
      <c r="M366" s="52">
        <v>16.559999999999999</v>
      </c>
      <c r="N366" s="37">
        <v>19.39</v>
      </c>
      <c r="O366" s="37">
        <v>21.47</v>
      </c>
      <c r="P366" s="37">
        <v>23.16</v>
      </c>
      <c r="Q366" s="42">
        <v>30</v>
      </c>
    </row>
    <row r="367" spans="1:17" x14ac:dyDescent="0.2">
      <c r="A367" s="39" t="s">
        <v>924</v>
      </c>
      <c r="B367" s="25" t="s">
        <v>925</v>
      </c>
      <c r="C367" s="40">
        <v>21</v>
      </c>
      <c r="D367" s="41">
        <v>14.6</v>
      </c>
      <c r="E367" s="34">
        <v>9.1999999999999993</v>
      </c>
      <c r="F367" s="41">
        <v>17.440000000000001</v>
      </c>
      <c r="G367" s="34">
        <v>3.9</v>
      </c>
      <c r="H367" s="51">
        <v>8.25</v>
      </c>
      <c r="I367" s="37">
        <v>9.68</v>
      </c>
      <c r="J367" s="37">
        <v>10.08</v>
      </c>
      <c r="K367" s="37">
        <v>11.53</v>
      </c>
      <c r="L367" s="37">
        <v>12.73</v>
      </c>
      <c r="M367" s="42">
        <v>17.89</v>
      </c>
      <c r="N367" s="42">
        <v>20.51</v>
      </c>
      <c r="O367" s="42">
        <v>21.85</v>
      </c>
      <c r="P367" s="42">
        <v>23.23</v>
      </c>
      <c r="Q367" s="42" t="s">
        <v>6</v>
      </c>
    </row>
    <row r="368" spans="1:17" x14ac:dyDescent="0.2">
      <c r="A368" s="39" t="s">
        <v>926</v>
      </c>
      <c r="B368" s="25" t="s">
        <v>927</v>
      </c>
      <c r="C368" s="53">
        <v>12</v>
      </c>
      <c r="D368" s="54">
        <v>13.75</v>
      </c>
      <c r="E368" s="34">
        <v>8.3000000000000007</v>
      </c>
      <c r="F368" s="54">
        <v>18.18</v>
      </c>
      <c r="G368" s="34">
        <v>14</v>
      </c>
      <c r="H368" s="54" t="s">
        <v>6</v>
      </c>
      <c r="I368" s="37">
        <v>9.02</v>
      </c>
      <c r="J368" s="37">
        <v>9.64</v>
      </c>
      <c r="K368" s="37">
        <v>10.17</v>
      </c>
      <c r="L368" s="37">
        <v>12.53</v>
      </c>
      <c r="M368" s="42">
        <v>16.149999999999999</v>
      </c>
      <c r="N368" s="42">
        <v>17.93</v>
      </c>
      <c r="O368" s="42" t="s">
        <v>6</v>
      </c>
      <c r="P368" s="42" t="s">
        <v>6</v>
      </c>
      <c r="Q368" s="42" t="s">
        <v>6</v>
      </c>
    </row>
    <row r="369" spans="1:17" x14ac:dyDescent="0.2">
      <c r="A369" s="39" t="s">
        <v>928</v>
      </c>
      <c r="B369" s="25" t="s">
        <v>929</v>
      </c>
      <c r="C369" s="53">
        <v>7</v>
      </c>
      <c r="D369" s="54">
        <v>10.34</v>
      </c>
      <c r="E369" s="34">
        <v>-10.5</v>
      </c>
      <c r="F369" s="54">
        <v>13.09</v>
      </c>
      <c r="G369" s="34">
        <v>-5.4</v>
      </c>
      <c r="H369" s="54" t="s">
        <v>6</v>
      </c>
      <c r="I369" s="42" t="s">
        <v>6</v>
      </c>
      <c r="J369" s="37">
        <v>8.48</v>
      </c>
      <c r="K369" s="37">
        <v>9.01</v>
      </c>
      <c r="L369" s="37">
        <v>9.5500000000000007</v>
      </c>
      <c r="M369" s="42">
        <v>11.4</v>
      </c>
      <c r="N369" s="42" t="s">
        <v>6</v>
      </c>
      <c r="O369" s="42" t="s">
        <v>6</v>
      </c>
      <c r="P369" s="42" t="s">
        <v>6</v>
      </c>
      <c r="Q369" s="42" t="s">
        <v>6</v>
      </c>
    </row>
    <row r="370" spans="1:17" x14ac:dyDescent="0.2">
      <c r="A370" s="39" t="s">
        <v>930</v>
      </c>
      <c r="B370" s="25" t="s">
        <v>931</v>
      </c>
      <c r="C370" s="40">
        <v>26</v>
      </c>
      <c r="D370" s="41">
        <v>14.47</v>
      </c>
      <c r="E370" s="34">
        <v>-1.5</v>
      </c>
      <c r="F370" s="41">
        <v>18.95</v>
      </c>
      <c r="G370" s="34">
        <v>-0.2</v>
      </c>
      <c r="H370" s="51">
        <v>9.2200000000000006</v>
      </c>
      <c r="I370" s="37">
        <v>10.220000000000001</v>
      </c>
      <c r="J370" s="37">
        <v>11.4</v>
      </c>
      <c r="K370" s="37">
        <v>12.05</v>
      </c>
      <c r="L370" s="52">
        <v>12.81</v>
      </c>
      <c r="M370" s="42">
        <v>17.59</v>
      </c>
      <c r="N370" s="42">
        <v>19.579999999999998</v>
      </c>
      <c r="O370" s="42">
        <v>23.15</v>
      </c>
      <c r="P370" s="42" t="s">
        <v>6</v>
      </c>
      <c r="Q370" s="42" t="s">
        <v>6</v>
      </c>
    </row>
    <row r="371" spans="1:17" x14ac:dyDescent="0.2">
      <c r="A371" s="39" t="s">
        <v>932</v>
      </c>
      <c r="B371" s="25" t="s">
        <v>933</v>
      </c>
      <c r="C371" s="40">
        <v>22</v>
      </c>
      <c r="D371" s="41">
        <v>15</v>
      </c>
      <c r="E371" s="34">
        <v>3.3</v>
      </c>
      <c r="F371" s="51">
        <v>16.12</v>
      </c>
      <c r="G371" s="34">
        <v>-2.7</v>
      </c>
      <c r="H371" s="41">
        <v>8.64</v>
      </c>
      <c r="I371" s="37">
        <v>10.77</v>
      </c>
      <c r="J371" s="37">
        <v>12</v>
      </c>
      <c r="K371" s="37">
        <v>12.4</v>
      </c>
      <c r="L371" s="37">
        <v>13.81</v>
      </c>
      <c r="M371" s="37">
        <v>16.32</v>
      </c>
      <c r="N371" s="37">
        <v>19.239999999999998</v>
      </c>
      <c r="O371" s="37">
        <v>20.05</v>
      </c>
      <c r="P371" s="42">
        <v>21.5</v>
      </c>
      <c r="Q371" s="42" t="s">
        <v>6</v>
      </c>
    </row>
    <row r="372" spans="1:17" x14ac:dyDescent="0.2">
      <c r="A372" s="39" t="s">
        <v>934</v>
      </c>
      <c r="B372" s="25" t="s">
        <v>935</v>
      </c>
      <c r="C372" s="40">
        <v>22</v>
      </c>
      <c r="D372" s="41">
        <v>15.26</v>
      </c>
      <c r="E372" s="34">
        <v>2.1</v>
      </c>
      <c r="F372" s="51">
        <v>17.79</v>
      </c>
      <c r="G372" s="34">
        <v>1</v>
      </c>
      <c r="H372" s="51">
        <v>9</v>
      </c>
      <c r="I372" s="37">
        <v>10.46</v>
      </c>
      <c r="J372" s="37">
        <v>11.31</v>
      </c>
      <c r="K372" s="37">
        <v>12.34</v>
      </c>
      <c r="L372" s="37">
        <v>14.01</v>
      </c>
      <c r="M372" s="42">
        <v>17.170000000000002</v>
      </c>
      <c r="N372" s="42">
        <v>21.5</v>
      </c>
      <c r="O372" s="42">
        <v>22.46</v>
      </c>
      <c r="P372" s="42">
        <v>25.16</v>
      </c>
      <c r="Q372" s="42" t="s">
        <v>6</v>
      </c>
    </row>
    <row r="373" spans="1:17" x14ac:dyDescent="0.2">
      <c r="A373" s="39" t="s">
        <v>124</v>
      </c>
      <c r="B373" s="25" t="s">
        <v>125</v>
      </c>
      <c r="C373" s="55">
        <v>84</v>
      </c>
      <c r="D373" s="51">
        <v>12.54</v>
      </c>
      <c r="E373" s="34">
        <v>4.3</v>
      </c>
      <c r="F373" s="51">
        <v>14.79</v>
      </c>
      <c r="G373" s="34">
        <v>-2.1</v>
      </c>
      <c r="H373" s="51">
        <v>8.16</v>
      </c>
      <c r="I373" s="52">
        <v>9.01</v>
      </c>
      <c r="J373" s="52">
        <v>9.5500000000000007</v>
      </c>
      <c r="K373" s="52">
        <v>10.199999999999999</v>
      </c>
      <c r="L373" s="52">
        <v>11.33</v>
      </c>
      <c r="M373" s="37">
        <v>14.23</v>
      </c>
      <c r="N373" s="37">
        <v>16.98</v>
      </c>
      <c r="O373" s="37">
        <v>18.34</v>
      </c>
      <c r="P373" s="37">
        <v>19.899999999999999</v>
      </c>
      <c r="Q373" s="42" t="s">
        <v>6</v>
      </c>
    </row>
    <row r="374" spans="1:17" x14ac:dyDescent="0.2">
      <c r="A374" s="39" t="s">
        <v>936</v>
      </c>
      <c r="B374" s="25" t="s">
        <v>937</v>
      </c>
      <c r="C374" s="53">
        <v>13</v>
      </c>
      <c r="D374" s="54">
        <v>11.47</v>
      </c>
      <c r="E374" s="34">
        <v>13.2</v>
      </c>
      <c r="F374" s="41">
        <v>13.59</v>
      </c>
      <c r="G374" s="34">
        <v>-7</v>
      </c>
      <c r="H374" s="51">
        <v>7.95</v>
      </c>
      <c r="I374" s="52">
        <v>8.52</v>
      </c>
      <c r="J374" s="52">
        <v>8.75</v>
      </c>
      <c r="K374" s="52">
        <v>9.08</v>
      </c>
      <c r="L374" s="37">
        <v>10.1</v>
      </c>
      <c r="M374" s="42">
        <v>13.01</v>
      </c>
      <c r="N374" s="42">
        <v>15.05</v>
      </c>
      <c r="O374" s="42" t="s">
        <v>6</v>
      </c>
      <c r="P374" s="42" t="s">
        <v>6</v>
      </c>
      <c r="Q374" s="42" t="s">
        <v>6</v>
      </c>
    </row>
    <row r="375" spans="1:17" x14ac:dyDescent="0.2">
      <c r="A375" s="39" t="s">
        <v>938</v>
      </c>
      <c r="B375" s="25" t="s">
        <v>939</v>
      </c>
      <c r="C375" s="40">
        <v>18</v>
      </c>
      <c r="D375" s="41">
        <v>11.98</v>
      </c>
      <c r="E375" s="34">
        <v>4.2</v>
      </c>
      <c r="F375" s="51">
        <v>14.01</v>
      </c>
      <c r="G375" s="34">
        <v>-1.7</v>
      </c>
      <c r="H375" s="51">
        <v>8.39</v>
      </c>
      <c r="I375" s="52">
        <v>9.25</v>
      </c>
      <c r="J375" s="52">
        <v>9.8800000000000008</v>
      </c>
      <c r="K375" s="37">
        <v>10.039999999999999</v>
      </c>
      <c r="L375" s="52">
        <v>11.28</v>
      </c>
      <c r="M375" s="37">
        <v>14.01</v>
      </c>
      <c r="N375" s="42">
        <v>16.13</v>
      </c>
      <c r="O375" s="42">
        <v>17.190000000000001</v>
      </c>
      <c r="P375" s="42">
        <v>18.41</v>
      </c>
      <c r="Q375" s="42" t="s">
        <v>6</v>
      </c>
    </row>
    <row r="376" spans="1:17" x14ac:dyDescent="0.2">
      <c r="A376" s="39" t="s">
        <v>940</v>
      </c>
      <c r="B376" s="25" t="s">
        <v>941</v>
      </c>
      <c r="C376" s="40">
        <v>28</v>
      </c>
      <c r="D376" s="41">
        <v>12.98</v>
      </c>
      <c r="E376" s="34">
        <v>4.4000000000000004</v>
      </c>
      <c r="F376" s="51">
        <v>15.01</v>
      </c>
      <c r="G376" s="34">
        <v>1.2</v>
      </c>
      <c r="H376" s="51">
        <v>8.26</v>
      </c>
      <c r="I376" s="52">
        <v>9.01</v>
      </c>
      <c r="J376" s="52">
        <v>9.93</v>
      </c>
      <c r="K376" s="37">
        <v>10.5</v>
      </c>
      <c r="L376" s="37">
        <v>11.54</v>
      </c>
      <c r="M376" s="37">
        <v>14.52</v>
      </c>
      <c r="N376" s="37">
        <v>18.04</v>
      </c>
      <c r="O376" s="37">
        <v>19.510000000000002</v>
      </c>
      <c r="P376" s="42">
        <v>20.71</v>
      </c>
      <c r="Q376" s="42" t="s">
        <v>6</v>
      </c>
    </row>
    <row r="377" spans="1:17" x14ac:dyDescent="0.2">
      <c r="A377" s="39" t="s">
        <v>942</v>
      </c>
      <c r="B377" s="25" t="s">
        <v>943</v>
      </c>
      <c r="C377" s="40">
        <v>20</v>
      </c>
      <c r="D377" s="41">
        <v>12.81</v>
      </c>
      <c r="E377" s="34">
        <v>0.9</v>
      </c>
      <c r="F377" s="41">
        <v>14.71</v>
      </c>
      <c r="G377" s="34">
        <v>-5.0999999999999996</v>
      </c>
      <c r="H377" s="51">
        <v>8.4499999999999993</v>
      </c>
      <c r="I377" s="52">
        <v>9.52</v>
      </c>
      <c r="J377" s="37">
        <v>10</v>
      </c>
      <c r="K377" s="52">
        <v>10.53</v>
      </c>
      <c r="L377" s="37">
        <v>11.37</v>
      </c>
      <c r="M377" s="37">
        <v>13.89</v>
      </c>
      <c r="N377" s="42">
        <v>15.38</v>
      </c>
      <c r="O377" s="42">
        <v>16.75</v>
      </c>
      <c r="P377" s="42" t="s">
        <v>6</v>
      </c>
      <c r="Q377" s="42" t="s">
        <v>6</v>
      </c>
    </row>
    <row r="378" spans="1:17" x14ac:dyDescent="0.2">
      <c r="A378" s="39" t="s">
        <v>944</v>
      </c>
      <c r="B378" s="25" t="s">
        <v>945</v>
      </c>
      <c r="C378" s="53">
        <v>6</v>
      </c>
      <c r="D378" s="54" t="s">
        <v>6</v>
      </c>
      <c r="E378" s="56"/>
      <c r="F378" s="54">
        <v>19.149999999999999</v>
      </c>
      <c r="G378" s="34">
        <v>-8.6</v>
      </c>
      <c r="H378" s="54" t="s">
        <v>6</v>
      </c>
      <c r="I378" s="42" t="s">
        <v>6</v>
      </c>
      <c r="J378" s="42">
        <v>8.4</v>
      </c>
      <c r="K378" s="42" t="s">
        <v>6</v>
      </c>
      <c r="L378" s="42" t="s">
        <v>6</v>
      </c>
      <c r="M378" s="42" t="s">
        <v>6</v>
      </c>
      <c r="N378" s="42" t="s">
        <v>6</v>
      </c>
      <c r="O378" s="42" t="s">
        <v>6</v>
      </c>
      <c r="P378" s="42" t="s">
        <v>6</v>
      </c>
      <c r="Q378" s="42" t="s">
        <v>6</v>
      </c>
    </row>
    <row r="379" spans="1:17" x14ac:dyDescent="0.2">
      <c r="A379" s="39" t="s">
        <v>1050</v>
      </c>
      <c r="B379" s="25" t="s">
        <v>174</v>
      </c>
      <c r="C379" s="55">
        <v>74</v>
      </c>
      <c r="D379" s="51">
        <v>13.53</v>
      </c>
      <c r="E379" s="34">
        <v>6.1</v>
      </c>
      <c r="F379" s="51">
        <v>16.079999999999998</v>
      </c>
      <c r="G379" s="34">
        <v>5.4</v>
      </c>
      <c r="H379" s="51">
        <v>8.64</v>
      </c>
      <c r="I379" s="52">
        <v>9.81</v>
      </c>
      <c r="J379" s="52">
        <v>10.27</v>
      </c>
      <c r="K379" s="52">
        <v>11.17</v>
      </c>
      <c r="L379" s="52">
        <v>12.26</v>
      </c>
      <c r="M379" s="37">
        <v>15.63</v>
      </c>
      <c r="N379" s="37">
        <v>18.12</v>
      </c>
      <c r="O379" s="37">
        <v>19.43</v>
      </c>
      <c r="P379" s="37">
        <v>21.42</v>
      </c>
      <c r="Q379" s="42" t="s">
        <v>6</v>
      </c>
    </row>
    <row r="380" spans="1:17" x14ac:dyDescent="0.2">
      <c r="A380" s="24" t="s">
        <v>1051</v>
      </c>
      <c r="B380" s="25" t="s">
        <v>1052</v>
      </c>
      <c r="C380" s="55">
        <v>466</v>
      </c>
      <c r="D380" s="51">
        <v>12.89</v>
      </c>
      <c r="E380" s="34">
        <v>-0.1</v>
      </c>
      <c r="F380" s="51">
        <v>15.26</v>
      </c>
      <c r="G380" s="34">
        <v>2</v>
      </c>
      <c r="H380" s="51">
        <v>8.0500000000000007</v>
      </c>
      <c r="I380" s="52">
        <v>9.0399999999999991</v>
      </c>
      <c r="J380" s="52">
        <v>9.5399999999999991</v>
      </c>
      <c r="K380" s="52">
        <v>10.09</v>
      </c>
      <c r="L380" s="52">
        <v>11.34</v>
      </c>
      <c r="M380" s="52">
        <v>14.86</v>
      </c>
      <c r="N380" s="52">
        <v>17.010000000000002</v>
      </c>
      <c r="O380" s="52">
        <v>18.36</v>
      </c>
      <c r="P380" s="52">
        <v>19.920000000000002</v>
      </c>
      <c r="Q380" s="37">
        <v>25.55</v>
      </c>
    </row>
    <row r="381" spans="1:17" x14ac:dyDescent="0.2">
      <c r="A381" s="39" t="s">
        <v>28</v>
      </c>
      <c r="B381" s="25" t="s">
        <v>29</v>
      </c>
      <c r="C381" s="53">
        <v>8</v>
      </c>
      <c r="D381" s="54">
        <v>12.69</v>
      </c>
      <c r="E381" s="34">
        <v>-6.8</v>
      </c>
      <c r="F381" s="41">
        <v>14.03</v>
      </c>
      <c r="G381" s="34">
        <v>-0.1</v>
      </c>
      <c r="H381" s="54" t="s">
        <v>6</v>
      </c>
      <c r="I381" s="37">
        <v>8.7799999999999994</v>
      </c>
      <c r="J381" s="37">
        <v>9.51</v>
      </c>
      <c r="K381" s="42">
        <v>9.7200000000000006</v>
      </c>
      <c r="L381" s="42">
        <v>11.18</v>
      </c>
      <c r="M381" s="42">
        <v>14.81</v>
      </c>
      <c r="N381" s="42">
        <v>16.600000000000001</v>
      </c>
      <c r="O381" s="42">
        <v>18.14</v>
      </c>
      <c r="P381" s="42" t="s">
        <v>6</v>
      </c>
      <c r="Q381" s="42" t="s">
        <v>6</v>
      </c>
    </row>
    <row r="382" spans="1:17" x14ac:dyDescent="0.2">
      <c r="A382" s="39" t="s">
        <v>344</v>
      </c>
      <c r="B382" s="25" t="s">
        <v>345</v>
      </c>
      <c r="C382" s="40">
        <v>18</v>
      </c>
      <c r="D382" s="41">
        <v>9.93</v>
      </c>
      <c r="E382" s="34">
        <v>0.3</v>
      </c>
      <c r="F382" s="41">
        <v>12.95</v>
      </c>
      <c r="G382" s="34">
        <v>3.5</v>
      </c>
      <c r="H382" s="51">
        <v>7.57</v>
      </c>
      <c r="I382" s="52">
        <v>7.96</v>
      </c>
      <c r="J382" s="52">
        <v>8.1</v>
      </c>
      <c r="K382" s="52">
        <v>8.3699999999999992</v>
      </c>
      <c r="L382" s="52">
        <v>9.1199999999999992</v>
      </c>
      <c r="M382" s="37">
        <v>10.8</v>
      </c>
      <c r="N382" s="42">
        <v>12.54</v>
      </c>
      <c r="O382" s="42">
        <v>14.16</v>
      </c>
      <c r="P382" s="42" t="s">
        <v>6</v>
      </c>
      <c r="Q382" s="42" t="s">
        <v>6</v>
      </c>
    </row>
    <row r="383" spans="1:17" x14ac:dyDescent="0.2">
      <c r="A383" s="39" t="s">
        <v>328</v>
      </c>
      <c r="B383" s="25" t="s">
        <v>329</v>
      </c>
      <c r="C383" s="53">
        <v>11</v>
      </c>
      <c r="D383" s="54">
        <v>10.72</v>
      </c>
      <c r="E383" s="34">
        <v>-2.1</v>
      </c>
      <c r="F383" s="41">
        <v>12.74</v>
      </c>
      <c r="G383" s="34">
        <v>-3</v>
      </c>
      <c r="H383" s="51">
        <v>7.7</v>
      </c>
      <c r="I383" s="52">
        <v>8.1</v>
      </c>
      <c r="J383" s="52">
        <v>8.51</v>
      </c>
      <c r="K383" s="52">
        <v>8.91</v>
      </c>
      <c r="L383" s="37">
        <v>9.2799999999999994</v>
      </c>
      <c r="M383" s="42">
        <v>12.46</v>
      </c>
      <c r="N383" s="42">
        <v>15.15</v>
      </c>
      <c r="O383" s="42" t="s">
        <v>6</v>
      </c>
      <c r="P383" s="42" t="s">
        <v>6</v>
      </c>
      <c r="Q383" s="42" t="s">
        <v>6</v>
      </c>
    </row>
    <row r="384" spans="1:17" x14ac:dyDescent="0.2">
      <c r="A384" s="39" t="s">
        <v>342</v>
      </c>
      <c r="B384" s="25" t="s">
        <v>343</v>
      </c>
      <c r="C384" s="53">
        <v>14</v>
      </c>
      <c r="D384" s="54">
        <v>11.63</v>
      </c>
      <c r="E384" s="34">
        <v>-1.4</v>
      </c>
      <c r="F384" s="41">
        <v>14.41</v>
      </c>
      <c r="G384" s="34">
        <v>-6.3</v>
      </c>
      <c r="H384" s="51">
        <v>7.65</v>
      </c>
      <c r="I384" s="37">
        <v>8.42</v>
      </c>
      <c r="J384" s="37">
        <v>9.08</v>
      </c>
      <c r="K384" s="37">
        <v>9.6199999999999992</v>
      </c>
      <c r="L384" s="37">
        <v>10.32</v>
      </c>
      <c r="M384" s="42">
        <v>13.95</v>
      </c>
      <c r="N384" s="42" t="s">
        <v>6</v>
      </c>
      <c r="O384" s="42" t="s">
        <v>6</v>
      </c>
      <c r="P384" s="42" t="s">
        <v>6</v>
      </c>
      <c r="Q384" s="42" t="s">
        <v>6</v>
      </c>
    </row>
    <row r="385" spans="1:17" x14ac:dyDescent="0.2">
      <c r="A385" s="39" t="s">
        <v>47</v>
      </c>
      <c r="B385" s="25" t="s">
        <v>48</v>
      </c>
      <c r="C385" s="40">
        <v>30</v>
      </c>
      <c r="D385" s="41">
        <v>13.51</v>
      </c>
      <c r="E385" s="34">
        <v>-8.1999999999999993</v>
      </c>
      <c r="F385" s="51">
        <v>15.4</v>
      </c>
      <c r="G385" s="34">
        <v>-3.1</v>
      </c>
      <c r="H385" s="51">
        <v>8.26</v>
      </c>
      <c r="I385" s="52">
        <v>9.58</v>
      </c>
      <c r="J385" s="52">
        <v>10.15</v>
      </c>
      <c r="K385" s="52">
        <v>10.57</v>
      </c>
      <c r="L385" s="37">
        <v>11.7</v>
      </c>
      <c r="M385" s="37">
        <v>15</v>
      </c>
      <c r="N385" s="37">
        <v>16.77</v>
      </c>
      <c r="O385" s="37">
        <v>18.600000000000001</v>
      </c>
      <c r="P385" s="42">
        <v>19.57</v>
      </c>
      <c r="Q385" s="42" t="s">
        <v>6</v>
      </c>
    </row>
    <row r="386" spans="1:17" x14ac:dyDescent="0.2">
      <c r="A386" s="39" t="s">
        <v>181</v>
      </c>
      <c r="B386" s="25" t="s">
        <v>182</v>
      </c>
      <c r="C386" s="40">
        <v>22</v>
      </c>
      <c r="D386" s="41">
        <v>12.07</v>
      </c>
      <c r="E386" s="34">
        <v>-0.3</v>
      </c>
      <c r="F386" s="41">
        <v>14.07</v>
      </c>
      <c r="G386" s="34">
        <v>7</v>
      </c>
      <c r="H386" s="51">
        <v>7.88</v>
      </c>
      <c r="I386" s="52">
        <v>8.66</v>
      </c>
      <c r="J386" s="37">
        <v>9.19</v>
      </c>
      <c r="K386" s="37">
        <v>10.4</v>
      </c>
      <c r="L386" s="52">
        <v>11.25</v>
      </c>
      <c r="M386" s="37">
        <v>13.5</v>
      </c>
      <c r="N386" s="37">
        <v>15.37</v>
      </c>
      <c r="O386" s="42">
        <v>15.96</v>
      </c>
      <c r="P386" s="42">
        <v>17.02</v>
      </c>
      <c r="Q386" s="42" t="s">
        <v>6</v>
      </c>
    </row>
    <row r="387" spans="1:17" x14ac:dyDescent="0.2">
      <c r="A387" s="39" t="s">
        <v>306</v>
      </c>
      <c r="B387" s="25" t="s">
        <v>307</v>
      </c>
      <c r="C387" s="53">
        <v>17</v>
      </c>
      <c r="D387" s="41">
        <v>11.31</v>
      </c>
      <c r="E387" s="34">
        <v>3.1</v>
      </c>
      <c r="F387" s="41">
        <v>13.97</v>
      </c>
      <c r="G387" s="34">
        <v>5.3</v>
      </c>
      <c r="H387" s="51">
        <v>7.56</v>
      </c>
      <c r="I387" s="52">
        <v>8.5</v>
      </c>
      <c r="J387" s="52">
        <v>8.98</v>
      </c>
      <c r="K387" s="52">
        <v>9.41</v>
      </c>
      <c r="L387" s="37">
        <v>10.25</v>
      </c>
      <c r="M387" s="37">
        <v>12.27</v>
      </c>
      <c r="N387" s="42">
        <v>14.4</v>
      </c>
      <c r="O387" s="42" t="s">
        <v>6</v>
      </c>
      <c r="P387" s="42" t="s">
        <v>6</v>
      </c>
      <c r="Q387" s="42" t="s">
        <v>6</v>
      </c>
    </row>
    <row r="388" spans="1:17" x14ac:dyDescent="0.2">
      <c r="A388" s="39" t="s">
        <v>293</v>
      </c>
      <c r="B388" s="25" t="s">
        <v>294</v>
      </c>
      <c r="C388" s="53">
        <v>9</v>
      </c>
      <c r="D388" s="54">
        <v>12.36</v>
      </c>
      <c r="E388" s="34">
        <v>3.1</v>
      </c>
      <c r="F388" s="41">
        <v>14.94</v>
      </c>
      <c r="G388" s="34">
        <v>9</v>
      </c>
      <c r="H388" s="54" t="s">
        <v>6</v>
      </c>
      <c r="I388" s="52">
        <v>8.69</v>
      </c>
      <c r="J388" s="37">
        <v>9.35</v>
      </c>
      <c r="K388" s="37">
        <v>9.48</v>
      </c>
      <c r="L388" s="37">
        <v>10.8</v>
      </c>
      <c r="M388" s="42">
        <v>14.54</v>
      </c>
      <c r="N388" s="42" t="s">
        <v>6</v>
      </c>
      <c r="O388" s="42" t="s">
        <v>6</v>
      </c>
      <c r="P388" s="42" t="s">
        <v>6</v>
      </c>
      <c r="Q388" s="42" t="s">
        <v>6</v>
      </c>
    </row>
    <row r="389" spans="1:17" x14ac:dyDescent="0.2">
      <c r="A389" s="39" t="s">
        <v>233</v>
      </c>
      <c r="B389" s="25" t="s">
        <v>234</v>
      </c>
      <c r="C389" s="53">
        <v>14</v>
      </c>
      <c r="D389" s="54">
        <v>11.91</v>
      </c>
      <c r="E389" s="34">
        <v>2.8</v>
      </c>
      <c r="F389" s="41">
        <v>14.98</v>
      </c>
      <c r="G389" s="34">
        <v>4.7</v>
      </c>
      <c r="H389" s="41">
        <v>8.0500000000000007</v>
      </c>
      <c r="I389" s="52">
        <v>8.73</v>
      </c>
      <c r="J389" s="37">
        <v>9.14</v>
      </c>
      <c r="K389" s="37">
        <v>9.48</v>
      </c>
      <c r="L389" s="37">
        <v>10.32</v>
      </c>
      <c r="M389" s="42">
        <v>13.8</v>
      </c>
      <c r="N389" s="42">
        <v>16.16</v>
      </c>
      <c r="O389" s="42" t="s">
        <v>6</v>
      </c>
      <c r="P389" s="42" t="s">
        <v>6</v>
      </c>
      <c r="Q389" s="42" t="s">
        <v>6</v>
      </c>
    </row>
    <row r="390" spans="1:17" x14ac:dyDescent="0.2">
      <c r="A390" s="39" t="s">
        <v>301</v>
      </c>
      <c r="B390" s="25" t="s">
        <v>302</v>
      </c>
      <c r="C390" s="40">
        <v>24</v>
      </c>
      <c r="D390" s="41">
        <v>12.19</v>
      </c>
      <c r="E390" s="34">
        <v>5.2</v>
      </c>
      <c r="F390" s="41">
        <v>14.77</v>
      </c>
      <c r="G390" s="34">
        <v>5.8</v>
      </c>
      <c r="H390" s="51">
        <v>7.81</v>
      </c>
      <c r="I390" s="52">
        <v>8.98</v>
      </c>
      <c r="J390" s="52">
        <v>9.36</v>
      </c>
      <c r="K390" s="52">
        <v>9.9</v>
      </c>
      <c r="L390" s="37">
        <v>10.64</v>
      </c>
      <c r="M390" s="37">
        <v>13.98</v>
      </c>
      <c r="N390" s="37">
        <v>16.190000000000001</v>
      </c>
      <c r="O390" s="42">
        <v>16.62</v>
      </c>
      <c r="P390" s="42" t="s">
        <v>6</v>
      </c>
      <c r="Q390" s="42" t="s">
        <v>6</v>
      </c>
    </row>
    <row r="391" spans="1:17" x14ac:dyDescent="0.2">
      <c r="A391" s="39" t="s">
        <v>322</v>
      </c>
      <c r="B391" s="25" t="s">
        <v>323</v>
      </c>
      <c r="C391" s="40">
        <v>39</v>
      </c>
      <c r="D391" s="41">
        <v>12.76</v>
      </c>
      <c r="E391" s="34">
        <v>7</v>
      </c>
      <c r="F391" s="51">
        <v>15.76</v>
      </c>
      <c r="G391" s="34">
        <v>9.1</v>
      </c>
      <c r="H391" s="51">
        <v>8.2200000000000006</v>
      </c>
      <c r="I391" s="52">
        <v>8.98</v>
      </c>
      <c r="J391" s="52">
        <v>9.48</v>
      </c>
      <c r="K391" s="52">
        <v>9.83</v>
      </c>
      <c r="L391" s="37">
        <v>11.25</v>
      </c>
      <c r="M391" s="37">
        <v>14.24</v>
      </c>
      <c r="N391" s="42">
        <v>16.440000000000001</v>
      </c>
      <c r="O391" s="42">
        <v>18.62</v>
      </c>
      <c r="P391" s="42">
        <v>20.25</v>
      </c>
      <c r="Q391" s="42" t="s">
        <v>6</v>
      </c>
    </row>
    <row r="392" spans="1:17" ht="25.5" x14ac:dyDescent="0.2">
      <c r="A392" s="39" t="s">
        <v>42</v>
      </c>
      <c r="B392" s="25" t="s">
        <v>43</v>
      </c>
      <c r="C392" s="40">
        <v>23</v>
      </c>
      <c r="D392" s="41">
        <v>15.07</v>
      </c>
      <c r="E392" s="34">
        <v>3.5</v>
      </c>
      <c r="F392" s="51">
        <v>14.89</v>
      </c>
      <c r="G392" s="34">
        <v>0.3</v>
      </c>
      <c r="H392" s="51">
        <v>8.07</v>
      </c>
      <c r="I392" s="37">
        <v>10</v>
      </c>
      <c r="J392" s="37">
        <v>10.95</v>
      </c>
      <c r="K392" s="37">
        <v>11.6</v>
      </c>
      <c r="L392" s="37">
        <v>12.69</v>
      </c>
      <c r="M392" s="52">
        <v>15.69</v>
      </c>
      <c r="N392" s="37">
        <v>17.16</v>
      </c>
      <c r="O392" s="42">
        <v>17.510000000000002</v>
      </c>
      <c r="P392" s="42">
        <v>19.11</v>
      </c>
      <c r="Q392" s="42" t="s">
        <v>6</v>
      </c>
    </row>
    <row r="393" spans="1:17" x14ac:dyDescent="0.2">
      <c r="A393" s="39" t="s">
        <v>140</v>
      </c>
      <c r="B393" s="25" t="s">
        <v>141</v>
      </c>
      <c r="C393" s="40">
        <v>20</v>
      </c>
      <c r="D393" s="41">
        <v>14.29</v>
      </c>
      <c r="E393" s="34">
        <v>-0.7</v>
      </c>
      <c r="F393" s="41">
        <v>16.059999999999999</v>
      </c>
      <c r="G393" s="34">
        <v>4.5999999999999996</v>
      </c>
      <c r="H393" s="51">
        <v>8.36</v>
      </c>
      <c r="I393" s="37">
        <v>9.1999999999999993</v>
      </c>
      <c r="J393" s="37">
        <v>9.49</v>
      </c>
      <c r="K393" s="37">
        <v>10.53</v>
      </c>
      <c r="L393" s="37">
        <v>12.3</v>
      </c>
      <c r="M393" s="37">
        <v>16.149999999999999</v>
      </c>
      <c r="N393" s="37">
        <v>18.010000000000002</v>
      </c>
      <c r="O393" s="42">
        <v>18.260000000000002</v>
      </c>
      <c r="P393" s="42">
        <v>19.149999999999999</v>
      </c>
      <c r="Q393" s="42" t="s">
        <v>6</v>
      </c>
    </row>
    <row r="394" spans="1:17" ht="25.5" x14ac:dyDescent="0.2">
      <c r="A394" s="39" t="s">
        <v>128</v>
      </c>
      <c r="B394" s="25" t="s">
        <v>129</v>
      </c>
      <c r="C394" s="53">
        <v>12</v>
      </c>
      <c r="D394" s="54">
        <v>13.54</v>
      </c>
      <c r="E394" s="34">
        <v>3.6</v>
      </c>
      <c r="F394" s="41">
        <v>17.04</v>
      </c>
      <c r="G394" s="34">
        <v>5.7</v>
      </c>
      <c r="H394" s="51">
        <v>8.08</v>
      </c>
      <c r="I394" s="52">
        <v>9.1</v>
      </c>
      <c r="J394" s="37">
        <v>9.6300000000000008</v>
      </c>
      <c r="K394" s="37">
        <v>10.039999999999999</v>
      </c>
      <c r="L394" s="42">
        <v>11.85</v>
      </c>
      <c r="M394" s="42">
        <v>16.78</v>
      </c>
      <c r="N394" s="42" t="s">
        <v>6</v>
      </c>
      <c r="O394" s="42" t="s">
        <v>6</v>
      </c>
      <c r="P394" s="42" t="s">
        <v>6</v>
      </c>
      <c r="Q394" s="42" t="s">
        <v>6</v>
      </c>
    </row>
    <row r="395" spans="1:17" x14ac:dyDescent="0.2">
      <c r="A395" s="39" t="s">
        <v>201</v>
      </c>
      <c r="B395" s="25" t="s">
        <v>202</v>
      </c>
      <c r="C395" s="55">
        <v>84</v>
      </c>
      <c r="D395" s="51">
        <v>14.33</v>
      </c>
      <c r="E395" s="34">
        <v>0.1</v>
      </c>
      <c r="F395" s="51">
        <v>16.78</v>
      </c>
      <c r="G395" s="34">
        <v>-2.1</v>
      </c>
      <c r="H395" s="51">
        <v>8.25</v>
      </c>
      <c r="I395" s="52">
        <v>9.41</v>
      </c>
      <c r="J395" s="52">
        <v>10.09</v>
      </c>
      <c r="K395" s="52">
        <v>10.55</v>
      </c>
      <c r="L395" s="52">
        <v>12.1</v>
      </c>
      <c r="M395" s="52">
        <v>16.45</v>
      </c>
      <c r="N395" s="37">
        <v>18.88</v>
      </c>
      <c r="O395" s="37">
        <v>20.51</v>
      </c>
      <c r="P395" s="37">
        <v>22.01</v>
      </c>
      <c r="Q395" s="42" t="s">
        <v>6</v>
      </c>
    </row>
    <row r="396" spans="1:17" ht="25.5" x14ac:dyDescent="0.2">
      <c r="A396" s="39" t="s">
        <v>303</v>
      </c>
      <c r="B396" s="25" t="s">
        <v>304</v>
      </c>
      <c r="C396" s="40">
        <v>27</v>
      </c>
      <c r="D396" s="41">
        <v>13.22</v>
      </c>
      <c r="E396" s="34">
        <v>4.3</v>
      </c>
      <c r="F396" s="51">
        <v>15.23</v>
      </c>
      <c r="G396" s="34">
        <v>3.7</v>
      </c>
      <c r="H396" s="51">
        <v>8.17</v>
      </c>
      <c r="I396" s="52">
        <v>9.2899999999999991</v>
      </c>
      <c r="J396" s="52">
        <v>9.85</v>
      </c>
      <c r="K396" s="37">
        <v>10.42</v>
      </c>
      <c r="L396" s="37">
        <v>11.83</v>
      </c>
      <c r="M396" s="37">
        <v>14.62</v>
      </c>
      <c r="N396" s="37">
        <v>17.28</v>
      </c>
      <c r="O396" s="42">
        <v>18.04</v>
      </c>
      <c r="P396" s="42">
        <v>20.54</v>
      </c>
      <c r="Q396" s="42" t="s">
        <v>6</v>
      </c>
    </row>
    <row r="397" spans="1:17" x14ac:dyDescent="0.2">
      <c r="A397" s="39" t="s">
        <v>13</v>
      </c>
      <c r="B397" s="25" t="s">
        <v>14</v>
      </c>
      <c r="C397" s="53">
        <v>8</v>
      </c>
      <c r="D397" s="54">
        <v>10.41</v>
      </c>
      <c r="E397" s="56"/>
      <c r="F397" s="54">
        <v>14.24</v>
      </c>
      <c r="G397" s="34">
        <v>-18</v>
      </c>
      <c r="H397" s="54" t="s">
        <v>6</v>
      </c>
      <c r="I397" s="37">
        <v>8.5</v>
      </c>
      <c r="J397" s="37">
        <v>8.8800000000000008</v>
      </c>
      <c r="K397" s="37">
        <v>9.39</v>
      </c>
      <c r="L397" s="37">
        <v>9.76</v>
      </c>
      <c r="M397" s="42" t="s">
        <v>6</v>
      </c>
      <c r="N397" s="42" t="s">
        <v>6</v>
      </c>
      <c r="O397" s="42" t="s">
        <v>6</v>
      </c>
      <c r="P397" s="42" t="s">
        <v>6</v>
      </c>
      <c r="Q397" s="42" t="s">
        <v>6</v>
      </c>
    </row>
    <row r="398" spans="1:17" x14ac:dyDescent="0.2">
      <c r="A398" s="39" t="s">
        <v>256</v>
      </c>
      <c r="B398" s="25" t="s">
        <v>257</v>
      </c>
      <c r="C398" s="53">
        <v>19</v>
      </c>
      <c r="D398" s="41">
        <v>13.47</v>
      </c>
      <c r="E398" s="34">
        <v>2.7</v>
      </c>
      <c r="F398" s="41">
        <v>15.89</v>
      </c>
      <c r="G398" s="34">
        <v>2.8</v>
      </c>
      <c r="H398" s="51">
        <v>8.91</v>
      </c>
      <c r="I398" s="52">
        <v>9.93</v>
      </c>
      <c r="J398" s="52">
        <v>10.41</v>
      </c>
      <c r="K398" s="52">
        <v>10.67</v>
      </c>
      <c r="L398" s="37">
        <v>11.41</v>
      </c>
      <c r="M398" s="42">
        <v>15.81</v>
      </c>
      <c r="N398" s="42">
        <v>18.38</v>
      </c>
      <c r="O398" s="42">
        <v>19.2</v>
      </c>
      <c r="P398" s="42" t="s">
        <v>6</v>
      </c>
      <c r="Q398" s="42" t="s">
        <v>6</v>
      </c>
    </row>
    <row r="399" spans="1:17" x14ac:dyDescent="0.2">
      <c r="A399" s="39" t="s">
        <v>34</v>
      </c>
      <c r="B399" s="25" t="s">
        <v>35</v>
      </c>
      <c r="C399" s="53">
        <v>8</v>
      </c>
      <c r="D399" s="54">
        <v>14.07</v>
      </c>
      <c r="E399" s="34">
        <v>2.7</v>
      </c>
      <c r="F399" s="41">
        <v>15.37</v>
      </c>
      <c r="G399" s="34">
        <v>7.9</v>
      </c>
      <c r="H399" s="54" t="s">
        <v>6</v>
      </c>
      <c r="I399" s="37">
        <v>9.1999999999999993</v>
      </c>
      <c r="J399" s="37">
        <v>9.5500000000000007</v>
      </c>
      <c r="K399" s="42">
        <v>10.16</v>
      </c>
      <c r="L399" s="42">
        <v>12.05</v>
      </c>
      <c r="M399" s="42">
        <v>15.85</v>
      </c>
      <c r="N399" s="42">
        <v>18.11</v>
      </c>
      <c r="O399" s="42" t="s">
        <v>6</v>
      </c>
      <c r="P399" s="42" t="s">
        <v>6</v>
      </c>
      <c r="Q399" s="42" t="s">
        <v>6</v>
      </c>
    </row>
    <row r="400" spans="1:17" x14ac:dyDescent="0.2">
      <c r="A400" s="39" t="s">
        <v>313</v>
      </c>
      <c r="B400" s="25" t="s">
        <v>314</v>
      </c>
      <c r="C400" s="53">
        <v>17</v>
      </c>
      <c r="D400" s="41">
        <v>12.55</v>
      </c>
      <c r="E400" s="34">
        <v>5.9</v>
      </c>
      <c r="F400" s="41">
        <v>14.3</v>
      </c>
      <c r="G400" s="34">
        <v>5.5</v>
      </c>
      <c r="H400" s="41">
        <v>7.93</v>
      </c>
      <c r="I400" s="37">
        <v>9.0299999999999994</v>
      </c>
      <c r="J400" s="52">
        <v>9.5500000000000007</v>
      </c>
      <c r="K400" s="52">
        <v>9.9600000000000009</v>
      </c>
      <c r="L400" s="37">
        <v>10.79</v>
      </c>
      <c r="M400" s="42">
        <v>13.69</v>
      </c>
      <c r="N400" s="42">
        <v>15.92</v>
      </c>
      <c r="O400" s="42">
        <v>17.39</v>
      </c>
      <c r="P400" s="42" t="s">
        <v>6</v>
      </c>
      <c r="Q400" s="42" t="s">
        <v>6</v>
      </c>
    </row>
    <row r="401" spans="1:17" x14ac:dyDescent="0.2">
      <c r="A401" s="39" t="s">
        <v>77</v>
      </c>
      <c r="B401" s="25" t="s">
        <v>78</v>
      </c>
      <c r="C401" s="53">
        <v>14</v>
      </c>
      <c r="D401" s="41">
        <v>13.43</v>
      </c>
      <c r="E401" s="34">
        <v>1.1000000000000001</v>
      </c>
      <c r="F401" s="41">
        <v>15.58</v>
      </c>
      <c r="G401" s="34">
        <v>3.9</v>
      </c>
      <c r="H401" s="51">
        <v>8.8000000000000007</v>
      </c>
      <c r="I401" s="52">
        <v>9.82</v>
      </c>
      <c r="J401" s="37">
        <v>10.36</v>
      </c>
      <c r="K401" s="37">
        <v>10.82</v>
      </c>
      <c r="L401" s="37">
        <v>12.16</v>
      </c>
      <c r="M401" s="42">
        <v>14.37</v>
      </c>
      <c r="N401" s="42">
        <v>17.399999999999999</v>
      </c>
      <c r="O401" s="42">
        <v>18.100000000000001</v>
      </c>
      <c r="P401" s="42" t="s">
        <v>6</v>
      </c>
      <c r="Q401" s="42" t="s">
        <v>6</v>
      </c>
    </row>
    <row r="402" spans="1:17" x14ac:dyDescent="0.2">
      <c r="A402" s="39" t="s">
        <v>289</v>
      </c>
      <c r="B402" s="25" t="s">
        <v>290</v>
      </c>
      <c r="C402" s="40">
        <v>29</v>
      </c>
      <c r="D402" s="41">
        <v>12.91</v>
      </c>
      <c r="E402" s="34">
        <v>5.2</v>
      </c>
      <c r="F402" s="51">
        <v>14.8</v>
      </c>
      <c r="G402" s="34">
        <v>5.2</v>
      </c>
      <c r="H402" s="51">
        <v>8.1</v>
      </c>
      <c r="I402" s="52">
        <v>8.99</v>
      </c>
      <c r="J402" s="37">
        <v>9.31</v>
      </c>
      <c r="K402" s="52">
        <v>10.27</v>
      </c>
      <c r="L402" s="52">
        <v>11.34</v>
      </c>
      <c r="M402" s="37">
        <v>14.76</v>
      </c>
      <c r="N402" s="37">
        <v>15.82</v>
      </c>
      <c r="O402" s="37">
        <v>17.22</v>
      </c>
      <c r="P402" s="42">
        <v>18.239999999999998</v>
      </c>
      <c r="Q402" s="42" t="s">
        <v>6</v>
      </c>
    </row>
    <row r="403" spans="1:17" x14ac:dyDescent="0.2">
      <c r="A403" s="24" t="s">
        <v>1053</v>
      </c>
      <c r="B403" s="25" t="s">
        <v>1054</v>
      </c>
      <c r="C403" s="55">
        <v>932</v>
      </c>
      <c r="D403" s="51">
        <v>14.3</v>
      </c>
      <c r="E403" s="34">
        <v>3.3</v>
      </c>
      <c r="F403" s="51">
        <v>17.25</v>
      </c>
      <c r="G403" s="34">
        <v>3</v>
      </c>
      <c r="H403" s="51">
        <v>8.49</v>
      </c>
      <c r="I403" s="52">
        <v>9.86</v>
      </c>
      <c r="J403" s="52">
        <v>10.52</v>
      </c>
      <c r="K403" s="52">
        <v>11.18</v>
      </c>
      <c r="L403" s="52">
        <v>12.72</v>
      </c>
      <c r="M403" s="52">
        <v>16.41</v>
      </c>
      <c r="N403" s="52">
        <v>18.809999999999999</v>
      </c>
      <c r="O403" s="52">
        <v>20.21</v>
      </c>
      <c r="P403" s="52">
        <v>21.99</v>
      </c>
      <c r="Q403" s="52">
        <v>28.96</v>
      </c>
    </row>
    <row r="404" spans="1:17" x14ac:dyDescent="0.2">
      <c r="A404" s="39" t="s">
        <v>195</v>
      </c>
      <c r="B404" s="25" t="s">
        <v>196</v>
      </c>
      <c r="C404" s="40">
        <v>60</v>
      </c>
      <c r="D404" s="41">
        <v>15.54</v>
      </c>
      <c r="E404" s="34">
        <v>-5.2</v>
      </c>
      <c r="F404" s="51">
        <v>20.34</v>
      </c>
      <c r="G404" s="34">
        <v>0.4</v>
      </c>
      <c r="H404" s="51">
        <v>8.98</v>
      </c>
      <c r="I404" s="52">
        <v>10.53</v>
      </c>
      <c r="J404" s="52">
        <v>11</v>
      </c>
      <c r="K404" s="52">
        <v>11.74</v>
      </c>
      <c r="L404" s="52">
        <v>13.37</v>
      </c>
      <c r="M404" s="37">
        <v>18.600000000000001</v>
      </c>
      <c r="N404" s="37">
        <v>22.23</v>
      </c>
      <c r="O404" s="42">
        <v>24.24</v>
      </c>
      <c r="P404" s="42">
        <v>26.89</v>
      </c>
      <c r="Q404" s="42" t="s">
        <v>6</v>
      </c>
    </row>
    <row r="405" spans="1:17" x14ac:dyDescent="0.2">
      <c r="A405" s="39" t="s">
        <v>102</v>
      </c>
      <c r="B405" s="25" t="s">
        <v>103</v>
      </c>
      <c r="C405" s="40">
        <v>30</v>
      </c>
      <c r="D405" s="41">
        <v>12.34</v>
      </c>
      <c r="E405" s="34">
        <v>-6.5</v>
      </c>
      <c r="F405" s="41">
        <v>16.18</v>
      </c>
      <c r="G405" s="34">
        <v>-2.1</v>
      </c>
      <c r="H405" s="51">
        <v>7.94</v>
      </c>
      <c r="I405" s="52">
        <v>9.5</v>
      </c>
      <c r="J405" s="52">
        <v>9.77</v>
      </c>
      <c r="K405" s="52">
        <v>10.44</v>
      </c>
      <c r="L405" s="52">
        <v>11.04</v>
      </c>
      <c r="M405" s="37">
        <v>14</v>
      </c>
      <c r="N405" s="42">
        <v>16.18</v>
      </c>
      <c r="O405" s="42">
        <v>17.55</v>
      </c>
      <c r="P405" s="42">
        <v>20.38</v>
      </c>
      <c r="Q405" s="42" t="s">
        <v>6</v>
      </c>
    </row>
    <row r="406" spans="1:17" x14ac:dyDescent="0.2">
      <c r="A406" s="39" t="s">
        <v>299</v>
      </c>
      <c r="B406" s="25" t="s">
        <v>300</v>
      </c>
      <c r="C406" s="53">
        <v>13</v>
      </c>
      <c r="D406" s="41">
        <v>12.49</v>
      </c>
      <c r="E406" s="34">
        <v>2.2000000000000002</v>
      </c>
      <c r="F406" s="41">
        <v>14.5</v>
      </c>
      <c r="G406" s="34">
        <v>12.6</v>
      </c>
      <c r="H406" s="41">
        <v>8.4</v>
      </c>
      <c r="I406" s="37">
        <v>9.36</v>
      </c>
      <c r="J406" s="37">
        <v>9.9</v>
      </c>
      <c r="K406" s="37">
        <v>10.28</v>
      </c>
      <c r="L406" s="37">
        <v>11.29</v>
      </c>
      <c r="M406" s="42">
        <v>13.69</v>
      </c>
      <c r="N406" s="42">
        <v>16.07</v>
      </c>
      <c r="O406" s="42">
        <v>17.48</v>
      </c>
      <c r="P406" s="42" t="s">
        <v>6</v>
      </c>
      <c r="Q406" s="42" t="s">
        <v>6</v>
      </c>
    </row>
    <row r="407" spans="1:17" x14ac:dyDescent="0.2">
      <c r="A407" s="39" t="s">
        <v>40</v>
      </c>
      <c r="B407" s="25" t="s">
        <v>41</v>
      </c>
      <c r="C407" s="53">
        <v>12</v>
      </c>
      <c r="D407" s="54">
        <v>13.41</v>
      </c>
      <c r="E407" s="34">
        <v>-9.1</v>
      </c>
      <c r="F407" s="41">
        <v>15.81</v>
      </c>
      <c r="G407" s="34">
        <v>0.8</v>
      </c>
      <c r="H407" s="41">
        <v>8.4700000000000006</v>
      </c>
      <c r="I407" s="37">
        <v>10.29</v>
      </c>
      <c r="J407" s="37">
        <v>10.7</v>
      </c>
      <c r="K407" s="37">
        <v>11.57</v>
      </c>
      <c r="L407" s="37">
        <v>12.73</v>
      </c>
      <c r="M407" s="42">
        <v>14.32</v>
      </c>
      <c r="N407" s="42">
        <v>18.45</v>
      </c>
      <c r="O407" s="42">
        <v>19.84</v>
      </c>
      <c r="P407" s="42" t="s">
        <v>6</v>
      </c>
      <c r="Q407" s="42" t="s">
        <v>6</v>
      </c>
    </row>
    <row r="408" spans="1:17" x14ac:dyDescent="0.2">
      <c r="A408" s="39" t="s">
        <v>22</v>
      </c>
      <c r="B408" s="25" t="s">
        <v>23</v>
      </c>
      <c r="C408" s="53" t="s">
        <v>6</v>
      </c>
      <c r="D408" s="54">
        <v>13.95</v>
      </c>
      <c r="E408" s="34">
        <v>-6.3</v>
      </c>
      <c r="F408" s="41">
        <v>14.87</v>
      </c>
      <c r="G408" s="34">
        <v>10.8</v>
      </c>
      <c r="H408" s="54" t="s">
        <v>6</v>
      </c>
      <c r="I408" s="42" t="s">
        <v>6</v>
      </c>
      <c r="J408" s="42">
        <v>10.82</v>
      </c>
      <c r="K408" s="42">
        <v>11.8</v>
      </c>
      <c r="L408" s="42">
        <v>13.62</v>
      </c>
      <c r="M408" s="42">
        <v>15.45</v>
      </c>
      <c r="N408" s="42" t="s">
        <v>6</v>
      </c>
      <c r="O408" s="42" t="s">
        <v>6</v>
      </c>
      <c r="P408" s="42" t="s">
        <v>6</v>
      </c>
      <c r="Q408" s="42" t="s">
        <v>6</v>
      </c>
    </row>
    <row r="409" spans="1:17" x14ac:dyDescent="0.2">
      <c r="A409" s="39" t="s">
        <v>338</v>
      </c>
      <c r="B409" s="25" t="s">
        <v>339</v>
      </c>
      <c r="C409" s="40">
        <v>19</v>
      </c>
      <c r="D409" s="41">
        <v>10.82</v>
      </c>
      <c r="E409" s="34">
        <v>0.7</v>
      </c>
      <c r="F409" s="41">
        <v>14.91</v>
      </c>
      <c r="G409" s="34">
        <v>8.5</v>
      </c>
      <c r="H409" s="51">
        <v>7.57</v>
      </c>
      <c r="I409" s="52">
        <v>8.36</v>
      </c>
      <c r="J409" s="52">
        <v>8.69</v>
      </c>
      <c r="K409" s="52">
        <v>9.32</v>
      </c>
      <c r="L409" s="37">
        <v>10</v>
      </c>
      <c r="M409" s="42">
        <v>13.15</v>
      </c>
      <c r="N409" s="42">
        <v>15.67</v>
      </c>
      <c r="O409" s="42" t="s">
        <v>6</v>
      </c>
      <c r="P409" s="42" t="s">
        <v>6</v>
      </c>
      <c r="Q409" s="42" t="s">
        <v>6</v>
      </c>
    </row>
    <row r="410" spans="1:17" x14ac:dyDescent="0.2">
      <c r="A410" s="39" t="s">
        <v>253</v>
      </c>
      <c r="B410" s="25" t="s">
        <v>254</v>
      </c>
      <c r="C410" s="40">
        <v>31</v>
      </c>
      <c r="D410" s="41">
        <v>13.82</v>
      </c>
      <c r="E410" s="34">
        <v>1.4</v>
      </c>
      <c r="F410" s="51">
        <v>16.46</v>
      </c>
      <c r="G410" s="34">
        <v>-0.1</v>
      </c>
      <c r="H410" s="51">
        <v>8.68</v>
      </c>
      <c r="I410" s="52">
        <v>9.56</v>
      </c>
      <c r="J410" s="52">
        <v>9.84</v>
      </c>
      <c r="K410" s="37">
        <v>10.94</v>
      </c>
      <c r="L410" s="37">
        <v>12.5</v>
      </c>
      <c r="M410" s="37">
        <v>15.43</v>
      </c>
      <c r="N410" s="37">
        <v>17.64</v>
      </c>
      <c r="O410" s="42">
        <v>18.87</v>
      </c>
      <c r="P410" s="42">
        <v>21.2</v>
      </c>
      <c r="Q410" s="42" t="s">
        <v>6</v>
      </c>
    </row>
    <row r="411" spans="1:17" x14ac:dyDescent="0.2">
      <c r="A411" s="39" t="s">
        <v>334</v>
      </c>
      <c r="B411" s="25" t="s">
        <v>335</v>
      </c>
      <c r="C411" s="53">
        <v>13</v>
      </c>
      <c r="D411" s="41">
        <v>13.25</v>
      </c>
      <c r="E411" s="34">
        <v>2</v>
      </c>
      <c r="F411" s="51">
        <v>13.77</v>
      </c>
      <c r="G411" s="34">
        <v>3.7</v>
      </c>
      <c r="H411" s="51">
        <v>7.75</v>
      </c>
      <c r="I411" s="37">
        <v>8.89</v>
      </c>
      <c r="J411" s="37">
        <v>9.11</v>
      </c>
      <c r="K411" s="37">
        <v>9.76</v>
      </c>
      <c r="L411" s="37">
        <v>11.78</v>
      </c>
      <c r="M411" s="37">
        <v>14.71</v>
      </c>
      <c r="N411" s="37">
        <v>15.94</v>
      </c>
      <c r="O411" s="42">
        <v>16.809999999999999</v>
      </c>
      <c r="P411" s="42" t="s">
        <v>6</v>
      </c>
      <c r="Q411" s="42" t="s">
        <v>6</v>
      </c>
    </row>
    <row r="412" spans="1:17" x14ac:dyDescent="0.2">
      <c r="A412" s="39" t="s">
        <v>16</v>
      </c>
      <c r="B412" s="25" t="s">
        <v>17</v>
      </c>
      <c r="C412" s="53">
        <v>7</v>
      </c>
      <c r="D412" s="54">
        <v>13.65</v>
      </c>
      <c r="E412" s="34">
        <v>-6.5</v>
      </c>
      <c r="F412" s="54" t="s">
        <v>6</v>
      </c>
      <c r="G412" s="56"/>
      <c r="H412" s="54" t="s">
        <v>6</v>
      </c>
      <c r="I412" s="37">
        <v>9.36</v>
      </c>
      <c r="J412" s="37">
        <v>9.49</v>
      </c>
      <c r="K412" s="42">
        <v>10.58</v>
      </c>
      <c r="L412" s="42">
        <v>12.82</v>
      </c>
      <c r="M412" s="42">
        <v>16.75</v>
      </c>
      <c r="N412" s="42" t="s">
        <v>6</v>
      </c>
      <c r="O412" s="42" t="s">
        <v>6</v>
      </c>
      <c r="P412" s="42" t="s">
        <v>6</v>
      </c>
      <c r="Q412" s="42" t="s">
        <v>6</v>
      </c>
    </row>
    <row r="413" spans="1:17" x14ac:dyDescent="0.2">
      <c r="A413" s="39" t="s">
        <v>340</v>
      </c>
      <c r="B413" s="25" t="s">
        <v>341</v>
      </c>
      <c r="C413" s="53">
        <v>13</v>
      </c>
      <c r="D413" s="54">
        <v>13.59</v>
      </c>
      <c r="E413" s="34">
        <v>11.9</v>
      </c>
      <c r="F413" s="41">
        <v>15.64</v>
      </c>
      <c r="G413" s="34">
        <v>9.4</v>
      </c>
      <c r="H413" s="51">
        <v>7.98</v>
      </c>
      <c r="I413" s="37">
        <v>9.1999999999999993</v>
      </c>
      <c r="J413" s="37">
        <v>9.42</v>
      </c>
      <c r="K413" s="37">
        <v>9.8699999999999992</v>
      </c>
      <c r="L413" s="37">
        <v>11.99</v>
      </c>
      <c r="M413" s="42">
        <v>15.28</v>
      </c>
      <c r="N413" s="42">
        <v>18.02</v>
      </c>
      <c r="O413" s="42" t="s">
        <v>6</v>
      </c>
      <c r="P413" s="42" t="s">
        <v>6</v>
      </c>
      <c r="Q413" s="42" t="s">
        <v>6</v>
      </c>
    </row>
    <row r="414" spans="1:17" x14ac:dyDescent="0.2">
      <c r="A414" s="39" t="s">
        <v>7</v>
      </c>
      <c r="B414" s="25" t="s">
        <v>8</v>
      </c>
      <c r="C414" s="53">
        <v>6</v>
      </c>
      <c r="D414" s="54">
        <v>11.17</v>
      </c>
      <c r="E414" s="34">
        <v>4.4000000000000004</v>
      </c>
      <c r="F414" s="54">
        <v>14.33</v>
      </c>
      <c r="G414" s="34">
        <v>-5.8</v>
      </c>
      <c r="H414" s="54" t="s">
        <v>6</v>
      </c>
      <c r="I414" s="37">
        <v>8.4600000000000009</v>
      </c>
      <c r="J414" s="37">
        <v>8.76</v>
      </c>
      <c r="K414" s="37">
        <v>9.5299999999999994</v>
      </c>
      <c r="L414" s="42">
        <v>10.039999999999999</v>
      </c>
      <c r="M414" s="42">
        <v>12.73</v>
      </c>
      <c r="N414" s="42" t="s">
        <v>6</v>
      </c>
      <c r="O414" s="42" t="s">
        <v>6</v>
      </c>
      <c r="P414" s="42" t="s">
        <v>6</v>
      </c>
      <c r="Q414" s="42" t="s">
        <v>6</v>
      </c>
    </row>
    <row r="415" spans="1:17" x14ac:dyDescent="0.2">
      <c r="A415" s="39" t="s">
        <v>259</v>
      </c>
      <c r="B415" s="25" t="s">
        <v>260</v>
      </c>
      <c r="C415" s="55">
        <v>135</v>
      </c>
      <c r="D415" s="51">
        <v>16.37</v>
      </c>
      <c r="E415" s="34">
        <v>8.5</v>
      </c>
      <c r="F415" s="51">
        <v>20.059999999999999</v>
      </c>
      <c r="G415" s="34">
        <v>4.5999999999999996</v>
      </c>
      <c r="H415" s="51">
        <v>8.7100000000000009</v>
      </c>
      <c r="I415" s="52">
        <v>10.57</v>
      </c>
      <c r="J415" s="52">
        <v>11.51</v>
      </c>
      <c r="K415" s="52">
        <v>12.3</v>
      </c>
      <c r="L415" s="52">
        <v>14</v>
      </c>
      <c r="M415" s="52">
        <v>19.02</v>
      </c>
      <c r="N415" s="37">
        <v>22.67</v>
      </c>
      <c r="O415" s="37">
        <v>25.06</v>
      </c>
      <c r="P415" s="37">
        <v>28.27</v>
      </c>
      <c r="Q415" s="42">
        <v>34.380000000000003</v>
      </c>
    </row>
    <row r="416" spans="1:17" x14ac:dyDescent="0.2">
      <c r="A416" s="39" t="s">
        <v>145</v>
      </c>
      <c r="B416" s="25" t="s">
        <v>146</v>
      </c>
      <c r="C416" s="40">
        <v>24</v>
      </c>
      <c r="D416" s="41">
        <v>14.42</v>
      </c>
      <c r="E416" s="34">
        <v>4.5</v>
      </c>
      <c r="F416" s="41">
        <v>16.670000000000002</v>
      </c>
      <c r="G416" s="34">
        <v>4.0999999999999996</v>
      </c>
      <c r="H416" s="51">
        <v>8.0399999999999991</v>
      </c>
      <c r="I416" s="37">
        <v>9.5399999999999991</v>
      </c>
      <c r="J416" s="37">
        <v>10.050000000000001</v>
      </c>
      <c r="K416" s="37">
        <v>11.28</v>
      </c>
      <c r="L416" s="37">
        <v>12.5</v>
      </c>
      <c r="M416" s="37">
        <v>16.79</v>
      </c>
      <c r="N416" s="37">
        <v>18.02</v>
      </c>
      <c r="O416" s="37">
        <v>20.27</v>
      </c>
      <c r="P416" s="42" t="s">
        <v>6</v>
      </c>
      <c r="Q416" s="42" t="s">
        <v>6</v>
      </c>
    </row>
    <row r="417" spans="1:17" x14ac:dyDescent="0.2">
      <c r="A417" s="39" t="s">
        <v>81</v>
      </c>
      <c r="B417" s="25" t="s">
        <v>82</v>
      </c>
      <c r="C417" s="40">
        <v>49</v>
      </c>
      <c r="D417" s="51">
        <v>12.96</v>
      </c>
      <c r="E417" s="34">
        <v>-7</v>
      </c>
      <c r="F417" s="51">
        <v>15.38</v>
      </c>
      <c r="G417" s="34">
        <v>-1.6</v>
      </c>
      <c r="H417" s="51">
        <v>8.15</v>
      </c>
      <c r="I417" s="52">
        <v>9.68</v>
      </c>
      <c r="J417" s="52">
        <v>10.16</v>
      </c>
      <c r="K417" s="52">
        <v>10.71</v>
      </c>
      <c r="L417" s="52">
        <v>11.76</v>
      </c>
      <c r="M417" s="37">
        <v>15</v>
      </c>
      <c r="N417" s="37">
        <v>16.91</v>
      </c>
      <c r="O417" s="37">
        <v>17.88</v>
      </c>
      <c r="P417" s="37">
        <v>19.25</v>
      </c>
      <c r="Q417" s="42" t="s">
        <v>6</v>
      </c>
    </row>
    <row r="418" spans="1:17" x14ac:dyDescent="0.2">
      <c r="A418" s="39" t="s">
        <v>199</v>
      </c>
      <c r="B418" s="25" t="s">
        <v>200</v>
      </c>
      <c r="C418" s="55">
        <v>162</v>
      </c>
      <c r="D418" s="51">
        <v>15.25</v>
      </c>
      <c r="E418" s="34">
        <v>2.6</v>
      </c>
      <c r="F418" s="51">
        <v>17.96</v>
      </c>
      <c r="G418" s="34">
        <v>-1.1000000000000001</v>
      </c>
      <c r="H418" s="51">
        <v>8.76</v>
      </c>
      <c r="I418" s="52">
        <v>10.220000000000001</v>
      </c>
      <c r="J418" s="52">
        <v>11</v>
      </c>
      <c r="K418" s="52">
        <v>11.78</v>
      </c>
      <c r="L418" s="52">
        <v>13.35</v>
      </c>
      <c r="M418" s="52">
        <v>17.510000000000002</v>
      </c>
      <c r="N418" s="52">
        <v>19.86</v>
      </c>
      <c r="O418" s="52">
        <v>21.31</v>
      </c>
      <c r="P418" s="52">
        <v>23.31</v>
      </c>
      <c r="Q418" s="42">
        <v>29.09</v>
      </c>
    </row>
    <row r="419" spans="1:17" x14ac:dyDescent="0.2">
      <c r="A419" s="39" t="s">
        <v>296</v>
      </c>
      <c r="B419" s="25" t="s">
        <v>297</v>
      </c>
      <c r="C419" s="40">
        <v>36</v>
      </c>
      <c r="D419" s="51">
        <v>13.6</v>
      </c>
      <c r="E419" s="34">
        <v>3.4</v>
      </c>
      <c r="F419" s="51">
        <v>15.56</v>
      </c>
      <c r="G419" s="34">
        <v>-0.5</v>
      </c>
      <c r="H419" s="51">
        <v>8.3699999999999992</v>
      </c>
      <c r="I419" s="52">
        <v>9.74</v>
      </c>
      <c r="J419" s="52">
        <v>10.48</v>
      </c>
      <c r="K419" s="52">
        <v>11.01</v>
      </c>
      <c r="L419" s="52">
        <v>12.56</v>
      </c>
      <c r="M419" s="37">
        <v>15.25</v>
      </c>
      <c r="N419" s="37">
        <v>17.05</v>
      </c>
      <c r="O419" s="37">
        <v>17.95</v>
      </c>
      <c r="P419" s="37">
        <v>19.38</v>
      </c>
      <c r="Q419" s="42" t="s">
        <v>6</v>
      </c>
    </row>
    <row r="420" spans="1:17" x14ac:dyDescent="0.2">
      <c r="A420" s="39" t="s">
        <v>283</v>
      </c>
      <c r="B420" s="25" t="s">
        <v>284</v>
      </c>
      <c r="C420" s="53">
        <v>8</v>
      </c>
      <c r="D420" s="54" t="s">
        <v>6</v>
      </c>
      <c r="E420" s="56"/>
      <c r="F420" s="54">
        <v>18.78</v>
      </c>
      <c r="G420" s="34">
        <v>3.5</v>
      </c>
      <c r="H420" s="54" t="s">
        <v>6</v>
      </c>
      <c r="I420" s="37">
        <v>9.0299999999999994</v>
      </c>
      <c r="J420" s="37">
        <v>9.3699999999999992</v>
      </c>
      <c r="K420" s="42">
        <v>10.06</v>
      </c>
      <c r="L420" s="42">
        <v>11.45</v>
      </c>
      <c r="M420" s="42" t="s">
        <v>6</v>
      </c>
      <c r="N420" s="42" t="s">
        <v>6</v>
      </c>
      <c r="O420" s="42" t="s">
        <v>6</v>
      </c>
      <c r="P420" s="42" t="s">
        <v>6</v>
      </c>
      <c r="Q420" s="42" t="s">
        <v>6</v>
      </c>
    </row>
    <row r="421" spans="1:17" x14ac:dyDescent="0.2">
      <c r="A421" s="39" t="s">
        <v>205</v>
      </c>
      <c r="B421" s="25" t="s">
        <v>206</v>
      </c>
      <c r="C421" s="53">
        <v>13</v>
      </c>
      <c r="D421" s="41">
        <v>15.36</v>
      </c>
      <c r="E421" s="34">
        <v>7</v>
      </c>
      <c r="F421" s="41">
        <v>16.72</v>
      </c>
      <c r="G421" s="34">
        <v>5.4</v>
      </c>
      <c r="H421" s="41">
        <v>9.18</v>
      </c>
      <c r="I421" s="37">
        <v>10.36</v>
      </c>
      <c r="J421" s="37">
        <v>11.38</v>
      </c>
      <c r="K421" s="37">
        <v>11.78</v>
      </c>
      <c r="L421" s="37">
        <v>13.53</v>
      </c>
      <c r="M421" s="42">
        <v>16.12</v>
      </c>
      <c r="N421" s="42">
        <v>18.760000000000002</v>
      </c>
      <c r="O421" s="42">
        <v>19.95</v>
      </c>
      <c r="P421" s="42" t="s">
        <v>6</v>
      </c>
      <c r="Q421" s="42" t="s">
        <v>6</v>
      </c>
    </row>
    <row r="422" spans="1:17" x14ac:dyDescent="0.2">
      <c r="A422" s="39" t="s">
        <v>167</v>
      </c>
      <c r="B422" s="25" t="s">
        <v>168</v>
      </c>
      <c r="C422" s="53">
        <v>15</v>
      </c>
      <c r="D422" s="41">
        <v>12.09</v>
      </c>
      <c r="E422" s="34">
        <v>-5.3</v>
      </c>
      <c r="F422" s="41">
        <v>14.37</v>
      </c>
      <c r="G422" s="34">
        <v>-4.0999999999999996</v>
      </c>
      <c r="H422" s="41">
        <v>8.02</v>
      </c>
      <c r="I422" s="52">
        <v>8.7200000000000006</v>
      </c>
      <c r="J422" s="37">
        <v>9.32</v>
      </c>
      <c r="K422" s="37">
        <v>10.02</v>
      </c>
      <c r="L422" s="37">
        <v>10.75</v>
      </c>
      <c r="M422" s="42">
        <v>13.06</v>
      </c>
      <c r="N422" s="42">
        <v>16.329999999999998</v>
      </c>
      <c r="O422" s="42">
        <v>17.809999999999999</v>
      </c>
      <c r="P422" s="42" t="s">
        <v>6</v>
      </c>
      <c r="Q422" s="42" t="s">
        <v>6</v>
      </c>
    </row>
    <row r="423" spans="1:17" x14ac:dyDescent="0.2">
      <c r="A423" s="39" t="s">
        <v>1055</v>
      </c>
      <c r="B423" s="25" t="s">
        <v>143</v>
      </c>
      <c r="C423" s="53" t="s">
        <v>6</v>
      </c>
      <c r="D423" s="54">
        <v>12.5</v>
      </c>
      <c r="E423" s="34">
        <v>-0.8</v>
      </c>
      <c r="F423" s="41">
        <v>14.3</v>
      </c>
      <c r="G423" s="34">
        <v>-3.8</v>
      </c>
      <c r="H423" s="54" t="s">
        <v>6</v>
      </c>
      <c r="I423" s="42" t="s">
        <v>6</v>
      </c>
      <c r="J423" s="42" t="s">
        <v>6</v>
      </c>
      <c r="K423" s="37">
        <v>10.73</v>
      </c>
      <c r="L423" s="42">
        <v>12.1</v>
      </c>
      <c r="M423" s="42">
        <v>14.15</v>
      </c>
      <c r="N423" s="42" t="s">
        <v>6</v>
      </c>
      <c r="O423" s="42" t="s">
        <v>6</v>
      </c>
      <c r="P423" s="42" t="s">
        <v>6</v>
      </c>
      <c r="Q423" s="42" t="s">
        <v>6</v>
      </c>
    </row>
    <row r="424" spans="1:17" x14ac:dyDescent="0.2">
      <c r="A424" s="39" t="s">
        <v>218</v>
      </c>
      <c r="B424" s="25" t="s">
        <v>219</v>
      </c>
      <c r="C424" s="53">
        <v>15</v>
      </c>
      <c r="D424" s="54">
        <v>14.2</v>
      </c>
      <c r="E424" s="34">
        <v>4.5</v>
      </c>
      <c r="F424" s="41">
        <v>15.72</v>
      </c>
      <c r="G424" s="34">
        <v>9.5</v>
      </c>
      <c r="H424" s="41">
        <v>8.3699999999999992</v>
      </c>
      <c r="I424" s="52">
        <v>9.51</v>
      </c>
      <c r="J424" s="37">
        <v>9.9600000000000009</v>
      </c>
      <c r="K424" s="37">
        <v>10.37</v>
      </c>
      <c r="L424" s="37">
        <v>12.83</v>
      </c>
      <c r="M424" s="37">
        <v>16.91</v>
      </c>
      <c r="N424" s="42">
        <v>18.79</v>
      </c>
      <c r="O424" s="42">
        <v>19.690000000000001</v>
      </c>
      <c r="P424" s="42" t="s">
        <v>6</v>
      </c>
      <c r="Q424" s="42" t="s">
        <v>6</v>
      </c>
    </row>
    <row r="425" spans="1:17" x14ac:dyDescent="0.2">
      <c r="A425" s="39" t="s">
        <v>311</v>
      </c>
      <c r="B425" s="25" t="s">
        <v>312</v>
      </c>
      <c r="C425" s="40">
        <v>50</v>
      </c>
      <c r="D425" s="51">
        <v>13.65</v>
      </c>
      <c r="E425" s="34">
        <v>12.4</v>
      </c>
      <c r="F425" s="51">
        <v>15.92</v>
      </c>
      <c r="G425" s="34">
        <v>6.7</v>
      </c>
      <c r="H425" s="51">
        <v>8.85</v>
      </c>
      <c r="I425" s="52">
        <v>9.7899999999999991</v>
      </c>
      <c r="J425" s="52">
        <v>10.24</v>
      </c>
      <c r="K425" s="52">
        <v>10.73</v>
      </c>
      <c r="L425" s="52">
        <v>12.08</v>
      </c>
      <c r="M425" s="37">
        <v>15.14</v>
      </c>
      <c r="N425" s="37">
        <v>17.43</v>
      </c>
      <c r="O425" s="37">
        <v>18.149999999999999</v>
      </c>
      <c r="P425" s="42">
        <v>19.57</v>
      </c>
      <c r="Q425" s="42" t="s">
        <v>6</v>
      </c>
    </row>
    <row r="426" spans="1:17" x14ac:dyDescent="0.2">
      <c r="A426" s="39" t="s">
        <v>9</v>
      </c>
      <c r="B426" s="25" t="s">
        <v>10</v>
      </c>
      <c r="C426" s="53" t="s">
        <v>6</v>
      </c>
      <c r="D426" s="54" t="s">
        <v>6</v>
      </c>
      <c r="E426" s="56"/>
      <c r="F426" s="54">
        <v>16.899999999999999</v>
      </c>
      <c r="G426" s="34">
        <v>1.5</v>
      </c>
      <c r="H426" s="54" t="s">
        <v>6</v>
      </c>
      <c r="I426" s="42" t="s">
        <v>6</v>
      </c>
      <c r="J426" s="42" t="s">
        <v>6</v>
      </c>
      <c r="K426" s="42">
        <v>11.73</v>
      </c>
      <c r="L426" s="42">
        <v>11.99</v>
      </c>
      <c r="M426" s="42" t="s">
        <v>6</v>
      </c>
      <c r="N426" s="42" t="s">
        <v>6</v>
      </c>
      <c r="O426" s="42" t="s">
        <v>6</v>
      </c>
      <c r="P426" s="42" t="s">
        <v>6</v>
      </c>
      <c r="Q426" s="42" t="s">
        <v>6</v>
      </c>
    </row>
    <row r="427" spans="1:17" x14ac:dyDescent="0.2">
      <c r="A427" s="39" t="s">
        <v>271</v>
      </c>
      <c r="B427" s="25" t="s">
        <v>272</v>
      </c>
      <c r="C427" s="40">
        <v>27</v>
      </c>
      <c r="D427" s="41">
        <v>13.78</v>
      </c>
      <c r="E427" s="34">
        <v>6.1</v>
      </c>
      <c r="F427" s="51">
        <v>15.55</v>
      </c>
      <c r="G427" s="34">
        <v>-3.3</v>
      </c>
      <c r="H427" s="51">
        <v>7.87</v>
      </c>
      <c r="I427" s="52">
        <v>9.35</v>
      </c>
      <c r="J427" s="52">
        <v>10.01</v>
      </c>
      <c r="K427" s="52">
        <v>10.39</v>
      </c>
      <c r="L427" s="37">
        <v>11.61</v>
      </c>
      <c r="M427" s="37">
        <v>15.63</v>
      </c>
      <c r="N427" s="37">
        <v>16.82</v>
      </c>
      <c r="O427" s="42">
        <v>18.28</v>
      </c>
      <c r="P427" s="42">
        <v>20.260000000000002</v>
      </c>
      <c r="Q427" s="42" t="s">
        <v>6</v>
      </c>
    </row>
    <row r="428" spans="1:17" x14ac:dyDescent="0.2">
      <c r="A428" s="39" t="s">
        <v>115</v>
      </c>
      <c r="B428" s="25" t="s">
        <v>116</v>
      </c>
      <c r="C428" s="40">
        <v>28</v>
      </c>
      <c r="D428" s="41">
        <v>14.11</v>
      </c>
      <c r="E428" s="34">
        <v>6.8</v>
      </c>
      <c r="F428" s="51">
        <v>16.93</v>
      </c>
      <c r="G428" s="34">
        <v>6.2</v>
      </c>
      <c r="H428" s="51">
        <v>8.8800000000000008</v>
      </c>
      <c r="I428" s="52">
        <v>10.210000000000001</v>
      </c>
      <c r="J428" s="52">
        <v>10.65</v>
      </c>
      <c r="K428" s="52">
        <v>11.41</v>
      </c>
      <c r="L428" s="37">
        <v>12.64</v>
      </c>
      <c r="M428" s="37">
        <v>16.670000000000002</v>
      </c>
      <c r="N428" s="37">
        <v>18.13</v>
      </c>
      <c r="O428" s="42">
        <v>19.57</v>
      </c>
      <c r="P428" s="42">
        <v>21.14</v>
      </c>
      <c r="Q428" s="42" t="s">
        <v>6</v>
      </c>
    </row>
    <row r="429" spans="1:17" x14ac:dyDescent="0.2">
      <c r="A429" s="39" t="s">
        <v>291</v>
      </c>
      <c r="B429" s="25" t="s">
        <v>292</v>
      </c>
      <c r="C429" s="53">
        <v>16</v>
      </c>
      <c r="D429" s="41">
        <v>12.78</v>
      </c>
      <c r="E429" s="34">
        <v>10.3</v>
      </c>
      <c r="F429" s="51">
        <v>13.96</v>
      </c>
      <c r="G429" s="34">
        <v>7.9</v>
      </c>
      <c r="H429" s="51">
        <v>8.09</v>
      </c>
      <c r="I429" s="52">
        <v>8.89</v>
      </c>
      <c r="J429" s="37">
        <v>9.26</v>
      </c>
      <c r="K429" s="37">
        <v>10.1</v>
      </c>
      <c r="L429" s="37">
        <v>11.59</v>
      </c>
      <c r="M429" s="37">
        <v>13.43</v>
      </c>
      <c r="N429" s="42">
        <v>14.95</v>
      </c>
      <c r="O429" s="42">
        <v>16.11</v>
      </c>
      <c r="P429" s="42" t="s">
        <v>6</v>
      </c>
      <c r="Q429" s="42" t="s">
        <v>6</v>
      </c>
    </row>
    <row r="430" spans="1:17" x14ac:dyDescent="0.2">
      <c r="A430" s="39" t="s">
        <v>11</v>
      </c>
      <c r="B430" s="25" t="s">
        <v>12</v>
      </c>
      <c r="C430" s="53" t="s">
        <v>6</v>
      </c>
      <c r="D430" s="54">
        <v>14.81</v>
      </c>
      <c r="E430" s="34">
        <v>-1.9</v>
      </c>
      <c r="F430" s="41">
        <v>16.66</v>
      </c>
      <c r="G430" s="34">
        <v>-5.9</v>
      </c>
      <c r="H430" s="54" t="s">
        <v>6</v>
      </c>
      <c r="I430" s="42" t="s">
        <v>6</v>
      </c>
      <c r="J430" s="37">
        <v>13.22</v>
      </c>
      <c r="K430" s="37">
        <v>13.38</v>
      </c>
      <c r="L430" s="37">
        <v>14.16</v>
      </c>
      <c r="M430" s="42">
        <v>16.82</v>
      </c>
      <c r="N430" s="42" t="s">
        <v>6</v>
      </c>
      <c r="O430" s="42" t="s">
        <v>6</v>
      </c>
      <c r="P430" s="42" t="s">
        <v>6</v>
      </c>
      <c r="Q430" s="42" t="s">
        <v>6</v>
      </c>
    </row>
    <row r="431" spans="1:17" x14ac:dyDescent="0.2">
      <c r="A431" s="39" t="s">
        <v>324</v>
      </c>
      <c r="B431" s="25" t="s">
        <v>325</v>
      </c>
      <c r="C431" s="53">
        <v>19</v>
      </c>
      <c r="D431" s="54">
        <v>13.71</v>
      </c>
      <c r="E431" s="34">
        <v>4.8</v>
      </c>
      <c r="F431" s="41">
        <v>17.29</v>
      </c>
      <c r="G431" s="34">
        <v>6.4</v>
      </c>
      <c r="H431" s="41">
        <v>7.5</v>
      </c>
      <c r="I431" s="37">
        <v>8.99</v>
      </c>
      <c r="J431" s="37">
        <v>9.5299999999999994</v>
      </c>
      <c r="K431" s="37">
        <v>10.14</v>
      </c>
      <c r="L431" s="37">
        <v>12.25</v>
      </c>
      <c r="M431" s="42">
        <v>15.6</v>
      </c>
      <c r="N431" s="42">
        <v>18.34</v>
      </c>
      <c r="O431" s="42" t="s">
        <v>6</v>
      </c>
      <c r="P431" s="42" t="s">
        <v>6</v>
      </c>
      <c r="Q431" s="42" t="s">
        <v>6</v>
      </c>
    </row>
    <row r="432" spans="1:17" x14ac:dyDescent="0.2">
      <c r="A432" s="39" t="s">
        <v>210</v>
      </c>
      <c r="B432" s="25" t="s">
        <v>211</v>
      </c>
      <c r="C432" s="40">
        <v>49</v>
      </c>
      <c r="D432" s="51">
        <v>15.02</v>
      </c>
      <c r="E432" s="34">
        <v>4.3</v>
      </c>
      <c r="F432" s="51">
        <v>16.440000000000001</v>
      </c>
      <c r="G432" s="34">
        <v>1.7</v>
      </c>
      <c r="H432" s="51">
        <v>8.4700000000000006</v>
      </c>
      <c r="I432" s="52">
        <v>10.09</v>
      </c>
      <c r="J432" s="52">
        <v>10.77</v>
      </c>
      <c r="K432" s="37">
        <v>11.62</v>
      </c>
      <c r="L432" s="52">
        <v>13.4</v>
      </c>
      <c r="M432" s="52">
        <v>16.82</v>
      </c>
      <c r="N432" s="37">
        <v>18.5</v>
      </c>
      <c r="O432" s="37">
        <v>19.39</v>
      </c>
      <c r="P432" s="37">
        <v>21.02</v>
      </c>
      <c r="Q432" s="42" t="s">
        <v>6</v>
      </c>
    </row>
    <row r="433" spans="1:17" x14ac:dyDescent="0.2">
      <c r="A433" s="39" t="s">
        <v>25</v>
      </c>
      <c r="B433" s="25" t="s">
        <v>26</v>
      </c>
      <c r="C433" s="53">
        <v>15</v>
      </c>
      <c r="D433" s="54">
        <v>14.82</v>
      </c>
      <c r="E433" s="34">
        <v>-3.8</v>
      </c>
      <c r="F433" s="41">
        <v>16.8</v>
      </c>
      <c r="G433" s="34">
        <v>2</v>
      </c>
      <c r="H433" s="41">
        <v>8.84</v>
      </c>
      <c r="I433" s="52">
        <v>10.08</v>
      </c>
      <c r="J433" s="37">
        <v>10.57</v>
      </c>
      <c r="K433" s="37">
        <v>11.12</v>
      </c>
      <c r="L433" s="37">
        <v>12.49</v>
      </c>
      <c r="M433" s="42">
        <v>17.34</v>
      </c>
      <c r="N433" s="42">
        <v>18.77</v>
      </c>
      <c r="O433" s="42">
        <v>20.63</v>
      </c>
      <c r="P433" s="42" t="s">
        <v>6</v>
      </c>
      <c r="Q433" s="42" t="s">
        <v>6</v>
      </c>
    </row>
    <row r="434" spans="1:17" x14ac:dyDescent="0.2">
      <c r="A434" s="39" t="s">
        <v>130</v>
      </c>
      <c r="B434" s="25" t="s">
        <v>131</v>
      </c>
      <c r="C434" s="53">
        <v>10</v>
      </c>
      <c r="D434" s="41">
        <v>14.58</v>
      </c>
      <c r="E434" s="34">
        <v>-0.3</v>
      </c>
      <c r="F434" s="41">
        <v>17.489999999999998</v>
      </c>
      <c r="G434" s="34">
        <v>0.2</v>
      </c>
      <c r="H434" s="41">
        <v>9.16</v>
      </c>
      <c r="I434" s="37">
        <v>10.59</v>
      </c>
      <c r="J434" s="37">
        <v>11.47</v>
      </c>
      <c r="K434" s="37">
        <v>12.05</v>
      </c>
      <c r="L434" s="37">
        <v>12.6</v>
      </c>
      <c r="M434" s="42">
        <v>16.309999999999999</v>
      </c>
      <c r="N434" s="42" t="s">
        <v>6</v>
      </c>
      <c r="O434" s="42" t="s">
        <v>6</v>
      </c>
      <c r="P434" s="42" t="s">
        <v>6</v>
      </c>
      <c r="Q434" s="42" t="s">
        <v>6</v>
      </c>
    </row>
    <row r="435" spans="1:17" x14ac:dyDescent="0.2">
      <c r="A435" s="39" t="s">
        <v>226</v>
      </c>
      <c r="B435" s="25" t="s">
        <v>227</v>
      </c>
      <c r="C435" s="40">
        <v>40</v>
      </c>
      <c r="D435" s="51">
        <v>14.07</v>
      </c>
      <c r="E435" s="34">
        <v>8.6</v>
      </c>
      <c r="F435" s="51">
        <v>15.88</v>
      </c>
      <c r="G435" s="34">
        <v>10.7</v>
      </c>
      <c r="H435" s="51">
        <v>8.5</v>
      </c>
      <c r="I435" s="52">
        <v>9.93</v>
      </c>
      <c r="J435" s="52">
        <v>10.46</v>
      </c>
      <c r="K435" s="52">
        <v>11.27</v>
      </c>
      <c r="L435" s="52">
        <v>12.38</v>
      </c>
      <c r="M435" s="52">
        <v>15.44</v>
      </c>
      <c r="N435" s="37">
        <v>17.05</v>
      </c>
      <c r="O435" s="37">
        <v>18.18</v>
      </c>
      <c r="P435" s="42">
        <v>19.21</v>
      </c>
      <c r="Q435" s="42" t="s">
        <v>6</v>
      </c>
    </row>
    <row r="436" spans="1:17" x14ac:dyDescent="0.2">
      <c r="A436" s="24" t="s">
        <v>1056</v>
      </c>
      <c r="B436" s="25" t="s">
        <v>1057</v>
      </c>
      <c r="C436" s="55">
        <v>353</v>
      </c>
      <c r="D436" s="51">
        <v>12.25</v>
      </c>
      <c r="E436" s="34">
        <v>1.7</v>
      </c>
      <c r="F436" s="51">
        <v>14.83</v>
      </c>
      <c r="G436" s="34">
        <v>0.7</v>
      </c>
      <c r="H436" s="51">
        <v>7.77</v>
      </c>
      <c r="I436" s="52">
        <v>8.7899999999999991</v>
      </c>
      <c r="J436" s="52">
        <v>9.2100000000000009</v>
      </c>
      <c r="K436" s="52">
        <v>9.74</v>
      </c>
      <c r="L436" s="52">
        <v>10.75</v>
      </c>
      <c r="M436" s="52">
        <v>14.05</v>
      </c>
      <c r="N436" s="52">
        <v>16.350000000000001</v>
      </c>
      <c r="O436" s="52">
        <v>17.79</v>
      </c>
      <c r="P436" s="52">
        <v>19.63</v>
      </c>
      <c r="Q436" s="37">
        <v>24.6</v>
      </c>
    </row>
    <row r="437" spans="1:17" ht="13.5" thickBot="1" x14ac:dyDescent="0.25">
      <c r="A437" s="57" t="s">
        <v>948</v>
      </c>
      <c r="B437" s="58" t="s">
        <v>15</v>
      </c>
      <c r="C437" s="59" t="s">
        <v>949</v>
      </c>
      <c r="D437" s="60"/>
      <c r="E437" s="61"/>
      <c r="F437" s="60"/>
      <c r="G437" s="61"/>
      <c r="H437" s="60"/>
      <c r="I437" s="62"/>
      <c r="J437" s="62"/>
      <c r="K437" s="62"/>
      <c r="L437" s="62"/>
      <c r="M437" s="62"/>
      <c r="N437" s="62"/>
      <c r="O437" s="62"/>
      <c r="P437" s="62"/>
      <c r="Q437" s="62"/>
    </row>
    <row r="438" spans="1:17" x14ac:dyDescent="0.2">
      <c r="A438" s="115" t="s">
        <v>950</v>
      </c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</row>
    <row r="439" spans="1:17" x14ac:dyDescent="0.2">
      <c r="A439" s="101" t="s">
        <v>951</v>
      </c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</row>
    <row r="440" spans="1:17" x14ac:dyDescent="0.2">
      <c r="A440" s="101" t="s">
        <v>952</v>
      </c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</row>
    <row r="441" spans="1:17" x14ac:dyDescent="0.2">
      <c r="A441" s="101" t="s">
        <v>953</v>
      </c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</row>
    <row r="442" spans="1:17" x14ac:dyDescent="0.2">
      <c r="A442" s="102" t="s">
        <v>954</v>
      </c>
      <c r="B442" s="102"/>
      <c r="C442" s="102"/>
      <c r="D442" s="102"/>
      <c r="E442" s="102"/>
      <c r="F442" s="102"/>
      <c r="G442" s="102"/>
      <c r="H442" s="102"/>
      <c r="I442" s="102"/>
      <c r="J442" s="102"/>
      <c r="K442" s="102"/>
      <c r="L442" s="102"/>
      <c r="M442" s="102"/>
      <c r="N442" s="102"/>
      <c r="O442" s="102"/>
      <c r="P442" s="102"/>
      <c r="Q442" s="102"/>
    </row>
  </sheetData>
  <mergeCells count="10">
    <mergeCell ref="A439:Q439"/>
    <mergeCell ref="A440:Q440"/>
    <mergeCell ref="A441:Q441"/>
    <mergeCell ref="A442:Q442"/>
    <mergeCell ref="T7:Y7"/>
    <mergeCell ref="T8:Y8"/>
    <mergeCell ref="T9:Y9"/>
    <mergeCell ref="T10:Y10"/>
    <mergeCell ref="T11:Y11"/>
    <mergeCell ref="A438:Q4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2"/>
  <sheetViews>
    <sheetView workbookViewId="0">
      <selection activeCell="A19" sqref="A19"/>
    </sheetView>
  </sheetViews>
  <sheetFormatPr defaultRowHeight="12.75" x14ac:dyDescent="0.2"/>
  <cols>
    <col min="1" max="1" width="30.85546875" customWidth="1"/>
    <col min="2" max="3" width="11.28515625" customWidth="1"/>
    <col min="4" max="4" width="13.140625" customWidth="1"/>
    <col min="5" max="5" width="9.5703125" customWidth="1"/>
    <col min="6" max="6" width="12.140625" customWidth="1"/>
    <col min="8" max="8" width="12.140625" customWidth="1"/>
    <col min="9" max="18" width="7.28515625" customWidth="1"/>
    <col min="19" max="19" width="2.7109375" customWidth="1"/>
    <col min="20" max="20" width="22" customWidth="1"/>
    <col min="258" max="258" width="30.85546875" customWidth="1"/>
    <col min="259" max="259" width="11.28515625" customWidth="1"/>
    <col min="260" max="260" width="13.140625" customWidth="1"/>
    <col min="261" max="261" width="9.5703125" customWidth="1"/>
    <col min="262" max="262" width="12.140625" customWidth="1"/>
    <col min="264" max="264" width="12.140625" customWidth="1"/>
    <col min="265" max="274" width="7.28515625" customWidth="1"/>
    <col min="275" max="275" width="2.7109375" customWidth="1"/>
    <col min="276" max="276" width="22" customWidth="1"/>
    <col min="514" max="514" width="30.85546875" customWidth="1"/>
    <col min="515" max="515" width="11.28515625" customWidth="1"/>
    <col min="516" max="516" width="13.140625" customWidth="1"/>
    <col min="517" max="517" width="9.5703125" customWidth="1"/>
    <col min="518" max="518" width="12.140625" customWidth="1"/>
    <col min="520" max="520" width="12.140625" customWidth="1"/>
    <col min="521" max="530" width="7.28515625" customWidth="1"/>
    <col min="531" max="531" width="2.7109375" customWidth="1"/>
    <col min="532" max="532" width="22" customWidth="1"/>
    <col min="770" max="770" width="30.85546875" customWidth="1"/>
    <col min="771" max="771" width="11.28515625" customWidth="1"/>
    <col min="772" max="772" width="13.140625" customWidth="1"/>
    <col min="773" max="773" width="9.5703125" customWidth="1"/>
    <col min="774" max="774" width="12.140625" customWidth="1"/>
    <col min="776" max="776" width="12.140625" customWidth="1"/>
    <col min="777" max="786" width="7.28515625" customWidth="1"/>
    <col min="787" max="787" width="2.7109375" customWidth="1"/>
    <col min="788" max="788" width="22" customWidth="1"/>
    <col min="1026" max="1026" width="30.85546875" customWidth="1"/>
    <col min="1027" max="1027" width="11.28515625" customWidth="1"/>
    <col min="1028" max="1028" width="13.140625" customWidth="1"/>
    <col min="1029" max="1029" width="9.5703125" customWidth="1"/>
    <col min="1030" max="1030" width="12.140625" customWidth="1"/>
    <col min="1032" max="1032" width="12.140625" customWidth="1"/>
    <col min="1033" max="1042" width="7.28515625" customWidth="1"/>
    <col min="1043" max="1043" width="2.7109375" customWidth="1"/>
    <col min="1044" max="1044" width="22" customWidth="1"/>
    <col min="1282" max="1282" width="30.85546875" customWidth="1"/>
    <col min="1283" max="1283" width="11.28515625" customWidth="1"/>
    <col min="1284" max="1284" width="13.140625" customWidth="1"/>
    <col min="1285" max="1285" width="9.5703125" customWidth="1"/>
    <col min="1286" max="1286" width="12.140625" customWidth="1"/>
    <col min="1288" max="1288" width="12.140625" customWidth="1"/>
    <col min="1289" max="1298" width="7.28515625" customWidth="1"/>
    <col min="1299" max="1299" width="2.7109375" customWidth="1"/>
    <col min="1300" max="1300" width="22" customWidth="1"/>
    <col min="1538" max="1538" width="30.85546875" customWidth="1"/>
    <col min="1539" max="1539" width="11.28515625" customWidth="1"/>
    <col min="1540" max="1540" width="13.140625" customWidth="1"/>
    <col min="1541" max="1541" width="9.5703125" customWidth="1"/>
    <col min="1542" max="1542" width="12.140625" customWidth="1"/>
    <col min="1544" max="1544" width="12.140625" customWidth="1"/>
    <col min="1545" max="1554" width="7.28515625" customWidth="1"/>
    <col min="1555" max="1555" width="2.7109375" customWidth="1"/>
    <col min="1556" max="1556" width="22" customWidth="1"/>
    <col min="1794" max="1794" width="30.85546875" customWidth="1"/>
    <col min="1795" max="1795" width="11.28515625" customWidth="1"/>
    <col min="1796" max="1796" width="13.140625" customWidth="1"/>
    <col min="1797" max="1797" width="9.5703125" customWidth="1"/>
    <col min="1798" max="1798" width="12.140625" customWidth="1"/>
    <col min="1800" max="1800" width="12.140625" customWidth="1"/>
    <col min="1801" max="1810" width="7.28515625" customWidth="1"/>
    <col min="1811" max="1811" width="2.7109375" customWidth="1"/>
    <col min="1812" max="1812" width="22" customWidth="1"/>
    <col min="2050" max="2050" width="30.85546875" customWidth="1"/>
    <col min="2051" max="2051" width="11.28515625" customWidth="1"/>
    <col min="2052" max="2052" width="13.140625" customWidth="1"/>
    <col min="2053" max="2053" width="9.5703125" customWidth="1"/>
    <col min="2054" max="2054" width="12.140625" customWidth="1"/>
    <col min="2056" max="2056" width="12.140625" customWidth="1"/>
    <col min="2057" max="2066" width="7.28515625" customWidth="1"/>
    <col min="2067" max="2067" width="2.7109375" customWidth="1"/>
    <col min="2068" max="2068" width="22" customWidth="1"/>
    <col min="2306" max="2306" width="30.85546875" customWidth="1"/>
    <col min="2307" max="2307" width="11.28515625" customWidth="1"/>
    <col min="2308" max="2308" width="13.140625" customWidth="1"/>
    <col min="2309" max="2309" width="9.5703125" customWidth="1"/>
    <col min="2310" max="2310" width="12.140625" customWidth="1"/>
    <col min="2312" max="2312" width="12.140625" customWidth="1"/>
    <col min="2313" max="2322" width="7.28515625" customWidth="1"/>
    <col min="2323" max="2323" width="2.7109375" customWidth="1"/>
    <col min="2324" max="2324" width="22" customWidth="1"/>
    <col min="2562" max="2562" width="30.85546875" customWidth="1"/>
    <col min="2563" max="2563" width="11.28515625" customWidth="1"/>
    <col min="2564" max="2564" width="13.140625" customWidth="1"/>
    <col min="2565" max="2565" width="9.5703125" customWidth="1"/>
    <col min="2566" max="2566" width="12.140625" customWidth="1"/>
    <col min="2568" max="2568" width="12.140625" customWidth="1"/>
    <col min="2569" max="2578" width="7.28515625" customWidth="1"/>
    <col min="2579" max="2579" width="2.7109375" customWidth="1"/>
    <col min="2580" max="2580" width="22" customWidth="1"/>
    <col min="2818" max="2818" width="30.85546875" customWidth="1"/>
    <col min="2819" max="2819" width="11.28515625" customWidth="1"/>
    <col min="2820" max="2820" width="13.140625" customWidth="1"/>
    <col min="2821" max="2821" width="9.5703125" customWidth="1"/>
    <col min="2822" max="2822" width="12.140625" customWidth="1"/>
    <col min="2824" max="2824" width="12.140625" customWidth="1"/>
    <col min="2825" max="2834" width="7.28515625" customWidth="1"/>
    <col min="2835" max="2835" width="2.7109375" customWidth="1"/>
    <col min="2836" max="2836" width="22" customWidth="1"/>
    <col min="3074" max="3074" width="30.85546875" customWidth="1"/>
    <col min="3075" max="3075" width="11.28515625" customWidth="1"/>
    <col min="3076" max="3076" width="13.140625" customWidth="1"/>
    <col min="3077" max="3077" width="9.5703125" customWidth="1"/>
    <col min="3078" max="3078" width="12.140625" customWidth="1"/>
    <col min="3080" max="3080" width="12.140625" customWidth="1"/>
    <col min="3081" max="3090" width="7.28515625" customWidth="1"/>
    <col min="3091" max="3091" width="2.7109375" customWidth="1"/>
    <col min="3092" max="3092" width="22" customWidth="1"/>
    <col min="3330" max="3330" width="30.85546875" customWidth="1"/>
    <col min="3331" max="3331" width="11.28515625" customWidth="1"/>
    <col min="3332" max="3332" width="13.140625" customWidth="1"/>
    <col min="3333" max="3333" width="9.5703125" customWidth="1"/>
    <col min="3334" max="3334" width="12.140625" customWidth="1"/>
    <col min="3336" max="3336" width="12.140625" customWidth="1"/>
    <col min="3337" max="3346" width="7.28515625" customWidth="1"/>
    <col min="3347" max="3347" width="2.7109375" customWidth="1"/>
    <col min="3348" max="3348" width="22" customWidth="1"/>
    <col min="3586" max="3586" width="30.85546875" customWidth="1"/>
    <col min="3587" max="3587" width="11.28515625" customWidth="1"/>
    <col min="3588" max="3588" width="13.140625" customWidth="1"/>
    <col min="3589" max="3589" width="9.5703125" customWidth="1"/>
    <col min="3590" max="3590" width="12.140625" customWidth="1"/>
    <col min="3592" max="3592" width="12.140625" customWidth="1"/>
    <col min="3593" max="3602" width="7.28515625" customWidth="1"/>
    <col min="3603" max="3603" width="2.7109375" customWidth="1"/>
    <col min="3604" max="3604" width="22" customWidth="1"/>
    <col min="3842" max="3842" width="30.85546875" customWidth="1"/>
    <col min="3843" max="3843" width="11.28515625" customWidth="1"/>
    <col min="3844" max="3844" width="13.140625" customWidth="1"/>
    <col min="3845" max="3845" width="9.5703125" customWidth="1"/>
    <col min="3846" max="3846" width="12.140625" customWidth="1"/>
    <col min="3848" max="3848" width="12.140625" customWidth="1"/>
    <col min="3849" max="3858" width="7.28515625" customWidth="1"/>
    <col min="3859" max="3859" width="2.7109375" customWidth="1"/>
    <col min="3860" max="3860" width="22" customWidth="1"/>
    <col min="4098" max="4098" width="30.85546875" customWidth="1"/>
    <col min="4099" max="4099" width="11.28515625" customWidth="1"/>
    <col min="4100" max="4100" width="13.140625" customWidth="1"/>
    <col min="4101" max="4101" width="9.5703125" customWidth="1"/>
    <col min="4102" max="4102" width="12.140625" customWidth="1"/>
    <col min="4104" max="4104" width="12.140625" customWidth="1"/>
    <col min="4105" max="4114" width="7.28515625" customWidth="1"/>
    <col min="4115" max="4115" width="2.7109375" customWidth="1"/>
    <col min="4116" max="4116" width="22" customWidth="1"/>
    <col min="4354" max="4354" width="30.85546875" customWidth="1"/>
    <col min="4355" max="4355" width="11.28515625" customWidth="1"/>
    <col min="4356" max="4356" width="13.140625" customWidth="1"/>
    <col min="4357" max="4357" width="9.5703125" customWidth="1"/>
    <col min="4358" max="4358" width="12.140625" customWidth="1"/>
    <col min="4360" max="4360" width="12.140625" customWidth="1"/>
    <col min="4361" max="4370" width="7.28515625" customWidth="1"/>
    <col min="4371" max="4371" width="2.7109375" customWidth="1"/>
    <col min="4372" max="4372" width="22" customWidth="1"/>
    <col min="4610" max="4610" width="30.85546875" customWidth="1"/>
    <col min="4611" max="4611" width="11.28515625" customWidth="1"/>
    <col min="4612" max="4612" width="13.140625" customWidth="1"/>
    <col min="4613" max="4613" width="9.5703125" customWidth="1"/>
    <col min="4614" max="4614" width="12.140625" customWidth="1"/>
    <col min="4616" max="4616" width="12.140625" customWidth="1"/>
    <col min="4617" max="4626" width="7.28515625" customWidth="1"/>
    <col min="4627" max="4627" width="2.7109375" customWidth="1"/>
    <col min="4628" max="4628" width="22" customWidth="1"/>
    <col min="4866" max="4866" width="30.85546875" customWidth="1"/>
    <col min="4867" max="4867" width="11.28515625" customWidth="1"/>
    <col min="4868" max="4868" width="13.140625" customWidth="1"/>
    <col min="4869" max="4869" width="9.5703125" customWidth="1"/>
    <col min="4870" max="4870" width="12.140625" customWidth="1"/>
    <col min="4872" max="4872" width="12.140625" customWidth="1"/>
    <col min="4873" max="4882" width="7.28515625" customWidth="1"/>
    <col min="4883" max="4883" width="2.7109375" customWidth="1"/>
    <col min="4884" max="4884" width="22" customWidth="1"/>
    <col min="5122" max="5122" width="30.85546875" customWidth="1"/>
    <col min="5123" max="5123" width="11.28515625" customWidth="1"/>
    <col min="5124" max="5124" width="13.140625" customWidth="1"/>
    <col min="5125" max="5125" width="9.5703125" customWidth="1"/>
    <col min="5126" max="5126" width="12.140625" customWidth="1"/>
    <col min="5128" max="5128" width="12.140625" customWidth="1"/>
    <col min="5129" max="5138" width="7.28515625" customWidth="1"/>
    <col min="5139" max="5139" width="2.7109375" customWidth="1"/>
    <col min="5140" max="5140" width="22" customWidth="1"/>
    <col min="5378" max="5378" width="30.85546875" customWidth="1"/>
    <col min="5379" max="5379" width="11.28515625" customWidth="1"/>
    <col min="5380" max="5380" width="13.140625" customWidth="1"/>
    <col min="5381" max="5381" width="9.5703125" customWidth="1"/>
    <col min="5382" max="5382" width="12.140625" customWidth="1"/>
    <col min="5384" max="5384" width="12.140625" customWidth="1"/>
    <col min="5385" max="5394" width="7.28515625" customWidth="1"/>
    <col min="5395" max="5395" width="2.7109375" customWidth="1"/>
    <col min="5396" max="5396" width="22" customWidth="1"/>
    <col min="5634" max="5634" width="30.85546875" customWidth="1"/>
    <col min="5635" max="5635" width="11.28515625" customWidth="1"/>
    <col min="5636" max="5636" width="13.140625" customWidth="1"/>
    <col min="5637" max="5637" width="9.5703125" customWidth="1"/>
    <col min="5638" max="5638" width="12.140625" customWidth="1"/>
    <col min="5640" max="5640" width="12.140625" customWidth="1"/>
    <col min="5641" max="5650" width="7.28515625" customWidth="1"/>
    <col min="5651" max="5651" width="2.7109375" customWidth="1"/>
    <col min="5652" max="5652" width="22" customWidth="1"/>
    <col min="5890" max="5890" width="30.85546875" customWidth="1"/>
    <col min="5891" max="5891" width="11.28515625" customWidth="1"/>
    <col min="5892" max="5892" width="13.140625" customWidth="1"/>
    <col min="5893" max="5893" width="9.5703125" customWidth="1"/>
    <col min="5894" max="5894" width="12.140625" customWidth="1"/>
    <col min="5896" max="5896" width="12.140625" customWidth="1"/>
    <col min="5897" max="5906" width="7.28515625" customWidth="1"/>
    <col min="5907" max="5907" width="2.7109375" customWidth="1"/>
    <col min="5908" max="5908" width="22" customWidth="1"/>
    <col min="6146" max="6146" width="30.85546875" customWidth="1"/>
    <col min="6147" max="6147" width="11.28515625" customWidth="1"/>
    <col min="6148" max="6148" width="13.140625" customWidth="1"/>
    <col min="6149" max="6149" width="9.5703125" customWidth="1"/>
    <col min="6150" max="6150" width="12.140625" customWidth="1"/>
    <col min="6152" max="6152" width="12.140625" customWidth="1"/>
    <col min="6153" max="6162" width="7.28515625" customWidth="1"/>
    <col min="6163" max="6163" width="2.7109375" customWidth="1"/>
    <col min="6164" max="6164" width="22" customWidth="1"/>
    <col min="6402" max="6402" width="30.85546875" customWidth="1"/>
    <col min="6403" max="6403" width="11.28515625" customWidth="1"/>
    <col min="6404" max="6404" width="13.140625" customWidth="1"/>
    <col min="6405" max="6405" width="9.5703125" customWidth="1"/>
    <col min="6406" max="6406" width="12.140625" customWidth="1"/>
    <col min="6408" max="6408" width="12.140625" customWidth="1"/>
    <col min="6409" max="6418" width="7.28515625" customWidth="1"/>
    <col min="6419" max="6419" width="2.7109375" customWidth="1"/>
    <col min="6420" max="6420" width="22" customWidth="1"/>
    <col min="6658" max="6658" width="30.85546875" customWidth="1"/>
    <col min="6659" max="6659" width="11.28515625" customWidth="1"/>
    <col min="6660" max="6660" width="13.140625" customWidth="1"/>
    <col min="6661" max="6661" width="9.5703125" customWidth="1"/>
    <col min="6662" max="6662" width="12.140625" customWidth="1"/>
    <col min="6664" max="6664" width="12.140625" customWidth="1"/>
    <col min="6665" max="6674" width="7.28515625" customWidth="1"/>
    <col min="6675" max="6675" width="2.7109375" customWidth="1"/>
    <col min="6676" max="6676" width="22" customWidth="1"/>
    <col min="6914" max="6914" width="30.85546875" customWidth="1"/>
    <col min="6915" max="6915" width="11.28515625" customWidth="1"/>
    <col min="6916" max="6916" width="13.140625" customWidth="1"/>
    <col min="6917" max="6917" width="9.5703125" customWidth="1"/>
    <col min="6918" max="6918" width="12.140625" customWidth="1"/>
    <col min="6920" max="6920" width="12.140625" customWidth="1"/>
    <col min="6921" max="6930" width="7.28515625" customWidth="1"/>
    <col min="6931" max="6931" width="2.7109375" customWidth="1"/>
    <col min="6932" max="6932" width="22" customWidth="1"/>
    <col min="7170" max="7170" width="30.85546875" customWidth="1"/>
    <col min="7171" max="7171" width="11.28515625" customWidth="1"/>
    <col min="7172" max="7172" width="13.140625" customWidth="1"/>
    <col min="7173" max="7173" width="9.5703125" customWidth="1"/>
    <col min="7174" max="7174" width="12.140625" customWidth="1"/>
    <col min="7176" max="7176" width="12.140625" customWidth="1"/>
    <col min="7177" max="7186" width="7.28515625" customWidth="1"/>
    <col min="7187" max="7187" width="2.7109375" customWidth="1"/>
    <col min="7188" max="7188" width="22" customWidth="1"/>
    <col min="7426" max="7426" width="30.85546875" customWidth="1"/>
    <col min="7427" max="7427" width="11.28515625" customWidth="1"/>
    <col min="7428" max="7428" width="13.140625" customWidth="1"/>
    <col min="7429" max="7429" width="9.5703125" customWidth="1"/>
    <col min="7430" max="7430" width="12.140625" customWidth="1"/>
    <col min="7432" max="7432" width="12.140625" customWidth="1"/>
    <col min="7433" max="7442" width="7.28515625" customWidth="1"/>
    <col min="7443" max="7443" width="2.7109375" customWidth="1"/>
    <col min="7444" max="7444" width="22" customWidth="1"/>
    <col min="7682" max="7682" width="30.85546875" customWidth="1"/>
    <col min="7683" max="7683" width="11.28515625" customWidth="1"/>
    <col min="7684" max="7684" width="13.140625" customWidth="1"/>
    <col min="7685" max="7685" width="9.5703125" customWidth="1"/>
    <col min="7686" max="7686" width="12.140625" customWidth="1"/>
    <col min="7688" max="7688" width="12.140625" customWidth="1"/>
    <col min="7689" max="7698" width="7.28515625" customWidth="1"/>
    <col min="7699" max="7699" width="2.7109375" customWidth="1"/>
    <col min="7700" max="7700" width="22" customWidth="1"/>
    <col min="7938" max="7938" width="30.85546875" customWidth="1"/>
    <col min="7939" max="7939" width="11.28515625" customWidth="1"/>
    <col min="7940" max="7940" width="13.140625" customWidth="1"/>
    <col min="7941" max="7941" width="9.5703125" customWidth="1"/>
    <col min="7942" max="7942" width="12.140625" customWidth="1"/>
    <col min="7944" max="7944" width="12.140625" customWidth="1"/>
    <col min="7945" max="7954" width="7.28515625" customWidth="1"/>
    <col min="7955" max="7955" width="2.7109375" customWidth="1"/>
    <col min="7956" max="7956" width="22" customWidth="1"/>
    <col min="8194" max="8194" width="30.85546875" customWidth="1"/>
    <col min="8195" max="8195" width="11.28515625" customWidth="1"/>
    <col min="8196" max="8196" width="13.140625" customWidth="1"/>
    <col min="8197" max="8197" width="9.5703125" customWidth="1"/>
    <col min="8198" max="8198" width="12.140625" customWidth="1"/>
    <col min="8200" max="8200" width="12.140625" customWidth="1"/>
    <col min="8201" max="8210" width="7.28515625" customWidth="1"/>
    <col min="8211" max="8211" width="2.7109375" customWidth="1"/>
    <col min="8212" max="8212" width="22" customWidth="1"/>
    <col min="8450" max="8450" width="30.85546875" customWidth="1"/>
    <col min="8451" max="8451" width="11.28515625" customWidth="1"/>
    <col min="8452" max="8452" width="13.140625" customWidth="1"/>
    <col min="8453" max="8453" width="9.5703125" customWidth="1"/>
    <col min="8454" max="8454" width="12.140625" customWidth="1"/>
    <col min="8456" max="8456" width="12.140625" customWidth="1"/>
    <col min="8457" max="8466" width="7.28515625" customWidth="1"/>
    <col min="8467" max="8467" width="2.7109375" customWidth="1"/>
    <col min="8468" max="8468" width="22" customWidth="1"/>
    <col min="8706" max="8706" width="30.85546875" customWidth="1"/>
    <col min="8707" max="8707" width="11.28515625" customWidth="1"/>
    <col min="8708" max="8708" width="13.140625" customWidth="1"/>
    <col min="8709" max="8709" width="9.5703125" customWidth="1"/>
    <col min="8710" max="8710" width="12.140625" customWidth="1"/>
    <col min="8712" max="8712" width="12.140625" customWidth="1"/>
    <col min="8713" max="8722" width="7.28515625" customWidth="1"/>
    <col min="8723" max="8723" width="2.7109375" customWidth="1"/>
    <col min="8724" max="8724" width="22" customWidth="1"/>
    <col min="8962" max="8962" width="30.85546875" customWidth="1"/>
    <col min="8963" max="8963" width="11.28515625" customWidth="1"/>
    <col min="8964" max="8964" width="13.140625" customWidth="1"/>
    <col min="8965" max="8965" width="9.5703125" customWidth="1"/>
    <col min="8966" max="8966" width="12.140625" customWidth="1"/>
    <col min="8968" max="8968" width="12.140625" customWidth="1"/>
    <col min="8969" max="8978" width="7.28515625" customWidth="1"/>
    <col min="8979" max="8979" width="2.7109375" customWidth="1"/>
    <col min="8980" max="8980" width="22" customWidth="1"/>
    <col min="9218" max="9218" width="30.85546875" customWidth="1"/>
    <col min="9219" max="9219" width="11.28515625" customWidth="1"/>
    <col min="9220" max="9220" width="13.140625" customWidth="1"/>
    <col min="9221" max="9221" width="9.5703125" customWidth="1"/>
    <col min="9222" max="9222" width="12.140625" customWidth="1"/>
    <col min="9224" max="9224" width="12.140625" customWidth="1"/>
    <col min="9225" max="9234" width="7.28515625" customWidth="1"/>
    <col min="9235" max="9235" width="2.7109375" customWidth="1"/>
    <col min="9236" max="9236" width="22" customWidth="1"/>
    <col min="9474" max="9474" width="30.85546875" customWidth="1"/>
    <col min="9475" max="9475" width="11.28515625" customWidth="1"/>
    <col min="9476" max="9476" width="13.140625" customWidth="1"/>
    <col min="9477" max="9477" width="9.5703125" customWidth="1"/>
    <col min="9478" max="9478" width="12.140625" customWidth="1"/>
    <col min="9480" max="9480" width="12.140625" customWidth="1"/>
    <col min="9481" max="9490" width="7.28515625" customWidth="1"/>
    <col min="9491" max="9491" width="2.7109375" customWidth="1"/>
    <col min="9492" max="9492" width="22" customWidth="1"/>
    <col min="9730" max="9730" width="30.85546875" customWidth="1"/>
    <col min="9731" max="9731" width="11.28515625" customWidth="1"/>
    <col min="9732" max="9732" width="13.140625" customWidth="1"/>
    <col min="9733" max="9733" width="9.5703125" customWidth="1"/>
    <col min="9734" max="9734" width="12.140625" customWidth="1"/>
    <col min="9736" max="9736" width="12.140625" customWidth="1"/>
    <col min="9737" max="9746" width="7.28515625" customWidth="1"/>
    <col min="9747" max="9747" width="2.7109375" customWidth="1"/>
    <col min="9748" max="9748" width="22" customWidth="1"/>
    <col min="9986" max="9986" width="30.85546875" customWidth="1"/>
    <col min="9987" max="9987" width="11.28515625" customWidth="1"/>
    <col min="9988" max="9988" width="13.140625" customWidth="1"/>
    <col min="9989" max="9989" width="9.5703125" customWidth="1"/>
    <col min="9990" max="9990" width="12.140625" customWidth="1"/>
    <col min="9992" max="9992" width="12.140625" customWidth="1"/>
    <col min="9993" max="10002" width="7.28515625" customWidth="1"/>
    <col min="10003" max="10003" width="2.7109375" customWidth="1"/>
    <col min="10004" max="10004" width="22" customWidth="1"/>
    <col min="10242" max="10242" width="30.85546875" customWidth="1"/>
    <col min="10243" max="10243" width="11.28515625" customWidth="1"/>
    <col min="10244" max="10244" width="13.140625" customWidth="1"/>
    <col min="10245" max="10245" width="9.5703125" customWidth="1"/>
    <col min="10246" max="10246" width="12.140625" customWidth="1"/>
    <col min="10248" max="10248" width="12.140625" customWidth="1"/>
    <col min="10249" max="10258" width="7.28515625" customWidth="1"/>
    <col min="10259" max="10259" width="2.7109375" customWidth="1"/>
    <col min="10260" max="10260" width="22" customWidth="1"/>
    <col min="10498" max="10498" width="30.85546875" customWidth="1"/>
    <col min="10499" max="10499" width="11.28515625" customWidth="1"/>
    <col min="10500" max="10500" width="13.140625" customWidth="1"/>
    <col min="10501" max="10501" width="9.5703125" customWidth="1"/>
    <col min="10502" max="10502" width="12.140625" customWidth="1"/>
    <col min="10504" max="10504" width="12.140625" customWidth="1"/>
    <col min="10505" max="10514" width="7.28515625" customWidth="1"/>
    <col min="10515" max="10515" width="2.7109375" customWidth="1"/>
    <col min="10516" max="10516" width="22" customWidth="1"/>
    <col min="10754" max="10754" width="30.85546875" customWidth="1"/>
    <col min="10755" max="10755" width="11.28515625" customWidth="1"/>
    <col min="10756" max="10756" width="13.140625" customWidth="1"/>
    <col min="10757" max="10757" width="9.5703125" customWidth="1"/>
    <col min="10758" max="10758" width="12.140625" customWidth="1"/>
    <col min="10760" max="10760" width="12.140625" customWidth="1"/>
    <col min="10761" max="10770" width="7.28515625" customWidth="1"/>
    <col min="10771" max="10771" width="2.7109375" customWidth="1"/>
    <col min="10772" max="10772" width="22" customWidth="1"/>
    <col min="11010" max="11010" width="30.85546875" customWidth="1"/>
    <col min="11011" max="11011" width="11.28515625" customWidth="1"/>
    <col min="11012" max="11012" width="13.140625" customWidth="1"/>
    <col min="11013" max="11013" width="9.5703125" customWidth="1"/>
    <col min="11014" max="11014" width="12.140625" customWidth="1"/>
    <col min="11016" max="11016" width="12.140625" customWidth="1"/>
    <col min="11017" max="11026" width="7.28515625" customWidth="1"/>
    <col min="11027" max="11027" width="2.7109375" customWidth="1"/>
    <col min="11028" max="11028" width="22" customWidth="1"/>
    <col min="11266" max="11266" width="30.85546875" customWidth="1"/>
    <col min="11267" max="11267" width="11.28515625" customWidth="1"/>
    <col min="11268" max="11268" width="13.140625" customWidth="1"/>
    <col min="11269" max="11269" width="9.5703125" customWidth="1"/>
    <col min="11270" max="11270" width="12.140625" customWidth="1"/>
    <col min="11272" max="11272" width="12.140625" customWidth="1"/>
    <col min="11273" max="11282" width="7.28515625" customWidth="1"/>
    <col min="11283" max="11283" width="2.7109375" customWidth="1"/>
    <col min="11284" max="11284" width="22" customWidth="1"/>
    <col min="11522" max="11522" width="30.85546875" customWidth="1"/>
    <col min="11523" max="11523" width="11.28515625" customWidth="1"/>
    <col min="11524" max="11524" width="13.140625" customWidth="1"/>
    <col min="11525" max="11525" width="9.5703125" customWidth="1"/>
    <col min="11526" max="11526" width="12.140625" customWidth="1"/>
    <col min="11528" max="11528" width="12.140625" customWidth="1"/>
    <col min="11529" max="11538" width="7.28515625" customWidth="1"/>
    <col min="11539" max="11539" width="2.7109375" customWidth="1"/>
    <col min="11540" max="11540" width="22" customWidth="1"/>
    <col min="11778" max="11778" width="30.85546875" customWidth="1"/>
    <col min="11779" max="11779" width="11.28515625" customWidth="1"/>
    <col min="11780" max="11780" width="13.140625" customWidth="1"/>
    <col min="11781" max="11781" width="9.5703125" customWidth="1"/>
    <col min="11782" max="11782" width="12.140625" customWidth="1"/>
    <col min="11784" max="11784" width="12.140625" customWidth="1"/>
    <col min="11785" max="11794" width="7.28515625" customWidth="1"/>
    <col min="11795" max="11795" width="2.7109375" customWidth="1"/>
    <col min="11796" max="11796" width="22" customWidth="1"/>
    <col min="12034" max="12034" width="30.85546875" customWidth="1"/>
    <col min="12035" max="12035" width="11.28515625" customWidth="1"/>
    <col min="12036" max="12036" width="13.140625" customWidth="1"/>
    <col min="12037" max="12037" width="9.5703125" customWidth="1"/>
    <col min="12038" max="12038" width="12.140625" customWidth="1"/>
    <col min="12040" max="12040" width="12.140625" customWidth="1"/>
    <col min="12041" max="12050" width="7.28515625" customWidth="1"/>
    <col min="12051" max="12051" width="2.7109375" customWidth="1"/>
    <col min="12052" max="12052" width="22" customWidth="1"/>
    <col min="12290" max="12290" width="30.85546875" customWidth="1"/>
    <col min="12291" max="12291" width="11.28515625" customWidth="1"/>
    <col min="12292" max="12292" width="13.140625" customWidth="1"/>
    <col min="12293" max="12293" width="9.5703125" customWidth="1"/>
    <col min="12294" max="12294" width="12.140625" customWidth="1"/>
    <col min="12296" max="12296" width="12.140625" customWidth="1"/>
    <col min="12297" max="12306" width="7.28515625" customWidth="1"/>
    <col min="12307" max="12307" width="2.7109375" customWidth="1"/>
    <col min="12308" max="12308" width="22" customWidth="1"/>
    <col min="12546" max="12546" width="30.85546875" customWidth="1"/>
    <col min="12547" max="12547" width="11.28515625" customWidth="1"/>
    <col min="12548" max="12548" width="13.140625" customWidth="1"/>
    <col min="12549" max="12549" width="9.5703125" customWidth="1"/>
    <col min="12550" max="12550" width="12.140625" customWidth="1"/>
    <col min="12552" max="12552" width="12.140625" customWidth="1"/>
    <col min="12553" max="12562" width="7.28515625" customWidth="1"/>
    <col min="12563" max="12563" width="2.7109375" customWidth="1"/>
    <col min="12564" max="12564" width="22" customWidth="1"/>
    <col min="12802" max="12802" width="30.85546875" customWidth="1"/>
    <col min="12803" max="12803" width="11.28515625" customWidth="1"/>
    <col min="12804" max="12804" width="13.140625" customWidth="1"/>
    <col min="12805" max="12805" width="9.5703125" customWidth="1"/>
    <col min="12806" max="12806" width="12.140625" customWidth="1"/>
    <col min="12808" max="12808" width="12.140625" customWidth="1"/>
    <col min="12809" max="12818" width="7.28515625" customWidth="1"/>
    <col min="12819" max="12819" width="2.7109375" customWidth="1"/>
    <col min="12820" max="12820" width="22" customWidth="1"/>
    <col min="13058" max="13058" width="30.85546875" customWidth="1"/>
    <col min="13059" max="13059" width="11.28515625" customWidth="1"/>
    <col min="13060" max="13060" width="13.140625" customWidth="1"/>
    <col min="13061" max="13061" width="9.5703125" customWidth="1"/>
    <col min="13062" max="13062" width="12.140625" customWidth="1"/>
    <col min="13064" max="13064" width="12.140625" customWidth="1"/>
    <col min="13065" max="13074" width="7.28515625" customWidth="1"/>
    <col min="13075" max="13075" width="2.7109375" customWidth="1"/>
    <col min="13076" max="13076" width="22" customWidth="1"/>
    <col min="13314" max="13314" width="30.85546875" customWidth="1"/>
    <col min="13315" max="13315" width="11.28515625" customWidth="1"/>
    <col min="13316" max="13316" width="13.140625" customWidth="1"/>
    <col min="13317" max="13317" width="9.5703125" customWidth="1"/>
    <col min="13318" max="13318" width="12.140625" customWidth="1"/>
    <col min="13320" max="13320" width="12.140625" customWidth="1"/>
    <col min="13321" max="13330" width="7.28515625" customWidth="1"/>
    <col min="13331" max="13331" width="2.7109375" customWidth="1"/>
    <col min="13332" max="13332" width="22" customWidth="1"/>
    <col min="13570" max="13570" width="30.85546875" customWidth="1"/>
    <col min="13571" max="13571" width="11.28515625" customWidth="1"/>
    <col min="13572" max="13572" width="13.140625" customWidth="1"/>
    <col min="13573" max="13573" width="9.5703125" customWidth="1"/>
    <col min="13574" max="13574" width="12.140625" customWidth="1"/>
    <col min="13576" max="13576" width="12.140625" customWidth="1"/>
    <col min="13577" max="13586" width="7.28515625" customWidth="1"/>
    <col min="13587" max="13587" width="2.7109375" customWidth="1"/>
    <col min="13588" max="13588" width="22" customWidth="1"/>
    <col min="13826" max="13826" width="30.85546875" customWidth="1"/>
    <col min="13827" max="13827" width="11.28515625" customWidth="1"/>
    <col min="13828" max="13828" width="13.140625" customWidth="1"/>
    <col min="13829" max="13829" width="9.5703125" customWidth="1"/>
    <col min="13830" max="13830" width="12.140625" customWidth="1"/>
    <col min="13832" max="13832" width="12.140625" customWidth="1"/>
    <col min="13833" max="13842" width="7.28515625" customWidth="1"/>
    <col min="13843" max="13843" width="2.7109375" customWidth="1"/>
    <col min="13844" max="13844" width="22" customWidth="1"/>
    <col min="14082" max="14082" width="30.85546875" customWidth="1"/>
    <col min="14083" max="14083" width="11.28515625" customWidth="1"/>
    <col min="14084" max="14084" width="13.140625" customWidth="1"/>
    <col min="14085" max="14085" width="9.5703125" customWidth="1"/>
    <col min="14086" max="14086" width="12.140625" customWidth="1"/>
    <col min="14088" max="14088" width="12.140625" customWidth="1"/>
    <col min="14089" max="14098" width="7.28515625" customWidth="1"/>
    <col min="14099" max="14099" width="2.7109375" customWidth="1"/>
    <col min="14100" max="14100" width="22" customWidth="1"/>
    <col min="14338" max="14338" width="30.85546875" customWidth="1"/>
    <col min="14339" max="14339" width="11.28515625" customWidth="1"/>
    <col min="14340" max="14340" width="13.140625" customWidth="1"/>
    <col min="14341" max="14341" width="9.5703125" customWidth="1"/>
    <col min="14342" max="14342" width="12.140625" customWidth="1"/>
    <col min="14344" max="14344" width="12.140625" customWidth="1"/>
    <col min="14345" max="14354" width="7.28515625" customWidth="1"/>
    <col min="14355" max="14355" width="2.7109375" customWidth="1"/>
    <col min="14356" max="14356" width="22" customWidth="1"/>
    <col min="14594" max="14594" width="30.85546875" customWidth="1"/>
    <col min="14595" max="14595" width="11.28515625" customWidth="1"/>
    <col min="14596" max="14596" width="13.140625" customWidth="1"/>
    <col min="14597" max="14597" width="9.5703125" customWidth="1"/>
    <col min="14598" max="14598" width="12.140625" customWidth="1"/>
    <col min="14600" max="14600" width="12.140625" customWidth="1"/>
    <col min="14601" max="14610" width="7.28515625" customWidth="1"/>
    <col min="14611" max="14611" width="2.7109375" customWidth="1"/>
    <col min="14612" max="14612" width="22" customWidth="1"/>
    <col min="14850" max="14850" width="30.85546875" customWidth="1"/>
    <col min="14851" max="14851" width="11.28515625" customWidth="1"/>
    <col min="14852" max="14852" width="13.140625" customWidth="1"/>
    <col min="14853" max="14853" width="9.5703125" customWidth="1"/>
    <col min="14854" max="14854" width="12.140625" customWidth="1"/>
    <col min="14856" max="14856" width="12.140625" customWidth="1"/>
    <col min="14857" max="14866" width="7.28515625" customWidth="1"/>
    <col min="14867" max="14867" width="2.7109375" customWidth="1"/>
    <col min="14868" max="14868" width="22" customWidth="1"/>
    <col min="15106" max="15106" width="30.85546875" customWidth="1"/>
    <col min="15107" max="15107" width="11.28515625" customWidth="1"/>
    <col min="15108" max="15108" width="13.140625" customWidth="1"/>
    <col min="15109" max="15109" width="9.5703125" customWidth="1"/>
    <col min="15110" max="15110" width="12.140625" customWidth="1"/>
    <col min="15112" max="15112" width="12.140625" customWidth="1"/>
    <col min="15113" max="15122" width="7.28515625" customWidth="1"/>
    <col min="15123" max="15123" width="2.7109375" customWidth="1"/>
    <col min="15124" max="15124" width="22" customWidth="1"/>
    <col min="15362" max="15362" width="30.85546875" customWidth="1"/>
    <col min="15363" max="15363" width="11.28515625" customWidth="1"/>
    <col min="15364" max="15364" width="13.140625" customWidth="1"/>
    <col min="15365" max="15365" width="9.5703125" customWidth="1"/>
    <col min="15366" max="15366" width="12.140625" customWidth="1"/>
    <col min="15368" max="15368" width="12.140625" customWidth="1"/>
    <col min="15369" max="15378" width="7.28515625" customWidth="1"/>
    <col min="15379" max="15379" width="2.7109375" customWidth="1"/>
    <col min="15380" max="15380" width="22" customWidth="1"/>
    <col min="15618" max="15618" width="30.85546875" customWidth="1"/>
    <col min="15619" max="15619" width="11.28515625" customWidth="1"/>
    <col min="15620" max="15620" width="13.140625" customWidth="1"/>
    <col min="15621" max="15621" width="9.5703125" customWidth="1"/>
    <col min="15622" max="15622" width="12.140625" customWidth="1"/>
    <col min="15624" max="15624" width="12.140625" customWidth="1"/>
    <col min="15625" max="15634" width="7.28515625" customWidth="1"/>
    <col min="15635" max="15635" width="2.7109375" customWidth="1"/>
    <col min="15636" max="15636" width="22" customWidth="1"/>
    <col min="15874" max="15874" width="30.85546875" customWidth="1"/>
    <col min="15875" max="15875" width="11.28515625" customWidth="1"/>
    <col min="15876" max="15876" width="13.140625" customWidth="1"/>
    <col min="15877" max="15877" width="9.5703125" customWidth="1"/>
    <col min="15878" max="15878" width="12.140625" customWidth="1"/>
    <col min="15880" max="15880" width="12.140625" customWidth="1"/>
    <col min="15881" max="15890" width="7.28515625" customWidth="1"/>
    <col min="15891" max="15891" width="2.7109375" customWidth="1"/>
    <col min="15892" max="15892" width="22" customWidth="1"/>
    <col min="16130" max="16130" width="30.85546875" customWidth="1"/>
    <col min="16131" max="16131" width="11.28515625" customWidth="1"/>
    <col min="16132" max="16132" width="13.140625" customWidth="1"/>
    <col min="16133" max="16133" width="9.5703125" customWidth="1"/>
    <col min="16134" max="16134" width="12.140625" customWidth="1"/>
    <col min="16136" max="16136" width="12.140625" customWidth="1"/>
    <col min="16137" max="16146" width="7.28515625" customWidth="1"/>
    <col min="16147" max="16147" width="2.7109375" customWidth="1"/>
    <col min="16148" max="16148" width="22" customWidth="1"/>
  </cols>
  <sheetData>
    <row r="1" spans="1:26" ht="18.75" x14ac:dyDescent="0.25">
      <c r="A1" s="3" t="s">
        <v>1058</v>
      </c>
      <c r="B1" s="4"/>
      <c r="C1" s="4"/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8"/>
    </row>
    <row r="2" spans="1:26" ht="12.75" customHeight="1" thickBo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7"/>
      <c r="T2" s="10"/>
    </row>
    <row r="3" spans="1:26" x14ac:dyDescent="0.2">
      <c r="A3" s="11"/>
      <c r="B3" s="12"/>
      <c r="C3" s="12"/>
      <c r="D3" s="13" t="s">
        <v>419</v>
      </c>
      <c r="E3" s="14"/>
      <c r="F3" s="15" t="s">
        <v>420</v>
      </c>
      <c r="G3" s="14"/>
      <c r="H3" s="15" t="s">
        <v>420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7"/>
      <c r="T3" s="16"/>
    </row>
    <row r="4" spans="1:26" ht="12.75" customHeight="1" x14ac:dyDescent="0.2">
      <c r="A4" s="12"/>
      <c r="B4" s="12"/>
      <c r="C4" s="12"/>
      <c r="D4" s="13" t="s">
        <v>421</v>
      </c>
      <c r="E4" s="14"/>
      <c r="F4" s="15" t="s">
        <v>422</v>
      </c>
      <c r="G4" s="14"/>
      <c r="H4" s="15" t="s">
        <v>422</v>
      </c>
      <c r="I4" s="12" t="s">
        <v>423</v>
      </c>
      <c r="J4" s="12"/>
      <c r="K4" s="12"/>
      <c r="L4" s="12"/>
      <c r="M4" s="12"/>
      <c r="N4" s="12"/>
      <c r="O4" s="12"/>
      <c r="P4" s="12"/>
      <c r="Q4" s="12"/>
      <c r="R4" s="12"/>
      <c r="S4" s="7"/>
      <c r="T4" s="17"/>
    </row>
    <row r="5" spans="1:26" x14ac:dyDescent="0.2">
      <c r="A5" s="12" t="s">
        <v>424</v>
      </c>
      <c r="B5" s="12" t="s">
        <v>0</v>
      </c>
      <c r="C5" s="12" t="s">
        <v>957</v>
      </c>
      <c r="D5" s="13" t="s">
        <v>425</v>
      </c>
      <c r="E5" s="14" t="s">
        <v>426</v>
      </c>
      <c r="F5" s="15" t="s">
        <v>427</v>
      </c>
      <c r="G5" s="14" t="s">
        <v>428</v>
      </c>
      <c r="H5" s="15" t="s">
        <v>427</v>
      </c>
      <c r="I5" s="12">
        <v>10</v>
      </c>
      <c r="J5" s="12">
        <v>20</v>
      </c>
      <c r="K5" s="12">
        <v>25</v>
      </c>
      <c r="L5" s="12">
        <v>30</v>
      </c>
      <c r="M5" s="12">
        <v>40</v>
      </c>
      <c r="N5" s="12">
        <v>60</v>
      </c>
      <c r="O5" s="12">
        <v>70</v>
      </c>
      <c r="P5" s="12">
        <v>75</v>
      </c>
      <c r="Q5" s="12">
        <v>80</v>
      </c>
      <c r="R5" s="12">
        <v>90</v>
      </c>
      <c r="S5" s="7"/>
    </row>
    <row r="6" spans="1:26" x14ac:dyDescent="0.2">
      <c r="A6" s="18" t="s">
        <v>966</v>
      </c>
      <c r="B6" s="19" t="s">
        <v>967</v>
      </c>
      <c r="C6" s="19" t="str">
        <f>A6&amp;B6</f>
        <v>United Kingdom K02000001</v>
      </c>
      <c r="D6" s="20">
        <v>7490</v>
      </c>
      <c r="E6" s="21">
        <v>13.16</v>
      </c>
      <c r="F6" s="22">
        <v>2.6</v>
      </c>
      <c r="G6" s="21">
        <v>15.42</v>
      </c>
      <c r="H6" s="22">
        <v>3</v>
      </c>
      <c r="I6" s="21">
        <v>7.97</v>
      </c>
      <c r="J6" s="23">
        <v>9</v>
      </c>
      <c r="K6" s="23">
        <v>9.5500000000000007</v>
      </c>
      <c r="L6" s="23">
        <v>10.1</v>
      </c>
      <c r="M6" s="23">
        <v>11.5</v>
      </c>
      <c r="N6" s="23">
        <v>15.01</v>
      </c>
      <c r="O6" s="23">
        <v>17.45</v>
      </c>
      <c r="P6" s="23">
        <v>18.84</v>
      </c>
      <c r="Q6" s="23">
        <v>20.47</v>
      </c>
      <c r="R6" s="23">
        <v>25.57</v>
      </c>
    </row>
    <row r="7" spans="1:26" x14ac:dyDescent="0.2">
      <c r="A7" s="24" t="s">
        <v>430</v>
      </c>
      <c r="B7" s="25" t="s">
        <v>968</v>
      </c>
      <c r="C7" s="19" t="str">
        <f t="shared" ref="C7:C70" si="0">A7&amp;B7</f>
        <v>Great BritainK03000001</v>
      </c>
      <c r="D7" s="26">
        <v>7265</v>
      </c>
      <c r="E7" s="27">
        <v>13.17</v>
      </c>
      <c r="F7" s="28">
        <v>2.6</v>
      </c>
      <c r="G7" s="27">
        <v>15.46</v>
      </c>
      <c r="H7" s="28">
        <v>3.1</v>
      </c>
      <c r="I7" s="27">
        <v>7.98</v>
      </c>
      <c r="J7" s="29">
        <v>9.02</v>
      </c>
      <c r="K7" s="29">
        <v>9.56</v>
      </c>
      <c r="L7" s="29">
        <v>10.11</v>
      </c>
      <c r="M7" s="29">
        <v>11.5</v>
      </c>
      <c r="N7" s="29">
        <v>15.02</v>
      </c>
      <c r="O7" s="29">
        <v>17.46</v>
      </c>
      <c r="P7" s="29">
        <v>18.84</v>
      </c>
      <c r="Q7" s="29">
        <v>20.48</v>
      </c>
      <c r="R7" s="29">
        <v>25.67</v>
      </c>
      <c r="T7" s="30" t="s">
        <v>431</v>
      </c>
      <c r="U7" s="63" t="s">
        <v>432</v>
      </c>
      <c r="V7" s="64"/>
      <c r="W7" s="64"/>
      <c r="X7" s="64"/>
      <c r="Y7" s="64"/>
      <c r="Z7" s="65"/>
    </row>
    <row r="8" spans="1:26" x14ac:dyDescent="0.2">
      <c r="A8" s="24" t="s">
        <v>433</v>
      </c>
      <c r="B8" s="25" t="s">
        <v>969</v>
      </c>
      <c r="C8" s="19" t="str">
        <f t="shared" si="0"/>
        <v>England and WalesK04000001</v>
      </c>
      <c r="D8" s="26">
        <v>6601</v>
      </c>
      <c r="E8" s="27">
        <v>13.14</v>
      </c>
      <c r="F8" s="28">
        <v>2.5</v>
      </c>
      <c r="G8" s="27">
        <v>15.47</v>
      </c>
      <c r="H8" s="28">
        <v>3.1</v>
      </c>
      <c r="I8" s="27">
        <v>7.96</v>
      </c>
      <c r="J8" s="29">
        <v>9</v>
      </c>
      <c r="K8" s="29">
        <v>9.5299999999999994</v>
      </c>
      <c r="L8" s="29">
        <v>10.08</v>
      </c>
      <c r="M8" s="29">
        <v>11.49</v>
      </c>
      <c r="N8" s="29">
        <v>15</v>
      </c>
      <c r="O8" s="29">
        <v>17.43</v>
      </c>
      <c r="P8" s="29">
        <v>18.850000000000001</v>
      </c>
      <c r="Q8" s="29">
        <v>20.58</v>
      </c>
      <c r="R8" s="29">
        <v>25.81</v>
      </c>
      <c r="T8" s="31" t="s">
        <v>434</v>
      </c>
      <c r="U8" s="66" t="s">
        <v>435</v>
      </c>
      <c r="V8" s="67"/>
      <c r="W8" s="67"/>
      <c r="X8" s="67"/>
      <c r="Y8" s="67"/>
      <c r="Z8" s="68"/>
    </row>
    <row r="9" spans="1:26" x14ac:dyDescent="0.2">
      <c r="A9" s="24" t="s">
        <v>436</v>
      </c>
      <c r="B9" s="25" t="s">
        <v>970</v>
      </c>
      <c r="C9" s="19" t="str">
        <f t="shared" si="0"/>
        <v>EnglandE92000001</v>
      </c>
      <c r="D9" s="32">
        <v>6277</v>
      </c>
      <c r="E9" s="33">
        <v>13.21</v>
      </c>
      <c r="F9" s="34">
        <v>2.6</v>
      </c>
      <c r="G9" s="33">
        <v>15.54</v>
      </c>
      <c r="H9" s="34">
        <v>3.2</v>
      </c>
      <c r="I9" s="33">
        <v>7.97</v>
      </c>
      <c r="J9" s="35">
        <v>9.01</v>
      </c>
      <c r="K9" s="35">
        <v>9.56</v>
      </c>
      <c r="L9" s="35">
        <v>10.119999999999999</v>
      </c>
      <c r="M9" s="35">
        <v>11.51</v>
      </c>
      <c r="N9" s="35">
        <v>15.08</v>
      </c>
      <c r="O9" s="35">
        <v>17.510000000000002</v>
      </c>
      <c r="P9" s="35">
        <v>18.920000000000002</v>
      </c>
      <c r="Q9" s="35">
        <v>20.7</v>
      </c>
      <c r="R9" s="35">
        <v>25.95</v>
      </c>
      <c r="T9" s="36" t="s">
        <v>437</v>
      </c>
      <c r="U9" s="69" t="s">
        <v>438</v>
      </c>
      <c r="V9" s="70"/>
      <c r="W9" s="70"/>
      <c r="X9" s="70"/>
      <c r="Y9" s="70"/>
      <c r="Z9" s="71"/>
    </row>
    <row r="10" spans="1:26" x14ac:dyDescent="0.2">
      <c r="A10" s="24" t="s">
        <v>971</v>
      </c>
      <c r="B10" s="25" t="s">
        <v>972</v>
      </c>
      <c r="C10" s="19" t="str">
        <f t="shared" si="0"/>
        <v>North East E12000001</v>
      </c>
      <c r="D10" s="32">
        <v>295</v>
      </c>
      <c r="E10" s="33">
        <v>12.08</v>
      </c>
      <c r="F10" s="34">
        <v>4</v>
      </c>
      <c r="G10" s="33">
        <v>14.05</v>
      </c>
      <c r="H10" s="34">
        <v>2.7</v>
      </c>
      <c r="I10" s="33">
        <v>7.81</v>
      </c>
      <c r="J10" s="35">
        <v>8.69</v>
      </c>
      <c r="K10" s="35">
        <v>9.1999999999999993</v>
      </c>
      <c r="L10" s="35">
        <v>9.65</v>
      </c>
      <c r="M10" s="35">
        <v>10.71</v>
      </c>
      <c r="N10" s="35">
        <v>13.7</v>
      </c>
      <c r="O10" s="35">
        <v>15.71</v>
      </c>
      <c r="P10" s="35">
        <v>17.07</v>
      </c>
      <c r="Q10" s="35">
        <v>18.36</v>
      </c>
      <c r="R10" s="37">
        <v>22.65</v>
      </c>
      <c r="T10" s="38" t="s">
        <v>440</v>
      </c>
      <c r="U10" s="72" t="s">
        <v>441</v>
      </c>
      <c r="V10" s="73"/>
      <c r="W10" s="73"/>
      <c r="X10" s="73"/>
      <c r="Y10" s="73"/>
      <c r="Z10" s="74"/>
    </row>
    <row r="11" spans="1:26" x14ac:dyDescent="0.2">
      <c r="A11" s="39" t="s">
        <v>973</v>
      </c>
      <c r="B11" s="25" t="s">
        <v>275</v>
      </c>
      <c r="C11" s="19" t="str">
        <f t="shared" si="0"/>
        <v>Darlington E06000005</v>
      </c>
      <c r="D11" s="40">
        <v>17</v>
      </c>
      <c r="E11" s="41">
        <v>11.63</v>
      </c>
      <c r="F11" s="34">
        <v>-4.0999999999999996</v>
      </c>
      <c r="G11" s="41">
        <v>13</v>
      </c>
      <c r="H11" s="34">
        <v>-8.1999999999999993</v>
      </c>
      <c r="I11" s="33">
        <v>7.5</v>
      </c>
      <c r="J11" s="35">
        <v>8.02</v>
      </c>
      <c r="K11" s="35">
        <v>8.41</v>
      </c>
      <c r="L11" s="37">
        <v>8.83</v>
      </c>
      <c r="M11" s="37">
        <v>10.23</v>
      </c>
      <c r="N11" s="37">
        <v>13.43</v>
      </c>
      <c r="O11" s="42">
        <v>14.94</v>
      </c>
      <c r="P11" s="42">
        <v>16.09</v>
      </c>
      <c r="Q11" s="42" t="s">
        <v>6</v>
      </c>
      <c r="R11" s="42" t="s">
        <v>6</v>
      </c>
      <c r="T11" s="43" t="s">
        <v>442</v>
      </c>
      <c r="U11" s="72" t="s">
        <v>443</v>
      </c>
      <c r="V11" s="73"/>
      <c r="W11" s="73"/>
      <c r="X11" s="73"/>
      <c r="Y11" s="73"/>
      <c r="Z11" s="74"/>
    </row>
    <row r="12" spans="1:26" ht="15" x14ac:dyDescent="0.2">
      <c r="A12" s="39" t="s">
        <v>974</v>
      </c>
      <c r="B12" s="25" t="s">
        <v>318</v>
      </c>
      <c r="C12" s="19" t="str">
        <f t="shared" si="0"/>
        <v>Hartlepool E06000001</v>
      </c>
      <c r="D12" s="44">
        <v>9</v>
      </c>
      <c r="E12" s="46">
        <v>10.79</v>
      </c>
      <c r="F12" s="28">
        <v>-14.5</v>
      </c>
      <c r="G12" s="45">
        <v>13.1</v>
      </c>
      <c r="H12" s="28">
        <v>-3.5</v>
      </c>
      <c r="I12" s="46" t="s">
        <v>6</v>
      </c>
      <c r="J12" s="29">
        <v>7.92</v>
      </c>
      <c r="K12" s="47">
        <v>8.2899999999999991</v>
      </c>
      <c r="L12" s="47">
        <v>8.7100000000000009</v>
      </c>
      <c r="M12" s="47">
        <v>9.34</v>
      </c>
      <c r="N12" s="48">
        <v>12.76</v>
      </c>
      <c r="O12" s="48" t="s">
        <v>6</v>
      </c>
      <c r="P12" s="48" t="s">
        <v>6</v>
      </c>
      <c r="Q12" s="48" t="s">
        <v>6</v>
      </c>
      <c r="R12" s="48" t="s">
        <v>6</v>
      </c>
      <c r="T12" s="49" t="s">
        <v>444</v>
      </c>
      <c r="U12" s="50"/>
      <c r="V12" s="50"/>
      <c r="W12" s="50"/>
      <c r="X12" s="50"/>
      <c r="Y12" s="50"/>
      <c r="Z12" s="50"/>
    </row>
    <row r="13" spans="1:26" ht="15" x14ac:dyDescent="0.2">
      <c r="A13" s="39" t="s">
        <v>975</v>
      </c>
      <c r="B13" s="25" t="s">
        <v>309</v>
      </c>
      <c r="C13" s="19" t="str">
        <f t="shared" si="0"/>
        <v>Middlesbrough E06000002</v>
      </c>
      <c r="D13" s="40">
        <v>21</v>
      </c>
      <c r="E13" s="41">
        <v>13.05</v>
      </c>
      <c r="F13" s="34">
        <v>5.4</v>
      </c>
      <c r="G13" s="51">
        <v>14.77</v>
      </c>
      <c r="H13" s="34">
        <v>2.4</v>
      </c>
      <c r="I13" s="41">
        <v>8.09</v>
      </c>
      <c r="J13" s="52">
        <v>9.4499999999999993</v>
      </c>
      <c r="K13" s="52">
        <v>9.91</v>
      </c>
      <c r="L13" s="52">
        <v>10.39</v>
      </c>
      <c r="M13" s="37">
        <v>11.49</v>
      </c>
      <c r="N13" s="37">
        <v>15.79</v>
      </c>
      <c r="O13" s="37">
        <v>17.25</v>
      </c>
      <c r="P13" s="37">
        <v>18.21</v>
      </c>
      <c r="Q13" s="42">
        <v>19.11</v>
      </c>
      <c r="R13" s="42" t="s">
        <v>6</v>
      </c>
      <c r="T13" s="49" t="s">
        <v>445</v>
      </c>
      <c r="U13" s="50"/>
      <c r="V13" s="50"/>
      <c r="W13" s="50"/>
      <c r="X13" s="50"/>
      <c r="Y13" s="50"/>
      <c r="Z13" s="50"/>
    </row>
    <row r="14" spans="1:26" ht="15" x14ac:dyDescent="0.2">
      <c r="A14" s="39" t="s">
        <v>976</v>
      </c>
      <c r="B14" s="25" t="s">
        <v>19</v>
      </c>
      <c r="C14" s="19" t="str">
        <f t="shared" si="0"/>
        <v>Redcar and Cleveland E06000003</v>
      </c>
      <c r="D14" s="53">
        <v>10</v>
      </c>
      <c r="E14" s="54">
        <v>12.1</v>
      </c>
      <c r="F14" s="34">
        <v>30.2</v>
      </c>
      <c r="G14" s="41">
        <v>13.28</v>
      </c>
      <c r="H14" s="34">
        <v>14.5</v>
      </c>
      <c r="I14" s="51">
        <v>7.83</v>
      </c>
      <c r="J14" s="52">
        <v>8.41</v>
      </c>
      <c r="K14" s="37">
        <v>8.76</v>
      </c>
      <c r="L14" s="37">
        <v>9.31</v>
      </c>
      <c r="M14" s="37">
        <v>10.09</v>
      </c>
      <c r="N14" s="42">
        <v>13.27</v>
      </c>
      <c r="O14" s="42">
        <v>15.14</v>
      </c>
      <c r="P14" s="42" t="s">
        <v>6</v>
      </c>
      <c r="Q14" s="42" t="s">
        <v>6</v>
      </c>
      <c r="R14" s="42" t="s">
        <v>6</v>
      </c>
      <c r="T14" s="49" t="s">
        <v>446</v>
      </c>
      <c r="U14" s="50"/>
      <c r="V14" s="50"/>
      <c r="W14" s="50"/>
      <c r="X14" s="50"/>
      <c r="Y14" s="50"/>
      <c r="Z14" s="50"/>
    </row>
    <row r="15" spans="1:26" x14ac:dyDescent="0.2">
      <c r="A15" s="39" t="s">
        <v>977</v>
      </c>
      <c r="B15" s="25" t="s">
        <v>179</v>
      </c>
      <c r="C15" s="19" t="str">
        <f t="shared" si="0"/>
        <v>Stockton-on-Tees E06000004</v>
      </c>
      <c r="D15" s="40">
        <v>24</v>
      </c>
      <c r="E15" s="41">
        <v>12.17</v>
      </c>
      <c r="F15" s="34">
        <v>2.7</v>
      </c>
      <c r="G15" s="51">
        <v>14.53</v>
      </c>
      <c r="H15" s="34">
        <v>9.5</v>
      </c>
      <c r="I15" s="51">
        <v>8.17</v>
      </c>
      <c r="J15" s="52">
        <v>9.2799999999999994</v>
      </c>
      <c r="K15" s="52">
        <v>9.65</v>
      </c>
      <c r="L15" s="52">
        <v>10.07</v>
      </c>
      <c r="M15" s="52">
        <v>11.24</v>
      </c>
      <c r="N15" s="37">
        <v>14</v>
      </c>
      <c r="O15" s="42">
        <v>16.71</v>
      </c>
      <c r="P15" s="42">
        <v>17.96</v>
      </c>
      <c r="Q15" s="42">
        <v>19.48</v>
      </c>
      <c r="R15" s="42" t="s">
        <v>6</v>
      </c>
    </row>
    <row r="16" spans="1:26" x14ac:dyDescent="0.2">
      <c r="A16" s="39" t="s">
        <v>978</v>
      </c>
      <c r="B16" s="25" t="s">
        <v>190</v>
      </c>
      <c r="C16" s="19" t="str">
        <f t="shared" si="0"/>
        <v>County Durham E06000047</v>
      </c>
      <c r="D16" s="40">
        <v>46</v>
      </c>
      <c r="E16" s="41">
        <v>11.47</v>
      </c>
      <c r="F16" s="34">
        <v>1.8</v>
      </c>
      <c r="G16" s="51">
        <v>13.81</v>
      </c>
      <c r="H16" s="34">
        <v>6</v>
      </c>
      <c r="I16" s="51">
        <v>7.5</v>
      </c>
      <c r="J16" s="52">
        <v>8.09</v>
      </c>
      <c r="K16" s="52">
        <v>8.3800000000000008</v>
      </c>
      <c r="L16" s="52">
        <v>9.1199999999999992</v>
      </c>
      <c r="M16" s="52">
        <v>9.9700000000000006</v>
      </c>
      <c r="N16" s="37">
        <v>13.2</v>
      </c>
      <c r="O16" s="37">
        <v>15.18</v>
      </c>
      <c r="P16" s="37">
        <v>16.420000000000002</v>
      </c>
      <c r="Q16" s="42">
        <v>17.89</v>
      </c>
      <c r="R16" s="42" t="s">
        <v>6</v>
      </c>
    </row>
    <row r="17" spans="1:18" x14ac:dyDescent="0.2">
      <c r="A17" s="39" t="s">
        <v>979</v>
      </c>
      <c r="B17" s="25" t="s">
        <v>204</v>
      </c>
      <c r="C17" s="19" t="str">
        <f t="shared" si="0"/>
        <v>Northumberland E06000057</v>
      </c>
      <c r="D17" s="40">
        <v>18</v>
      </c>
      <c r="E17" s="41">
        <v>10.79</v>
      </c>
      <c r="F17" s="34">
        <v>-0.4</v>
      </c>
      <c r="G17" s="51">
        <v>12.85</v>
      </c>
      <c r="H17" s="34">
        <v>1.3</v>
      </c>
      <c r="I17" s="51">
        <v>7.54</v>
      </c>
      <c r="J17" s="52">
        <v>8.11</v>
      </c>
      <c r="K17" s="52">
        <v>8.64</v>
      </c>
      <c r="L17" s="52">
        <v>9.19</v>
      </c>
      <c r="M17" s="52">
        <v>9.94</v>
      </c>
      <c r="N17" s="42">
        <v>12.59</v>
      </c>
      <c r="O17" s="42">
        <v>14.3</v>
      </c>
      <c r="P17" s="42">
        <v>15.99</v>
      </c>
      <c r="Q17" s="42" t="s">
        <v>6</v>
      </c>
      <c r="R17" s="42" t="s">
        <v>6</v>
      </c>
    </row>
    <row r="18" spans="1:18" x14ac:dyDescent="0.2">
      <c r="A18" s="39" t="s">
        <v>980</v>
      </c>
      <c r="B18" s="25" t="s">
        <v>448</v>
      </c>
      <c r="C18" s="19" t="str">
        <f t="shared" si="0"/>
        <v>Tyne and Wear Met CountyE11000007</v>
      </c>
      <c r="D18" s="55">
        <v>151</v>
      </c>
      <c r="E18" s="51">
        <v>12.34</v>
      </c>
      <c r="F18" s="34">
        <v>5.6</v>
      </c>
      <c r="G18" s="51">
        <v>14.32</v>
      </c>
      <c r="H18" s="34">
        <v>2</v>
      </c>
      <c r="I18" s="51">
        <v>7.95</v>
      </c>
      <c r="J18" s="52">
        <v>8.99</v>
      </c>
      <c r="K18" s="52">
        <v>9.39</v>
      </c>
      <c r="L18" s="52">
        <v>9.84</v>
      </c>
      <c r="M18" s="52">
        <v>11.08</v>
      </c>
      <c r="N18" s="52">
        <v>13.89</v>
      </c>
      <c r="O18" s="52">
        <v>15.81</v>
      </c>
      <c r="P18" s="52">
        <v>17.190000000000001</v>
      </c>
      <c r="Q18" s="37">
        <v>18.21</v>
      </c>
      <c r="R18" s="37">
        <v>22.98</v>
      </c>
    </row>
    <row r="19" spans="1:18" x14ac:dyDescent="0.2">
      <c r="A19" s="39" t="s">
        <v>449</v>
      </c>
      <c r="B19" s="25" t="s">
        <v>216</v>
      </c>
      <c r="C19" s="19" t="str">
        <f t="shared" si="0"/>
        <v xml:space="preserve">  GatesheadE08000037</v>
      </c>
      <c r="D19" s="40">
        <v>23</v>
      </c>
      <c r="E19" s="41">
        <v>11.1</v>
      </c>
      <c r="F19" s="34">
        <v>0.1</v>
      </c>
      <c r="G19" s="51">
        <v>13.15</v>
      </c>
      <c r="H19" s="34">
        <v>0</v>
      </c>
      <c r="I19" s="51">
        <v>7.7</v>
      </c>
      <c r="J19" s="52">
        <v>8.35</v>
      </c>
      <c r="K19" s="52">
        <v>8.7899999999999991</v>
      </c>
      <c r="L19" s="52">
        <v>9.18</v>
      </c>
      <c r="M19" s="52">
        <v>9.7100000000000009</v>
      </c>
      <c r="N19" s="42">
        <v>12.65</v>
      </c>
      <c r="O19" s="42">
        <v>15.05</v>
      </c>
      <c r="P19" s="42">
        <v>16.59</v>
      </c>
      <c r="Q19" s="42">
        <v>17.97</v>
      </c>
      <c r="R19" s="42" t="s">
        <v>6</v>
      </c>
    </row>
    <row r="20" spans="1:18" x14ac:dyDescent="0.2">
      <c r="A20" s="39" t="s">
        <v>450</v>
      </c>
      <c r="B20" s="25" t="s">
        <v>451</v>
      </c>
      <c r="C20" s="19" t="str">
        <f t="shared" si="0"/>
        <v xml:space="preserve">  Newcastle upon TyneE08000021</v>
      </c>
      <c r="D20" s="40">
        <v>47</v>
      </c>
      <c r="E20" s="51">
        <v>13.06</v>
      </c>
      <c r="F20" s="34">
        <v>7.9</v>
      </c>
      <c r="G20" s="51">
        <v>15.61</v>
      </c>
      <c r="H20" s="34">
        <v>2.9</v>
      </c>
      <c r="I20" s="51">
        <v>8.19</v>
      </c>
      <c r="J20" s="52">
        <v>9.11</v>
      </c>
      <c r="K20" s="52">
        <v>9.6300000000000008</v>
      </c>
      <c r="L20" s="52">
        <v>10.01</v>
      </c>
      <c r="M20" s="52">
        <v>11.51</v>
      </c>
      <c r="N20" s="37">
        <v>14.69</v>
      </c>
      <c r="O20" s="37">
        <v>16.91</v>
      </c>
      <c r="P20" s="42">
        <v>18.21</v>
      </c>
      <c r="Q20" s="42">
        <v>20.02</v>
      </c>
      <c r="R20" s="42" t="s">
        <v>6</v>
      </c>
    </row>
    <row r="21" spans="1:18" x14ac:dyDescent="0.2">
      <c r="A21" s="39" t="s">
        <v>452</v>
      </c>
      <c r="B21" s="25" t="s">
        <v>453</v>
      </c>
      <c r="C21" s="19" t="str">
        <f t="shared" si="0"/>
        <v xml:space="preserve">  North TynesideE08000022</v>
      </c>
      <c r="D21" s="40">
        <v>42</v>
      </c>
      <c r="E21" s="51">
        <v>12.44</v>
      </c>
      <c r="F21" s="34">
        <v>4.4000000000000004</v>
      </c>
      <c r="G21" s="51">
        <v>14.3</v>
      </c>
      <c r="H21" s="34">
        <v>5.4</v>
      </c>
      <c r="I21" s="51">
        <v>7.98</v>
      </c>
      <c r="J21" s="52">
        <v>9.2899999999999991</v>
      </c>
      <c r="K21" s="52">
        <v>10.039999999999999</v>
      </c>
      <c r="L21" s="52">
        <v>10.28</v>
      </c>
      <c r="M21" s="52">
        <v>11.49</v>
      </c>
      <c r="N21" s="37">
        <v>14.07</v>
      </c>
      <c r="O21" s="37">
        <v>15.76</v>
      </c>
      <c r="P21" s="37">
        <v>17.350000000000001</v>
      </c>
      <c r="Q21" s="37">
        <v>18.510000000000002</v>
      </c>
      <c r="R21" s="42" t="s">
        <v>6</v>
      </c>
    </row>
    <row r="22" spans="1:18" x14ac:dyDescent="0.2">
      <c r="A22" s="39" t="s">
        <v>454</v>
      </c>
      <c r="B22" s="25" t="s">
        <v>455</v>
      </c>
      <c r="C22" s="19" t="str">
        <f t="shared" si="0"/>
        <v xml:space="preserve">  South TynesideE08000023</v>
      </c>
      <c r="D22" s="53">
        <v>11</v>
      </c>
      <c r="E22" s="41">
        <v>11.95</v>
      </c>
      <c r="F22" s="34">
        <v>-1.8</v>
      </c>
      <c r="G22" s="41">
        <v>13.37</v>
      </c>
      <c r="H22" s="34">
        <v>-0.8</v>
      </c>
      <c r="I22" s="51">
        <v>7.77</v>
      </c>
      <c r="J22" s="52">
        <v>8.26</v>
      </c>
      <c r="K22" s="37">
        <v>8.92</v>
      </c>
      <c r="L22" s="37">
        <v>9.02</v>
      </c>
      <c r="M22" s="37">
        <v>10.6</v>
      </c>
      <c r="N22" s="42">
        <v>13.4</v>
      </c>
      <c r="O22" s="42">
        <v>14.87</v>
      </c>
      <c r="P22" s="42">
        <v>17</v>
      </c>
      <c r="Q22" s="42" t="s">
        <v>6</v>
      </c>
      <c r="R22" s="42" t="s">
        <v>6</v>
      </c>
    </row>
    <row r="23" spans="1:18" x14ac:dyDescent="0.2">
      <c r="A23" s="39" t="s">
        <v>456</v>
      </c>
      <c r="B23" s="25" t="s">
        <v>457</v>
      </c>
      <c r="C23" s="19" t="str">
        <f t="shared" si="0"/>
        <v xml:space="preserve">  SunderlandE08000024</v>
      </c>
      <c r="D23" s="40">
        <v>29</v>
      </c>
      <c r="E23" s="51">
        <v>12.18</v>
      </c>
      <c r="F23" s="34">
        <v>7.7</v>
      </c>
      <c r="G23" s="51">
        <v>13.53</v>
      </c>
      <c r="H23" s="34">
        <v>0.3</v>
      </c>
      <c r="I23" s="51">
        <v>7.81</v>
      </c>
      <c r="J23" s="52">
        <v>8.94</v>
      </c>
      <c r="K23" s="52">
        <v>9.4</v>
      </c>
      <c r="L23" s="52">
        <v>9.82</v>
      </c>
      <c r="M23" s="52">
        <v>10.88</v>
      </c>
      <c r="N23" s="37">
        <v>13.01</v>
      </c>
      <c r="O23" s="37">
        <v>14.49</v>
      </c>
      <c r="P23" s="37">
        <v>15.59</v>
      </c>
      <c r="Q23" s="42">
        <v>16.79</v>
      </c>
      <c r="R23" s="42" t="s">
        <v>6</v>
      </c>
    </row>
    <row r="24" spans="1:18" x14ac:dyDescent="0.2">
      <c r="A24" s="24" t="s">
        <v>981</v>
      </c>
      <c r="B24" s="25" t="s">
        <v>982</v>
      </c>
      <c r="C24" s="19" t="str">
        <f t="shared" si="0"/>
        <v>North West E12000002</v>
      </c>
      <c r="D24" s="55">
        <v>816</v>
      </c>
      <c r="E24" s="51">
        <v>12.41</v>
      </c>
      <c r="F24" s="34">
        <v>2.7</v>
      </c>
      <c r="G24" s="51">
        <v>14.37</v>
      </c>
      <c r="H24" s="34">
        <v>2.7</v>
      </c>
      <c r="I24" s="51">
        <v>7.89</v>
      </c>
      <c r="J24" s="52">
        <v>8.82</v>
      </c>
      <c r="K24" s="52">
        <v>9.2100000000000009</v>
      </c>
      <c r="L24" s="52">
        <v>9.73</v>
      </c>
      <c r="M24" s="52">
        <v>10.95</v>
      </c>
      <c r="N24" s="52">
        <v>14.19</v>
      </c>
      <c r="O24" s="52">
        <v>16.440000000000001</v>
      </c>
      <c r="P24" s="52">
        <v>17.89</v>
      </c>
      <c r="Q24" s="52">
        <v>19.13</v>
      </c>
      <c r="R24" s="52">
        <v>23.86</v>
      </c>
    </row>
    <row r="25" spans="1:18" x14ac:dyDescent="0.2">
      <c r="A25" s="39" t="s">
        <v>983</v>
      </c>
      <c r="B25" s="25" t="s">
        <v>248</v>
      </c>
      <c r="C25" s="19" t="str">
        <f t="shared" si="0"/>
        <v>Blackburn with Darwen E06000008</v>
      </c>
      <c r="D25" s="40">
        <v>17</v>
      </c>
      <c r="E25" s="41">
        <v>11.38</v>
      </c>
      <c r="F25" s="34">
        <v>1.6</v>
      </c>
      <c r="G25" s="41">
        <v>14.51</v>
      </c>
      <c r="H25" s="34">
        <v>2.4</v>
      </c>
      <c r="I25" s="51">
        <v>7.8</v>
      </c>
      <c r="J25" s="52">
        <v>8.16</v>
      </c>
      <c r="K25" s="52">
        <v>8.56</v>
      </c>
      <c r="L25" s="52">
        <v>8.91</v>
      </c>
      <c r="M25" s="37">
        <v>9.9</v>
      </c>
      <c r="N25" s="42">
        <v>13.46</v>
      </c>
      <c r="O25" s="42">
        <v>15.56</v>
      </c>
      <c r="P25" s="42">
        <v>16.77</v>
      </c>
      <c r="Q25" s="42" t="s">
        <v>6</v>
      </c>
      <c r="R25" s="42" t="s">
        <v>6</v>
      </c>
    </row>
    <row r="26" spans="1:18" x14ac:dyDescent="0.2">
      <c r="A26" s="39" t="s">
        <v>984</v>
      </c>
      <c r="B26" s="25" t="s">
        <v>101</v>
      </c>
      <c r="C26" s="19" t="str">
        <f t="shared" si="0"/>
        <v>Blackpool E06000009</v>
      </c>
      <c r="D26" s="40">
        <v>18</v>
      </c>
      <c r="E26" s="41">
        <v>11.7</v>
      </c>
      <c r="F26" s="34">
        <v>20.2</v>
      </c>
      <c r="G26" s="51">
        <v>12.94</v>
      </c>
      <c r="H26" s="34">
        <v>10.6</v>
      </c>
      <c r="I26" s="51">
        <v>7.79</v>
      </c>
      <c r="J26" s="52">
        <v>8.15</v>
      </c>
      <c r="K26" s="52">
        <v>8.5299999999999994</v>
      </c>
      <c r="L26" s="37">
        <v>9.1199999999999992</v>
      </c>
      <c r="M26" s="37">
        <v>10.85</v>
      </c>
      <c r="N26" s="37">
        <v>12.41</v>
      </c>
      <c r="O26" s="42">
        <v>14.28</v>
      </c>
      <c r="P26" s="42">
        <v>14.56</v>
      </c>
      <c r="Q26" s="42">
        <v>16.53</v>
      </c>
      <c r="R26" s="42" t="s">
        <v>6</v>
      </c>
    </row>
    <row r="27" spans="1:18" x14ac:dyDescent="0.2">
      <c r="A27" s="39" t="s">
        <v>985</v>
      </c>
      <c r="B27" s="25" t="s">
        <v>159</v>
      </c>
      <c r="C27" s="19" t="str">
        <f t="shared" si="0"/>
        <v>Halton E06000006</v>
      </c>
      <c r="D27" s="40">
        <v>17</v>
      </c>
      <c r="E27" s="41">
        <v>12.14</v>
      </c>
      <c r="F27" s="34">
        <v>1.4</v>
      </c>
      <c r="G27" s="41">
        <v>15</v>
      </c>
      <c r="H27" s="34">
        <v>0.4</v>
      </c>
      <c r="I27" s="51">
        <v>8.5</v>
      </c>
      <c r="J27" s="52">
        <v>8.9499999999999993</v>
      </c>
      <c r="K27" s="52">
        <v>9.2799999999999994</v>
      </c>
      <c r="L27" s="52">
        <v>9.74</v>
      </c>
      <c r="M27" s="37">
        <v>10.41</v>
      </c>
      <c r="N27" s="37">
        <v>14.62</v>
      </c>
      <c r="O27" s="42">
        <v>15.71</v>
      </c>
      <c r="P27" s="42">
        <v>17.149999999999999</v>
      </c>
      <c r="Q27" s="42">
        <v>18.760000000000002</v>
      </c>
      <c r="R27" s="42" t="s">
        <v>6</v>
      </c>
    </row>
    <row r="28" spans="1:18" x14ac:dyDescent="0.2">
      <c r="A28" s="39" t="s">
        <v>986</v>
      </c>
      <c r="B28" s="25" t="s">
        <v>316</v>
      </c>
      <c r="C28" s="19" t="str">
        <f t="shared" si="0"/>
        <v>Warrington E06000007</v>
      </c>
      <c r="D28" s="40">
        <v>28</v>
      </c>
      <c r="E28" s="41">
        <v>14.06</v>
      </c>
      <c r="F28" s="34">
        <v>7.1</v>
      </c>
      <c r="G28" s="51">
        <v>16.149999999999999</v>
      </c>
      <c r="H28" s="34">
        <v>8</v>
      </c>
      <c r="I28" s="51">
        <v>7.74</v>
      </c>
      <c r="J28" s="52">
        <v>9.19</v>
      </c>
      <c r="K28" s="52">
        <v>9.74</v>
      </c>
      <c r="L28" s="52">
        <v>10.38</v>
      </c>
      <c r="M28" s="37">
        <v>12.29</v>
      </c>
      <c r="N28" s="37">
        <v>15.64</v>
      </c>
      <c r="O28" s="37">
        <v>18.16</v>
      </c>
      <c r="P28" s="42">
        <v>20.07</v>
      </c>
      <c r="Q28" s="42">
        <v>21.25</v>
      </c>
      <c r="R28" s="42" t="s">
        <v>6</v>
      </c>
    </row>
    <row r="29" spans="1:18" x14ac:dyDescent="0.2">
      <c r="A29" s="39" t="s">
        <v>987</v>
      </c>
      <c r="B29" s="25" t="s">
        <v>246</v>
      </c>
      <c r="C29" s="19" t="str">
        <f t="shared" si="0"/>
        <v>Cheshire East E06000049</v>
      </c>
      <c r="D29" s="40">
        <v>43</v>
      </c>
      <c r="E29" s="41">
        <v>12.35</v>
      </c>
      <c r="F29" s="34">
        <v>-1.7</v>
      </c>
      <c r="G29" s="51">
        <v>14.99</v>
      </c>
      <c r="H29" s="34">
        <v>0.9</v>
      </c>
      <c r="I29" s="51">
        <v>7.8</v>
      </c>
      <c r="J29" s="52">
        <v>8.7200000000000006</v>
      </c>
      <c r="K29" s="52">
        <v>9.0500000000000007</v>
      </c>
      <c r="L29" s="52">
        <v>9.6</v>
      </c>
      <c r="M29" s="37">
        <v>10.41</v>
      </c>
      <c r="N29" s="37">
        <v>14.26</v>
      </c>
      <c r="O29" s="37">
        <v>16.670000000000002</v>
      </c>
      <c r="P29" s="42">
        <v>17.989999999999998</v>
      </c>
      <c r="Q29" s="42">
        <v>19.940000000000001</v>
      </c>
      <c r="R29" s="42" t="s">
        <v>6</v>
      </c>
    </row>
    <row r="30" spans="1:18" x14ac:dyDescent="0.2">
      <c r="A30" s="39" t="s">
        <v>988</v>
      </c>
      <c r="B30" s="25" t="s">
        <v>172</v>
      </c>
      <c r="C30" s="19" t="str">
        <f t="shared" si="0"/>
        <v>Cheshire West and Chester E06000050</v>
      </c>
      <c r="D30" s="40">
        <v>43</v>
      </c>
      <c r="E30" s="41">
        <v>12</v>
      </c>
      <c r="F30" s="34">
        <v>-0.8</v>
      </c>
      <c r="G30" s="51">
        <v>13.4</v>
      </c>
      <c r="H30" s="34">
        <v>-1.5</v>
      </c>
      <c r="I30" s="51">
        <v>7.86</v>
      </c>
      <c r="J30" s="52">
        <v>8.57</v>
      </c>
      <c r="K30" s="52">
        <v>9.07</v>
      </c>
      <c r="L30" s="52">
        <v>9.58</v>
      </c>
      <c r="M30" s="52">
        <v>10.58</v>
      </c>
      <c r="N30" s="37">
        <v>13.29</v>
      </c>
      <c r="O30" s="37">
        <v>15.19</v>
      </c>
      <c r="P30" s="37">
        <v>16.059999999999999</v>
      </c>
      <c r="Q30" s="42">
        <v>17.68</v>
      </c>
      <c r="R30" s="42" t="s">
        <v>6</v>
      </c>
    </row>
    <row r="31" spans="1:18" x14ac:dyDescent="0.2">
      <c r="A31" s="39" t="s">
        <v>49</v>
      </c>
      <c r="B31" s="25" t="s">
        <v>50</v>
      </c>
      <c r="C31" s="19" t="str">
        <f t="shared" si="0"/>
        <v>CumbriaE10000006</v>
      </c>
      <c r="D31" s="40">
        <v>54</v>
      </c>
      <c r="E31" s="41">
        <v>11.08</v>
      </c>
      <c r="F31" s="34">
        <v>-1</v>
      </c>
      <c r="G31" s="51">
        <v>13.9</v>
      </c>
      <c r="H31" s="34">
        <v>2.7</v>
      </c>
      <c r="I31" s="51">
        <v>7.58</v>
      </c>
      <c r="J31" s="52">
        <v>8.31</v>
      </c>
      <c r="K31" s="52">
        <v>8.7899999999999991</v>
      </c>
      <c r="L31" s="52">
        <v>9.1300000000000008</v>
      </c>
      <c r="M31" s="52">
        <v>10.15</v>
      </c>
      <c r="N31" s="37">
        <v>13.4</v>
      </c>
      <c r="O31" s="37">
        <v>16.47</v>
      </c>
      <c r="P31" s="37">
        <v>18.14</v>
      </c>
      <c r="Q31" s="37">
        <v>19.47</v>
      </c>
      <c r="R31" s="42" t="s">
        <v>6</v>
      </c>
    </row>
    <row r="32" spans="1:18" x14ac:dyDescent="0.2">
      <c r="A32" s="39" t="s">
        <v>459</v>
      </c>
      <c r="B32" s="25" t="s">
        <v>460</v>
      </c>
      <c r="C32" s="19" t="str">
        <f t="shared" si="0"/>
        <v xml:space="preserve">  AllerdaleE07000026</v>
      </c>
      <c r="D32" s="53">
        <v>8</v>
      </c>
      <c r="E32" s="41">
        <v>10.26</v>
      </c>
      <c r="F32" s="34">
        <v>0.9</v>
      </c>
      <c r="G32" s="41">
        <v>12.14</v>
      </c>
      <c r="H32" s="34">
        <v>5.9</v>
      </c>
      <c r="I32" s="54" t="s">
        <v>6</v>
      </c>
      <c r="J32" s="52">
        <v>7.95</v>
      </c>
      <c r="K32" s="37">
        <v>8.17</v>
      </c>
      <c r="L32" s="37">
        <v>8.77</v>
      </c>
      <c r="M32" s="37">
        <v>9.5399999999999991</v>
      </c>
      <c r="N32" s="42">
        <v>10.67</v>
      </c>
      <c r="O32" s="42" t="s">
        <v>6</v>
      </c>
      <c r="P32" s="42" t="s">
        <v>6</v>
      </c>
      <c r="Q32" s="42" t="s">
        <v>6</v>
      </c>
      <c r="R32" s="42" t="s">
        <v>6</v>
      </c>
    </row>
    <row r="33" spans="1:18" x14ac:dyDescent="0.2">
      <c r="A33" s="39" t="s">
        <v>461</v>
      </c>
      <c r="B33" s="25" t="s">
        <v>462</v>
      </c>
      <c r="C33" s="19" t="str">
        <f t="shared" si="0"/>
        <v xml:space="preserve">  Barrow-in-FurnessE07000027</v>
      </c>
      <c r="D33" s="53">
        <v>7</v>
      </c>
      <c r="E33" s="54">
        <v>13.61</v>
      </c>
      <c r="F33" s="34">
        <v>6.5</v>
      </c>
      <c r="G33" s="41">
        <v>14.57</v>
      </c>
      <c r="H33" s="34">
        <v>10.4</v>
      </c>
      <c r="I33" s="54" t="s">
        <v>6</v>
      </c>
      <c r="J33" s="37">
        <v>9.18</v>
      </c>
      <c r="K33" s="37">
        <v>9.4499999999999993</v>
      </c>
      <c r="L33" s="42">
        <v>10.09</v>
      </c>
      <c r="M33" s="42">
        <v>11.04</v>
      </c>
      <c r="N33" s="42">
        <v>14.64</v>
      </c>
      <c r="O33" s="42" t="s">
        <v>6</v>
      </c>
      <c r="P33" s="42" t="s">
        <v>6</v>
      </c>
      <c r="Q33" s="42" t="s">
        <v>6</v>
      </c>
      <c r="R33" s="42" t="s">
        <v>6</v>
      </c>
    </row>
    <row r="34" spans="1:18" x14ac:dyDescent="0.2">
      <c r="A34" s="39" t="s">
        <v>463</v>
      </c>
      <c r="B34" s="25" t="s">
        <v>464</v>
      </c>
      <c r="C34" s="19" t="str">
        <f t="shared" si="0"/>
        <v xml:space="preserve">  CarlisleE07000028</v>
      </c>
      <c r="D34" s="53">
        <v>15</v>
      </c>
      <c r="E34" s="41">
        <v>10.11</v>
      </c>
      <c r="F34" s="34">
        <v>-6.2</v>
      </c>
      <c r="G34" s="41">
        <v>12.8</v>
      </c>
      <c r="H34" s="34">
        <v>-2.9</v>
      </c>
      <c r="I34" s="51">
        <v>7.51</v>
      </c>
      <c r="J34" s="52">
        <v>8.06</v>
      </c>
      <c r="K34" s="52">
        <v>8.34</v>
      </c>
      <c r="L34" s="52">
        <v>8.7799999999999994</v>
      </c>
      <c r="M34" s="37">
        <v>9.2899999999999991</v>
      </c>
      <c r="N34" s="42">
        <v>11.93</v>
      </c>
      <c r="O34" s="42">
        <v>12.95</v>
      </c>
      <c r="P34" s="42" t="s">
        <v>6</v>
      </c>
      <c r="Q34" s="42" t="s">
        <v>6</v>
      </c>
      <c r="R34" s="42" t="s">
        <v>6</v>
      </c>
    </row>
    <row r="35" spans="1:18" x14ac:dyDescent="0.2">
      <c r="A35" s="39" t="s">
        <v>465</v>
      </c>
      <c r="B35" s="25" t="s">
        <v>466</v>
      </c>
      <c r="C35" s="19" t="str">
        <f t="shared" si="0"/>
        <v xml:space="preserve">  CopelandE07000029</v>
      </c>
      <c r="D35" s="53">
        <v>9</v>
      </c>
      <c r="E35" s="41">
        <v>18.809999999999999</v>
      </c>
      <c r="F35" s="34">
        <v>6.7</v>
      </c>
      <c r="G35" s="41">
        <v>18.440000000000001</v>
      </c>
      <c r="H35" s="34">
        <v>9</v>
      </c>
      <c r="I35" s="54" t="s">
        <v>6</v>
      </c>
      <c r="J35" s="42">
        <v>10.85</v>
      </c>
      <c r="K35" s="42">
        <v>13.07</v>
      </c>
      <c r="L35" s="42">
        <v>13.64</v>
      </c>
      <c r="M35" s="42">
        <v>16.77</v>
      </c>
      <c r="N35" s="37">
        <v>19.57</v>
      </c>
      <c r="O35" s="42">
        <v>21.58</v>
      </c>
      <c r="P35" s="42" t="s">
        <v>6</v>
      </c>
      <c r="Q35" s="42" t="s">
        <v>6</v>
      </c>
      <c r="R35" s="42" t="s">
        <v>6</v>
      </c>
    </row>
    <row r="36" spans="1:18" x14ac:dyDescent="0.2">
      <c r="A36" s="39" t="s">
        <v>467</v>
      </c>
      <c r="B36" s="25" t="s">
        <v>468</v>
      </c>
      <c r="C36" s="19" t="str">
        <f t="shared" si="0"/>
        <v xml:space="preserve">  EdenE07000030</v>
      </c>
      <c r="D36" s="53">
        <v>6</v>
      </c>
      <c r="E36" s="41">
        <v>10.35</v>
      </c>
      <c r="F36" s="34">
        <v>2.4</v>
      </c>
      <c r="G36" s="41">
        <v>12.56</v>
      </c>
      <c r="H36" s="34">
        <v>6.2</v>
      </c>
      <c r="I36" s="54" t="s">
        <v>6</v>
      </c>
      <c r="J36" s="52">
        <v>8.57</v>
      </c>
      <c r="K36" s="52">
        <v>8.9</v>
      </c>
      <c r="L36" s="37">
        <v>9</v>
      </c>
      <c r="M36" s="37">
        <v>9.24</v>
      </c>
      <c r="N36" s="42">
        <v>10.92</v>
      </c>
      <c r="O36" s="42" t="s">
        <v>6</v>
      </c>
      <c r="P36" s="42" t="s">
        <v>6</v>
      </c>
      <c r="Q36" s="42" t="s">
        <v>6</v>
      </c>
      <c r="R36" s="42" t="s">
        <v>6</v>
      </c>
    </row>
    <row r="37" spans="1:18" x14ac:dyDescent="0.2">
      <c r="A37" s="39" t="s">
        <v>469</v>
      </c>
      <c r="B37" s="25" t="s">
        <v>470</v>
      </c>
      <c r="C37" s="19" t="str">
        <f t="shared" si="0"/>
        <v xml:space="preserve">  South LakelandE07000031</v>
      </c>
      <c r="D37" s="53">
        <v>10</v>
      </c>
      <c r="E37" s="54">
        <v>10.68</v>
      </c>
      <c r="F37" s="34">
        <v>2.2999999999999998</v>
      </c>
      <c r="G37" s="41">
        <v>13.18</v>
      </c>
      <c r="H37" s="34">
        <v>2.4</v>
      </c>
      <c r="I37" s="51">
        <v>7.5</v>
      </c>
      <c r="J37" s="52">
        <v>7.82</v>
      </c>
      <c r="K37" s="52">
        <v>8.14</v>
      </c>
      <c r="L37" s="37">
        <v>8.65</v>
      </c>
      <c r="M37" s="37">
        <v>9.14</v>
      </c>
      <c r="N37" s="42">
        <v>12.89</v>
      </c>
      <c r="O37" s="42">
        <v>16.260000000000002</v>
      </c>
      <c r="P37" s="42">
        <v>17.52</v>
      </c>
      <c r="Q37" s="42" t="s">
        <v>6</v>
      </c>
      <c r="R37" s="42" t="s">
        <v>6</v>
      </c>
    </row>
    <row r="38" spans="1:18" x14ac:dyDescent="0.2">
      <c r="A38" s="39" t="s">
        <v>989</v>
      </c>
      <c r="B38" s="25" t="s">
        <v>472</v>
      </c>
      <c r="C38" s="19" t="str">
        <f t="shared" si="0"/>
        <v>Greater Manchester Met CountyE11000001</v>
      </c>
      <c r="D38" s="55">
        <v>331</v>
      </c>
      <c r="E38" s="51">
        <v>12.88</v>
      </c>
      <c r="F38" s="34">
        <v>3.6</v>
      </c>
      <c r="G38" s="51">
        <v>14.74</v>
      </c>
      <c r="H38" s="34">
        <v>3.6</v>
      </c>
      <c r="I38" s="51">
        <v>8.0299999999999994</v>
      </c>
      <c r="J38" s="52">
        <v>9.07</v>
      </c>
      <c r="K38" s="52">
        <v>9.52</v>
      </c>
      <c r="L38" s="52">
        <v>10.039999999999999</v>
      </c>
      <c r="M38" s="52">
        <v>11.36</v>
      </c>
      <c r="N38" s="52">
        <v>14.56</v>
      </c>
      <c r="O38" s="52">
        <v>16.93</v>
      </c>
      <c r="P38" s="52">
        <v>18.14</v>
      </c>
      <c r="Q38" s="52">
        <v>19.47</v>
      </c>
      <c r="R38" s="37">
        <v>24.18</v>
      </c>
    </row>
    <row r="39" spans="1:18" x14ac:dyDescent="0.2">
      <c r="A39" s="39" t="s">
        <v>473</v>
      </c>
      <c r="B39" s="25" t="s">
        <v>330</v>
      </c>
      <c r="C39" s="19" t="str">
        <f t="shared" si="0"/>
        <v xml:space="preserve">  BoltonE08000001</v>
      </c>
      <c r="D39" s="40">
        <v>29</v>
      </c>
      <c r="E39" s="41">
        <v>12.38</v>
      </c>
      <c r="F39" s="34">
        <v>0.8</v>
      </c>
      <c r="G39" s="51">
        <v>13.99</v>
      </c>
      <c r="H39" s="34">
        <v>1.6</v>
      </c>
      <c r="I39" s="51">
        <v>7.92</v>
      </c>
      <c r="J39" s="52">
        <v>8.98</v>
      </c>
      <c r="K39" s="52">
        <v>9.26</v>
      </c>
      <c r="L39" s="52">
        <v>9.83</v>
      </c>
      <c r="M39" s="37">
        <v>10.59</v>
      </c>
      <c r="N39" s="37">
        <v>13.52</v>
      </c>
      <c r="O39" s="42">
        <v>15.65</v>
      </c>
      <c r="P39" s="42">
        <v>16.98</v>
      </c>
      <c r="Q39" s="42">
        <v>19.18</v>
      </c>
      <c r="R39" s="42" t="s">
        <v>6</v>
      </c>
    </row>
    <row r="40" spans="1:18" x14ac:dyDescent="0.2">
      <c r="A40" s="39" t="s">
        <v>474</v>
      </c>
      <c r="B40" s="25" t="s">
        <v>255</v>
      </c>
      <c r="C40" s="19" t="str">
        <f t="shared" si="0"/>
        <v xml:space="preserve">  BuryE08000002</v>
      </c>
      <c r="D40" s="53">
        <v>15</v>
      </c>
      <c r="E40" s="41">
        <v>11.12</v>
      </c>
      <c r="F40" s="34">
        <v>-3.2</v>
      </c>
      <c r="G40" s="41">
        <v>13.1</v>
      </c>
      <c r="H40" s="34">
        <v>-0.4</v>
      </c>
      <c r="I40" s="51">
        <v>7.88</v>
      </c>
      <c r="J40" s="52">
        <v>8.6999999999999993</v>
      </c>
      <c r="K40" s="52">
        <v>8.99</v>
      </c>
      <c r="L40" s="52">
        <v>9.1300000000000008</v>
      </c>
      <c r="M40" s="37">
        <v>10.24</v>
      </c>
      <c r="N40" s="37">
        <v>12.62</v>
      </c>
      <c r="O40" s="42">
        <v>14.14</v>
      </c>
      <c r="P40" s="42">
        <v>15.86</v>
      </c>
      <c r="Q40" s="42" t="s">
        <v>6</v>
      </c>
      <c r="R40" s="42" t="s">
        <v>6</v>
      </c>
    </row>
    <row r="41" spans="1:18" x14ac:dyDescent="0.2">
      <c r="A41" s="39" t="s">
        <v>475</v>
      </c>
      <c r="B41" s="25" t="s">
        <v>258</v>
      </c>
      <c r="C41" s="19" t="str">
        <f t="shared" si="0"/>
        <v xml:space="preserve">  ManchesterE08000003</v>
      </c>
      <c r="D41" s="55">
        <v>118</v>
      </c>
      <c r="E41" s="51">
        <v>14.35</v>
      </c>
      <c r="F41" s="34">
        <v>2.4</v>
      </c>
      <c r="G41" s="51">
        <v>15.98</v>
      </c>
      <c r="H41" s="34">
        <v>5</v>
      </c>
      <c r="I41" s="51">
        <v>8.7100000000000009</v>
      </c>
      <c r="J41" s="52">
        <v>9.98</v>
      </c>
      <c r="K41" s="52">
        <v>10.49</v>
      </c>
      <c r="L41" s="52">
        <v>11.22</v>
      </c>
      <c r="M41" s="52">
        <v>12.56</v>
      </c>
      <c r="N41" s="52">
        <v>16.05</v>
      </c>
      <c r="O41" s="52">
        <v>18.23</v>
      </c>
      <c r="P41" s="52">
        <v>19.329999999999998</v>
      </c>
      <c r="Q41" s="37">
        <v>20.440000000000001</v>
      </c>
      <c r="R41" s="42">
        <v>25.27</v>
      </c>
    </row>
    <row r="42" spans="1:18" x14ac:dyDescent="0.2">
      <c r="A42" s="39" t="s">
        <v>476</v>
      </c>
      <c r="B42" s="25" t="s">
        <v>228</v>
      </c>
      <c r="C42" s="19" t="str">
        <f t="shared" si="0"/>
        <v xml:space="preserve">  OldhamE08000004</v>
      </c>
      <c r="D42" s="53">
        <v>12</v>
      </c>
      <c r="E42" s="41">
        <v>10.61</v>
      </c>
      <c r="F42" s="34">
        <v>3.4</v>
      </c>
      <c r="G42" s="41">
        <v>12.67</v>
      </c>
      <c r="H42" s="34">
        <v>3.2</v>
      </c>
      <c r="I42" s="51">
        <v>7.82</v>
      </c>
      <c r="J42" s="52">
        <v>8.19</v>
      </c>
      <c r="K42" s="52">
        <v>8.74</v>
      </c>
      <c r="L42" s="52">
        <v>9</v>
      </c>
      <c r="M42" s="37">
        <v>9.3699999999999992</v>
      </c>
      <c r="N42" s="42">
        <v>12.12</v>
      </c>
      <c r="O42" s="42">
        <v>13.63</v>
      </c>
      <c r="P42" s="42">
        <v>15.52</v>
      </c>
      <c r="Q42" s="42" t="s">
        <v>6</v>
      </c>
      <c r="R42" s="42" t="s">
        <v>6</v>
      </c>
    </row>
    <row r="43" spans="1:18" x14ac:dyDescent="0.2">
      <c r="A43" s="39" t="s">
        <v>477</v>
      </c>
      <c r="B43" s="25" t="s">
        <v>249</v>
      </c>
      <c r="C43" s="19" t="str">
        <f t="shared" si="0"/>
        <v xml:space="preserve">  RochdaleE08000005</v>
      </c>
      <c r="D43" s="40">
        <v>17</v>
      </c>
      <c r="E43" s="41">
        <v>11.17</v>
      </c>
      <c r="F43" s="34">
        <v>8.9</v>
      </c>
      <c r="G43" s="41">
        <v>13.49</v>
      </c>
      <c r="H43" s="34">
        <v>-0.3</v>
      </c>
      <c r="I43" s="51">
        <v>7.59</v>
      </c>
      <c r="J43" s="52">
        <v>8.43</v>
      </c>
      <c r="K43" s="52">
        <v>8.89</v>
      </c>
      <c r="L43" s="52">
        <v>9.14</v>
      </c>
      <c r="M43" s="37">
        <v>9.8699999999999992</v>
      </c>
      <c r="N43" s="42">
        <v>12.37</v>
      </c>
      <c r="O43" s="42">
        <v>15.29</v>
      </c>
      <c r="P43" s="42">
        <v>17.36</v>
      </c>
      <c r="Q43" s="42" t="s">
        <v>6</v>
      </c>
      <c r="R43" s="42" t="s">
        <v>6</v>
      </c>
    </row>
    <row r="44" spans="1:18" x14ac:dyDescent="0.2">
      <c r="A44" s="39" t="s">
        <v>478</v>
      </c>
      <c r="B44" s="25" t="s">
        <v>180</v>
      </c>
      <c r="C44" s="19" t="str">
        <f t="shared" si="0"/>
        <v xml:space="preserve">  SalfordE08000006</v>
      </c>
      <c r="D44" s="40">
        <v>36</v>
      </c>
      <c r="E44" s="51">
        <v>13.25</v>
      </c>
      <c r="F44" s="34">
        <v>7.9</v>
      </c>
      <c r="G44" s="51">
        <v>15.17</v>
      </c>
      <c r="H44" s="34">
        <v>3.5</v>
      </c>
      <c r="I44" s="51">
        <v>8.43</v>
      </c>
      <c r="J44" s="52">
        <v>9.58</v>
      </c>
      <c r="K44" s="52">
        <v>9.91</v>
      </c>
      <c r="L44" s="52">
        <v>10.45</v>
      </c>
      <c r="M44" s="37">
        <v>11.86</v>
      </c>
      <c r="N44" s="52">
        <v>14.15</v>
      </c>
      <c r="O44" s="37">
        <v>15.88</v>
      </c>
      <c r="P44" s="37">
        <v>17.04</v>
      </c>
      <c r="Q44" s="42">
        <v>18.190000000000001</v>
      </c>
      <c r="R44" s="42" t="s">
        <v>6</v>
      </c>
    </row>
    <row r="45" spans="1:18" x14ac:dyDescent="0.2">
      <c r="A45" s="39" t="s">
        <v>479</v>
      </c>
      <c r="B45" s="25" t="s">
        <v>177</v>
      </c>
      <c r="C45" s="19" t="str">
        <f t="shared" si="0"/>
        <v xml:space="preserve">  StockportE08000007</v>
      </c>
      <c r="D45" s="40">
        <v>32</v>
      </c>
      <c r="E45" s="41">
        <v>12.34</v>
      </c>
      <c r="F45" s="34">
        <v>3</v>
      </c>
      <c r="G45" s="51">
        <v>14.42</v>
      </c>
      <c r="H45" s="34">
        <v>-2.7</v>
      </c>
      <c r="I45" s="51">
        <v>7.82</v>
      </c>
      <c r="J45" s="52">
        <v>8.5299999999999994</v>
      </c>
      <c r="K45" s="52">
        <v>8.93</v>
      </c>
      <c r="L45" s="52">
        <v>9.26</v>
      </c>
      <c r="M45" s="37">
        <v>10.51</v>
      </c>
      <c r="N45" s="37">
        <v>14.07</v>
      </c>
      <c r="O45" s="42">
        <v>16.989999999999998</v>
      </c>
      <c r="P45" s="42">
        <v>18.190000000000001</v>
      </c>
      <c r="Q45" s="42">
        <v>20.399999999999999</v>
      </c>
      <c r="R45" s="42" t="s">
        <v>6</v>
      </c>
    </row>
    <row r="46" spans="1:18" x14ac:dyDescent="0.2">
      <c r="A46" s="39" t="s">
        <v>480</v>
      </c>
      <c r="B46" s="25" t="s">
        <v>194</v>
      </c>
      <c r="C46" s="19" t="str">
        <f t="shared" si="0"/>
        <v xml:space="preserve">  TamesideE08000008</v>
      </c>
      <c r="D46" s="53">
        <v>16</v>
      </c>
      <c r="E46" s="41">
        <v>11.04</v>
      </c>
      <c r="F46" s="34">
        <v>10.8</v>
      </c>
      <c r="G46" s="51">
        <v>12.69</v>
      </c>
      <c r="H46" s="34">
        <v>12.6</v>
      </c>
      <c r="I46" s="51">
        <v>7.93</v>
      </c>
      <c r="J46" s="52">
        <v>8.8699999999999992</v>
      </c>
      <c r="K46" s="52">
        <v>9.15</v>
      </c>
      <c r="L46" s="52">
        <v>9.4600000000000009</v>
      </c>
      <c r="M46" s="52">
        <v>10</v>
      </c>
      <c r="N46" s="37">
        <v>12.85</v>
      </c>
      <c r="O46" s="42">
        <v>14.6</v>
      </c>
      <c r="P46" s="42">
        <v>15.64</v>
      </c>
      <c r="Q46" s="42">
        <v>17.28</v>
      </c>
      <c r="R46" s="42" t="s">
        <v>6</v>
      </c>
    </row>
    <row r="47" spans="1:18" x14ac:dyDescent="0.2">
      <c r="A47" s="39" t="s">
        <v>481</v>
      </c>
      <c r="B47" s="25" t="s">
        <v>295</v>
      </c>
      <c r="C47" s="19" t="str">
        <f t="shared" si="0"/>
        <v xml:space="preserve">  TraffordE08000009</v>
      </c>
      <c r="D47" s="40">
        <v>29</v>
      </c>
      <c r="E47" s="41">
        <v>12.69</v>
      </c>
      <c r="F47" s="34">
        <v>-0.6</v>
      </c>
      <c r="G47" s="51">
        <v>14.91</v>
      </c>
      <c r="H47" s="34">
        <v>3</v>
      </c>
      <c r="I47" s="51">
        <v>7.92</v>
      </c>
      <c r="J47" s="52">
        <v>8.66</v>
      </c>
      <c r="K47" s="52">
        <v>9.08</v>
      </c>
      <c r="L47" s="52">
        <v>9.5299999999999994</v>
      </c>
      <c r="M47" s="37">
        <v>10.96</v>
      </c>
      <c r="N47" s="37">
        <v>14.84</v>
      </c>
      <c r="O47" s="37">
        <v>17.11</v>
      </c>
      <c r="P47" s="42">
        <v>18.23</v>
      </c>
      <c r="Q47" s="42">
        <v>20.2</v>
      </c>
      <c r="R47" s="42" t="s">
        <v>6</v>
      </c>
    </row>
    <row r="48" spans="1:18" x14ac:dyDescent="0.2">
      <c r="A48" s="39" t="s">
        <v>482</v>
      </c>
      <c r="B48" s="25" t="s">
        <v>310</v>
      </c>
      <c r="C48" s="19" t="str">
        <f t="shared" si="0"/>
        <v xml:space="preserve">  WiganE08000010</v>
      </c>
      <c r="D48" s="40">
        <v>26</v>
      </c>
      <c r="E48" s="41">
        <v>11.63</v>
      </c>
      <c r="F48" s="34">
        <v>0.9</v>
      </c>
      <c r="G48" s="51">
        <v>13.57</v>
      </c>
      <c r="H48" s="34">
        <v>4.3</v>
      </c>
      <c r="I48" s="51">
        <v>7.58</v>
      </c>
      <c r="J48" s="52">
        <v>8.18</v>
      </c>
      <c r="K48" s="52">
        <v>8.7200000000000006</v>
      </c>
      <c r="L48" s="52">
        <v>9.36</v>
      </c>
      <c r="M48" s="37">
        <v>10.32</v>
      </c>
      <c r="N48" s="37">
        <v>13.52</v>
      </c>
      <c r="O48" s="37">
        <v>16.399999999999999</v>
      </c>
      <c r="P48" s="42">
        <v>17.27</v>
      </c>
      <c r="Q48" s="42">
        <v>18.579999999999998</v>
      </c>
      <c r="R48" s="42" t="s">
        <v>6</v>
      </c>
    </row>
    <row r="49" spans="1:18" x14ac:dyDescent="0.2">
      <c r="A49" s="39" t="s">
        <v>197</v>
      </c>
      <c r="B49" s="25" t="s">
        <v>198</v>
      </c>
      <c r="C49" s="19" t="str">
        <f t="shared" si="0"/>
        <v>LancashireE10000017</v>
      </c>
      <c r="D49" s="55">
        <v>107</v>
      </c>
      <c r="E49" s="51">
        <v>11.49</v>
      </c>
      <c r="F49" s="34">
        <v>-1.4</v>
      </c>
      <c r="G49" s="51">
        <v>13.65</v>
      </c>
      <c r="H49" s="34">
        <v>0.2</v>
      </c>
      <c r="I49" s="51">
        <v>7.7</v>
      </c>
      <c r="J49" s="52">
        <v>8.39</v>
      </c>
      <c r="K49" s="52">
        <v>8.89</v>
      </c>
      <c r="L49" s="52">
        <v>9.2799999999999994</v>
      </c>
      <c r="M49" s="52">
        <v>10.26</v>
      </c>
      <c r="N49" s="52">
        <v>13.26</v>
      </c>
      <c r="O49" s="37">
        <v>15.48</v>
      </c>
      <c r="P49" s="37">
        <v>17.18</v>
      </c>
      <c r="Q49" s="37">
        <v>18.829999999999998</v>
      </c>
      <c r="R49" s="42">
        <v>23.27</v>
      </c>
    </row>
    <row r="50" spans="1:18" x14ac:dyDescent="0.2">
      <c r="A50" s="39" t="s">
        <v>483</v>
      </c>
      <c r="B50" s="25" t="s">
        <v>484</v>
      </c>
      <c r="C50" s="19" t="str">
        <f t="shared" si="0"/>
        <v xml:space="preserve">  BurnleyE07000117</v>
      </c>
      <c r="D50" s="53">
        <v>7</v>
      </c>
      <c r="E50" s="54">
        <v>11.17</v>
      </c>
      <c r="F50" s="34">
        <v>-15.1</v>
      </c>
      <c r="G50" s="41">
        <v>13.07</v>
      </c>
      <c r="H50" s="34">
        <v>-14.3</v>
      </c>
      <c r="I50" s="54" t="s">
        <v>6</v>
      </c>
      <c r="J50" s="42" t="s">
        <v>6</v>
      </c>
      <c r="K50" s="37">
        <v>8.07</v>
      </c>
      <c r="L50" s="37">
        <v>8.3699999999999992</v>
      </c>
      <c r="M50" s="42">
        <v>9.64</v>
      </c>
      <c r="N50" s="42" t="s">
        <v>6</v>
      </c>
      <c r="O50" s="42" t="s">
        <v>6</v>
      </c>
      <c r="P50" s="42" t="s">
        <v>6</v>
      </c>
      <c r="Q50" s="42" t="s">
        <v>6</v>
      </c>
      <c r="R50" s="42" t="s">
        <v>6</v>
      </c>
    </row>
    <row r="51" spans="1:18" x14ac:dyDescent="0.2">
      <c r="A51" s="39" t="s">
        <v>485</v>
      </c>
      <c r="B51" s="25" t="s">
        <v>486</v>
      </c>
      <c r="C51" s="19" t="str">
        <f t="shared" si="0"/>
        <v xml:space="preserve">  ChorleyE07000118</v>
      </c>
      <c r="D51" s="53">
        <v>11</v>
      </c>
      <c r="E51" s="41">
        <v>11.35</v>
      </c>
      <c r="F51" s="34">
        <v>1.1000000000000001</v>
      </c>
      <c r="G51" s="41">
        <v>13.03</v>
      </c>
      <c r="H51" s="34">
        <v>1.1000000000000001</v>
      </c>
      <c r="I51" s="41">
        <v>7.65</v>
      </c>
      <c r="J51" s="37">
        <v>8.4499999999999993</v>
      </c>
      <c r="K51" s="37">
        <v>9.19</v>
      </c>
      <c r="L51" s="37">
        <v>9.44</v>
      </c>
      <c r="M51" s="37">
        <v>10.47</v>
      </c>
      <c r="N51" s="42">
        <v>12.68</v>
      </c>
      <c r="O51" s="42" t="s">
        <v>6</v>
      </c>
      <c r="P51" s="42" t="s">
        <v>6</v>
      </c>
      <c r="Q51" s="42" t="s">
        <v>6</v>
      </c>
      <c r="R51" s="42" t="s">
        <v>6</v>
      </c>
    </row>
    <row r="52" spans="1:18" x14ac:dyDescent="0.2">
      <c r="A52" s="39" t="s">
        <v>487</v>
      </c>
      <c r="B52" s="25" t="s">
        <v>488</v>
      </c>
      <c r="C52" s="19" t="str">
        <f t="shared" si="0"/>
        <v xml:space="preserve">  FyldeE07000119</v>
      </c>
      <c r="D52" s="53">
        <v>10</v>
      </c>
      <c r="E52" s="54">
        <v>13.87</v>
      </c>
      <c r="F52" s="34">
        <v>-0.4</v>
      </c>
      <c r="G52" s="51">
        <v>13.81</v>
      </c>
      <c r="H52" s="34">
        <v>-8.8000000000000007</v>
      </c>
      <c r="I52" s="54" t="s">
        <v>6</v>
      </c>
      <c r="J52" s="52">
        <v>8.83</v>
      </c>
      <c r="K52" s="37">
        <v>9.19</v>
      </c>
      <c r="L52" s="37">
        <v>9.5</v>
      </c>
      <c r="M52" s="42">
        <v>11.79</v>
      </c>
      <c r="N52" s="42">
        <v>15.06</v>
      </c>
      <c r="O52" s="42">
        <v>16.170000000000002</v>
      </c>
      <c r="P52" s="42">
        <v>16.66</v>
      </c>
      <c r="Q52" s="42" t="s">
        <v>6</v>
      </c>
      <c r="R52" s="42" t="s">
        <v>6</v>
      </c>
    </row>
    <row r="53" spans="1:18" x14ac:dyDescent="0.2">
      <c r="A53" s="39" t="s">
        <v>489</v>
      </c>
      <c r="B53" s="25" t="s">
        <v>490</v>
      </c>
      <c r="C53" s="19" t="str">
        <f t="shared" si="0"/>
        <v xml:space="preserve">  HyndburnE07000120</v>
      </c>
      <c r="D53" s="53">
        <v>5</v>
      </c>
      <c r="E53" s="54" t="s">
        <v>6</v>
      </c>
      <c r="F53" s="56"/>
      <c r="G53" s="41">
        <v>13.42</v>
      </c>
      <c r="H53" s="34">
        <v>9.8000000000000007</v>
      </c>
      <c r="I53" s="54" t="s">
        <v>6</v>
      </c>
      <c r="J53" s="37">
        <v>8.25</v>
      </c>
      <c r="K53" s="37">
        <v>8.6</v>
      </c>
      <c r="L53" s="37">
        <v>9.0399999999999991</v>
      </c>
      <c r="M53" s="37">
        <v>10.119999999999999</v>
      </c>
      <c r="N53" s="42" t="s">
        <v>6</v>
      </c>
      <c r="O53" s="42" t="s">
        <v>6</v>
      </c>
      <c r="P53" s="42" t="s">
        <v>6</v>
      </c>
      <c r="Q53" s="42" t="s">
        <v>6</v>
      </c>
      <c r="R53" s="42" t="s">
        <v>6</v>
      </c>
    </row>
    <row r="54" spans="1:18" x14ac:dyDescent="0.2">
      <c r="A54" s="39" t="s">
        <v>491</v>
      </c>
      <c r="B54" s="25" t="s">
        <v>492</v>
      </c>
      <c r="C54" s="19" t="str">
        <f t="shared" si="0"/>
        <v xml:space="preserve">  LancasterE07000121</v>
      </c>
      <c r="D54" s="53">
        <v>12</v>
      </c>
      <c r="E54" s="41">
        <v>12.34</v>
      </c>
      <c r="F54" s="34">
        <v>0.1</v>
      </c>
      <c r="G54" s="41">
        <v>14.22</v>
      </c>
      <c r="H54" s="34">
        <v>-6.2</v>
      </c>
      <c r="I54" s="54">
        <v>7.73</v>
      </c>
      <c r="J54" s="52">
        <v>8.19</v>
      </c>
      <c r="K54" s="37">
        <v>8.67</v>
      </c>
      <c r="L54" s="37">
        <v>9.16</v>
      </c>
      <c r="M54" s="37">
        <v>10.58</v>
      </c>
      <c r="N54" s="42">
        <v>13.97</v>
      </c>
      <c r="O54" s="42">
        <v>16.3</v>
      </c>
      <c r="P54" s="42">
        <v>18.510000000000002</v>
      </c>
      <c r="Q54" s="42" t="s">
        <v>6</v>
      </c>
      <c r="R54" s="42" t="s">
        <v>6</v>
      </c>
    </row>
    <row r="55" spans="1:18" x14ac:dyDescent="0.2">
      <c r="A55" s="39" t="s">
        <v>493</v>
      </c>
      <c r="B55" s="25" t="s">
        <v>494</v>
      </c>
      <c r="C55" s="19" t="str">
        <f t="shared" si="0"/>
        <v xml:space="preserve">  PendleE07000122</v>
      </c>
      <c r="D55" s="53">
        <v>7</v>
      </c>
      <c r="E55" s="54" t="s">
        <v>6</v>
      </c>
      <c r="F55" s="56"/>
      <c r="G55" s="41">
        <v>15.08</v>
      </c>
      <c r="H55" s="34">
        <v>15.7</v>
      </c>
      <c r="I55" s="54" t="s">
        <v>6</v>
      </c>
      <c r="J55" s="37">
        <v>8.74</v>
      </c>
      <c r="K55" s="37">
        <v>9.15</v>
      </c>
      <c r="L55" s="37">
        <v>9.4600000000000009</v>
      </c>
      <c r="M55" s="37">
        <v>10.49</v>
      </c>
      <c r="N55" s="42" t="s">
        <v>6</v>
      </c>
      <c r="O55" s="42" t="s">
        <v>6</v>
      </c>
      <c r="P55" s="42" t="s">
        <v>6</v>
      </c>
      <c r="Q55" s="42" t="s">
        <v>6</v>
      </c>
      <c r="R55" s="42" t="s">
        <v>6</v>
      </c>
    </row>
    <row r="56" spans="1:18" x14ac:dyDescent="0.2">
      <c r="A56" s="39" t="s">
        <v>495</v>
      </c>
      <c r="B56" s="25" t="s">
        <v>496</v>
      </c>
      <c r="C56" s="19" t="str">
        <f t="shared" si="0"/>
        <v xml:space="preserve">  PrestonE07000123</v>
      </c>
      <c r="D56" s="40">
        <v>23</v>
      </c>
      <c r="E56" s="41">
        <v>11.92</v>
      </c>
      <c r="F56" s="34">
        <v>-1.4</v>
      </c>
      <c r="G56" s="51">
        <v>14.59</v>
      </c>
      <c r="H56" s="34">
        <v>3.7</v>
      </c>
      <c r="I56" s="51">
        <v>8</v>
      </c>
      <c r="J56" s="52">
        <v>9.2200000000000006</v>
      </c>
      <c r="K56" s="52">
        <v>9.66</v>
      </c>
      <c r="L56" s="52">
        <v>9.9600000000000009</v>
      </c>
      <c r="M56" s="52">
        <v>10.76</v>
      </c>
      <c r="N56" s="42">
        <v>14.51</v>
      </c>
      <c r="O56" s="42">
        <v>16.940000000000001</v>
      </c>
      <c r="P56" s="42">
        <v>18.37</v>
      </c>
      <c r="Q56" s="42">
        <v>19.25</v>
      </c>
      <c r="R56" s="42" t="s">
        <v>6</v>
      </c>
    </row>
    <row r="57" spans="1:18" x14ac:dyDescent="0.2">
      <c r="A57" s="39" t="s">
        <v>497</v>
      </c>
      <c r="B57" s="25" t="s">
        <v>498</v>
      </c>
      <c r="C57" s="19" t="str">
        <f t="shared" si="0"/>
        <v xml:space="preserve">  Ribble ValleyE07000124</v>
      </c>
      <c r="D57" s="53">
        <v>5</v>
      </c>
      <c r="E57" s="54">
        <v>9.92</v>
      </c>
      <c r="F57" s="34">
        <v>-7.2</v>
      </c>
      <c r="G57" s="41">
        <v>12.57</v>
      </c>
      <c r="H57" s="34">
        <v>5.4</v>
      </c>
      <c r="I57" s="54" t="s">
        <v>6</v>
      </c>
      <c r="J57" s="42" t="s">
        <v>6</v>
      </c>
      <c r="K57" s="42" t="s">
        <v>6</v>
      </c>
      <c r="L57" s="37">
        <v>8.52</v>
      </c>
      <c r="M57" s="42">
        <v>9.34</v>
      </c>
      <c r="N57" s="42" t="s">
        <v>6</v>
      </c>
      <c r="O57" s="42" t="s">
        <v>6</v>
      </c>
      <c r="P57" s="42" t="s">
        <v>6</v>
      </c>
      <c r="Q57" s="42" t="s">
        <v>6</v>
      </c>
      <c r="R57" s="42" t="s">
        <v>6</v>
      </c>
    </row>
    <row r="58" spans="1:18" x14ac:dyDescent="0.2">
      <c r="A58" s="39" t="s">
        <v>499</v>
      </c>
      <c r="B58" s="25" t="s">
        <v>500</v>
      </c>
      <c r="C58" s="19" t="str">
        <f t="shared" si="0"/>
        <v xml:space="preserve">  RossendaleE07000125</v>
      </c>
      <c r="D58" s="53" t="s">
        <v>6</v>
      </c>
      <c r="E58" s="54" t="s">
        <v>6</v>
      </c>
      <c r="F58" s="56"/>
      <c r="G58" s="41">
        <v>12.11</v>
      </c>
      <c r="H58" s="34">
        <v>7.9</v>
      </c>
      <c r="I58" s="54" t="s">
        <v>6</v>
      </c>
      <c r="J58" s="42" t="s">
        <v>6</v>
      </c>
      <c r="K58" s="42" t="s">
        <v>6</v>
      </c>
      <c r="L58" s="37">
        <v>8.27</v>
      </c>
      <c r="M58" s="42">
        <v>8.69</v>
      </c>
      <c r="N58" s="42" t="s">
        <v>6</v>
      </c>
      <c r="O58" s="42" t="s">
        <v>6</v>
      </c>
      <c r="P58" s="42" t="s">
        <v>6</v>
      </c>
      <c r="Q58" s="42" t="s">
        <v>6</v>
      </c>
      <c r="R58" s="42" t="s">
        <v>6</v>
      </c>
    </row>
    <row r="59" spans="1:18" x14ac:dyDescent="0.2">
      <c r="A59" s="39" t="s">
        <v>501</v>
      </c>
      <c r="B59" s="25" t="s">
        <v>502</v>
      </c>
      <c r="C59" s="19" t="str">
        <f t="shared" si="0"/>
        <v xml:space="preserve">  South RibbleE07000126</v>
      </c>
      <c r="D59" s="53">
        <v>8</v>
      </c>
      <c r="E59" s="54">
        <v>9.99</v>
      </c>
      <c r="F59" s="34">
        <v>-2.4</v>
      </c>
      <c r="G59" s="41">
        <v>11.41</v>
      </c>
      <c r="H59" s="34">
        <v>1.4</v>
      </c>
      <c r="I59" s="51">
        <v>7.5</v>
      </c>
      <c r="J59" s="52">
        <v>8.0299999999999994</v>
      </c>
      <c r="K59" s="52">
        <v>8.26</v>
      </c>
      <c r="L59" s="37">
        <v>8.35</v>
      </c>
      <c r="M59" s="37">
        <v>9.11</v>
      </c>
      <c r="N59" s="42">
        <v>10.85</v>
      </c>
      <c r="O59" s="42">
        <v>13.05</v>
      </c>
      <c r="P59" s="42">
        <v>14.09</v>
      </c>
      <c r="Q59" s="42" t="s">
        <v>6</v>
      </c>
      <c r="R59" s="42" t="s">
        <v>6</v>
      </c>
    </row>
    <row r="60" spans="1:18" x14ac:dyDescent="0.2">
      <c r="A60" s="39" t="s">
        <v>503</v>
      </c>
      <c r="B60" s="25" t="s">
        <v>504</v>
      </c>
      <c r="C60" s="19" t="str">
        <f t="shared" si="0"/>
        <v xml:space="preserve">  West LancashireE07000127</v>
      </c>
      <c r="D60" s="53">
        <v>11</v>
      </c>
      <c r="E60" s="54">
        <v>12.16</v>
      </c>
      <c r="F60" s="34">
        <v>3.9</v>
      </c>
      <c r="G60" s="41">
        <v>14.34</v>
      </c>
      <c r="H60" s="34">
        <v>-0.5</v>
      </c>
      <c r="I60" s="51">
        <v>7.54</v>
      </c>
      <c r="J60" s="37">
        <v>8.33</v>
      </c>
      <c r="K60" s="37">
        <v>8.98</v>
      </c>
      <c r="L60" s="37">
        <v>9.67</v>
      </c>
      <c r="M60" s="37">
        <v>10.6</v>
      </c>
      <c r="N60" s="42">
        <v>14.33</v>
      </c>
      <c r="O60" s="42">
        <v>16.04</v>
      </c>
      <c r="P60" s="42" t="s">
        <v>6</v>
      </c>
      <c r="Q60" s="42" t="s">
        <v>6</v>
      </c>
      <c r="R60" s="42" t="s">
        <v>6</v>
      </c>
    </row>
    <row r="61" spans="1:18" x14ac:dyDescent="0.2">
      <c r="A61" s="39" t="s">
        <v>505</v>
      </c>
      <c r="B61" s="25" t="s">
        <v>506</v>
      </c>
      <c r="C61" s="19" t="str">
        <f t="shared" si="0"/>
        <v xml:space="preserve">  WyreE07000128</v>
      </c>
      <c r="D61" s="53">
        <v>5</v>
      </c>
      <c r="E61" s="54">
        <v>10.029999999999999</v>
      </c>
      <c r="F61" s="34">
        <v>-0.7</v>
      </c>
      <c r="G61" s="41">
        <v>12.07</v>
      </c>
      <c r="H61" s="34">
        <v>-2</v>
      </c>
      <c r="I61" s="54" t="s">
        <v>6</v>
      </c>
      <c r="J61" s="37">
        <v>8.2200000000000006</v>
      </c>
      <c r="K61" s="37">
        <v>8.52</v>
      </c>
      <c r="L61" s="37">
        <v>8.59</v>
      </c>
      <c r="M61" s="42">
        <v>9.08</v>
      </c>
      <c r="N61" s="42">
        <v>12.06</v>
      </c>
      <c r="O61" s="42" t="s">
        <v>6</v>
      </c>
      <c r="P61" s="42" t="s">
        <v>6</v>
      </c>
      <c r="Q61" s="42" t="s">
        <v>6</v>
      </c>
      <c r="R61" s="42" t="s">
        <v>6</v>
      </c>
    </row>
    <row r="62" spans="1:18" x14ac:dyDescent="0.2">
      <c r="A62" s="39" t="s">
        <v>990</v>
      </c>
      <c r="B62" s="25" t="s">
        <v>508</v>
      </c>
      <c r="C62" s="19" t="str">
        <f t="shared" si="0"/>
        <v>Merseyside Met CountyE11000002</v>
      </c>
      <c r="D62" s="55">
        <v>159</v>
      </c>
      <c r="E62" s="51">
        <v>12.43</v>
      </c>
      <c r="F62" s="34">
        <v>3.6</v>
      </c>
      <c r="G62" s="51">
        <v>14.11</v>
      </c>
      <c r="H62" s="34">
        <v>2.5</v>
      </c>
      <c r="I62" s="51">
        <v>7.86</v>
      </c>
      <c r="J62" s="52">
        <v>8.8000000000000007</v>
      </c>
      <c r="K62" s="52">
        <v>9.1999999999999993</v>
      </c>
      <c r="L62" s="52">
        <v>9.74</v>
      </c>
      <c r="M62" s="52">
        <v>11.2</v>
      </c>
      <c r="N62" s="52">
        <v>14.15</v>
      </c>
      <c r="O62" s="52">
        <v>16.170000000000002</v>
      </c>
      <c r="P62" s="52">
        <v>17.68</v>
      </c>
      <c r="Q62" s="52">
        <v>18.86</v>
      </c>
      <c r="R62" s="37">
        <v>23.41</v>
      </c>
    </row>
    <row r="63" spans="1:18" x14ac:dyDescent="0.2">
      <c r="A63" s="39" t="s">
        <v>509</v>
      </c>
      <c r="B63" s="25" t="s">
        <v>149</v>
      </c>
      <c r="C63" s="19" t="str">
        <f t="shared" si="0"/>
        <v xml:space="preserve">  KnowsleyE08000011</v>
      </c>
      <c r="D63" s="53">
        <v>16</v>
      </c>
      <c r="E63" s="54">
        <v>11.26</v>
      </c>
      <c r="F63" s="34">
        <v>-7.5</v>
      </c>
      <c r="G63" s="51">
        <v>13.44</v>
      </c>
      <c r="H63" s="34">
        <v>-0.7</v>
      </c>
      <c r="I63" s="51">
        <v>7.51</v>
      </c>
      <c r="J63" s="52">
        <v>8.41</v>
      </c>
      <c r="K63" s="52">
        <v>8.75</v>
      </c>
      <c r="L63" s="52">
        <v>9.2799999999999994</v>
      </c>
      <c r="M63" s="37">
        <v>10.24</v>
      </c>
      <c r="N63" s="42">
        <v>13.96</v>
      </c>
      <c r="O63" s="42">
        <v>15.94</v>
      </c>
      <c r="P63" s="42">
        <v>17.149999999999999</v>
      </c>
      <c r="Q63" s="42">
        <v>18.309999999999999</v>
      </c>
      <c r="R63" s="42" t="s">
        <v>6</v>
      </c>
    </row>
    <row r="64" spans="1:18" x14ac:dyDescent="0.2">
      <c r="A64" s="39" t="s">
        <v>510</v>
      </c>
      <c r="B64" s="25" t="s">
        <v>80</v>
      </c>
      <c r="C64" s="19" t="str">
        <f t="shared" si="0"/>
        <v xml:space="preserve">  LiverpoolE08000012</v>
      </c>
      <c r="D64" s="55">
        <v>78</v>
      </c>
      <c r="E64" s="51">
        <v>13.19</v>
      </c>
      <c r="F64" s="34">
        <v>7.6</v>
      </c>
      <c r="G64" s="51">
        <v>14.72</v>
      </c>
      <c r="H64" s="34">
        <v>3.8</v>
      </c>
      <c r="I64" s="51">
        <v>8.33</v>
      </c>
      <c r="J64" s="52">
        <v>9.2899999999999991</v>
      </c>
      <c r="K64" s="52">
        <v>9.9499999999999993</v>
      </c>
      <c r="L64" s="52">
        <v>10.69</v>
      </c>
      <c r="M64" s="52">
        <v>11.99</v>
      </c>
      <c r="N64" s="52">
        <v>14.63</v>
      </c>
      <c r="O64" s="52">
        <v>16.71</v>
      </c>
      <c r="P64" s="52">
        <v>17.87</v>
      </c>
      <c r="Q64" s="37">
        <v>18.71</v>
      </c>
      <c r="R64" s="42">
        <v>24.56</v>
      </c>
    </row>
    <row r="65" spans="1:18" x14ac:dyDescent="0.2">
      <c r="A65" s="39" t="s">
        <v>511</v>
      </c>
      <c r="B65" s="25" t="s">
        <v>66</v>
      </c>
      <c r="C65" s="19" t="str">
        <f t="shared" si="0"/>
        <v xml:space="preserve">  St. HelensE08000013</v>
      </c>
      <c r="D65" s="53">
        <v>14</v>
      </c>
      <c r="E65" s="54">
        <v>10.48</v>
      </c>
      <c r="F65" s="34">
        <v>11.5</v>
      </c>
      <c r="G65" s="41">
        <v>13.38</v>
      </c>
      <c r="H65" s="34">
        <v>6.6</v>
      </c>
      <c r="I65" s="51">
        <v>7.62</v>
      </c>
      <c r="J65" s="52">
        <v>8.1199999999999992</v>
      </c>
      <c r="K65" s="52">
        <v>8.43</v>
      </c>
      <c r="L65" s="52">
        <v>8.67</v>
      </c>
      <c r="M65" s="37">
        <v>8.9</v>
      </c>
      <c r="N65" s="42">
        <v>12.64</v>
      </c>
      <c r="O65" s="42" t="s">
        <v>6</v>
      </c>
      <c r="P65" s="42" t="s">
        <v>6</v>
      </c>
      <c r="Q65" s="42" t="s">
        <v>6</v>
      </c>
      <c r="R65" s="42" t="s">
        <v>6</v>
      </c>
    </row>
    <row r="66" spans="1:18" x14ac:dyDescent="0.2">
      <c r="A66" s="39" t="s">
        <v>512</v>
      </c>
      <c r="B66" s="25" t="s">
        <v>241</v>
      </c>
      <c r="C66" s="19" t="str">
        <f t="shared" si="0"/>
        <v xml:space="preserve">  SeftonE08000014</v>
      </c>
      <c r="D66" s="40">
        <v>27</v>
      </c>
      <c r="E66" s="41">
        <v>11.79</v>
      </c>
      <c r="F66" s="34">
        <v>3.6</v>
      </c>
      <c r="G66" s="51">
        <v>13.59</v>
      </c>
      <c r="H66" s="34">
        <v>0.9</v>
      </c>
      <c r="I66" s="51">
        <v>7.65</v>
      </c>
      <c r="J66" s="52">
        <v>8.2100000000000009</v>
      </c>
      <c r="K66" s="52">
        <v>8.82</v>
      </c>
      <c r="L66" s="52">
        <v>9.32</v>
      </c>
      <c r="M66" s="37">
        <v>10.49</v>
      </c>
      <c r="N66" s="37">
        <v>13.4</v>
      </c>
      <c r="O66" s="42">
        <v>15.08</v>
      </c>
      <c r="P66" s="42">
        <v>16.829999999999998</v>
      </c>
      <c r="Q66" s="42">
        <v>18.899999999999999</v>
      </c>
      <c r="R66" s="42" t="s">
        <v>6</v>
      </c>
    </row>
    <row r="67" spans="1:18" x14ac:dyDescent="0.2">
      <c r="A67" s="39" t="s">
        <v>513</v>
      </c>
      <c r="B67" s="25" t="s">
        <v>266</v>
      </c>
      <c r="C67" s="19" t="str">
        <f t="shared" si="0"/>
        <v xml:space="preserve">  WirralE08000015</v>
      </c>
      <c r="D67" s="40">
        <v>25</v>
      </c>
      <c r="E67" s="41">
        <v>12.03</v>
      </c>
      <c r="F67" s="34">
        <v>-1</v>
      </c>
      <c r="G67" s="51">
        <v>13.58</v>
      </c>
      <c r="H67" s="34">
        <v>-0.4</v>
      </c>
      <c r="I67" s="51">
        <v>7.7</v>
      </c>
      <c r="J67" s="52">
        <v>8.41</v>
      </c>
      <c r="K67" s="52">
        <v>8.8699999999999992</v>
      </c>
      <c r="L67" s="52">
        <v>9.19</v>
      </c>
      <c r="M67" s="37">
        <v>10.49</v>
      </c>
      <c r="N67" s="37">
        <v>13.36</v>
      </c>
      <c r="O67" s="42">
        <v>15.17</v>
      </c>
      <c r="P67" s="42">
        <v>17.440000000000001</v>
      </c>
      <c r="Q67" s="42">
        <v>18.66</v>
      </c>
      <c r="R67" s="42" t="s">
        <v>6</v>
      </c>
    </row>
    <row r="68" spans="1:18" x14ac:dyDescent="0.2">
      <c r="A68" s="24" t="s">
        <v>991</v>
      </c>
      <c r="B68" s="25" t="s">
        <v>992</v>
      </c>
      <c r="C68" s="19" t="str">
        <f t="shared" si="0"/>
        <v>Yorkshire and The Humber E12000003</v>
      </c>
      <c r="D68" s="55">
        <v>565</v>
      </c>
      <c r="E68" s="51">
        <v>11.8</v>
      </c>
      <c r="F68" s="34">
        <v>2.6</v>
      </c>
      <c r="G68" s="51">
        <v>13.83</v>
      </c>
      <c r="H68" s="34">
        <v>2.4</v>
      </c>
      <c r="I68" s="51">
        <v>7.76</v>
      </c>
      <c r="J68" s="52">
        <v>8.5500000000000007</v>
      </c>
      <c r="K68" s="52">
        <v>9</v>
      </c>
      <c r="L68" s="52">
        <v>9.3800000000000008</v>
      </c>
      <c r="M68" s="52">
        <v>10.44</v>
      </c>
      <c r="N68" s="52">
        <v>13.42</v>
      </c>
      <c r="O68" s="52">
        <v>15.27</v>
      </c>
      <c r="P68" s="52">
        <v>16.57</v>
      </c>
      <c r="Q68" s="52">
        <v>18</v>
      </c>
      <c r="R68" s="52">
        <v>22.52</v>
      </c>
    </row>
    <row r="69" spans="1:18" x14ac:dyDescent="0.2">
      <c r="A69" s="39" t="s">
        <v>993</v>
      </c>
      <c r="B69" s="25" t="s">
        <v>119</v>
      </c>
      <c r="C69" s="19" t="str">
        <f t="shared" si="0"/>
        <v>East Riding of Yorkshire E06000011</v>
      </c>
      <c r="D69" s="40">
        <v>31</v>
      </c>
      <c r="E69" s="41">
        <v>10.53</v>
      </c>
      <c r="F69" s="34">
        <v>3</v>
      </c>
      <c r="G69" s="51">
        <v>12.99</v>
      </c>
      <c r="H69" s="34">
        <v>4</v>
      </c>
      <c r="I69" s="51">
        <v>7.63</v>
      </c>
      <c r="J69" s="52">
        <v>8.1300000000000008</v>
      </c>
      <c r="K69" s="52">
        <v>8.34</v>
      </c>
      <c r="L69" s="52">
        <v>8.73</v>
      </c>
      <c r="M69" s="52">
        <v>9.59</v>
      </c>
      <c r="N69" s="37">
        <v>12.82</v>
      </c>
      <c r="O69" s="42">
        <v>14.77</v>
      </c>
      <c r="P69" s="42">
        <v>16.23</v>
      </c>
      <c r="Q69" s="42">
        <v>17.96</v>
      </c>
      <c r="R69" s="42" t="s">
        <v>6</v>
      </c>
    </row>
    <row r="70" spans="1:18" x14ac:dyDescent="0.2">
      <c r="A70" s="39" t="s">
        <v>994</v>
      </c>
      <c r="B70" s="25" t="s">
        <v>223</v>
      </c>
      <c r="C70" s="19" t="str">
        <f t="shared" si="0"/>
        <v>Kingston upon Hull E06000010</v>
      </c>
      <c r="D70" s="40">
        <v>29</v>
      </c>
      <c r="E70" s="41">
        <v>10.79</v>
      </c>
      <c r="F70" s="34">
        <v>-7.9</v>
      </c>
      <c r="G70" s="51">
        <v>13.28</v>
      </c>
      <c r="H70" s="34">
        <v>-1.1000000000000001</v>
      </c>
      <c r="I70" s="51">
        <v>7.5</v>
      </c>
      <c r="J70" s="52">
        <v>7.94</v>
      </c>
      <c r="K70" s="52">
        <v>8.4499999999999993</v>
      </c>
      <c r="L70" s="52">
        <v>8.74</v>
      </c>
      <c r="M70" s="52">
        <v>9.86</v>
      </c>
      <c r="N70" s="37">
        <v>12.13</v>
      </c>
      <c r="O70" s="42">
        <v>14.16</v>
      </c>
      <c r="P70" s="42">
        <v>15.11</v>
      </c>
      <c r="Q70" s="42">
        <v>16.87</v>
      </c>
      <c r="R70" s="42" t="s">
        <v>6</v>
      </c>
    </row>
    <row r="71" spans="1:18" x14ac:dyDescent="0.2">
      <c r="A71" s="39" t="s">
        <v>995</v>
      </c>
      <c r="B71" s="25" t="s">
        <v>74</v>
      </c>
      <c r="C71" s="19" t="str">
        <f t="shared" ref="C71:C134" si="1">A71&amp;B71</f>
        <v>North East Lincolnshire E06000012</v>
      </c>
      <c r="D71" s="40">
        <v>18</v>
      </c>
      <c r="E71" s="41">
        <v>9.67</v>
      </c>
      <c r="F71" s="34">
        <v>-4.5</v>
      </c>
      <c r="G71" s="51">
        <v>11.38</v>
      </c>
      <c r="H71" s="34">
        <v>-3.7</v>
      </c>
      <c r="I71" s="51">
        <v>7.5</v>
      </c>
      <c r="J71" s="52">
        <v>7.8</v>
      </c>
      <c r="K71" s="52">
        <v>8.18</v>
      </c>
      <c r="L71" s="52">
        <v>8.33</v>
      </c>
      <c r="M71" s="52">
        <v>8.99</v>
      </c>
      <c r="N71" s="37">
        <v>10.77</v>
      </c>
      <c r="O71" s="42">
        <v>12.06</v>
      </c>
      <c r="P71" s="42">
        <v>13.63</v>
      </c>
      <c r="Q71" s="42">
        <v>15</v>
      </c>
      <c r="R71" s="42" t="s">
        <v>6</v>
      </c>
    </row>
    <row r="72" spans="1:18" x14ac:dyDescent="0.2">
      <c r="A72" s="39" t="s">
        <v>996</v>
      </c>
      <c r="B72" s="25" t="s">
        <v>31</v>
      </c>
      <c r="C72" s="19" t="str">
        <f t="shared" si="1"/>
        <v>North Lincolnshire E06000013</v>
      </c>
      <c r="D72" s="53">
        <v>16</v>
      </c>
      <c r="E72" s="54">
        <v>10.06</v>
      </c>
      <c r="F72" s="34">
        <v>5.7</v>
      </c>
      <c r="G72" s="41">
        <v>13.41</v>
      </c>
      <c r="H72" s="34">
        <v>18.5</v>
      </c>
      <c r="I72" s="51">
        <v>7.6</v>
      </c>
      <c r="J72" s="52">
        <v>8.01</v>
      </c>
      <c r="K72" s="52">
        <v>8.2100000000000009</v>
      </c>
      <c r="L72" s="52">
        <v>8.41</v>
      </c>
      <c r="M72" s="37">
        <v>9.2799999999999994</v>
      </c>
      <c r="N72" s="42">
        <v>11.86</v>
      </c>
      <c r="O72" s="42">
        <v>14.58</v>
      </c>
      <c r="P72" s="42">
        <v>15.48</v>
      </c>
      <c r="Q72" s="42" t="s">
        <v>6</v>
      </c>
      <c r="R72" s="42" t="s">
        <v>6</v>
      </c>
    </row>
    <row r="73" spans="1:18" x14ac:dyDescent="0.2">
      <c r="A73" s="39" t="s">
        <v>997</v>
      </c>
      <c r="B73" s="25" t="s">
        <v>88</v>
      </c>
      <c r="C73" s="19" t="str">
        <f t="shared" si="1"/>
        <v>York E06000014</v>
      </c>
      <c r="D73" s="40">
        <v>23</v>
      </c>
      <c r="E73" s="41">
        <v>12.02</v>
      </c>
      <c r="F73" s="34">
        <v>4.5</v>
      </c>
      <c r="G73" s="41">
        <v>14.52</v>
      </c>
      <c r="H73" s="34">
        <v>5.8</v>
      </c>
      <c r="I73" s="51">
        <v>7.75</v>
      </c>
      <c r="J73" s="37">
        <v>8.9</v>
      </c>
      <c r="K73" s="52">
        <v>9.41</v>
      </c>
      <c r="L73" s="37">
        <v>10.06</v>
      </c>
      <c r="M73" s="52">
        <v>11.2</v>
      </c>
      <c r="N73" s="37">
        <v>13.59</v>
      </c>
      <c r="O73" s="37">
        <v>15.49</v>
      </c>
      <c r="P73" s="42">
        <v>16.62</v>
      </c>
      <c r="Q73" s="42">
        <v>17.89</v>
      </c>
      <c r="R73" s="42" t="s">
        <v>6</v>
      </c>
    </row>
    <row r="74" spans="1:18" x14ac:dyDescent="0.2">
      <c r="A74" s="39" t="s">
        <v>239</v>
      </c>
      <c r="B74" s="25" t="s">
        <v>240</v>
      </c>
      <c r="C74" s="19" t="str">
        <f t="shared" si="1"/>
        <v>North YorkshireE10000023</v>
      </c>
      <c r="D74" s="40">
        <v>59</v>
      </c>
      <c r="E74" s="51">
        <v>11.25</v>
      </c>
      <c r="F74" s="34">
        <v>0.8</v>
      </c>
      <c r="G74" s="51">
        <v>13.42</v>
      </c>
      <c r="H74" s="34">
        <v>0.7</v>
      </c>
      <c r="I74" s="51">
        <v>7.8</v>
      </c>
      <c r="J74" s="52">
        <v>8.34</v>
      </c>
      <c r="K74" s="52">
        <v>8.73</v>
      </c>
      <c r="L74" s="52">
        <v>9.07</v>
      </c>
      <c r="M74" s="52">
        <v>9.83</v>
      </c>
      <c r="N74" s="37">
        <v>12.77</v>
      </c>
      <c r="O74" s="37">
        <v>15.02</v>
      </c>
      <c r="P74" s="37">
        <v>16.68</v>
      </c>
      <c r="Q74" s="37">
        <v>18</v>
      </c>
      <c r="R74" s="42" t="s">
        <v>6</v>
      </c>
    </row>
    <row r="75" spans="1:18" x14ac:dyDescent="0.2">
      <c r="A75" s="39" t="s">
        <v>515</v>
      </c>
      <c r="B75" s="25" t="s">
        <v>516</v>
      </c>
      <c r="C75" s="19" t="str">
        <f t="shared" si="1"/>
        <v xml:space="preserve">  CravenE07000163</v>
      </c>
      <c r="D75" s="53">
        <v>8</v>
      </c>
      <c r="E75" s="54">
        <v>9.82</v>
      </c>
      <c r="F75" s="34">
        <v>-2.9</v>
      </c>
      <c r="G75" s="54">
        <v>14.98</v>
      </c>
      <c r="H75" s="34">
        <v>12.2</v>
      </c>
      <c r="I75" s="54" t="s">
        <v>6</v>
      </c>
      <c r="J75" s="52">
        <v>8.19</v>
      </c>
      <c r="K75" s="37">
        <v>8.4600000000000009</v>
      </c>
      <c r="L75" s="52">
        <v>8.7100000000000009</v>
      </c>
      <c r="M75" s="37">
        <v>9.33</v>
      </c>
      <c r="N75" s="42">
        <v>11.98</v>
      </c>
      <c r="O75" s="42" t="s">
        <v>6</v>
      </c>
      <c r="P75" s="42" t="s">
        <v>6</v>
      </c>
      <c r="Q75" s="42" t="s">
        <v>6</v>
      </c>
      <c r="R75" s="42" t="s">
        <v>6</v>
      </c>
    </row>
    <row r="76" spans="1:18" x14ac:dyDescent="0.2">
      <c r="A76" s="39" t="s">
        <v>517</v>
      </c>
      <c r="B76" s="25" t="s">
        <v>518</v>
      </c>
      <c r="C76" s="19" t="str">
        <f t="shared" si="1"/>
        <v xml:space="preserve">  HambletonE07000164</v>
      </c>
      <c r="D76" s="53">
        <v>7</v>
      </c>
      <c r="E76" s="54">
        <v>11.75</v>
      </c>
      <c r="F76" s="34">
        <v>1.8</v>
      </c>
      <c r="G76" s="41">
        <v>13.15</v>
      </c>
      <c r="H76" s="34">
        <v>1.9</v>
      </c>
      <c r="I76" s="54" t="s">
        <v>6</v>
      </c>
      <c r="J76" s="37">
        <v>8.3800000000000008</v>
      </c>
      <c r="K76" s="37">
        <v>8.9700000000000006</v>
      </c>
      <c r="L76" s="37">
        <v>9.2899999999999991</v>
      </c>
      <c r="M76" s="37">
        <v>10.07</v>
      </c>
      <c r="N76" s="42">
        <v>12.75</v>
      </c>
      <c r="O76" s="42">
        <v>14.92</v>
      </c>
      <c r="P76" s="42" t="s">
        <v>6</v>
      </c>
      <c r="Q76" s="42" t="s">
        <v>6</v>
      </c>
      <c r="R76" s="42" t="s">
        <v>6</v>
      </c>
    </row>
    <row r="77" spans="1:18" x14ac:dyDescent="0.2">
      <c r="A77" s="39" t="s">
        <v>519</v>
      </c>
      <c r="B77" s="25" t="s">
        <v>520</v>
      </c>
      <c r="C77" s="19" t="str">
        <f t="shared" si="1"/>
        <v xml:space="preserve">  HarrogateE07000165</v>
      </c>
      <c r="D77" s="40">
        <v>19</v>
      </c>
      <c r="E77" s="41">
        <v>11.63</v>
      </c>
      <c r="F77" s="34">
        <v>0.2</v>
      </c>
      <c r="G77" s="41">
        <v>14.6</v>
      </c>
      <c r="H77" s="34">
        <v>-1.7</v>
      </c>
      <c r="I77" s="51">
        <v>7.98</v>
      </c>
      <c r="J77" s="52">
        <v>8.66</v>
      </c>
      <c r="K77" s="52">
        <v>9.0500000000000007</v>
      </c>
      <c r="L77" s="52">
        <v>9.36</v>
      </c>
      <c r="M77" s="37">
        <v>10.58</v>
      </c>
      <c r="N77" s="42">
        <v>12.94</v>
      </c>
      <c r="O77" s="42">
        <v>16.54</v>
      </c>
      <c r="P77" s="42">
        <v>18.32</v>
      </c>
      <c r="Q77" s="42">
        <v>19.72</v>
      </c>
      <c r="R77" s="42" t="s">
        <v>6</v>
      </c>
    </row>
    <row r="78" spans="1:18" x14ac:dyDescent="0.2">
      <c r="A78" s="39" t="s">
        <v>521</v>
      </c>
      <c r="B78" s="25" t="s">
        <v>522</v>
      </c>
      <c r="C78" s="19" t="str">
        <f t="shared" si="1"/>
        <v xml:space="preserve">  RichmondshireE07000166</v>
      </c>
      <c r="D78" s="53" t="s">
        <v>6</v>
      </c>
      <c r="E78" s="54">
        <v>10.09</v>
      </c>
      <c r="F78" s="56"/>
      <c r="G78" s="41">
        <v>12.21</v>
      </c>
      <c r="H78" s="34">
        <v>4.9000000000000004</v>
      </c>
      <c r="I78" s="54" t="s">
        <v>6</v>
      </c>
      <c r="J78" s="42" t="s">
        <v>6</v>
      </c>
      <c r="K78" s="42" t="s">
        <v>6</v>
      </c>
      <c r="L78" s="37">
        <v>8.8699999999999992</v>
      </c>
      <c r="M78" s="37">
        <v>9.64</v>
      </c>
      <c r="N78" s="42" t="s">
        <v>6</v>
      </c>
      <c r="O78" s="42" t="s">
        <v>6</v>
      </c>
      <c r="P78" s="42" t="s">
        <v>6</v>
      </c>
      <c r="Q78" s="42" t="s">
        <v>6</v>
      </c>
      <c r="R78" s="42" t="s">
        <v>6</v>
      </c>
    </row>
    <row r="79" spans="1:18" x14ac:dyDescent="0.2">
      <c r="A79" s="39" t="s">
        <v>523</v>
      </c>
      <c r="B79" s="25" t="s">
        <v>524</v>
      </c>
      <c r="C79" s="19" t="str">
        <f t="shared" si="1"/>
        <v xml:space="preserve">  RyedaleE07000167</v>
      </c>
      <c r="D79" s="53">
        <v>5</v>
      </c>
      <c r="E79" s="54">
        <v>9.99</v>
      </c>
      <c r="F79" s="34">
        <v>-2.6</v>
      </c>
      <c r="G79" s="41">
        <v>11.4</v>
      </c>
      <c r="H79" s="34">
        <v>4.3</v>
      </c>
      <c r="I79" s="54" t="s">
        <v>6</v>
      </c>
      <c r="J79" s="37">
        <v>8.17</v>
      </c>
      <c r="K79" s="37">
        <v>8.31</v>
      </c>
      <c r="L79" s="37">
        <v>8.77</v>
      </c>
      <c r="M79" s="37">
        <v>9.31</v>
      </c>
      <c r="N79" s="42">
        <v>11.16</v>
      </c>
      <c r="O79" s="42" t="s">
        <v>6</v>
      </c>
      <c r="P79" s="42" t="s">
        <v>6</v>
      </c>
      <c r="Q79" s="42" t="s">
        <v>6</v>
      </c>
      <c r="R79" s="42" t="s">
        <v>6</v>
      </c>
    </row>
    <row r="80" spans="1:18" x14ac:dyDescent="0.2">
      <c r="A80" s="39" t="s">
        <v>525</v>
      </c>
      <c r="B80" s="25" t="s">
        <v>526</v>
      </c>
      <c r="C80" s="19" t="str">
        <f t="shared" si="1"/>
        <v xml:space="preserve">  ScarboroughE07000168</v>
      </c>
      <c r="D80" s="53">
        <v>10</v>
      </c>
      <c r="E80" s="41">
        <v>11.35</v>
      </c>
      <c r="F80" s="34">
        <v>-7.5</v>
      </c>
      <c r="G80" s="41">
        <v>12.19</v>
      </c>
      <c r="H80" s="34">
        <v>-11.7</v>
      </c>
      <c r="I80" s="54">
        <v>7.22</v>
      </c>
      <c r="J80" s="37">
        <v>7.91</v>
      </c>
      <c r="K80" s="52">
        <v>8.08</v>
      </c>
      <c r="L80" s="37">
        <v>8.58</v>
      </c>
      <c r="M80" s="37">
        <v>9.31</v>
      </c>
      <c r="N80" s="42">
        <v>12.61</v>
      </c>
      <c r="O80" s="42">
        <v>14.09</v>
      </c>
      <c r="P80" s="42">
        <v>15.71</v>
      </c>
      <c r="Q80" s="42" t="s">
        <v>6</v>
      </c>
      <c r="R80" s="42" t="s">
        <v>6</v>
      </c>
    </row>
    <row r="81" spans="1:18" x14ac:dyDescent="0.2">
      <c r="A81" s="39" t="s">
        <v>527</v>
      </c>
      <c r="B81" s="25" t="s">
        <v>528</v>
      </c>
      <c r="C81" s="19" t="str">
        <f t="shared" si="1"/>
        <v xml:space="preserve">  SelbyE07000169</v>
      </c>
      <c r="D81" s="53">
        <v>6</v>
      </c>
      <c r="E81" s="54">
        <v>10.26</v>
      </c>
      <c r="F81" s="34">
        <v>8.1999999999999993</v>
      </c>
      <c r="G81" s="41">
        <v>12.47</v>
      </c>
      <c r="H81" s="34">
        <v>7.1</v>
      </c>
      <c r="I81" s="54" t="s">
        <v>6</v>
      </c>
      <c r="J81" s="37">
        <v>8.14</v>
      </c>
      <c r="K81" s="37">
        <v>8.2899999999999991</v>
      </c>
      <c r="L81" s="37">
        <v>8.94</v>
      </c>
      <c r="M81" s="42">
        <v>9.5299999999999994</v>
      </c>
      <c r="N81" s="42">
        <v>12.85</v>
      </c>
      <c r="O81" s="42">
        <v>14.3</v>
      </c>
      <c r="P81" s="42" t="s">
        <v>6</v>
      </c>
      <c r="Q81" s="42" t="s">
        <v>6</v>
      </c>
      <c r="R81" s="42" t="s">
        <v>6</v>
      </c>
    </row>
    <row r="82" spans="1:18" x14ac:dyDescent="0.2">
      <c r="A82" s="39" t="s">
        <v>998</v>
      </c>
      <c r="B82" s="25" t="s">
        <v>530</v>
      </c>
      <c r="C82" s="19" t="str">
        <f t="shared" si="1"/>
        <v>South Yorkshire Met CountyE11000003</v>
      </c>
      <c r="D82" s="55">
        <v>133</v>
      </c>
      <c r="E82" s="51">
        <v>12.18</v>
      </c>
      <c r="F82" s="34">
        <v>5.9</v>
      </c>
      <c r="G82" s="51">
        <v>14.24</v>
      </c>
      <c r="H82" s="34">
        <v>4.7</v>
      </c>
      <c r="I82" s="51">
        <v>7.8</v>
      </c>
      <c r="J82" s="52">
        <v>8.6199999999999992</v>
      </c>
      <c r="K82" s="52">
        <v>9.15</v>
      </c>
      <c r="L82" s="52">
        <v>9.5500000000000007</v>
      </c>
      <c r="M82" s="52">
        <v>10.61</v>
      </c>
      <c r="N82" s="52">
        <v>14.18</v>
      </c>
      <c r="O82" s="52">
        <v>16.100000000000001</v>
      </c>
      <c r="P82" s="52">
        <v>17.16</v>
      </c>
      <c r="Q82" s="52">
        <v>18.46</v>
      </c>
      <c r="R82" s="42">
        <v>23.3</v>
      </c>
    </row>
    <row r="83" spans="1:18" x14ac:dyDescent="0.2">
      <c r="A83" s="39" t="s">
        <v>531</v>
      </c>
      <c r="B83" s="25" t="s">
        <v>191</v>
      </c>
      <c r="C83" s="19" t="str">
        <f t="shared" si="1"/>
        <v xml:space="preserve">  BarnsleyE08000016</v>
      </c>
      <c r="D83" s="40">
        <v>19</v>
      </c>
      <c r="E83" s="41">
        <v>12.86</v>
      </c>
      <c r="F83" s="34">
        <v>15.2</v>
      </c>
      <c r="G83" s="51">
        <v>14.05</v>
      </c>
      <c r="H83" s="34">
        <v>10.5</v>
      </c>
      <c r="I83" s="51">
        <v>7.78</v>
      </c>
      <c r="J83" s="52">
        <v>8.92</v>
      </c>
      <c r="K83" s="52">
        <v>9.25</v>
      </c>
      <c r="L83" s="52">
        <v>9.58</v>
      </c>
      <c r="M83" s="37">
        <v>10.71</v>
      </c>
      <c r="N83" s="37">
        <v>14.38</v>
      </c>
      <c r="O83" s="37">
        <v>16.309999999999999</v>
      </c>
      <c r="P83" s="37">
        <v>17.010000000000002</v>
      </c>
      <c r="Q83" s="42">
        <v>18.420000000000002</v>
      </c>
      <c r="R83" s="42" t="s">
        <v>6</v>
      </c>
    </row>
    <row r="84" spans="1:18" x14ac:dyDescent="0.2">
      <c r="A84" s="39" t="s">
        <v>532</v>
      </c>
      <c r="B84" s="25" t="s">
        <v>133</v>
      </c>
      <c r="C84" s="19" t="str">
        <f t="shared" si="1"/>
        <v xml:space="preserve">  DoncasterE08000017</v>
      </c>
      <c r="D84" s="40">
        <v>23</v>
      </c>
      <c r="E84" s="41">
        <v>9.94</v>
      </c>
      <c r="F84" s="34">
        <v>-5.3</v>
      </c>
      <c r="G84" s="51">
        <v>12.63</v>
      </c>
      <c r="H84" s="34">
        <v>-2.2000000000000002</v>
      </c>
      <c r="I84" s="51">
        <v>7.5</v>
      </c>
      <c r="J84" s="52">
        <v>7.9</v>
      </c>
      <c r="K84" s="52">
        <v>8.11</v>
      </c>
      <c r="L84" s="52">
        <v>8.3000000000000007</v>
      </c>
      <c r="M84" s="52">
        <v>9.1</v>
      </c>
      <c r="N84" s="42">
        <v>11.99</v>
      </c>
      <c r="O84" s="42">
        <v>14.36</v>
      </c>
      <c r="P84" s="42">
        <v>15.22</v>
      </c>
      <c r="Q84" s="42">
        <v>17.2</v>
      </c>
      <c r="R84" s="42" t="s">
        <v>6</v>
      </c>
    </row>
    <row r="85" spans="1:18" x14ac:dyDescent="0.2">
      <c r="A85" s="39" t="s">
        <v>533</v>
      </c>
      <c r="B85" s="25" t="s">
        <v>155</v>
      </c>
      <c r="C85" s="19" t="str">
        <f t="shared" si="1"/>
        <v xml:space="preserve">  RotherhamE08000018</v>
      </c>
      <c r="D85" s="40">
        <v>21</v>
      </c>
      <c r="E85" s="41">
        <v>11.52</v>
      </c>
      <c r="F85" s="34">
        <v>5.3</v>
      </c>
      <c r="G85" s="51">
        <v>13.39</v>
      </c>
      <c r="H85" s="34">
        <v>4.3</v>
      </c>
      <c r="I85" s="51">
        <v>7.66</v>
      </c>
      <c r="J85" s="52">
        <v>8.18</v>
      </c>
      <c r="K85" s="52">
        <v>8.84</v>
      </c>
      <c r="L85" s="52">
        <v>9.19</v>
      </c>
      <c r="M85" s="37">
        <v>10.039999999999999</v>
      </c>
      <c r="N85" s="37">
        <v>12.7</v>
      </c>
      <c r="O85" s="42">
        <v>14.39</v>
      </c>
      <c r="P85" s="42">
        <v>15.9</v>
      </c>
      <c r="Q85" s="42">
        <v>17.62</v>
      </c>
      <c r="R85" s="42" t="s">
        <v>6</v>
      </c>
    </row>
    <row r="86" spans="1:18" x14ac:dyDescent="0.2">
      <c r="A86" s="39" t="s">
        <v>534</v>
      </c>
      <c r="B86" s="25" t="s">
        <v>244</v>
      </c>
      <c r="C86" s="19" t="str">
        <f t="shared" si="1"/>
        <v xml:space="preserve">  SheffieldE08000019</v>
      </c>
      <c r="D86" s="55">
        <v>70</v>
      </c>
      <c r="E86" s="51">
        <v>12.96</v>
      </c>
      <c r="F86" s="34">
        <v>1.6</v>
      </c>
      <c r="G86" s="51">
        <v>15.08</v>
      </c>
      <c r="H86" s="34">
        <v>4.8</v>
      </c>
      <c r="I86" s="51">
        <v>8.11</v>
      </c>
      <c r="J86" s="52">
        <v>9.19</v>
      </c>
      <c r="K86" s="52">
        <v>9.67</v>
      </c>
      <c r="L86" s="52">
        <v>10.050000000000001</v>
      </c>
      <c r="M86" s="52">
        <v>11.23</v>
      </c>
      <c r="N86" s="52">
        <v>14.68</v>
      </c>
      <c r="O86" s="52">
        <v>16.63</v>
      </c>
      <c r="P86" s="37">
        <v>17.89</v>
      </c>
      <c r="Q86" s="37">
        <v>18.91</v>
      </c>
      <c r="R86" s="42" t="s">
        <v>6</v>
      </c>
    </row>
    <row r="87" spans="1:18" x14ac:dyDescent="0.2">
      <c r="A87" s="39" t="s">
        <v>999</v>
      </c>
      <c r="B87" s="25" t="s">
        <v>536</v>
      </c>
      <c r="C87" s="19" t="str">
        <f t="shared" si="1"/>
        <v>West Yorkshire Met CountyE11000006</v>
      </c>
      <c r="D87" s="55">
        <v>256</v>
      </c>
      <c r="E87" s="51">
        <v>12.22</v>
      </c>
      <c r="F87" s="34">
        <v>1.6</v>
      </c>
      <c r="G87" s="51">
        <v>14.01</v>
      </c>
      <c r="H87" s="34">
        <v>1.3</v>
      </c>
      <c r="I87" s="51">
        <v>7.89</v>
      </c>
      <c r="J87" s="52">
        <v>8.81</v>
      </c>
      <c r="K87" s="52">
        <v>9.23</v>
      </c>
      <c r="L87" s="52">
        <v>9.7899999999999991</v>
      </c>
      <c r="M87" s="52">
        <v>10.95</v>
      </c>
      <c r="N87" s="52">
        <v>13.69</v>
      </c>
      <c r="O87" s="52">
        <v>15.32</v>
      </c>
      <c r="P87" s="52">
        <v>16.43</v>
      </c>
      <c r="Q87" s="52">
        <v>17.899999999999999</v>
      </c>
      <c r="R87" s="37">
        <v>22.52</v>
      </c>
    </row>
    <row r="88" spans="1:18" x14ac:dyDescent="0.2">
      <c r="A88" s="39" t="s">
        <v>537</v>
      </c>
      <c r="B88" s="25" t="s">
        <v>232</v>
      </c>
      <c r="C88" s="19" t="str">
        <f t="shared" si="1"/>
        <v xml:space="preserve">  BradfordE08000032</v>
      </c>
      <c r="D88" s="40">
        <v>47</v>
      </c>
      <c r="E88" s="51">
        <v>11.66</v>
      </c>
      <c r="F88" s="34">
        <v>-0.3</v>
      </c>
      <c r="G88" s="51">
        <v>12.74</v>
      </c>
      <c r="H88" s="34">
        <v>-3.4</v>
      </c>
      <c r="I88" s="51">
        <v>7.85</v>
      </c>
      <c r="J88" s="52">
        <v>8.8699999999999992</v>
      </c>
      <c r="K88" s="52">
        <v>9.19</v>
      </c>
      <c r="L88" s="52">
        <v>9.59</v>
      </c>
      <c r="M88" s="52">
        <v>10.65</v>
      </c>
      <c r="N88" s="52">
        <v>12.78</v>
      </c>
      <c r="O88" s="52">
        <v>13.99</v>
      </c>
      <c r="P88" s="37">
        <v>14.66</v>
      </c>
      <c r="Q88" s="37">
        <v>15.5</v>
      </c>
      <c r="R88" s="42" t="s">
        <v>6</v>
      </c>
    </row>
    <row r="89" spans="1:18" x14ac:dyDescent="0.2">
      <c r="A89" s="39" t="s">
        <v>538</v>
      </c>
      <c r="B89" s="25" t="s">
        <v>285</v>
      </c>
      <c r="C89" s="19" t="str">
        <f t="shared" si="1"/>
        <v xml:space="preserve">  CalderdaleE08000033</v>
      </c>
      <c r="D89" s="40">
        <v>21</v>
      </c>
      <c r="E89" s="41">
        <v>12.77</v>
      </c>
      <c r="F89" s="34">
        <v>0.5</v>
      </c>
      <c r="G89" s="51">
        <v>14.26</v>
      </c>
      <c r="H89" s="34">
        <v>1.8</v>
      </c>
      <c r="I89" s="51">
        <v>8</v>
      </c>
      <c r="J89" s="52">
        <v>8.9499999999999993</v>
      </c>
      <c r="K89" s="37">
        <v>9.39</v>
      </c>
      <c r="L89" s="37">
        <v>10.32</v>
      </c>
      <c r="M89" s="37">
        <v>11.74</v>
      </c>
      <c r="N89" s="37">
        <v>14.33</v>
      </c>
      <c r="O89" s="37">
        <v>15.43</v>
      </c>
      <c r="P89" s="42">
        <v>16.05</v>
      </c>
      <c r="Q89" s="42">
        <v>18.14</v>
      </c>
      <c r="R89" s="42" t="s">
        <v>6</v>
      </c>
    </row>
    <row r="90" spans="1:18" x14ac:dyDescent="0.2">
      <c r="A90" s="39" t="s">
        <v>539</v>
      </c>
      <c r="B90" s="25" t="s">
        <v>139</v>
      </c>
      <c r="C90" s="19" t="str">
        <f t="shared" si="1"/>
        <v xml:space="preserve">  KirkleesE08000034</v>
      </c>
      <c r="D90" s="40">
        <v>34</v>
      </c>
      <c r="E90" s="41">
        <v>11.42</v>
      </c>
      <c r="F90" s="34">
        <v>7.6</v>
      </c>
      <c r="G90" s="51">
        <v>13.25</v>
      </c>
      <c r="H90" s="34">
        <v>3.4</v>
      </c>
      <c r="I90" s="51">
        <v>7.59</v>
      </c>
      <c r="J90" s="52">
        <v>8.11</v>
      </c>
      <c r="K90" s="52">
        <v>8.59</v>
      </c>
      <c r="L90" s="52">
        <v>9.0500000000000007</v>
      </c>
      <c r="M90" s="37">
        <v>10.1</v>
      </c>
      <c r="N90" s="37">
        <v>12.63</v>
      </c>
      <c r="O90" s="37">
        <v>14.94</v>
      </c>
      <c r="P90" s="42">
        <v>15.59</v>
      </c>
      <c r="Q90" s="42">
        <v>16.96</v>
      </c>
      <c r="R90" s="42" t="s">
        <v>6</v>
      </c>
    </row>
    <row r="91" spans="1:18" x14ac:dyDescent="0.2">
      <c r="A91" s="39" t="s">
        <v>540</v>
      </c>
      <c r="B91" s="25" t="s">
        <v>242</v>
      </c>
      <c r="C91" s="19" t="str">
        <f t="shared" si="1"/>
        <v xml:space="preserve">  LeedsE08000035</v>
      </c>
      <c r="D91" s="55">
        <v>113</v>
      </c>
      <c r="E91" s="51">
        <v>13.25</v>
      </c>
      <c r="F91" s="34">
        <v>1.4</v>
      </c>
      <c r="G91" s="51">
        <v>15.13</v>
      </c>
      <c r="H91" s="34">
        <v>2.6</v>
      </c>
      <c r="I91" s="51">
        <v>8.18</v>
      </c>
      <c r="J91" s="52">
        <v>9.1999999999999993</v>
      </c>
      <c r="K91" s="52">
        <v>9.81</v>
      </c>
      <c r="L91" s="52">
        <v>10.26</v>
      </c>
      <c r="M91" s="52">
        <v>11.49</v>
      </c>
      <c r="N91" s="52">
        <v>14.54</v>
      </c>
      <c r="O91" s="52">
        <v>16.43</v>
      </c>
      <c r="P91" s="37">
        <v>17.79</v>
      </c>
      <c r="Q91" s="37">
        <v>19.28</v>
      </c>
      <c r="R91" s="42">
        <v>24.68</v>
      </c>
    </row>
    <row r="92" spans="1:18" x14ac:dyDescent="0.2">
      <c r="A92" s="39" t="s">
        <v>541</v>
      </c>
      <c r="B92" s="25" t="s">
        <v>161</v>
      </c>
      <c r="C92" s="19" t="str">
        <f t="shared" si="1"/>
        <v xml:space="preserve">  WakefieldE08000036</v>
      </c>
      <c r="D92" s="40">
        <v>41</v>
      </c>
      <c r="E92" s="51">
        <v>10.97</v>
      </c>
      <c r="F92" s="34">
        <v>-0.3</v>
      </c>
      <c r="G92" s="51">
        <v>12.95</v>
      </c>
      <c r="H92" s="34">
        <v>0.7</v>
      </c>
      <c r="I92" s="51">
        <v>7.66</v>
      </c>
      <c r="J92" s="52">
        <v>8.36</v>
      </c>
      <c r="K92" s="52">
        <v>8.6999999999999993</v>
      </c>
      <c r="L92" s="52">
        <v>9.19</v>
      </c>
      <c r="M92" s="52">
        <v>9.9600000000000009</v>
      </c>
      <c r="N92" s="37">
        <v>12.56</v>
      </c>
      <c r="O92" s="37">
        <v>14.17</v>
      </c>
      <c r="P92" s="37">
        <v>15.72</v>
      </c>
      <c r="Q92" s="42">
        <v>16.82</v>
      </c>
      <c r="R92" s="42" t="s">
        <v>6</v>
      </c>
    </row>
    <row r="93" spans="1:18" x14ac:dyDescent="0.2">
      <c r="A93" s="24" t="s">
        <v>1000</v>
      </c>
      <c r="B93" s="25" t="s">
        <v>1001</v>
      </c>
      <c r="C93" s="19" t="str">
        <f t="shared" si="1"/>
        <v>East Midlands E12000004</v>
      </c>
      <c r="D93" s="55">
        <v>460</v>
      </c>
      <c r="E93" s="51">
        <v>11.3</v>
      </c>
      <c r="F93" s="34">
        <v>1.8</v>
      </c>
      <c r="G93" s="51">
        <v>13.45</v>
      </c>
      <c r="H93" s="34">
        <v>2.8</v>
      </c>
      <c r="I93" s="51">
        <v>7.63</v>
      </c>
      <c r="J93" s="52">
        <v>8.27</v>
      </c>
      <c r="K93" s="52">
        <v>8.6999999999999993</v>
      </c>
      <c r="L93" s="52">
        <v>9.18</v>
      </c>
      <c r="M93" s="52">
        <v>10.050000000000001</v>
      </c>
      <c r="N93" s="52">
        <v>12.87</v>
      </c>
      <c r="O93" s="52">
        <v>15</v>
      </c>
      <c r="P93" s="52">
        <v>15.97</v>
      </c>
      <c r="Q93" s="52">
        <v>17.62</v>
      </c>
      <c r="R93" s="37">
        <v>22.6</v>
      </c>
    </row>
    <row r="94" spans="1:18" x14ac:dyDescent="0.2">
      <c r="A94" s="39" t="s">
        <v>1002</v>
      </c>
      <c r="B94" s="25" t="s">
        <v>33</v>
      </c>
      <c r="C94" s="19" t="str">
        <f t="shared" si="1"/>
        <v>Derby E06000015</v>
      </c>
      <c r="D94" s="40">
        <v>29</v>
      </c>
      <c r="E94" s="41">
        <v>13.62</v>
      </c>
      <c r="F94" s="34">
        <v>2.4</v>
      </c>
      <c r="G94" s="51">
        <v>15.58</v>
      </c>
      <c r="H94" s="34">
        <v>2.2999999999999998</v>
      </c>
      <c r="I94" s="51">
        <v>7.63</v>
      </c>
      <c r="J94" s="37">
        <v>9.02</v>
      </c>
      <c r="K94" s="52">
        <v>9.73</v>
      </c>
      <c r="L94" s="52">
        <v>10.18</v>
      </c>
      <c r="M94" s="37">
        <v>11.22</v>
      </c>
      <c r="N94" s="37">
        <v>15.32</v>
      </c>
      <c r="O94" s="37">
        <v>17.37</v>
      </c>
      <c r="P94" s="37">
        <v>18.32</v>
      </c>
      <c r="Q94" s="42">
        <v>19.22</v>
      </c>
      <c r="R94" s="42" t="s">
        <v>6</v>
      </c>
    </row>
    <row r="95" spans="1:18" x14ac:dyDescent="0.2">
      <c r="A95" s="39" t="s">
        <v>1003</v>
      </c>
      <c r="B95" s="25" t="s">
        <v>263</v>
      </c>
      <c r="C95" s="19" t="str">
        <f t="shared" si="1"/>
        <v>Leicester E06000016</v>
      </c>
      <c r="D95" s="40">
        <v>39</v>
      </c>
      <c r="E95" s="41">
        <v>12.8</v>
      </c>
      <c r="F95" s="34">
        <v>5.8</v>
      </c>
      <c r="G95" s="51">
        <v>14.04</v>
      </c>
      <c r="H95" s="34">
        <v>1.1000000000000001</v>
      </c>
      <c r="I95" s="51">
        <v>7.83</v>
      </c>
      <c r="J95" s="52">
        <v>8.51</v>
      </c>
      <c r="K95" s="52">
        <v>9.19</v>
      </c>
      <c r="L95" s="52">
        <v>9.6</v>
      </c>
      <c r="M95" s="37">
        <v>11.03</v>
      </c>
      <c r="N95" s="52">
        <v>14.32</v>
      </c>
      <c r="O95" s="37">
        <v>15.45</v>
      </c>
      <c r="P95" s="37">
        <v>16.579999999999998</v>
      </c>
      <c r="Q95" s="42">
        <v>17.61</v>
      </c>
      <c r="R95" s="42" t="s">
        <v>6</v>
      </c>
    </row>
    <row r="96" spans="1:18" x14ac:dyDescent="0.2">
      <c r="A96" s="39" t="s">
        <v>1004</v>
      </c>
      <c r="B96" s="25" t="s">
        <v>280</v>
      </c>
      <c r="C96" s="19" t="str">
        <f t="shared" si="1"/>
        <v>Nottingham E06000018</v>
      </c>
      <c r="D96" s="40">
        <v>55</v>
      </c>
      <c r="E96" s="51">
        <v>12.27</v>
      </c>
      <c r="F96" s="34">
        <v>0.4</v>
      </c>
      <c r="G96" s="51">
        <v>13.86</v>
      </c>
      <c r="H96" s="34">
        <v>2.1</v>
      </c>
      <c r="I96" s="51">
        <v>7.69</v>
      </c>
      <c r="J96" s="52">
        <v>8.8000000000000007</v>
      </c>
      <c r="K96" s="52">
        <v>9.18</v>
      </c>
      <c r="L96" s="52">
        <v>9.51</v>
      </c>
      <c r="M96" s="52">
        <v>11.06</v>
      </c>
      <c r="N96" s="52">
        <v>13.63</v>
      </c>
      <c r="O96" s="37">
        <v>15.33</v>
      </c>
      <c r="P96" s="37">
        <v>16.27</v>
      </c>
      <c r="Q96" s="42">
        <v>17.73</v>
      </c>
      <c r="R96" s="42" t="s">
        <v>6</v>
      </c>
    </row>
    <row r="97" spans="1:18" x14ac:dyDescent="0.2">
      <c r="A97" s="39" t="s">
        <v>1005</v>
      </c>
      <c r="B97" s="25" t="s">
        <v>21</v>
      </c>
      <c r="C97" s="19" t="str">
        <f t="shared" si="1"/>
        <v>Rutland E06000017</v>
      </c>
      <c r="D97" s="53" t="s">
        <v>6</v>
      </c>
      <c r="E97" s="54">
        <v>10.38</v>
      </c>
      <c r="F97" s="34">
        <v>5.0999999999999996</v>
      </c>
      <c r="G97" s="41">
        <v>11.31</v>
      </c>
      <c r="H97" s="34">
        <v>0.4</v>
      </c>
      <c r="I97" s="54" t="s">
        <v>6</v>
      </c>
      <c r="J97" s="42" t="s">
        <v>6</v>
      </c>
      <c r="K97" s="42" t="s">
        <v>6</v>
      </c>
      <c r="L97" s="42" t="s">
        <v>6</v>
      </c>
      <c r="M97" s="37">
        <v>10.11</v>
      </c>
      <c r="N97" s="42" t="s">
        <v>6</v>
      </c>
      <c r="O97" s="42" t="s">
        <v>6</v>
      </c>
      <c r="P97" s="42" t="s">
        <v>6</v>
      </c>
      <c r="Q97" s="42" t="s">
        <v>6</v>
      </c>
      <c r="R97" s="42" t="s">
        <v>6</v>
      </c>
    </row>
    <row r="98" spans="1:18" x14ac:dyDescent="0.2">
      <c r="A98" s="39" t="s">
        <v>45</v>
      </c>
      <c r="B98" s="25" t="s">
        <v>46</v>
      </c>
      <c r="C98" s="19" t="str">
        <f t="shared" si="1"/>
        <v>DerbyshireE10000007</v>
      </c>
      <c r="D98" s="40">
        <v>59</v>
      </c>
      <c r="E98" s="51">
        <v>10.49</v>
      </c>
      <c r="F98" s="34">
        <v>6.6</v>
      </c>
      <c r="G98" s="51">
        <v>12.73</v>
      </c>
      <c r="H98" s="34">
        <v>6.4</v>
      </c>
      <c r="I98" s="51">
        <v>7.6</v>
      </c>
      <c r="J98" s="52">
        <v>8.01</v>
      </c>
      <c r="K98" s="52">
        <v>8.43</v>
      </c>
      <c r="L98" s="52">
        <v>8.84</v>
      </c>
      <c r="M98" s="52">
        <v>9.59</v>
      </c>
      <c r="N98" s="37">
        <v>11.87</v>
      </c>
      <c r="O98" s="37">
        <v>14.23</v>
      </c>
      <c r="P98" s="37">
        <v>15.2</v>
      </c>
      <c r="Q98" s="37">
        <v>16.63</v>
      </c>
      <c r="R98" s="42" t="s">
        <v>6</v>
      </c>
    </row>
    <row r="99" spans="1:18" x14ac:dyDescent="0.2">
      <c r="A99" s="39" t="s">
        <v>543</v>
      </c>
      <c r="B99" s="25" t="s">
        <v>544</v>
      </c>
      <c r="C99" s="19" t="str">
        <f t="shared" si="1"/>
        <v xml:space="preserve">  Amber ValleyE07000032</v>
      </c>
      <c r="D99" s="53">
        <v>11</v>
      </c>
      <c r="E99" s="41">
        <v>10.79</v>
      </c>
      <c r="F99" s="34">
        <v>12.8</v>
      </c>
      <c r="G99" s="41">
        <v>12.83</v>
      </c>
      <c r="H99" s="34">
        <v>6.8</v>
      </c>
      <c r="I99" s="54">
        <v>7.57</v>
      </c>
      <c r="J99" s="52">
        <v>8.24</v>
      </c>
      <c r="K99" s="37">
        <v>8.6199999999999992</v>
      </c>
      <c r="L99" s="52">
        <v>8.94</v>
      </c>
      <c r="M99" s="37">
        <v>9.7899999999999991</v>
      </c>
      <c r="N99" s="42">
        <v>11.92</v>
      </c>
      <c r="O99" s="42">
        <v>14.35</v>
      </c>
      <c r="P99" s="42">
        <v>15.2</v>
      </c>
      <c r="Q99" s="42" t="s">
        <v>6</v>
      </c>
      <c r="R99" s="42" t="s">
        <v>6</v>
      </c>
    </row>
    <row r="100" spans="1:18" x14ac:dyDescent="0.2">
      <c r="A100" s="39" t="s">
        <v>545</v>
      </c>
      <c r="B100" s="25" t="s">
        <v>546</v>
      </c>
      <c r="C100" s="19" t="str">
        <f t="shared" si="1"/>
        <v xml:space="preserve">  BolsoverE07000033</v>
      </c>
      <c r="D100" s="53">
        <v>7</v>
      </c>
      <c r="E100" s="54">
        <v>9.61</v>
      </c>
      <c r="F100" s="34">
        <v>7.8</v>
      </c>
      <c r="G100" s="41">
        <v>12.59</v>
      </c>
      <c r="H100" s="34">
        <v>10.7</v>
      </c>
      <c r="I100" s="54" t="s">
        <v>6</v>
      </c>
      <c r="J100" s="52">
        <v>7.97</v>
      </c>
      <c r="K100" s="37">
        <v>8.43</v>
      </c>
      <c r="L100" s="37">
        <v>8.64</v>
      </c>
      <c r="M100" s="37">
        <v>9.31</v>
      </c>
      <c r="N100" s="42">
        <v>10.58</v>
      </c>
      <c r="O100" s="42" t="s">
        <v>6</v>
      </c>
      <c r="P100" s="42" t="s">
        <v>6</v>
      </c>
      <c r="Q100" s="42" t="s">
        <v>6</v>
      </c>
      <c r="R100" s="42" t="s">
        <v>6</v>
      </c>
    </row>
    <row r="101" spans="1:18" x14ac:dyDescent="0.2">
      <c r="A101" s="39" t="s">
        <v>547</v>
      </c>
      <c r="B101" s="25" t="s">
        <v>548</v>
      </c>
      <c r="C101" s="19" t="str">
        <f t="shared" si="1"/>
        <v xml:space="preserve">  ChesterfieldE07000034</v>
      </c>
      <c r="D101" s="53">
        <v>11</v>
      </c>
      <c r="E101" s="54">
        <v>10.66</v>
      </c>
      <c r="F101" s="34">
        <v>0.3</v>
      </c>
      <c r="G101" s="41">
        <v>12.94</v>
      </c>
      <c r="H101" s="34">
        <v>5.5</v>
      </c>
      <c r="I101" s="51">
        <v>7.5</v>
      </c>
      <c r="J101" s="52">
        <v>7.94</v>
      </c>
      <c r="K101" s="37">
        <v>8.01</v>
      </c>
      <c r="L101" s="37">
        <v>8.3699999999999992</v>
      </c>
      <c r="M101" s="42">
        <v>9.69</v>
      </c>
      <c r="N101" s="42">
        <v>12.76</v>
      </c>
      <c r="O101" s="42">
        <v>14.37</v>
      </c>
      <c r="P101" s="42" t="s">
        <v>6</v>
      </c>
      <c r="Q101" s="42" t="s">
        <v>6</v>
      </c>
      <c r="R101" s="42" t="s">
        <v>6</v>
      </c>
    </row>
    <row r="102" spans="1:18" x14ac:dyDescent="0.2">
      <c r="A102" s="39" t="s">
        <v>549</v>
      </c>
      <c r="B102" s="25" t="s">
        <v>550</v>
      </c>
      <c r="C102" s="19" t="str">
        <f t="shared" si="1"/>
        <v xml:space="preserve">  Derbyshire DalesE07000035</v>
      </c>
      <c r="D102" s="53">
        <v>7</v>
      </c>
      <c r="E102" s="54">
        <v>10.75</v>
      </c>
      <c r="F102" s="34">
        <v>3.9</v>
      </c>
      <c r="G102" s="41">
        <v>12.93</v>
      </c>
      <c r="H102" s="34">
        <v>3.9</v>
      </c>
      <c r="I102" s="54" t="s">
        <v>6</v>
      </c>
      <c r="J102" s="52">
        <v>8.18</v>
      </c>
      <c r="K102" s="37">
        <v>8.67</v>
      </c>
      <c r="L102" s="37">
        <v>8.8699999999999992</v>
      </c>
      <c r="M102" s="37">
        <v>9.49</v>
      </c>
      <c r="N102" s="42">
        <v>13.21</v>
      </c>
      <c r="O102" s="42">
        <v>15.65</v>
      </c>
      <c r="P102" s="42" t="s">
        <v>6</v>
      </c>
      <c r="Q102" s="42" t="s">
        <v>6</v>
      </c>
      <c r="R102" s="42" t="s">
        <v>6</v>
      </c>
    </row>
    <row r="103" spans="1:18" x14ac:dyDescent="0.2">
      <c r="A103" s="39" t="s">
        <v>551</v>
      </c>
      <c r="B103" s="25" t="s">
        <v>552</v>
      </c>
      <c r="C103" s="19" t="str">
        <f t="shared" si="1"/>
        <v xml:space="preserve">  ErewashE07000036</v>
      </c>
      <c r="D103" s="53">
        <v>7</v>
      </c>
      <c r="E103" s="54">
        <v>9.7899999999999991</v>
      </c>
      <c r="F103" s="34">
        <v>-1</v>
      </c>
      <c r="G103" s="41">
        <v>12.77</v>
      </c>
      <c r="H103" s="34">
        <v>-2.1</v>
      </c>
      <c r="I103" s="54" t="s">
        <v>6</v>
      </c>
      <c r="J103" s="37">
        <v>7.84</v>
      </c>
      <c r="K103" s="52">
        <v>8.14</v>
      </c>
      <c r="L103" s="52">
        <v>8.42</v>
      </c>
      <c r="M103" s="37">
        <v>9.02</v>
      </c>
      <c r="N103" s="42" t="s">
        <v>6</v>
      </c>
      <c r="O103" s="42" t="s">
        <v>6</v>
      </c>
      <c r="P103" s="42" t="s">
        <v>6</v>
      </c>
      <c r="Q103" s="42" t="s">
        <v>6</v>
      </c>
      <c r="R103" s="42" t="s">
        <v>6</v>
      </c>
    </row>
    <row r="104" spans="1:18" x14ac:dyDescent="0.2">
      <c r="A104" s="39" t="s">
        <v>553</v>
      </c>
      <c r="B104" s="25" t="s">
        <v>554</v>
      </c>
      <c r="C104" s="19" t="str">
        <f t="shared" si="1"/>
        <v xml:space="preserve">  High PeakE07000037</v>
      </c>
      <c r="D104" s="53">
        <v>4</v>
      </c>
      <c r="E104" s="54">
        <v>9.27</v>
      </c>
      <c r="F104" s="34">
        <v>3.4</v>
      </c>
      <c r="G104" s="41">
        <v>11.69</v>
      </c>
      <c r="H104" s="34">
        <v>8.1</v>
      </c>
      <c r="I104" s="54" t="s">
        <v>6</v>
      </c>
      <c r="J104" s="42" t="s">
        <v>6</v>
      </c>
      <c r="K104" s="52">
        <v>8.26</v>
      </c>
      <c r="L104" s="52">
        <v>8.6199999999999992</v>
      </c>
      <c r="M104" s="42">
        <v>8.86</v>
      </c>
      <c r="N104" s="42">
        <v>10.77</v>
      </c>
      <c r="O104" s="42" t="s">
        <v>6</v>
      </c>
      <c r="P104" s="42" t="s">
        <v>6</v>
      </c>
      <c r="Q104" s="42" t="s">
        <v>6</v>
      </c>
      <c r="R104" s="42" t="s">
        <v>6</v>
      </c>
    </row>
    <row r="105" spans="1:18" x14ac:dyDescent="0.2">
      <c r="A105" s="39" t="s">
        <v>555</v>
      </c>
      <c r="B105" s="25" t="s">
        <v>556</v>
      </c>
      <c r="C105" s="19" t="str">
        <f t="shared" si="1"/>
        <v xml:space="preserve">  North East DerbyshireE07000038</v>
      </c>
      <c r="D105" s="53" t="s">
        <v>6</v>
      </c>
      <c r="E105" s="54">
        <v>9.94</v>
      </c>
      <c r="F105" s="34">
        <v>6.1</v>
      </c>
      <c r="G105" s="41">
        <v>11.61</v>
      </c>
      <c r="H105" s="34">
        <v>6.6</v>
      </c>
      <c r="I105" s="54" t="s">
        <v>6</v>
      </c>
      <c r="J105" s="42" t="s">
        <v>6</v>
      </c>
      <c r="K105" s="42" t="s">
        <v>6</v>
      </c>
      <c r="L105" s="37">
        <v>8.23</v>
      </c>
      <c r="M105" s="37">
        <v>9.61</v>
      </c>
      <c r="N105" s="42" t="s">
        <v>6</v>
      </c>
      <c r="O105" s="42" t="s">
        <v>6</v>
      </c>
      <c r="P105" s="42" t="s">
        <v>6</v>
      </c>
      <c r="Q105" s="42" t="s">
        <v>6</v>
      </c>
      <c r="R105" s="42" t="s">
        <v>6</v>
      </c>
    </row>
    <row r="106" spans="1:18" x14ac:dyDescent="0.2">
      <c r="A106" s="39" t="s">
        <v>557</v>
      </c>
      <c r="B106" s="25" t="s">
        <v>558</v>
      </c>
      <c r="C106" s="19" t="str">
        <f t="shared" si="1"/>
        <v xml:space="preserve">  South DerbyshireE07000039</v>
      </c>
      <c r="D106" s="53">
        <v>7</v>
      </c>
      <c r="E106" s="54">
        <v>10.79</v>
      </c>
      <c r="F106" s="34">
        <v>7.3</v>
      </c>
      <c r="G106" s="41">
        <v>13.24</v>
      </c>
      <c r="H106" s="34">
        <v>8.9</v>
      </c>
      <c r="I106" s="54" t="s">
        <v>6</v>
      </c>
      <c r="J106" s="37">
        <v>8.4499999999999993</v>
      </c>
      <c r="K106" s="37">
        <v>9.1300000000000008</v>
      </c>
      <c r="L106" s="37">
        <v>9.31</v>
      </c>
      <c r="M106" s="37">
        <v>10.01</v>
      </c>
      <c r="N106" s="42">
        <v>11.78</v>
      </c>
      <c r="O106" s="42" t="s">
        <v>6</v>
      </c>
      <c r="P106" s="42" t="s">
        <v>6</v>
      </c>
      <c r="Q106" s="42" t="s">
        <v>6</v>
      </c>
      <c r="R106" s="42" t="s">
        <v>6</v>
      </c>
    </row>
    <row r="107" spans="1:18" x14ac:dyDescent="0.2">
      <c r="A107" s="39" t="s">
        <v>165</v>
      </c>
      <c r="B107" s="25" t="s">
        <v>166</v>
      </c>
      <c r="C107" s="19" t="str">
        <f t="shared" si="1"/>
        <v>LeicestershireE10000018</v>
      </c>
      <c r="D107" s="40">
        <v>63</v>
      </c>
      <c r="E107" s="51">
        <v>11.44</v>
      </c>
      <c r="F107" s="34">
        <v>2.1</v>
      </c>
      <c r="G107" s="51">
        <v>13.1</v>
      </c>
      <c r="H107" s="34">
        <v>2.4</v>
      </c>
      <c r="I107" s="51">
        <v>7.66</v>
      </c>
      <c r="J107" s="52">
        <v>8.3800000000000008</v>
      </c>
      <c r="K107" s="52">
        <v>8.6300000000000008</v>
      </c>
      <c r="L107" s="52">
        <v>9.31</v>
      </c>
      <c r="M107" s="52">
        <v>10.220000000000001</v>
      </c>
      <c r="N107" s="52">
        <v>12.68</v>
      </c>
      <c r="O107" s="37">
        <v>14.75</v>
      </c>
      <c r="P107" s="37">
        <v>16.690000000000001</v>
      </c>
      <c r="Q107" s="37">
        <v>17.84</v>
      </c>
      <c r="R107" s="42">
        <v>21.75</v>
      </c>
    </row>
    <row r="108" spans="1:18" x14ac:dyDescent="0.2">
      <c r="A108" s="39" t="s">
        <v>559</v>
      </c>
      <c r="B108" s="25" t="s">
        <v>560</v>
      </c>
      <c r="C108" s="19" t="str">
        <f t="shared" si="1"/>
        <v xml:space="preserve">  BlabyE07000129</v>
      </c>
      <c r="D108" s="53">
        <v>15</v>
      </c>
      <c r="E108" s="41">
        <v>11.73</v>
      </c>
      <c r="F108" s="34">
        <v>4.3</v>
      </c>
      <c r="G108" s="51">
        <v>12.79</v>
      </c>
      <c r="H108" s="34">
        <v>3.6</v>
      </c>
      <c r="I108" s="51">
        <v>7.84</v>
      </c>
      <c r="J108" s="52">
        <v>8.44</v>
      </c>
      <c r="K108" s="52">
        <v>8.5399999999999991</v>
      </c>
      <c r="L108" s="37">
        <v>8.8800000000000008</v>
      </c>
      <c r="M108" s="37">
        <v>10.38</v>
      </c>
      <c r="N108" s="37">
        <v>12.87</v>
      </c>
      <c r="O108" s="42">
        <v>14.37</v>
      </c>
      <c r="P108" s="42">
        <v>15.61</v>
      </c>
      <c r="Q108" s="42">
        <v>17.3</v>
      </c>
      <c r="R108" s="42" t="s">
        <v>6</v>
      </c>
    </row>
    <row r="109" spans="1:18" x14ac:dyDescent="0.2">
      <c r="A109" s="39" t="s">
        <v>561</v>
      </c>
      <c r="B109" s="25" t="s">
        <v>562</v>
      </c>
      <c r="C109" s="19" t="str">
        <f t="shared" si="1"/>
        <v xml:space="preserve">  CharnwoodE07000130</v>
      </c>
      <c r="D109" s="53">
        <v>11</v>
      </c>
      <c r="E109" s="54">
        <v>11.04</v>
      </c>
      <c r="F109" s="34">
        <v>0.1</v>
      </c>
      <c r="G109" s="41">
        <v>12.9</v>
      </c>
      <c r="H109" s="34">
        <v>4.0999999999999996</v>
      </c>
      <c r="I109" s="41">
        <v>7.63</v>
      </c>
      <c r="J109" s="52">
        <v>7.84</v>
      </c>
      <c r="K109" s="37">
        <v>8.0299999999999994</v>
      </c>
      <c r="L109" s="37">
        <v>8.34</v>
      </c>
      <c r="M109" s="37">
        <v>9.59</v>
      </c>
      <c r="N109" s="42">
        <v>12.81</v>
      </c>
      <c r="O109" s="42">
        <v>14.95</v>
      </c>
      <c r="P109" s="42" t="s">
        <v>6</v>
      </c>
      <c r="Q109" s="42" t="s">
        <v>6</v>
      </c>
      <c r="R109" s="42" t="s">
        <v>6</v>
      </c>
    </row>
    <row r="110" spans="1:18" x14ac:dyDescent="0.2">
      <c r="A110" s="39" t="s">
        <v>563</v>
      </c>
      <c r="B110" s="25" t="s">
        <v>564</v>
      </c>
      <c r="C110" s="19" t="str">
        <f t="shared" si="1"/>
        <v xml:space="preserve">  HarboroughE07000131</v>
      </c>
      <c r="D110" s="53">
        <v>9</v>
      </c>
      <c r="E110" s="54">
        <v>11.68</v>
      </c>
      <c r="F110" s="34">
        <v>1.4</v>
      </c>
      <c r="G110" s="41">
        <v>13.9</v>
      </c>
      <c r="H110" s="34">
        <v>2.7</v>
      </c>
      <c r="I110" s="54" t="s">
        <v>6</v>
      </c>
      <c r="J110" s="37">
        <v>9.1</v>
      </c>
      <c r="K110" s="37">
        <v>9.4499999999999993</v>
      </c>
      <c r="L110" s="37">
        <v>9.7100000000000009</v>
      </c>
      <c r="M110" s="37">
        <v>10.68</v>
      </c>
      <c r="N110" s="42">
        <v>13.46</v>
      </c>
      <c r="O110" s="42" t="s">
        <v>6</v>
      </c>
      <c r="P110" s="42" t="s">
        <v>6</v>
      </c>
      <c r="Q110" s="42" t="s">
        <v>6</v>
      </c>
      <c r="R110" s="42" t="s">
        <v>6</v>
      </c>
    </row>
    <row r="111" spans="1:18" x14ac:dyDescent="0.2">
      <c r="A111" s="39" t="s">
        <v>565</v>
      </c>
      <c r="B111" s="25" t="s">
        <v>566</v>
      </c>
      <c r="C111" s="19" t="str">
        <f t="shared" si="1"/>
        <v xml:space="preserve">  Hinckley and BosworthE07000132</v>
      </c>
      <c r="D111" s="53">
        <v>9</v>
      </c>
      <c r="E111" s="41">
        <v>11.43</v>
      </c>
      <c r="F111" s="34">
        <v>9</v>
      </c>
      <c r="G111" s="41">
        <v>14.19</v>
      </c>
      <c r="H111" s="34">
        <v>10.4</v>
      </c>
      <c r="I111" s="51">
        <v>7.94</v>
      </c>
      <c r="J111" s="37">
        <v>8.64</v>
      </c>
      <c r="K111" s="37">
        <v>9.02</v>
      </c>
      <c r="L111" s="37">
        <v>9.6199999999999992</v>
      </c>
      <c r="M111" s="37">
        <v>10.48</v>
      </c>
      <c r="N111" s="42">
        <v>12.95</v>
      </c>
      <c r="O111" s="42" t="s">
        <v>6</v>
      </c>
      <c r="P111" s="42" t="s">
        <v>6</v>
      </c>
      <c r="Q111" s="42" t="s">
        <v>6</v>
      </c>
      <c r="R111" s="42" t="s">
        <v>6</v>
      </c>
    </row>
    <row r="112" spans="1:18" x14ac:dyDescent="0.2">
      <c r="A112" s="39" t="s">
        <v>567</v>
      </c>
      <c r="B112" s="25" t="s">
        <v>568</v>
      </c>
      <c r="C112" s="19" t="str">
        <f t="shared" si="1"/>
        <v xml:space="preserve">  MeltonE07000133</v>
      </c>
      <c r="D112" s="53">
        <v>5</v>
      </c>
      <c r="E112" s="54">
        <v>9.4700000000000006</v>
      </c>
      <c r="F112" s="34">
        <v>-2.2999999999999998</v>
      </c>
      <c r="G112" s="41">
        <v>11.48</v>
      </c>
      <c r="H112" s="34">
        <v>-12.9</v>
      </c>
      <c r="I112" s="54" t="s">
        <v>6</v>
      </c>
      <c r="J112" s="42" t="s">
        <v>6</v>
      </c>
      <c r="K112" s="37">
        <v>7.6</v>
      </c>
      <c r="L112" s="37">
        <v>7.66</v>
      </c>
      <c r="M112" s="42">
        <v>9.2100000000000009</v>
      </c>
      <c r="N112" s="42">
        <v>11.55</v>
      </c>
      <c r="O112" s="42" t="s">
        <v>6</v>
      </c>
      <c r="P112" s="42" t="s">
        <v>6</v>
      </c>
      <c r="Q112" s="42" t="s">
        <v>6</v>
      </c>
      <c r="R112" s="42" t="s">
        <v>6</v>
      </c>
    </row>
    <row r="113" spans="1:18" x14ac:dyDescent="0.2">
      <c r="A113" s="39" t="s">
        <v>569</v>
      </c>
      <c r="B113" s="25" t="s">
        <v>570</v>
      </c>
      <c r="C113" s="19" t="str">
        <f t="shared" si="1"/>
        <v xml:space="preserve">  North West LeicestershireE07000134</v>
      </c>
      <c r="D113" s="53">
        <v>10</v>
      </c>
      <c r="E113" s="41">
        <v>11.74</v>
      </c>
      <c r="F113" s="34">
        <v>5.3</v>
      </c>
      <c r="G113" s="41">
        <v>12.88</v>
      </c>
      <c r="H113" s="34">
        <v>-0.7</v>
      </c>
      <c r="I113" s="41">
        <v>7.63</v>
      </c>
      <c r="J113" s="37">
        <v>8.5</v>
      </c>
      <c r="K113" s="37">
        <v>9.27</v>
      </c>
      <c r="L113" s="37">
        <v>9.73</v>
      </c>
      <c r="M113" s="37">
        <v>10.85</v>
      </c>
      <c r="N113" s="37">
        <v>12.35</v>
      </c>
      <c r="O113" s="42">
        <v>14.61</v>
      </c>
      <c r="P113" s="42" t="s">
        <v>6</v>
      </c>
      <c r="Q113" s="42" t="s">
        <v>6</v>
      </c>
      <c r="R113" s="42" t="s">
        <v>6</v>
      </c>
    </row>
    <row r="114" spans="1:18" x14ac:dyDescent="0.2">
      <c r="A114" s="39" t="s">
        <v>571</v>
      </c>
      <c r="B114" s="25" t="s">
        <v>572</v>
      </c>
      <c r="C114" s="19" t="str">
        <f t="shared" si="1"/>
        <v xml:space="preserve">  Oadby and WigstonE07000135</v>
      </c>
      <c r="D114" s="53">
        <v>4</v>
      </c>
      <c r="E114" s="54">
        <v>9.9</v>
      </c>
      <c r="F114" s="34">
        <v>-4.4000000000000004</v>
      </c>
      <c r="G114" s="54">
        <v>13.26</v>
      </c>
      <c r="H114" s="34">
        <v>-0.7</v>
      </c>
      <c r="I114" s="54" t="s">
        <v>6</v>
      </c>
      <c r="J114" s="42" t="s">
        <v>6</v>
      </c>
      <c r="K114" s="37">
        <v>8.3000000000000007</v>
      </c>
      <c r="L114" s="37">
        <v>8.42</v>
      </c>
      <c r="M114" s="42">
        <v>9.5</v>
      </c>
      <c r="N114" s="42" t="s">
        <v>6</v>
      </c>
      <c r="O114" s="42" t="s">
        <v>6</v>
      </c>
      <c r="P114" s="42" t="s">
        <v>6</v>
      </c>
      <c r="Q114" s="42" t="s">
        <v>6</v>
      </c>
      <c r="R114" s="42" t="s">
        <v>6</v>
      </c>
    </row>
    <row r="115" spans="1:18" x14ac:dyDescent="0.2">
      <c r="A115" s="39" t="s">
        <v>224</v>
      </c>
      <c r="B115" s="25" t="s">
        <v>225</v>
      </c>
      <c r="C115" s="19" t="str">
        <f t="shared" si="1"/>
        <v>LincolnshireE10000019</v>
      </c>
      <c r="D115" s="55">
        <v>66</v>
      </c>
      <c r="E115" s="51">
        <v>10.32</v>
      </c>
      <c r="F115" s="34">
        <v>-0.7</v>
      </c>
      <c r="G115" s="51">
        <v>12.31</v>
      </c>
      <c r="H115" s="34">
        <v>-0.4</v>
      </c>
      <c r="I115" s="51">
        <v>7.58</v>
      </c>
      <c r="J115" s="52">
        <v>8</v>
      </c>
      <c r="K115" s="52">
        <v>8.33</v>
      </c>
      <c r="L115" s="52">
        <v>8.6199999999999992</v>
      </c>
      <c r="M115" s="52">
        <v>9.4499999999999993</v>
      </c>
      <c r="N115" s="52">
        <v>11.44</v>
      </c>
      <c r="O115" s="37">
        <v>12.84</v>
      </c>
      <c r="P115" s="37">
        <v>13.97</v>
      </c>
      <c r="Q115" s="37">
        <v>15.58</v>
      </c>
      <c r="R115" s="42" t="s">
        <v>6</v>
      </c>
    </row>
    <row r="116" spans="1:18" x14ac:dyDescent="0.2">
      <c r="A116" s="39" t="s">
        <v>573</v>
      </c>
      <c r="B116" s="25" t="s">
        <v>574</v>
      </c>
      <c r="C116" s="19" t="str">
        <f t="shared" si="1"/>
        <v xml:space="preserve">  BostonE07000136</v>
      </c>
      <c r="D116" s="53">
        <v>6</v>
      </c>
      <c r="E116" s="41">
        <v>8.75</v>
      </c>
      <c r="F116" s="34">
        <v>-5.5</v>
      </c>
      <c r="G116" s="41">
        <v>10.039999999999999</v>
      </c>
      <c r="H116" s="34">
        <v>-13</v>
      </c>
      <c r="I116" s="54" t="s">
        <v>6</v>
      </c>
      <c r="J116" s="52">
        <v>7.82</v>
      </c>
      <c r="K116" s="52">
        <v>7.89</v>
      </c>
      <c r="L116" s="52">
        <v>7.95</v>
      </c>
      <c r="M116" s="52">
        <v>8.4</v>
      </c>
      <c r="N116" s="42">
        <v>9.35</v>
      </c>
      <c r="O116" s="42" t="s">
        <v>6</v>
      </c>
      <c r="P116" s="42" t="s">
        <v>6</v>
      </c>
      <c r="Q116" s="42" t="s">
        <v>6</v>
      </c>
      <c r="R116" s="42" t="s">
        <v>6</v>
      </c>
    </row>
    <row r="117" spans="1:18" x14ac:dyDescent="0.2">
      <c r="A117" s="39" t="s">
        <v>575</v>
      </c>
      <c r="B117" s="25" t="s">
        <v>576</v>
      </c>
      <c r="C117" s="19" t="str">
        <f t="shared" si="1"/>
        <v xml:space="preserve">  East LindseyE07000137</v>
      </c>
      <c r="D117" s="53">
        <v>8</v>
      </c>
      <c r="E117" s="41">
        <v>10.15</v>
      </c>
      <c r="F117" s="34">
        <v>-3.2</v>
      </c>
      <c r="G117" s="41">
        <v>12.49</v>
      </c>
      <c r="H117" s="34">
        <v>1.1000000000000001</v>
      </c>
      <c r="I117" s="54" t="s">
        <v>6</v>
      </c>
      <c r="J117" s="52">
        <v>7.98</v>
      </c>
      <c r="K117" s="52">
        <v>8.2200000000000006</v>
      </c>
      <c r="L117" s="37">
        <v>8.5500000000000007</v>
      </c>
      <c r="M117" s="37">
        <v>9.4499999999999993</v>
      </c>
      <c r="N117" s="42">
        <v>11.4</v>
      </c>
      <c r="O117" s="42" t="s">
        <v>6</v>
      </c>
      <c r="P117" s="42" t="s">
        <v>6</v>
      </c>
      <c r="Q117" s="42" t="s">
        <v>6</v>
      </c>
      <c r="R117" s="42" t="s">
        <v>6</v>
      </c>
    </row>
    <row r="118" spans="1:18" x14ac:dyDescent="0.2">
      <c r="A118" s="39" t="s">
        <v>577</v>
      </c>
      <c r="B118" s="25" t="s">
        <v>578</v>
      </c>
      <c r="C118" s="19" t="str">
        <f t="shared" si="1"/>
        <v xml:space="preserve">  LincolnE07000138</v>
      </c>
      <c r="D118" s="40">
        <v>18</v>
      </c>
      <c r="E118" s="41">
        <v>11.95</v>
      </c>
      <c r="F118" s="34">
        <v>1.9</v>
      </c>
      <c r="G118" s="51">
        <v>13.68</v>
      </c>
      <c r="H118" s="34">
        <v>3.8</v>
      </c>
      <c r="I118" s="51">
        <v>7.77</v>
      </c>
      <c r="J118" s="52">
        <v>8.5299999999999994</v>
      </c>
      <c r="K118" s="37">
        <v>9.02</v>
      </c>
      <c r="L118" s="37">
        <v>9.7200000000000006</v>
      </c>
      <c r="M118" s="37">
        <v>10.62</v>
      </c>
      <c r="N118" s="37">
        <v>13.64</v>
      </c>
      <c r="O118" s="42">
        <v>15.48</v>
      </c>
      <c r="P118" s="42">
        <v>16.16</v>
      </c>
      <c r="Q118" s="42">
        <v>17.96</v>
      </c>
      <c r="R118" s="42" t="s">
        <v>6</v>
      </c>
    </row>
    <row r="119" spans="1:18" x14ac:dyDescent="0.2">
      <c r="A119" s="39" t="s">
        <v>579</v>
      </c>
      <c r="B119" s="25" t="s">
        <v>580</v>
      </c>
      <c r="C119" s="19" t="str">
        <f t="shared" si="1"/>
        <v xml:space="preserve">  North KestevenE07000139</v>
      </c>
      <c r="D119" s="53">
        <v>7</v>
      </c>
      <c r="E119" s="41">
        <v>10.02</v>
      </c>
      <c r="F119" s="34">
        <v>1.1000000000000001</v>
      </c>
      <c r="G119" s="41">
        <v>12.01</v>
      </c>
      <c r="H119" s="34">
        <v>-5.3</v>
      </c>
      <c r="I119" s="54" t="s">
        <v>6</v>
      </c>
      <c r="J119" s="52">
        <v>8.4700000000000006</v>
      </c>
      <c r="K119" s="37">
        <v>8.7899999999999991</v>
      </c>
      <c r="L119" s="52">
        <v>9.0299999999999994</v>
      </c>
      <c r="M119" s="52">
        <v>9.44</v>
      </c>
      <c r="N119" s="37">
        <v>10.56</v>
      </c>
      <c r="O119" s="42" t="s">
        <v>6</v>
      </c>
      <c r="P119" s="42" t="s">
        <v>6</v>
      </c>
      <c r="Q119" s="42" t="s">
        <v>6</v>
      </c>
      <c r="R119" s="42" t="s">
        <v>6</v>
      </c>
    </row>
    <row r="120" spans="1:18" x14ac:dyDescent="0.2">
      <c r="A120" s="39" t="s">
        <v>581</v>
      </c>
      <c r="B120" s="25" t="s">
        <v>582</v>
      </c>
      <c r="C120" s="19" t="str">
        <f t="shared" si="1"/>
        <v xml:space="preserve">  South HollandE07000140</v>
      </c>
      <c r="D120" s="53">
        <v>10</v>
      </c>
      <c r="E120" s="41">
        <v>9.33</v>
      </c>
      <c r="F120" s="34">
        <v>4</v>
      </c>
      <c r="G120" s="41">
        <v>11.19</v>
      </c>
      <c r="H120" s="34">
        <v>1</v>
      </c>
      <c r="I120" s="51">
        <v>7.5</v>
      </c>
      <c r="J120" s="52">
        <v>7.8</v>
      </c>
      <c r="K120" s="52">
        <v>8</v>
      </c>
      <c r="L120" s="52">
        <v>8.14</v>
      </c>
      <c r="M120" s="37">
        <v>8.61</v>
      </c>
      <c r="N120" s="42">
        <v>10.59</v>
      </c>
      <c r="O120" s="42" t="s">
        <v>6</v>
      </c>
      <c r="P120" s="42" t="s">
        <v>6</v>
      </c>
      <c r="Q120" s="42" t="s">
        <v>6</v>
      </c>
      <c r="R120" s="42" t="s">
        <v>6</v>
      </c>
    </row>
    <row r="121" spans="1:18" x14ac:dyDescent="0.2">
      <c r="A121" s="39" t="s">
        <v>583</v>
      </c>
      <c r="B121" s="25" t="s">
        <v>584</v>
      </c>
      <c r="C121" s="19" t="str">
        <f t="shared" si="1"/>
        <v xml:space="preserve">  South KestevenE07000141</v>
      </c>
      <c r="D121" s="53">
        <v>13</v>
      </c>
      <c r="E121" s="41">
        <v>10.11</v>
      </c>
      <c r="F121" s="34">
        <v>-3.7</v>
      </c>
      <c r="G121" s="41">
        <v>11.65</v>
      </c>
      <c r="H121" s="34">
        <v>-5</v>
      </c>
      <c r="I121" s="51">
        <v>7.5</v>
      </c>
      <c r="J121" s="52">
        <v>7.95</v>
      </c>
      <c r="K121" s="37">
        <v>8.19</v>
      </c>
      <c r="L121" s="37">
        <v>8.6199999999999992</v>
      </c>
      <c r="M121" s="37">
        <v>9.58</v>
      </c>
      <c r="N121" s="37">
        <v>11.43</v>
      </c>
      <c r="O121" s="42">
        <v>11.98</v>
      </c>
      <c r="P121" s="42">
        <v>12.45</v>
      </c>
      <c r="Q121" s="42" t="s">
        <v>6</v>
      </c>
      <c r="R121" s="42" t="s">
        <v>6</v>
      </c>
    </row>
    <row r="122" spans="1:18" x14ac:dyDescent="0.2">
      <c r="A122" s="39" t="s">
        <v>585</v>
      </c>
      <c r="B122" s="25" t="s">
        <v>586</v>
      </c>
      <c r="C122" s="19" t="str">
        <f t="shared" si="1"/>
        <v xml:space="preserve">  West LindseyE07000142</v>
      </c>
      <c r="D122" s="53">
        <v>5</v>
      </c>
      <c r="E122" s="54">
        <v>10.58</v>
      </c>
      <c r="F122" s="34">
        <v>2.7</v>
      </c>
      <c r="G122" s="54">
        <v>14.37</v>
      </c>
      <c r="H122" s="34">
        <v>10.8</v>
      </c>
      <c r="I122" s="54" t="s">
        <v>6</v>
      </c>
      <c r="J122" s="52">
        <v>8.11</v>
      </c>
      <c r="K122" s="52">
        <v>8.27</v>
      </c>
      <c r="L122" s="37">
        <v>8.6300000000000008</v>
      </c>
      <c r="M122" s="42">
        <v>8.98</v>
      </c>
      <c r="N122" s="42" t="s">
        <v>6</v>
      </c>
      <c r="O122" s="42" t="s">
        <v>6</v>
      </c>
      <c r="P122" s="42" t="s">
        <v>6</v>
      </c>
      <c r="Q122" s="42" t="s">
        <v>6</v>
      </c>
      <c r="R122" s="42" t="s">
        <v>6</v>
      </c>
    </row>
    <row r="123" spans="1:18" x14ac:dyDescent="0.2">
      <c r="A123" s="39" t="s">
        <v>106</v>
      </c>
      <c r="B123" s="25" t="s">
        <v>107</v>
      </c>
      <c r="C123" s="19" t="str">
        <f t="shared" si="1"/>
        <v>NorthamptonshireE10000021</v>
      </c>
      <c r="D123" s="55">
        <v>85</v>
      </c>
      <c r="E123" s="51">
        <v>10.92</v>
      </c>
      <c r="F123" s="34">
        <v>4.2</v>
      </c>
      <c r="G123" s="51">
        <v>13.51</v>
      </c>
      <c r="H123" s="34">
        <v>4.8</v>
      </c>
      <c r="I123" s="51">
        <v>7.65</v>
      </c>
      <c r="J123" s="52">
        <v>8.3000000000000007</v>
      </c>
      <c r="K123" s="52">
        <v>8.68</v>
      </c>
      <c r="L123" s="52">
        <v>9.0500000000000007</v>
      </c>
      <c r="M123" s="52">
        <v>9.93</v>
      </c>
      <c r="N123" s="37">
        <v>12.92</v>
      </c>
      <c r="O123" s="52">
        <v>15.09</v>
      </c>
      <c r="P123" s="37">
        <v>15.8</v>
      </c>
      <c r="Q123" s="37">
        <v>18.079999999999998</v>
      </c>
      <c r="R123" s="42">
        <v>23.53</v>
      </c>
    </row>
    <row r="124" spans="1:18" x14ac:dyDescent="0.2">
      <c r="A124" s="39" t="s">
        <v>587</v>
      </c>
      <c r="B124" s="25" t="s">
        <v>588</v>
      </c>
      <c r="C124" s="19" t="str">
        <f t="shared" si="1"/>
        <v xml:space="preserve">  CorbyE07000150</v>
      </c>
      <c r="D124" s="53">
        <v>7</v>
      </c>
      <c r="E124" s="54">
        <v>10.5</v>
      </c>
      <c r="F124" s="34">
        <v>-1.3</v>
      </c>
      <c r="G124" s="41">
        <v>12.86</v>
      </c>
      <c r="H124" s="34">
        <v>1.2</v>
      </c>
      <c r="I124" s="54" t="s">
        <v>6</v>
      </c>
      <c r="J124" s="52">
        <v>8.08</v>
      </c>
      <c r="K124" s="52">
        <v>8.34</v>
      </c>
      <c r="L124" s="37">
        <v>8.86</v>
      </c>
      <c r="M124" s="37">
        <v>9.68</v>
      </c>
      <c r="N124" s="42">
        <v>11.6</v>
      </c>
      <c r="O124" s="42" t="s">
        <v>6</v>
      </c>
      <c r="P124" s="42" t="s">
        <v>6</v>
      </c>
      <c r="Q124" s="42" t="s">
        <v>6</v>
      </c>
      <c r="R124" s="42" t="s">
        <v>6</v>
      </c>
    </row>
    <row r="125" spans="1:18" x14ac:dyDescent="0.2">
      <c r="A125" s="39" t="s">
        <v>589</v>
      </c>
      <c r="B125" s="25" t="s">
        <v>590</v>
      </c>
      <c r="C125" s="19" t="str">
        <f t="shared" si="1"/>
        <v xml:space="preserve">  DaventryE07000151</v>
      </c>
      <c r="D125" s="53">
        <v>6</v>
      </c>
      <c r="E125" s="41">
        <v>9.3800000000000008</v>
      </c>
      <c r="F125" s="34">
        <v>4.3</v>
      </c>
      <c r="G125" s="41">
        <v>11.33</v>
      </c>
      <c r="H125" s="34">
        <v>4.9000000000000004</v>
      </c>
      <c r="I125" s="54" t="s">
        <v>6</v>
      </c>
      <c r="J125" s="37">
        <v>8</v>
      </c>
      <c r="K125" s="52">
        <v>8.2100000000000009</v>
      </c>
      <c r="L125" s="37">
        <v>8.3000000000000007</v>
      </c>
      <c r="M125" s="37">
        <v>8.67</v>
      </c>
      <c r="N125" s="42">
        <v>10.220000000000001</v>
      </c>
      <c r="O125" s="42" t="s">
        <v>6</v>
      </c>
      <c r="P125" s="42" t="s">
        <v>6</v>
      </c>
      <c r="Q125" s="42" t="s">
        <v>6</v>
      </c>
      <c r="R125" s="42" t="s">
        <v>6</v>
      </c>
    </row>
    <row r="126" spans="1:18" x14ac:dyDescent="0.2">
      <c r="A126" s="39" t="s">
        <v>591</v>
      </c>
      <c r="B126" s="25" t="s">
        <v>592</v>
      </c>
      <c r="C126" s="19" t="str">
        <f t="shared" si="1"/>
        <v xml:space="preserve">  East NorthamptonshireE07000152</v>
      </c>
      <c r="D126" s="53">
        <v>8</v>
      </c>
      <c r="E126" s="54">
        <v>12.04</v>
      </c>
      <c r="F126" s="56"/>
      <c r="G126" s="41">
        <v>13.32</v>
      </c>
      <c r="H126" s="34">
        <v>-5.3</v>
      </c>
      <c r="I126" s="54" t="s">
        <v>6</v>
      </c>
      <c r="J126" s="37">
        <v>8.11</v>
      </c>
      <c r="K126" s="37">
        <v>8.81</v>
      </c>
      <c r="L126" s="37">
        <v>9.1199999999999992</v>
      </c>
      <c r="M126" s="42">
        <v>10.58</v>
      </c>
      <c r="N126" s="42">
        <v>13.64</v>
      </c>
      <c r="O126" s="42" t="s">
        <v>6</v>
      </c>
      <c r="P126" s="42" t="s">
        <v>6</v>
      </c>
      <c r="Q126" s="42" t="s">
        <v>6</v>
      </c>
      <c r="R126" s="42" t="s">
        <v>6</v>
      </c>
    </row>
    <row r="127" spans="1:18" x14ac:dyDescent="0.2">
      <c r="A127" s="39" t="s">
        <v>593</v>
      </c>
      <c r="B127" s="25" t="s">
        <v>594</v>
      </c>
      <c r="C127" s="19" t="str">
        <f t="shared" si="1"/>
        <v xml:space="preserve">  KetteringE07000153</v>
      </c>
      <c r="D127" s="53">
        <v>11</v>
      </c>
      <c r="E127" s="41">
        <v>10.56</v>
      </c>
      <c r="F127" s="34">
        <v>-1.2</v>
      </c>
      <c r="G127" s="41">
        <v>13.29</v>
      </c>
      <c r="H127" s="34">
        <v>2.6</v>
      </c>
      <c r="I127" s="51">
        <v>7.82</v>
      </c>
      <c r="J127" s="52">
        <v>8.5299999999999994</v>
      </c>
      <c r="K127" s="37">
        <v>8.69</v>
      </c>
      <c r="L127" s="52">
        <v>9.26</v>
      </c>
      <c r="M127" s="37">
        <v>10.050000000000001</v>
      </c>
      <c r="N127" s="42">
        <v>11.79</v>
      </c>
      <c r="O127" s="42">
        <v>14.48</v>
      </c>
      <c r="P127" s="42" t="s">
        <v>6</v>
      </c>
      <c r="Q127" s="42" t="s">
        <v>6</v>
      </c>
      <c r="R127" s="42" t="s">
        <v>6</v>
      </c>
    </row>
    <row r="128" spans="1:18" x14ac:dyDescent="0.2">
      <c r="A128" s="39" t="s">
        <v>595</v>
      </c>
      <c r="B128" s="25" t="s">
        <v>596</v>
      </c>
      <c r="C128" s="19" t="str">
        <f t="shared" si="1"/>
        <v xml:space="preserve">  NorthamptonE07000154</v>
      </c>
      <c r="D128" s="40">
        <v>41</v>
      </c>
      <c r="E128" s="41">
        <v>11.57</v>
      </c>
      <c r="F128" s="34">
        <v>10.199999999999999</v>
      </c>
      <c r="G128" s="51">
        <v>13.82</v>
      </c>
      <c r="H128" s="34">
        <v>5.2</v>
      </c>
      <c r="I128" s="51">
        <v>7.65</v>
      </c>
      <c r="J128" s="52">
        <v>8.2100000000000009</v>
      </c>
      <c r="K128" s="52">
        <v>8.66</v>
      </c>
      <c r="L128" s="52">
        <v>9.11</v>
      </c>
      <c r="M128" s="52">
        <v>9.98</v>
      </c>
      <c r="N128" s="37">
        <v>13.53</v>
      </c>
      <c r="O128" s="37">
        <v>15.38</v>
      </c>
      <c r="P128" s="42">
        <v>16.14</v>
      </c>
      <c r="Q128" s="42">
        <v>18.66</v>
      </c>
      <c r="R128" s="42" t="s">
        <v>6</v>
      </c>
    </row>
    <row r="129" spans="1:18" x14ac:dyDescent="0.2">
      <c r="A129" s="39" t="s">
        <v>597</v>
      </c>
      <c r="B129" s="25" t="s">
        <v>598</v>
      </c>
      <c r="C129" s="19" t="str">
        <f t="shared" si="1"/>
        <v xml:space="preserve">  South NorthamptonshireE07000155</v>
      </c>
      <c r="D129" s="53">
        <v>5</v>
      </c>
      <c r="E129" s="54">
        <v>10.98</v>
      </c>
      <c r="F129" s="34">
        <v>9.8000000000000007</v>
      </c>
      <c r="G129" s="41">
        <v>14.57</v>
      </c>
      <c r="H129" s="34">
        <v>8.6999999999999993</v>
      </c>
      <c r="I129" s="54" t="s">
        <v>6</v>
      </c>
      <c r="J129" s="37">
        <v>8.91</v>
      </c>
      <c r="K129" s="37">
        <v>9.23</v>
      </c>
      <c r="L129" s="37">
        <v>9.32</v>
      </c>
      <c r="M129" s="42">
        <v>9.66</v>
      </c>
      <c r="N129" s="42" t="s">
        <v>6</v>
      </c>
      <c r="O129" s="42" t="s">
        <v>6</v>
      </c>
      <c r="P129" s="42" t="s">
        <v>6</v>
      </c>
      <c r="Q129" s="42" t="s">
        <v>6</v>
      </c>
      <c r="R129" s="42" t="s">
        <v>6</v>
      </c>
    </row>
    <row r="130" spans="1:18" x14ac:dyDescent="0.2">
      <c r="A130" s="39" t="s">
        <v>599</v>
      </c>
      <c r="B130" s="25" t="s">
        <v>600</v>
      </c>
      <c r="C130" s="19" t="str">
        <f t="shared" si="1"/>
        <v xml:space="preserve">  WellingboroughE07000156</v>
      </c>
      <c r="D130" s="53">
        <v>7</v>
      </c>
      <c r="E130" s="54">
        <v>11.02</v>
      </c>
      <c r="F130" s="34">
        <v>0.7</v>
      </c>
      <c r="G130" s="41">
        <v>13.97</v>
      </c>
      <c r="H130" s="34">
        <v>18</v>
      </c>
      <c r="I130" s="54" t="s">
        <v>6</v>
      </c>
      <c r="J130" s="37">
        <v>7.78</v>
      </c>
      <c r="K130" s="37">
        <v>8.39</v>
      </c>
      <c r="L130" s="37">
        <v>8.85</v>
      </c>
      <c r="M130" s="42">
        <v>9.73</v>
      </c>
      <c r="N130" s="42" t="s">
        <v>6</v>
      </c>
      <c r="O130" s="42" t="s">
        <v>6</v>
      </c>
      <c r="P130" s="42" t="s">
        <v>6</v>
      </c>
      <c r="Q130" s="42" t="s">
        <v>6</v>
      </c>
      <c r="R130" s="42" t="s">
        <v>6</v>
      </c>
    </row>
    <row r="131" spans="1:18" x14ac:dyDescent="0.2">
      <c r="A131" s="39" t="s">
        <v>212</v>
      </c>
      <c r="B131" s="25" t="s">
        <v>213</v>
      </c>
      <c r="C131" s="19" t="str">
        <f t="shared" si="1"/>
        <v>NottinghamshireE10000024</v>
      </c>
      <c r="D131" s="40">
        <v>61</v>
      </c>
      <c r="E131" s="51">
        <v>11.22</v>
      </c>
      <c r="F131" s="34">
        <v>1.5</v>
      </c>
      <c r="G131" s="51">
        <v>13.98</v>
      </c>
      <c r="H131" s="34">
        <v>3.2</v>
      </c>
      <c r="I131" s="51">
        <v>7.6</v>
      </c>
      <c r="J131" s="52">
        <v>8.17</v>
      </c>
      <c r="K131" s="52">
        <v>8.59</v>
      </c>
      <c r="L131" s="52">
        <v>9.18</v>
      </c>
      <c r="M131" s="52">
        <v>10.130000000000001</v>
      </c>
      <c r="N131" s="37">
        <v>13</v>
      </c>
      <c r="O131" s="37">
        <v>15</v>
      </c>
      <c r="P131" s="37">
        <v>16.690000000000001</v>
      </c>
      <c r="Q131" s="42">
        <v>18.399999999999999</v>
      </c>
      <c r="R131" s="42" t="s">
        <v>6</v>
      </c>
    </row>
    <row r="132" spans="1:18" x14ac:dyDescent="0.2">
      <c r="A132" s="39" t="s">
        <v>601</v>
      </c>
      <c r="B132" s="25" t="s">
        <v>602</v>
      </c>
      <c r="C132" s="19" t="str">
        <f t="shared" si="1"/>
        <v xml:space="preserve">  AshfieldE07000170</v>
      </c>
      <c r="D132" s="53">
        <v>12</v>
      </c>
      <c r="E132" s="54">
        <v>11.02</v>
      </c>
      <c r="F132" s="34">
        <v>-3.7</v>
      </c>
      <c r="G132" s="41">
        <v>15.57</v>
      </c>
      <c r="H132" s="34">
        <v>5.9</v>
      </c>
      <c r="I132" s="41">
        <v>7.52</v>
      </c>
      <c r="J132" s="52">
        <v>7.8</v>
      </c>
      <c r="K132" s="52">
        <v>8.0500000000000007</v>
      </c>
      <c r="L132" s="37">
        <v>8.51</v>
      </c>
      <c r="M132" s="42">
        <v>9.6999999999999993</v>
      </c>
      <c r="N132" s="42">
        <v>13.78</v>
      </c>
      <c r="O132" s="42" t="s">
        <v>6</v>
      </c>
      <c r="P132" s="42" t="s">
        <v>6</v>
      </c>
      <c r="Q132" s="42" t="s">
        <v>6</v>
      </c>
      <c r="R132" s="42" t="s">
        <v>6</v>
      </c>
    </row>
    <row r="133" spans="1:18" x14ac:dyDescent="0.2">
      <c r="A133" s="39" t="s">
        <v>603</v>
      </c>
      <c r="B133" s="25" t="s">
        <v>604</v>
      </c>
      <c r="C133" s="19" t="str">
        <f t="shared" si="1"/>
        <v xml:space="preserve">  BassetlawE07000171</v>
      </c>
      <c r="D133" s="53">
        <v>12</v>
      </c>
      <c r="E133" s="41">
        <v>11.22</v>
      </c>
      <c r="F133" s="34">
        <v>-0.4</v>
      </c>
      <c r="G133" s="41">
        <v>13.93</v>
      </c>
      <c r="H133" s="34">
        <v>0.2</v>
      </c>
      <c r="I133" s="51">
        <v>7.85</v>
      </c>
      <c r="J133" s="52">
        <v>8.56</v>
      </c>
      <c r="K133" s="52">
        <v>9.15</v>
      </c>
      <c r="L133" s="52">
        <v>9.42</v>
      </c>
      <c r="M133" s="37">
        <v>10.130000000000001</v>
      </c>
      <c r="N133" s="42">
        <v>12.52</v>
      </c>
      <c r="O133" s="42" t="s">
        <v>6</v>
      </c>
      <c r="P133" s="42" t="s">
        <v>6</v>
      </c>
      <c r="Q133" s="42" t="s">
        <v>6</v>
      </c>
      <c r="R133" s="42" t="s">
        <v>6</v>
      </c>
    </row>
    <row r="134" spans="1:18" x14ac:dyDescent="0.2">
      <c r="A134" s="39" t="s">
        <v>605</v>
      </c>
      <c r="B134" s="25" t="s">
        <v>606</v>
      </c>
      <c r="C134" s="19" t="str">
        <f t="shared" si="1"/>
        <v xml:space="preserve">  BroxtoweE07000172</v>
      </c>
      <c r="D134" s="53">
        <v>7</v>
      </c>
      <c r="E134" s="54">
        <v>10.75</v>
      </c>
      <c r="F134" s="34">
        <v>-9.9</v>
      </c>
      <c r="G134" s="41">
        <v>13.52</v>
      </c>
      <c r="H134" s="34">
        <v>-0.2</v>
      </c>
      <c r="I134" s="54" t="s">
        <v>6</v>
      </c>
      <c r="J134" s="37">
        <v>7.91</v>
      </c>
      <c r="K134" s="37">
        <v>9.35</v>
      </c>
      <c r="L134" s="37">
        <v>9.48</v>
      </c>
      <c r="M134" s="42">
        <v>10.119999999999999</v>
      </c>
      <c r="N134" s="42" t="s">
        <v>6</v>
      </c>
      <c r="O134" s="42" t="s">
        <v>6</v>
      </c>
      <c r="P134" s="42" t="s">
        <v>6</v>
      </c>
      <c r="Q134" s="42" t="s">
        <v>6</v>
      </c>
      <c r="R134" s="42" t="s">
        <v>6</v>
      </c>
    </row>
    <row r="135" spans="1:18" x14ac:dyDescent="0.2">
      <c r="A135" s="39" t="s">
        <v>607</v>
      </c>
      <c r="B135" s="25" t="s">
        <v>608</v>
      </c>
      <c r="C135" s="19" t="str">
        <f t="shared" ref="C135:C198" si="2">A135&amp;B135</f>
        <v xml:space="preserve">  GedlingE07000173</v>
      </c>
      <c r="D135" s="53">
        <v>5</v>
      </c>
      <c r="E135" s="54">
        <v>13.58</v>
      </c>
      <c r="F135" s="34">
        <v>20.100000000000001</v>
      </c>
      <c r="G135" s="41">
        <v>13.66</v>
      </c>
      <c r="H135" s="34">
        <v>5.7</v>
      </c>
      <c r="I135" s="54" t="s">
        <v>6</v>
      </c>
      <c r="J135" s="42">
        <v>8.18</v>
      </c>
      <c r="K135" s="42" t="s">
        <v>6</v>
      </c>
      <c r="L135" s="42">
        <v>9.3699999999999992</v>
      </c>
      <c r="M135" s="42">
        <v>11.02</v>
      </c>
      <c r="N135" s="42">
        <v>14.44</v>
      </c>
      <c r="O135" s="42" t="s">
        <v>6</v>
      </c>
      <c r="P135" s="42" t="s">
        <v>6</v>
      </c>
      <c r="Q135" s="42" t="s">
        <v>6</v>
      </c>
      <c r="R135" s="42" t="s">
        <v>6</v>
      </c>
    </row>
    <row r="136" spans="1:18" x14ac:dyDescent="0.2">
      <c r="A136" s="39" t="s">
        <v>609</v>
      </c>
      <c r="B136" s="25" t="s">
        <v>610</v>
      </c>
      <c r="C136" s="19" t="str">
        <f t="shared" si="2"/>
        <v xml:space="preserve">  MansfieldE07000174</v>
      </c>
      <c r="D136" s="53">
        <v>8</v>
      </c>
      <c r="E136" s="41">
        <v>10.34</v>
      </c>
      <c r="F136" s="34">
        <v>7</v>
      </c>
      <c r="G136" s="41">
        <v>11.87</v>
      </c>
      <c r="H136" s="34">
        <v>4.8</v>
      </c>
      <c r="I136" s="51">
        <v>7.6</v>
      </c>
      <c r="J136" s="52">
        <v>7.87</v>
      </c>
      <c r="K136" s="37">
        <v>7.99</v>
      </c>
      <c r="L136" s="37">
        <v>8.4700000000000006</v>
      </c>
      <c r="M136" s="37">
        <v>9.27</v>
      </c>
      <c r="N136" s="42">
        <v>11.45</v>
      </c>
      <c r="O136" s="42">
        <v>12.93</v>
      </c>
      <c r="P136" s="42" t="s">
        <v>6</v>
      </c>
      <c r="Q136" s="42" t="s">
        <v>6</v>
      </c>
      <c r="R136" s="42" t="s">
        <v>6</v>
      </c>
    </row>
    <row r="137" spans="1:18" x14ac:dyDescent="0.2">
      <c r="A137" s="39" t="s">
        <v>611</v>
      </c>
      <c r="B137" s="25" t="s">
        <v>612</v>
      </c>
      <c r="C137" s="19" t="str">
        <f t="shared" si="2"/>
        <v xml:space="preserve">  Newark and SherwoodE07000175</v>
      </c>
      <c r="D137" s="53">
        <v>9</v>
      </c>
      <c r="E137" s="41">
        <v>10.16</v>
      </c>
      <c r="F137" s="34">
        <v>4.7</v>
      </c>
      <c r="G137" s="54">
        <v>12.97</v>
      </c>
      <c r="H137" s="34">
        <v>9</v>
      </c>
      <c r="I137" s="51">
        <v>7.5</v>
      </c>
      <c r="J137" s="52">
        <v>7.66</v>
      </c>
      <c r="K137" s="52">
        <v>7.78</v>
      </c>
      <c r="L137" s="37">
        <v>8.25</v>
      </c>
      <c r="M137" s="37">
        <v>9.06</v>
      </c>
      <c r="N137" s="42">
        <v>11.16</v>
      </c>
      <c r="O137" s="42" t="s">
        <v>6</v>
      </c>
      <c r="P137" s="42" t="s">
        <v>6</v>
      </c>
      <c r="Q137" s="42" t="s">
        <v>6</v>
      </c>
      <c r="R137" s="42" t="s">
        <v>6</v>
      </c>
    </row>
    <row r="138" spans="1:18" x14ac:dyDescent="0.2">
      <c r="A138" s="39" t="s">
        <v>613</v>
      </c>
      <c r="B138" s="25" t="s">
        <v>614</v>
      </c>
      <c r="C138" s="19" t="str">
        <f t="shared" si="2"/>
        <v xml:space="preserve">  RushcliffeE07000176</v>
      </c>
      <c r="D138" s="53">
        <v>9</v>
      </c>
      <c r="E138" s="54">
        <v>13.31</v>
      </c>
      <c r="F138" s="34">
        <v>-6.2</v>
      </c>
      <c r="G138" s="41">
        <v>15.19</v>
      </c>
      <c r="H138" s="34">
        <v>-1.5</v>
      </c>
      <c r="I138" s="54" t="s">
        <v>6</v>
      </c>
      <c r="J138" s="37">
        <v>9.17</v>
      </c>
      <c r="K138" s="37">
        <v>9.74</v>
      </c>
      <c r="L138" s="37">
        <v>10.050000000000001</v>
      </c>
      <c r="M138" s="42">
        <v>11.72</v>
      </c>
      <c r="N138" s="42">
        <v>15.21</v>
      </c>
      <c r="O138" s="42">
        <v>17.260000000000002</v>
      </c>
      <c r="P138" s="42" t="s">
        <v>6</v>
      </c>
      <c r="Q138" s="42" t="s">
        <v>6</v>
      </c>
      <c r="R138" s="42" t="s">
        <v>6</v>
      </c>
    </row>
    <row r="139" spans="1:18" x14ac:dyDescent="0.2">
      <c r="A139" s="24" t="s">
        <v>1006</v>
      </c>
      <c r="B139" s="25" t="s">
        <v>1007</v>
      </c>
      <c r="C139" s="19" t="str">
        <f t="shared" si="2"/>
        <v>West Midlands E12000005</v>
      </c>
      <c r="D139" s="55">
        <v>592</v>
      </c>
      <c r="E139" s="51">
        <v>11.87</v>
      </c>
      <c r="F139" s="34">
        <v>2</v>
      </c>
      <c r="G139" s="51">
        <v>13.99</v>
      </c>
      <c r="H139" s="34">
        <v>2.6</v>
      </c>
      <c r="I139" s="51">
        <v>7.69</v>
      </c>
      <c r="J139" s="52">
        <v>8.44</v>
      </c>
      <c r="K139" s="52">
        <v>8.94</v>
      </c>
      <c r="L139" s="52">
        <v>9.44</v>
      </c>
      <c r="M139" s="52">
        <v>10.44</v>
      </c>
      <c r="N139" s="52">
        <v>13.48</v>
      </c>
      <c r="O139" s="52">
        <v>15.52</v>
      </c>
      <c r="P139" s="52">
        <v>16.920000000000002</v>
      </c>
      <c r="Q139" s="52">
        <v>18.66</v>
      </c>
      <c r="R139" s="52">
        <v>23.29</v>
      </c>
    </row>
    <row r="140" spans="1:18" x14ac:dyDescent="0.2">
      <c r="A140" s="39" t="s">
        <v>1008</v>
      </c>
      <c r="B140" s="25" t="s">
        <v>270</v>
      </c>
      <c r="C140" s="19" t="str">
        <f t="shared" si="2"/>
        <v>Herefordshire E06000019</v>
      </c>
      <c r="D140" s="53">
        <v>16</v>
      </c>
      <c r="E140" s="41">
        <v>9.57</v>
      </c>
      <c r="F140" s="34">
        <v>-5.7</v>
      </c>
      <c r="G140" s="51">
        <v>11.47</v>
      </c>
      <c r="H140" s="34">
        <v>1.5</v>
      </c>
      <c r="I140" s="51">
        <v>7.75</v>
      </c>
      <c r="J140" s="52">
        <v>8</v>
      </c>
      <c r="K140" s="52">
        <v>8.24</v>
      </c>
      <c r="L140" s="52">
        <v>8.5</v>
      </c>
      <c r="M140" s="52">
        <v>8.9499999999999993</v>
      </c>
      <c r="N140" s="37">
        <v>10.58</v>
      </c>
      <c r="O140" s="42">
        <v>12.37</v>
      </c>
      <c r="P140" s="42">
        <v>12.8</v>
      </c>
      <c r="Q140" s="42" t="s">
        <v>6</v>
      </c>
      <c r="R140" s="42" t="s">
        <v>6</v>
      </c>
    </row>
    <row r="141" spans="1:18" x14ac:dyDescent="0.2">
      <c r="A141" s="39" t="s">
        <v>1009</v>
      </c>
      <c r="B141" s="25" t="s">
        <v>176</v>
      </c>
      <c r="C141" s="19" t="str">
        <f t="shared" si="2"/>
        <v>Stoke-on-Trent E06000021</v>
      </c>
      <c r="D141" s="40">
        <v>33</v>
      </c>
      <c r="E141" s="41">
        <v>12.43</v>
      </c>
      <c r="F141" s="34">
        <v>12.9</v>
      </c>
      <c r="G141" s="51">
        <v>14.42</v>
      </c>
      <c r="H141" s="34">
        <v>9</v>
      </c>
      <c r="I141" s="51">
        <v>8.0399999999999991</v>
      </c>
      <c r="J141" s="52">
        <v>8.9499999999999993</v>
      </c>
      <c r="K141" s="52">
        <v>9.2899999999999991</v>
      </c>
      <c r="L141" s="52">
        <v>9.86</v>
      </c>
      <c r="M141" s="52">
        <v>11.02</v>
      </c>
      <c r="N141" s="37">
        <v>14.04</v>
      </c>
      <c r="O141" s="37">
        <v>15.3</v>
      </c>
      <c r="P141" s="42">
        <v>15.92</v>
      </c>
      <c r="Q141" s="42">
        <v>17.98</v>
      </c>
      <c r="R141" s="42" t="s">
        <v>6</v>
      </c>
    </row>
    <row r="142" spans="1:18" x14ac:dyDescent="0.2">
      <c r="A142" s="39" t="s">
        <v>1010</v>
      </c>
      <c r="B142" s="25" t="s">
        <v>157</v>
      </c>
      <c r="C142" s="19" t="str">
        <f t="shared" si="2"/>
        <v>Telford and Wrekin E06000020</v>
      </c>
      <c r="D142" s="40">
        <v>23</v>
      </c>
      <c r="E142" s="41">
        <v>10.54</v>
      </c>
      <c r="F142" s="34">
        <v>-8.3000000000000007</v>
      </c>
      <c r="G142" s="51">
        <v>13.25</v>
      </c>
      <c r="H142" s="34">
        <v>-5.0999999999999996</v>
      </c>
      <c r="I142" s="51">
        <v>7.66</v>
      </c>
      <c r="J142" s="52">
        <v>8.02</v>
      </c>
      <c r="K142" s="52">
        <v>8.6</v>
      </c>
      <c r="L142" s="52">
        <v>8.92</v>
      </c>
      <c r="M142" s="52">
        <v>9.82</v>
      </c>
      <c r="N142" s="42">
        <v>12.65</v>
      </c>
      <c r="O142" s="42">
        <v>14.9</v>
      </c>
      <c r="P142" s="42">
        <v>16.510000000000002</v>
      </c>
      <c r="Q142" s="42">
        <v>18.13</v>
      </c>
      <c r="R142" s="42" t="s">
        <v>6</v>
      </c>
    </row>
    <row r="143" spans="1:18" x14ac:dyDescent="0.2">
      <c r="A143" s="39" t="s">
        <v>1011</v>
      </c>
      <c r="B143" s="25" t="s">
        <v>65</v>
      </c>
      <c r="C143" s="19" t="str">
        <f t="shared" si="2"/>
        <v>Shropshire E06000051</v>
      </c>
      <c r="D143" s="40">
        <v>23</v>
      </c>
      <c r="E143" s="41">
        <v>10.34</v>
      </c>
      <c r="F143" s="34">
        <v>4.5</v>
      </c>
      <c r="G143" s="41">
        <v>11.52</v>
      </c>
      <c r="H143" s="34">
        <v>-0.2</v>
      </c>
      <c r="I143" s="51">
        <v>7.5</v>
      </c>
      <c r="J143" s="52">
        <v>7.81</v>
      </c>
      <c r="K143" s="52">
        <v>8.02</v>
      </c>
      <c r="L143" s="52">
        <v>8.5</v>
      </c>
      <c r="M143" s="52">
        <v>9.61</v>
      </c>
      <c r="N143" s="37">
        <v>11.68</v>
      </c>
      <c r="O143" s="42">
        <v>13.1</v>
      </c>
      <c r="P143" s="42">
        <v>14.38</v>
      </c>
      <c r="Q143" s="42">
        <v>15.26</v>
      </c>
      <c r="R143" s="42" t="s">
        <v>6</v>
      </c>
    </row>
    <row r="144" spans="1:18" x14ac:dyDescent="0.2">
      <c r="A144" s="39" t="s">
        <v>95</v>
      </c>
      <c r="B144" s="25" t="s">
        <v>96</v>
      </c>
      <c r="C144" s="19" t="str">
        <f t="shared" si="2"/>
        <v>StaffordshireE10000028</v>
      </c>
      <c r="D144" s="55">
        <v>77</v>
      </c>
      <c r="E144" s="51">
        <v>11.18</v>
      </c>
      <c r="F144" s="34">
        <v>4.5</v>
      </c>
      <c r="G144" s="51">
        <v>13.22</v>
      </c>
      <c r="H144" s="34">
        <v>3.1</v>
      </c>
      <c r="I144" s="51">
        <v>7.57</v>
      </c>
      <c r="J144" s="52">
        <v>8.08</v>
      </c>
      <c r="K144" s="52">
        <v>8.4600000000000009</v>
      </c>
      <c r="L144" s="52">
        <v>8.98</v>
      </c>
      <c r="M144" s="52">
        <v>10.01</v>
      </c>
      <c r="N144" s="52">
        <v>12.9</v>
      </c>
      <c r="O144" s="37">
        <v>14.56</v>
      </c>
      <c r="P144" s="37">
        <v>15.56</v>
      </c>
      <c r="Q144" s="37">
        <v>17.7</v>
      </c>
      <c r="R144" s="42">
        <v>21.76</v>
      </c>
    </row>
    <row r="145" spans="1:18" x14ac:dyDescent="0.2">
      <c r="A145" s="39" t="s">
        <v>616</v>
      </c>
      <c r="B145" s="25" t="s">
        <v>617</v>
      </c>
      <c r="C145" s="19" t="str">
        <f t="shared" si="2"/>
        <v xml:space="preserve">  Cannock ChaseE07000192</v>
      </c>
      <c r="D145" s="53">
        <v>9</v>
      </c>
      <c r="E145" s="41">
        <v>11.4</v>
      </c>
      <c r="F145" s="34">
        <v>9.5</v>
      </c>
      <c r="G145" s="41">
        <v>13.69</v>
      </c>
      <c r="H145" s="34">
        <v>15.2</v>
      </c>
      <c r="I145" s="54" t="s">
        <v>6</v>
      </c>
      <c r="J145" s="37">
        <v>8.27</v>
      </c>
      <c r="K145" s="37">
        <v>9.02</v>
      </c>
      <c r="L145" s="37">
        <v>9.4600000000000009</v>
      </c>
      <c r="M145" s="37">
        <v>10.18</v>
      </c>
      <c r="N145" s="42">
        <v>12.54</v>
      </c>
      <c r="O145" s="42" t="s">
        <v>6</v>
      </c>
      <c r="P145" s="42" t="s">
        <v>6</v>
      </c>
      <c r="Q145" s="42" t="s">
        <v>6</v>
      </c>
      <c r="R145" s="42" t="s">
        <v>6</v>
      </c>
    </row>
    <row r="146" spans="1:18" x14ac:dyDescent="0.2">
      <c r="A146" s="39" t="s">
        <v>618</v>
      </c>
      <c r="B146" s="25" t="s">
        <v>619</v>
      </c>
      <c r="C146" s="19" t="str">
        <f t="shared" si="2"/>
        <v xml:space="preserve">  East StaffordshireE07000193</v>
      </c>
      <c r="D146" s="53">
        <v>13</v>
      </c>
      <c r="E146" s="41">
        <v>10.79</v>
      </c>
      <c r="F146" s="34">
        <v>1.1000000000000001</v>
      </c>
      <c r="G146" s="41">
        <v>13.37</v>
      </c>
      <c r="H146" s="34">
        <v>-1.6</v>
      </c>
      <c r="I146" s="51">
        <v>7.5</v>
      </c>
      <c r="J146" s="52">
        <v>7.86</v>
      </c>
      <c r="K146" s="52">
        <v>8.17</v>
      </c>
      <c r="L146" s="37">
        <v>8.69</v>
      </c>
      <c r="M146" s="37">
        <v>10.220000000000001</v>
      </c>
      <c r="N146" s="37">
        <v>12.39</v>
      </c>
      <c r="O146" s="42">
        <v>13.79</v>
      </c>
      <c r="P146" s="42" t="s">
        <v>6</v>
      </c>
      <c r="Q146" s="42" t="s">
        <v>6</v>
      </c>
      <c r="R146" s="42" t="s">
        <v>6</v>
      </c>
    </row>
    <row r="147" spans="1:18" x14ac:dyDescent="0.2">
      <c r="A147" s="39" t="s">
        <v>620</v>
      </c>
      <c r="B147" s="25" t="s">
        <v>621</v>
      </c>
      <c r="C147" s="19" t="str">
        <f t="shared" si="2"/>
        <v xml:space="preserve">  LichfieldE07000194</v>
      </c>
      <c r="D147" s="53">
        <v>12</v>
      </c>
      <c r="E147" s="54">
        <v>11.1</v>
      </c>
      <c r="F147" s="34">
        <v>-2.7</v>
      </c>
      <c r="G147" s="41">
        <v>12.83</v>
      </c>
      <c r="H147" s="34">
        <v>-7.7</v>
      </c>
      <c r="I147" s="51">
        <v>7.5</v>
      </c>
      <c r="J147" s="52">
        <v>7.84</v>
      </c>
      <c r="K147" s="52">
        <v>8.0500000000000007</v>
      </c>
      <c r="L147" s="37">
        <v>8.34</v>
      </c>
      <c r="M147" s="37">
        <v>9.2899999999999991</v>
      </c>
      <c r="N147" s="42">
        <v>12.39</v>
      </c>
      <c r="O147" s="42">
        <v>13.94</v>
      </c>
      <c r="P147" s="42">
        <v>14.84</v>
      </c>
      <c r="Q147" s="42" t="s">
        <v>6</v>
      </c>
      <c r="R147" s="42" t="s">
        <v>6</v>
      </c>
    </row>
    <row r="148" spans="1:18" x14ac:dyDescent="0.2">
      <c r="A148" s="39" t="s">
        <v>622</v>
      </c>
      <c r="B148" s="25" t="s">
        <v>623</v>
      </c>
      <c r="C148" s="19" t="str">
        <f t="shared" si="2"/>
        <v xml:space="preserve">  Newcastle-under-LymeE07000195</v>
      </c>
      <c r="D148" s="53">
        <v>10</v>
      </c>
      <c r="E148" s="54">
        <v>10.119999999999999</v>
      </c>
      <c r="F148" s="34">
        <v>0.6</v>
      </c>
      <c r="G148" s="41">
        <v>11.92</v>
      </c>
      <c r="H148" s="34">
        <v>2.5</v>
      </c>
      <c r="I148" s="41">
        <v>7.5</v>
      </c>
      <c r="J148" s="52">
        <v>7.81</v>
      </c>
      <c r="K148" s="52">
        <v>8.02</v>
      </c>
      <c r="L148" s="37">
        <v>8.1999999999999993</v>
      </c>
      <c r="M148" s="37">
        <v>9.2899999999999991</v>
      </c>
      <c r="N148" s="42">
        <v>11.83</v>
      </c>
      <c r="O148" s="42">
        <v>13.7</v>
      </c>
      <c r="P148" s="42">
        <v>14.65</v>
      </c>
      <c r="Q148" s="42" t="s">
        <v>6</v>
      </c>
      <c r="R148" s="42" t="s">
        <v>6</v>
      </c>
    </row>
    <row r="149" spans="1:18" x14ac:dyDescent="0.2">
      <c r="A149" s="39" t="s">
        <v>624</v>
      </c>
      <c r="B149" s="25" t="s">
        <v>625</v>
      </c>
      <c r="C149" s="19" t="str">
        <f t="shared" si="2"/>
        <v xml:space="preserve">  South StaffordshireE07000196</v>
      </c>
      <c r="D149" s="53">
        <v>5</v>
      </c>
      <c r="E149" s="54">
        <v>10.23</v>
      </c>
      <c r="F149" s="34">
        <v>15.1</v>
      </c>
      <c r="G149" s="41">
        <v>12.36</v>
      </c>
      <c r="H149" s="34">
        <v>9.8000000000000007</v>
      </c>
      <c r="I149" s="54" t="s">
        <v>6</v>
      </c>
      <c r="J149" s="42" t="s">
        <v>6</v>
      </c>
      <c r="K149" s="37">
        <v>8.11</v>
      </c>
      <c r="L149" s="37">
        <v>8.39</v>
      </c>
      <c r="M149" s="37">
        <v>9.91</v>
      </c>
      <c r="N149" s="42" t="s">
        <v>6</v>
      </c>
      <c r="O149" s="42" t="s">
        <v>6</v>
      </c>
      <c r="P149" s="42" t="s">
        <v>6</v>
      </c>
      <c r="Q149" s="42" t="s">
        <v>6</v>
      </c>
      <c r="R149" s="42" t="s">
        <v>6</v>
      </c>
    </row>
    <row r="150" spans="1:18" x14ac:dyDescent="0.2">
      <c r="A150" s="39" t="s">
        <v>626</v>
      </c>
      <c r="B150" s="25" t="s">
        <v>627</v>
      </c>
      <c r="C150" s="19" t="str">
        <f t="shared" si="2"/>
        <v xml:space="preserve">  StaffordE07000197</v>
      </c>
      <c r="D150" s="40">
        <v>19</v>
      </c>
      <c r="E150" s="41">
        <v>12.88</v>
      </c>
      <c r="F150" s="34">
        <v>15.4</v>
      </c>
      <c r="G150" s="51">
        <v>14.01</v>
      </c>
      <c r="H150" s="34">
        <v>5.4</v>
      </c>
      <c r="I150" s="51">
        <v>7.97</v>
      </c>
      <c r="J150" s="52">
        <v>8.9600000000000009</v>
      </c>
      <c r="K150" s="37">
        <v>9.3699999999999992</v>
      </c>
      <c r="L150" s="37">
        <v>9.7100000000000009</v>
      </c>
      <c r="M150" s="37">
        <v>11.22</v>
      </c>
      <c r="N150" s="37">
        <v>14.37</v>
      </c>
      <c r="O150" s="42">
        <v>15.82</v>
      </c>
      <c r="P150" s="42">
        <v>16.670000000000002</v>
      </c>
      <c r="Q150" s="42">
        <v>18.38</v>
      </c>
      <c r="R150" s="42" t="s">
        <v>6</v>
      </c>
    </row>
    <row r="151" spans="1:18" x14ac:dyDescent="0.2">
      <c r="A151" s="39" t="s">
        <v>628</v>
      </c>
      <c r="B151" s="25" t="s">
        <v>629</v>
      </c>
      <c r="C151" s="19" t="str">
        <f t="shared" si="2"/>
        <v xml:space="preserve">  Staffordshire MoorlandsE07000198</v>
      </c>
      <c r="D151" s="53">
        <v>5</v>
      </c>
      <c r="E151" s="54">
        <v>9.69</v>
      </c>
      <c r="F151" s="34">
        <v>-5.9</v>
      </c>
      <c r="G151" s="41">
        <v>12.51</v>
      </c>
      <c r="H151" s="34">
        <v>0</v>
      </c>
      <c r="I151" s="54" t="s">
        <v>6</v>
      </c>
      <c r="J151" s="42" t="s">
        <v>6</v>
      </c>
      <c r="K151" s="37">
        <v>8.17</v>
      </c>
      <c r="L151" s="37">
        <v>8.2799999999999994</v>
      </c>
      <c r="M151" s="37">
        <v>8.94</v>
      </c>
      <c r="N151" s="42" t="s">
        <v>6</v>
      </c>
      <c r="O151" s="42" t="s">
        <v>6</v>
      </c>
      <c r="P151" s="42" t="s">
        <v>6</v>
      </c>
      <c r="Q151" s="42" t="s">
        <v>6</v>
      </c>
      <c r="R151" s="42" t="s">
        <v>6</v>
      </c>
    </row>
    <row r="152" spans="1:18" x14ac:dyDescent="0.2">
      <c r="A152" s="39" t="s">
        <v>630</v>
      </c>
      <c r="B152" s="25" t="s">
        <v>631</v>
      </c>
      <c r="C152" s="19" t="str">
        <f t="shared" si="2"/>
        <v xml:space="preserve">  TamworthE07000199</v>
      </c>
      <c r="D152" s="53">
        <v>5</v>
      </c>
      <c r="E152" s="54" t="s">
        <v>6</v>
      </c>
      <c r="F152" s="56"/>
      <c r="G152" s="41">
        <v>14.07</v>
      </c>
      <c r="H152" s="34">
        <v>1.6</v>
      </c>
      <c r="I152" s="54" t="s">
        <v>6</v>
      </c>
      <c r="J152" s="37">
        <v>8.26</v>
      </c>
      <c r="K152" s="42" t="s">
        <v>6</v>
      </c>
      <c r="L152" s="37">
        <v>8.64</v>
      </c>
      <c r="M152" s="42">
        <v>9.9</v>
      </c>
      <c r="N152" s="42" t="s">
        <v>6</v>
      </c>
      <c r="O152" s="42" t="s">
        <v>6</v>
      </c>
      <c r="P152" s="42" t="s">
        <v>6</v>
      </c>
      <c r="Q152" s="42" t="s">
        <v>6</v>
      </c>
      <c r="R152" s="42" t="s">
        <v>6</v>
      </c>
    </row>
    <row r="153" spans="1:18" x14ac:dyDescent="0.2">
      <c r="A153" s="39" t="s">
        <v>60</v>
      </c>
      <c r="B153" s="25" t="s">
        <v>61</v>
      </c>
      <c r="C153" s="19" t="str">
        <f t="shared" si="2"/>
        <v>WarwickshireE10000031</v>
      </c>
      <c r="D153" s="40">
        <v>67</v>
      </c>
      <c r="E153" s="51">
        <v>11.5</v>
      </c>
      <c r="F153" s="34">
        <v>-2.2000000000000002</v>
      </c>
      <c r="G153" s="51">
        <v>13.66</v>
      </c>
      <c r="H153" s="34">
        <v>-2.6</v>
      </c>
      <c r="I153" s="51">
        <v>7.65</v>
      </c>
      <c r="J153" s="52">
        <v>8.5</v>
      </c>
      <c r="K153" s="52">
        <v>8.89</v>
      </c>
      <c r="L153" s="52">
        <v>9.3699999999999992</v>
      </c>
      <c r="M153" s="52">
        <v>10.220000000000001</v>
      </c>
      <c r="N153" s="37">
        <v>12.75</v>
      </c>
      <c r="O153" s="37">
        <v>15.18</v>
      </c>
      <c r="P153" s="37">
        <v>16.149999999999999</v>
      </c>
      <c r="Q153" s="37">
        <v>18.27</v>
      </c>
      <c r="R153" s="42" t="s">
        <v>6</v>
      </c>
    </row>
    <row r="154" spans="1:18" x14ac:dyDescent="0.2">
      <c r="A154" s="39" t="s">
        <v>632</v>
      </c>
      <c r="B154" s="25" t="s">
        <v>633</v>
      </c>
      <c r="C154" s="19" t="str">
        <f t="shared" si="2"/>
        <v xml:space="preserve">  North WarwickshireE07000218</v>
      </c>
      <c r="D154" s="53">
        <v>10</v>
      </c>
      <c r="E154" s="41">
        <v>10.36</v>
      </c>
      <c r="F154" s="34">
        <v>-4.8</v>
      </c>
      <c r="G154" s="41">
        <v>12.7</v>
      </c>
      <c r="H154" s="34">
        <v>-9.6999999999999993</v>
      </c>
      <c r="I154" s="54">
        <v>7.98</v>
      </c>
      <c r="J154" s="52">
        <v>8.52</v>
      </c>
      <c r="K154" s="52">
        <v>8.64</v>
      </c>
      <c r="L154" s="52">
        <v>8.85</v>
      </c>
      <c r="M154" s="37">
        <v>9.66</v>
      </c>
      <c r="N154" s="42">
        <v>11.6</v>
      </c>
      <c r="O154" s="42">
        <v>13.55</v>
      </c>
      <c r="P154" s="42" t="s">
        <v>6</v>
      </c>
      <c r="Q154" s="42" t="s">
        <v>6</v>
      </c>
      <c r="R154" s="42" t="s">
        <v>6</v>
      </c>
    </row>
    <row r="155" spans="1:18" x14ac:dyDescent="0.2">
      <c r="A155" s="39" t="s">
        <v>634</v>
      </c>
      <c r="B155" s="25" t="s">
        <v>635</v>
      </c>
      <c r="C155" s="19" t="str">
        <f t="shared" si="2"/>
        <v xml:space="preserve">  Nuneaton and BedworthE07000219</v>
      </c>
      <c r="D155" s="53">
        <v>10</v>
      </c>
      <c r="E155" s="41">
        <v>9.39</v>
      </c>
      <c r="F155" s="34">
        <v>-9.9</v>
      </c>
      <c r="G155" s="41">
        <v>11.37</v>
      </c>
      <c r="H155" s="34">
        <v>-5</v>
      </c>
      <c r="I155" s="51">
        <v>7.5</v>
      </c>
      <c r="J155" s="52">
        <v>7.77</v>
      </c>
      <c r="K155" s="52">
        <v>7.95</v>
      </c>
      <c r="L155" s="52">
        <v>8.27</v>
      </c>
      <c r="M155" s="37">
        <v>8.7200000000000006</v>
      </c>
      <c r="N155" s="42">
        <v>10.24</v>
      </c>
      <c r="O155" s="42">
        <v>12.11</v>
      </c>
      <c r="P155" s="42" t="s">
        <v>6</v>
      </c>
      <c r="Q155" s="42" t="s">
        <v>6</v>
      </c>
      <c r="R155" s="42" t="s">
        <v>6</v>
      </c>
    </row>
    <row r="156" spans="1:18" x14ac:dyDescent="0.2">
      <c r="A156" s="39" t="s">
        <v>636</v>
      </c>
      <c r="B156" s="25" t="s">
        <v>637</v>
      </c>
      <c r="C156" s="19" t="str">
        <f t="shared" si="2"/>
        <v xml:space="preserve">  RugbyE07000220</v>
      </c>
      <c r="D156" s="53">
        <v>11</v>
      </c>
      <c r="E156" s="54">
        <v>12.13</v>
      </c>
      <c r="F156" s="34">
        <v>3.6</v>
      </c>
      <c r="G156" s="41">
        <v>14.52</v>
      </c>
      <c r="H156" s="34">
        <v>7.1</v>
      </c>
      <c r="I156" s="51">
        <v>7.65</v>
      </c>
      <c r="J156" s="52">
        <v>8.35</v>
      </c>
      <c r="K156" s="37">
        <v>8.51</v>
      </c>
      <c r="L156" s="37">
        <v>9.0299999999999994</v>
      </c>
      <c r="M156" s="42">
        <v>10.01</v>
      </c>
      <c r="N156" s="42">
        <v>14.42</v>
      </c>
      <c r="O156" s="42">
        <v>16.46</v>
      </c>
      <c r="P156" s="42">
        <v>18.07</v>
      </c>
      <c r="Q156" s="42" t="s">
        <v>6</v>
      </c>
      <c r="R156" s="42" t="s">
        <v>6</v>
      </c>
    </row>
    <row r="157" spans="1:18" x14ac:dyDescent="0.2">
      <c r="A157" s="39" t="s">
        <v>638</v>
      </c>
      <c r="B157" s="25" t="s">
        <v>639</v>
      </c>
      <c r="C157" s="19" t="str">
        <f t="shared" si="2"/>
        <v xml:space="preserve">  Stratford-on-AvonE07000221</v>
      </c>
      <c r="D157" s="53">
        <v>15</v>
      </c>
      <c r="E157" s="41">
        <v>11.08</v>
      </c>
      <c r="F157" s="34">
        <v>-6.8</v>
      </c>
      <c r="G157" s="41">
        <v>13.7</v>
      </c>
      <c r="H157" s="34">
        <v>2.4</v>
      </c>
      <c r="I157" s="51">
        <v>7.5</v>
      </c>
      <c r="J157" s="52">
        <v>8.01</v>
      </c>
      <c r="K157" s="37">
        <v>8.4499999999999993</v>
      </c>
      <c r="L157" s="37">
        <v>8.98</v>
      </c>
      <c r="M157" s="37">
        <v>10.02</v>
      </c>
      <c r="N157" s="42">
        <v>12.64</v>
      </c>
      <c r="O157" s="42">
        <v>15.08</v>
      </c>
      <c r="P157" s="42" t="s">
        <v>6</v>
      </c>
      <c r="Q157" s="42" t="s">
        <v>6</v>
      </c>
      <c r="R157" s="42" t="s">
        <v>6</v>
      </c>
    </row>
    <row r="158" spans="1:18" x14ac:dyDescent="0.2">
      <c r="A158" s="39" t="s">
        <v>640</v>
      </c>
      <c r="B158" s="25" t="s">
        <v>641</v>
      </c>
      <c r="C158" s="19" t="str">
        <f t="shared" si="2"/>
        <v xml:space="preserve">  WarwickE07000222</v>
      </c>
      <c r="D158" s="40">
        <v>22</v>
      </c>
      <c r="E158" s="51">
        <v>12.37</v>
      </c>
      <c r="F158" s="34">
        <v>-0.5</v>
      </c>
      <c r="G158" s="51">
        <v>14.75</v>
      </c>
      <c r="H158" s="34">
        <v>-5.0999999999999996</v>
      </c>
      <c r="I158" s="41">
        <v>8.6199999999999992</v>
      </c>
      <c r="J158" s="52">
        <v>9.68</v>
      </c>
      <c r="K158" s="52">
        <v>10.33</v>
      </c>
      <c r="L158" s="52">
        <v>10.84</v>
      </c>
      <c r="M158" s="52">
        <v>11.73</v>
      </c>
      <c r="N158" s="37">
        <v>13.39</v>
      </c>
      <c r="O158" s="42">
        <v>15.63</v>
      </c>
      <c r="P158" s="42">
        <v>18.350000000000001</v>
      </c>
      <c r="Q158" s="42">
        <v>20.190000000000001</v>
      </c>
      <c r="R158" s="42" t="s">
        <v>6</v>
      </c>
    </row>
    <row r="159" spans="1:18" x14ac:dyDescent="0.2">
      <c r="A159" s="39" t="s">
        <v>1012</v>
      </c>
      <c r="B159" s="25" t="s">
        <v>643</v>
      </c>
      <c r="C159" s="19" t="str">
        <f t="shared" si="2"/>
        <v>West Midlands Met CountyE11000005</v>
      </c>
      <c r="D159" s="55">
        <v>300</v>
      </c>
      <c r="E159" s="51">
        <v>12.45</v>
      </c>
      <c r="F159" s="34">
        <v>1.2</v>
      </c>
      <c r="G159" s="51">
        <v>14.72</v>
      </c>
      <c r="H159" s="34">
        <v>4.0999999999999996</v>
      </c>
      <c r="I159" s="51">
        <v>7.77</v>
      </c>
      <c r="J159" s="52">
        <v>8.68</v>
      </c>
      <c r="K159" s="52">
        <v>9.23</v>
      </c>
      <c r="L159" s="52">
        <v>9.7899999999999991</v>
      </c>
      <c r="M159" s="52">
        <v>10.96</v>
      </c>
      <c r="N159" s="52">
        <v>14.13</v>
      </c>
      <c r="O159" s="52">
        <v>16.48</v>
      </c>
      <c r="P159" s="52">
        <v>18</v>
      </c>
      <c r="Q159" s="52">
        <v>19.440000000000001</v>
      </c>
      <c r="R159" s="37">
        <v>24.36</v>
      </c>
    </row>
    <row r="160" spans="1:18" x14ac:dyDescent="0.2">
      <c r="A160" s="39" t="s">
        <v>644</v>
      </c>
      <c r="B160" s="25" t="s">
        <v>136</v>
      </c>
      <c r="C160" s="19" t="str">
        <f t="shared" si="2"/>
        <v xml:space="preserve">  BirminghamE08000025</v>
      </c>
      <c r="D160" s="55">
        <v>126</v>
      </c>
      <c r="E160" s="51">
        <v>13.37</v>
      </c>
      <c r="F160" s="34">
        <v>3.1</v>
      </c>
      <c r="G160" s="51">
        <v>15.56</v>
      </c>
      <c r="H160" s="34">
        <v>7.9</v>
      </c>
      <c r="I160" s="51">
        <v>7.97</v>
      </c>
      <c r="J160" s="52">
        <v>9.23</v>
      </c>
      <c r="K160" s="52">
        <v>9.8699999999999992</v>
      </c>
      <c r="L160" s="52">
        <v>10.35</v>
      </c>
      <c r="M160" s="52">
        <v>11.97</v>
      </c>
      <c r="N160" s="52">
        <v>14.69</v>
      </c>
      <c r="O160" s="52">
        <v>17.12</v>
      </c>
      <c r="P160" s="37">
        <v>18.510000000000002</v>
      </c>
      <c r="Q160" s="37">
        <v>20.05</v>
      </c>
      <c r="R160" s="42">
        <v>25.46</v>
      </c>
    </row>
    <row r="161" spans="1:18" x14ac:dyDescent="0.2">
      <c r="A161" s="39" t="s">
        <v>645</v>
      </c>
      <c r="B161" s="25" t="s">
        <v>91</v>
      </c>
      <c r="C161" s="19" t="str">
        <f t="shared" si="2"/>
        <v xml:space="preserve">  CoventryE08000026</v>
      </c>
      <c r="D161" s="40">
        <v>39</v>
      </c>
      <c r="E161" s="41">
        <v>12.94</v>
      </c>
      <c r="F161" s="34">
        <v>-1</v>
      </c>
      <c r="G161" s="51">
        <v>14.99</v>
      </c>
      <c r="H161" s="34">
        <v>2.7</v>
      </c>
      <c r="I161" s="51">
        <v>7.89</v>
      </c>
      <c r="J161" s="52">
        <v>8.59</v>
      </c>
      <c r="K161" s="52">
        <v>9.1999999999999993</v>
      </c>
      <c r="L161" s="52">
        <v>9.82</v>
      </c>
      <c r="M161" s="37">
        <v>11.4</v>
      </c>
      <c r="N161" s="37">
        <v>14.57</v>
      </c>
      <c r="O161" s="37">
        <v>17.100000000000001</v>
      </c>
      <c r="P161" s="37">
        <v>18.489999999999998</v>
      </c>
      <c r="Q161" s="42">
        <v>19.89</v>
      </c>
      <c r="R161" s="42" t="s">
        <v>6</v>
      </c>
    </row>
    <row r="162" spans="1:18" x14ac:dyDescent="0.2">
      <c r="A162" s="39" t="s">
        <v>646</v>
      </c>
      <c r="B162" s="25" t="s">
        <v>305</v>
      </c>
      <c r="C162" s="19" t="str">
        <f t="shared" si="2"/>
        <v xml:space="preserve">  DudleyE08000027</v>
      </c>
      <c r="D162" s="40">
        <v>23</v>
      </c>
      <c r="E162" s="41">
        <v>11.59</v>
      </c>
      <c r="F162" s="34">
        <v>-1</v>
      </c>
      <c r="G162" s="51">
        <v>13.66</v>
      </c>
      <c r="H162" s="34">
        <v>2.4</v>
      </c>
      <c r="I162" s="51">
        <v>7.64</v>
      </c>
      <c r="J162" s="52">
        <v>8.25</v>
      </c>
      <c r="K162" s="52">
        <v>8.6</v>
      </c>
      <c r="L162" s="52">
        <v>8.92</v>
      </c>
      <c r="M162" s="37">
        <v>10.25</v>
      </c>
      <c r="N162" s="37">
        <v>13.46</v>
      </c>
      <c r="O162" s="42">
        <v>15.98</v>
      </c>
      <c r="P162" s="42">
        <v>17.149999999999999</v>
      </c>
      <c r="Q162" s="42">
        <v>18.23</v>
      </c>
      <c r="R162" s="42" t="s">
        <v>6</v>
      </c>
    </row>
    <row r="163" spans="1:18" x14ac:dyDescent="0.2">
      <c r="A163" s="39" t="s">
        <v>647</v>
      </c>
      <c r="B163" s="25" t="s">
        <v>298</v>
      </c>
      <c r="C163" s="19" t="str">
        <f t="shared" si="2"/>
        <v xml:space="preserve">  SandwellE08000028</v>
      </c>
      <c r="D163" s="40">
        <v>33</v>
      </c>
      <c r="E163" s="41">
        <v>11.21</v>
      </c>
      <c r="F163" s="34">
        <v>-2.2999999999999998</v>
      </c>
      <c r="G163" s="51">
        <v>13.23</v>
      </c>
      <c r="H163" s="34">
        <v>2.2000000000000002</v>
      </c>
      <c r="I163" s="51">
        <v>7.63</v>
      </c>
      <c r="J163" s="52">
        <v>8.2899999999999991</v>
      </c>
      <c r="K163" s="52">
        <v>8.75</v>
      </c>
      <c r="L163" s="52">
        <v>9.3699999999999992</v>
      </c>
      <c r="M163" s="52">
        <v>10.15</v>
      </c>
      <c r="N163" s="37">
        <v>13.14</v>
      </c>
      <c r="O163" s="37">
        <v>15.75</v>
      </c>
      <c r="P163" s="37">
        <v>16.95</v>
      </c>
      <c r="Q163" s="37">
        <v>18.21</v>
      </c>
      <c r="R163" s="42" t="s">
        <v>6</v>
      </c>
    </row>
    <row r="164" spans="1:18" x14ac:dyDescent="0.2">
      <c r="A164" s="39" t="s">
        <v>648</v>
      </c>
      <c r="B164" s="25" t="s">
        <v>24</v>
      </c>
      <c r="C164" s="19" t="str">
        <f t="shared" si="2"/>
        <v xml:space="preserve">  SolihullE08000029</v>
      </c>
      <c r="D164" s="40">
        <v>27</v>
      </c>
      <c r="E164" s="41">
        <v>12.1</v>
      </c>
      <c r="F164" s="34">
        <v>2.2999999999999998</v>
      </c>
      <c r="G164" s="41">
        <v>16.05</v>
      </c>
      <c r="H164" s="34">
        <v>6.8</v>
      </c>
      <c r="I164" s="51">
        <v>7.71</v>
      </c>
      <c r="J164" s="52">
        <v>8.7899999999999991</v>
      </c>
      <c r="K164" s="52">
        <v>9.36</v>
      </c>
      <c r="L164" s="52">
        <v>9.75</v>
      </c>
      <c r="M164" s="37">
        <v>10.72</v>
      </c>
      <c r="N164" s="37">
        <v>14.11</v>
      </c>
      <c r="O164" s="42">
        <v>16.38</v>
      </c>
      <c r="P164" s="42">
        <v>19.02</v>
      </c>
      <c r="Q164" s="42" t="s">
        <v>6</v>
      </c>
      <c r="R164" s="42" t="s">
        <v>6</v>
      </c>
    </row>
    <row r="165" spans="1:18" x14ac:dyDescent="0.2">
      <c r="A165" s="39" t="s">
        <v>649</v>
      </c>
      <c r="B165" s="25" t="s">
        <v>252</v>
      </c>
      <c r="C165" s="19" t="str">
        <f t="shared" si="2"/>
        <v xml:space="preserve">  WalsallE08000030</v>
      </c>
      <c r="D165" s="40">
        <v>25</v>
      </c>
      <c r="E165" s="41">
        <v>11.62</v>
      </c>
      <c r="F165" s="34">
        <v>-0.7</v>
      </c>
      <c r="G165" s="51">
        <v>13.16</v>
      </c>
      <c r="H165" s="34">
        <v>-2.5</v>
      </c>
      <c r="I165" s="51">
        <v>7.53</v>
      </c>
      <c r="J165" s="52">
        <v>8.4499999999999993</v>
      </c>
      <c r="K165" s="52">
        <v>9.23</v>
      </c>
      <c r="L165" s="52">
        <v>9.48</v>
      </c>
      <c r="M165" s="37">
        <v>10.23</v>
      </c>
      <c r="N165" s="37">
        <v>13.23</v>
      </c>
      <c r="O165" s="37">
        <v>14.59</v>
      </c>
      <c r="P165" s="42">
        <v>16.170000000000002</v>
      </c>
      <c r="Q165" s="42">
        <v>17.36</v>
      </c>
      <c r="R165" s="42" t="s">
        <v>6</v>
      </c>
    </row>
    <row r="166" spans="1:18" x14ac:dyDescent="0.2">
      <c r="A166" s="39" t="s">
        <v>650</v>
      </c>
      <c r="B166" s="25" t="s">
        <v>79</v>
      </c>
      <c r="C166" s="19" t="str">
        <f t="shared" si="2"/>
        <v xml:space="preserve">  WolverhamptonE08000031</v>
      </c>
      <c r="D166" s="40">
        <v>26</v>
      </c>
      <c r="E166" s="41">
        <v>10.69</v>
      </c>
      <c r="F166" s="34">
        <v>1.7</v>
      </c>
      <c r="G166" s="51">
        <v>13.05</v>
      </c>
      <c r="H166" s="34">
        <v>-4.4000000000000004</v>
      </c>
      <c r="I166" s="51">
        <v>7.6</v>
      </c>
      <c r="J166" s="52">
        <v>8.08</v>
      </c>
      <c r="K166" s="52">
        <v>8.43</v>
      </c>
      <c r="L166" s="52">
        <v>8.82</v>
      </c>
      <c r="M166" s="52">
        <v>9.5500000000000007</v>
      </c>
      <c r="N166" s="37">
        <v>11.95</v>
      </c>
      <c r="O166" s="42">
        <v>13.83</v>
      </c>
      <c r="P166" s="42">
        <v>15.29</v>
      </c>
      <c r="Q166" s="42">
        <v>17.86</v>
      </c>
      <c r="R166" s="42" t="s">
        <v>6</v>
      </c>
    </row>
    <row r="167" spans="1:18" x14ac:dyDescent="0.2">
      <c r="A167" s="39" t="s">
        <v>183</v>
      </c>
      <c r="B167" s="25" t="s">
        <v>184</v>
      </c>
      <c r="C167" s="19" t="str">
        <f t="shared" si="2"/>
        <v>WorcestershireE10000034</v>
      </c>
      <c r="D167" s="40">
        <v>52</v>
      </c>
      <c r="E167" s="41">
        <v>11.49</v>
      </c>
      <c r="F167" s="34">
        <v>1.8</v>
      </c>
      <c r="G167" s="51">
        <v>13.65</v>
      </c>
      <c r="H167" s="34">
        <v>2.2999999999999998</v>
      </c>
      <c r="I167" s="51">
        <v>7.52</v>
      </c>
      <c r="J167" s="52">
        <v>8.08</v>
      </c>
      <c r="K167" s="52">
        <v>8.5</v>
      </c>
      <c r="L167" s="52">
        <v>9.15</v>
      </c>
      <c r="M167" s="52">
        <v>10.3</v>
      </c>
      <c r="N167" s="37">
        <v>13.5</v>
      </c>
      <c r="O167" s="37">
        <v>15.49</v>
      </c>
      <c r="P167" s="37">
        <v>16.64</v>
      </c>
      <c r="Q167" s="37">
        <v>18.46</v>
      </c>
      <c r="R167" s="42" t="s">
        <v>6</v>
      </c>
    </row>
    <row r="168" spans="1:18" x14ac:dyDescent="0.2">
      <c r="A168" s="39" t="s">
        <v>651</v>
      </c>
      <c r="B168" s="25" t="s">
        <v>652</v>
      </c>
      <c r="C168" s="19" t="str">
        <f t="shared" si="2"/>
        <v xml:space="preserve">  BromsgroveE07000234</v>
      </c>
      <c r="D168" s="53">
        <v>7</v>
      </c>
      <c r="E168" s="54" t="s">
        <v>6</v>
      </c>
      <c r="F168" s="56"/>
      <c r="G168" s="41">
        <v>15.09</v>
      </c>
      <c r="H168" s="34">
        <v>12.2</v>
      </c>
      <c r="I168" s="54" t="s">
        <v>6</v>
      </c>
      <c r="J168" s="52">
        <v>7.6</v>
      </c>
      <c r="K168" s="37">
        <v>7.7</v>
      </c>
      <c r="L168" s="42">
        <v>8.0299999999999994</v>
      </c>
      <c r="M168" s="42">
        <v>10.15</v>
      </c>
      <c r="N168" s="42" t="s">
        <v>6</v>
      </c>
      <c r="O168" s="42" t="s">
        <v>6</v>
      </c>
      <c r="P168" s="42" t="s">
        <v>6</v>
      </c>
      <c r="Q168" s="42" t="s">
        <v>6</v>
      </c>
      <c r="R168" s="42" t="s">
        <v>6</v>
      </c>
    </row>
    <row r="169" spans="1:18" x14ac:dyDescent="0.2">
      <c r="A169" s="39" t="s">
        <v>653</v>
      </c>
      <c r="B169" s="25" t="s">
        <v>654</v>
      </c>
      <c r="C169" s="19" t="str">
        <f t="shared" si="2"/>
        <v xml:space="preserve">  Malvern HillsE07000235</v>
      </c>
      <c r="D169" s="53">
        <v>5</v>
      </c>
      <c r="E169" s="54">
        <v>10.54</v>
      </c>
      <c r="F169" s="34">
        <v>2</v>
      </c>
      <c r="G169" s="41">
        <v>12.73</v>
      </c>
      <c r="H169" s="34">
        <v>3.3</v>
      </c>
      <c r="I169" s="54" t="s">
        <v>6</v>
      </c>
      <c r="J169" s="42">
        <v>8.5</v>
      </c>
      <c r="K169" s="42">
        <v>8.9</v>
      </c>
      <c r="L169" s="37">
        <v>9.09</v>
      </c>
      <c r="M169" s="37">
        <v>9.9600000000000009</v>
      </c>
      <c r="N169" s="42">
        <v>11.87</v>
      </c>
      <c r="O169" s="42" t="s">
        <v>6</v>
      </c>
      <c r="P169" s="42" t="s">
        <v>6</v>
      </c>
      <c r="Q169" s="42" t="s">
        <v>6</v>
      </c>
      <c r="R169" s="42" t="s">
        <v>6</v>
      </c>
    </row>
    <row r="170" spans="1:18" x14ac:dyDescent="0.2">
      <c r="A170" s="39" t="s">
        <v>655</v>
      </c>
      <c r="B170" s="25" t="s">
        <v>656</v>
      </c>
      <c r="C170" s="19" t="str">
        <f t="shared" si="2"/>
        <v xml:space="preserve">  RedditchE07000236</v>
      </c>
      <c r="D170" s="53">
        <v>10</v>
      </c>
      <c r="E170" s="41">
        <v>10.47</v>
      </c>
      <c r="F170" s="34">
        <v>-3.7</v>
      </c>
      <c r="G170" s="41">
        <v>12.52</v>
      </c>
      <c r="H170" s="34">
        <v>-6.7</v>
      </c>
      <c r="I170" s="54">
        <v>7.55</v>
      </c>
      <c r="J170" s="52">
        <v>7.8</v>
      </c>
      <c r="K170" s="37">
        <v>8.1300000000000008</v>
      </c>
      <c r="L170" s="37">
        <v>8.4499999999999993</v>
      </c>
      <c r="M170" s="37">
        <v>9.75</v>
      </c>
      <c r="N170" s="42">
        <v>11.4</v>
      </c>
      <c r="O170" s="42" t="s">
        <v>6</v>
      </c>
      <c r="P170" s="42" t="s">
        <v>6</v>
      </c>
      <c r="Q170" s="42" t="s">
        <v>6</v>
      </c>
      <c r="R170" s="42" t="s">
        <v>6</v>
      </c>
    </row>
    <row r="171" spans="1:18" x14ac:dyDescent="0.2">
      <c r="A171" s="39" t="s">
        <v>657</v>
      </c>
      <c r="B171" s="25" t="s">
        <v>658</v>
      </c>
      <c r="C171" s="19" t="str">
        <f t="shared" si="2"/>
        <v xml:space="preserve">  WorcesterE07000237</v>
      </c>
      <c r="D171" s="53">
        <v>13</v>
      </c>
      <c r="E171" s="54">
        <v>13.49</v>
      </c>
      <c r="F171" s="34">
        <v>5.6</v>
      </c>
      <c r="G171" s="41">
        <v>15.84</v>
      </c>
      <c r="H171" s="34">
        <v>8.4</v>
      </c>
      <c r="I171" s="51">
        <v>8.07</v>
      </c>
      <c r="J171" s="37">
        <v>9.5399999999999991</v>
      </c>
      <c r="K171" s="37">
        <v>10.08</v>
      </c>
      <c r="L171" s="37">
        <v>10.42</v>
      </c>
      <c r="M171" s="37">
        <v>12.27</v>
      </c>
      <c r="N171" s="42">
        <v>14.99</v>
      </c>
      <c r="O171" s="42">
        <v>18.3</v>
      </c>
      <c r="P171" s="42" t="s">
        <v>6</v>
      </c>
      <c r="Q171" s="42" t="s">
        <v>6</v>
      </c>
      <c r="R171" s="42" t="s">
        <v>6</v>
      </c>
    </row>
    <row r="172" spans="1:18" x14ac:dyDescent="0.2">
      <c r="A172" s="39" t="s">
        <v>659</v>
      </c>
      <c r="B172" s="25" t="s">
        <v>660</v>
      </c>
      <c r="C172" s="19" t="str">
        <f t="shared" si="2"/>
        <v xml:space="preserve">  WychavonE07000238</v>
      </c>
      <c r="D172" s="53">
        <v>12</v>
      </c>
      <c r="E172" s="54">
        <v>12.07</v>
      </c>
      <c r="F172" s="34">
        <v>0.5</v>
      </c>
      <c r="G172" s="41">
        <v>13.01</v>
      </c>
      <c r="H172" s="34">
        <v>2.7</v>
      </c>
      <c r="I172" s="51">
        <v>7.5</v>
      </c>
      <c r="J172" s="37">
        <v>7.8</v>
      </c>
      <c r="K172" s="37">
        <v>9.06</v>
      </c>
      <c r="L172" s="37">
        <v>9.36</v>
      </c>
      <c r="M172" s="37">
        <v>10.46</v>
      </c>
      <c r="N172" s="42">
        <v>14.22</v>
      </c>
      <c r="O172" s="42">
        <v>15.65</v>
      </c>
      <c r="P172" s="42">
        <v>16.03</v>
      </c>
      <c r="Q172" s="42" t="s">
        <v>6</v>
      </c>
      <c r="R172" s="42" t="s">
        <v>6</v>
      </c>
    </row>
    <row r="173" spans="1:18" x14ac:dyDescent="0.2">
      <c r="A173" s="39" t="s">
        <v>661</v>
      </c>
      <c r="B173" s="25" t="s">
        <v>662</v>
      </c>
      <c r="C173" s="19" t="str">
        <f t="shared" si="2"/>
        <v xml:space="preserve">  Wyre ForestE07000239</v>
      </c>
      <c r="D173" s="53">
        <v>6</v>
      </c>
      <c r="E173" s="54">
        <v>9.16</v>
      </c>
      <c r="F173" s="34">
        <v>-2.9</v>
      </c>
      <c r="G173" s="41">
        <v>11.36</v>
      </c>
      <c r="H173" s="34">
        <v>-1.7</v>
      </c>
      <c r="I173" s="54" t="s">
        <v>6</v>
      </c>
      <c r="J173" s="52">
        <v>7.72</v>
      </c>
      <c r="K173" s="52">
        <v>7.82</v>
      </c>
      <c r="L173" s="52">
        <v>7.9</v>
      </c>
      <c r="M173" s="37">
        <v>8.34</v>
      </c>
      <c r="N173" s="42">
        <v>10.56</v>
      </c>
      <c r="O173" s="42" t="s">
        <v>6</v>
      </c>
      <c r="P173" s="42" t="s">
        <v>6</v>
      </c>
      <c r="Q173" s="42" t="s">
        <v>6</v>
      </c>
      <c r="R173" s="42" t="s">
        <v>6</v>
      </c>
    </row>
    <row r="174" spans="1:18" x14ac:dyDescent="0.2">
      <c r="A174" s="24" t="s">
        <v>1013</v>
      </c>
      <c r="B174" s="25" t="s">
        <v>1014</v>
      </c>
      <c r="C174" s="19" t="str">
        <f t="shared" si="2"/>
        <v>East E12000006</v>
      </c>
      <c r="D174" s="55">
        <v>623</v>
      </c>
      <c r="E174" s="51">
        <v>12.67</v>
      </c>
      <c r="F174" s="34">
        <v>4</v>
      </c>
      <c r="G174" s="51">
        <v>14.61</v>
      </c>
      <c r="H174" s="34">
        <v>2.7</v>
      </c>
      <c r="I174" s="51">
        <v>7.84</v>
      </c>
      <c r="J174" s="52">
        <v>8.7100000000000009</v>
      </c>
      <c r="K174" s="52">
        <v>9.27</v>
      </c>
      <c r="L174" s="52">
        <v>9.83</v>
      </c>
      <c r="M174" s="52">
        <v>11.05</v>
      </c>
      <c r="N174" s="52">
        <v>14.39</v>
      </c>
      <c r="O174" s="52">
        <v>16.670000000000002</v>
      </c>
      <c r="P174" s="52">
        <v>18.010000000000002</v>
      </c>
      <c r="Q174" s="52">
        <v>19.53</v>
      </c>
      <c r="R174" s="52">
        <v>24.33</v>
      </c>
    </row>
    <row r="175" spans="1:18" x14ac:dyDescent="0.2">
      <c r="A175" s="39" t="s">
        <v>1015</v>
      </c>
      <c r="B175" s="25" t="s">
        <v>109</v>
      </c>
      <c r="C175" s="19" t="str">
        <f t="shared" si="2"/>
        <v>Luton E06000032</v>
      </c>
      <c r="D175" s="40">
        <v>23</v>
      </c>
      <c r="E175" s="41">
        <v>13.78</v>
      </c>
      <c r="F175" s="34">
        <v>6.7</v>
      </c>
      <c r="G175" s="51">
        <v>16.37</v>
      </c>
      <c r="H175" s="34">
        <v>6.4</v>
      </c>
      <c r="I175" s="51">
        <v>8.1</v>
      </c>
      <c r="J175" s="37">
        <v>9.1999999999999993</v>
      </c>
      <c r="K175" s="37">
        <v>10.050000000000001</v>
      </c>
      <c r="L175" s="37">
        <v>10.78</v>
      </c>
      <c r="M175" s="37">
        <v>12.19</v>
      </c>
      <c r="N175" s="37">
        <v>15.36</v>
      </c>
      <c r="O175" s="42">
        <v>18.36</v>
      </c>
      <c r="P175" s="42">
        <v>19.62</v>
      </c>
      <c r="Q175" s="42" t="s">
        <v>6</v>
      </c>
      <c r="R175" s="42" t="s">
        <v>6</v>
      </c>
    </row>
    <row r="176" spans="1:18" x14ac:dyDescent="0.2">
      <c r="A176" s="39" t="s">
        <v>1016</v>
      </c>
      <c r="B176" s="25" t="s">
        <v>69</v>
      </c>
      <c r="C176" s="19" t="str">
        <f t="shared" si="2"/>
        <v>Peterborough E06000031</v>
      </c>
      <c r="D176" s="40">
        <v>32</v>
      </c>
      <c r="E176" s="41">
        <v>10.46</v>
      </c>
      <c r="F176" s="34">
        <v>-6.2</v>
      </c>
      <c r="G176" s="51">
        <v>13.03</v>
      </c>
      <c r="H176" s="34">
        <v>1.4</v>
      </c>
      <c r="I176" s="51">
        <v>7.5</v>
      </c>
      <c r="J176" s="52">
        <v>8</v>
      </c>
      <c r="K176" s="52">
        <v>8.27</v>
      </c>
      <c r="L176" s="52">
        <v>8.75</v>
      </c>
      <c r="M176" s="52">
        <v>9.49</v>
      </c>
      <c r="N176" s="37">
        <v>12.32</v>
      </c>
      <c r="O176" s="42">
        <v>14</v>
      </c>
      <c r="P176" s="42">
        <v>15.34</v>
      </c>
      <c r="Q176" s="42">
        <v>16.98</v>
      </c>
      <c r="R176" s="42" t="s">
        <v>6</v>
      </c>
    </row>
    <row r="177" spans="1:18" x14ac:dyDescent="0.2">
      <c r="A177" s="39" t="s">
        <v>1017</v>
      </c>
      <c r="B177" s="25" t="s">
        <v>278</v>
      </c>
      <c r="C177" s="19" t="str">
        <f t="shared" si="2"/>
        <v>Southend-on-Sea E06000033</v>
      </c>
      <c r="D177" s="53">
        <v>16</v>
      </c>
      <c r="E177" s="41">
        <v>12.03</v>
      </c>
      <c r="F177" s="34">
        <v>-1</v>
      </c>
      <c r="G177" s="41">
        <v>13.21</v>
      </c>
      <c r="H177" s="34">
        <v>-3.3</v>
      </c>
      <c r="I177" s="51">
        <v>7.86</v>
      </c>
      <c r="J177" s="52">
        <v>8.64</v>
      </c>
      <c r="K177" s="37">
        <v>9.07</v>
      </c>
      <c r="L177" s="52">
        <v>9.41</v>
      </c>
      <c r="M177" s="37">
        <v>10.16</v>
      </c>
      <c r="N177" s="37">
        <v>13.47</v>
      </c>
      <c r="O177" s="42">
        <v>14.74</v>
      </c>
      <c r="P177" s="42">
        <v>15.93</v>
      </c>
      <c r="Q177" s="42">
        <v>17.940000000000001</v>
      </c>
      <c r="R177" s="42" t="s">
        <v>6</v>
      </c>
    </row>
    <row r="178" spans="1:18" x14ac:dyDescent="0.2">
      <c r="A178" s="39" t="s">
        <v>1018</v>
      </c>
      <c r="B178" s="25" t="s">
        <v>215</v>
      </c>
      <c r="C178" s="19" t="str">
        <f t="shared" si="2"/>
        <v>Thurrock E06000034</v>
      </c>
      <c r="D178" s="53">
        <v>15</v>
      </c>
      <c r="E178" s="41">
        <v>10.48</v>
      </c>
      <c r="F178" s="34">
        <v>-10.8</v>
      </c>
      <c r="G178" s="41">
        <v>12.65</v>
      </c>
      <c r="H178" s="34">
        <v>2.4</v>
      </c>
      <c r="I178" s="51">
        <v>7.5</v>
      </c>
      <c r="J178" s="52">
        <v>7.9</v>
      </c>
      <c r="K178" s="52">
        <v>8.2200000000000006</v>
      </c>
      <c r="L178" s="37">
        <v>8.6300000000000008</v>
      </c>
      <c r="M178" s="37">
        <v>9.65</v>
      </c>
      <c r="N178" s="37">
        <v>12.53</v>
      </c>
      <c r="O178" s="37">
        <v>13.86</v>
      </c>
      <c r="P178" s="42">
        <v>14.66</v>
      </c>
      <c r="Q178" s="42" t="s">
        <v>6</v>
      </c>
      <c r="R178" s="42" t="s">
        <v>6</v>
      </c>
    </row>
    <row r="179" spans="1:18" x14ac:dyDescent="0.2">
      <c r="A179" s="39" t="s">
        <v>1019</v>
      </c>
      <c r="B179" s="25" t="s">
        <v>333</v>
      </c>
      <c r="C179" s="19" t="str">
        <f t="shared" si="2"/>
        <v>Bedford E06000055</v>
      </c>
      <c r="D179" s="40">
        <v>22</v>
      </c>
      <c r="E179" s="41">
        <v>13.22</v>
      </c>
      <c r="F179" s="34">
        <v>-4.2</v>
      </c>
      <c r="G179" s="51">
        <v>15.48</v>
      </c>
      <c r="H179" s="34">
        <v>-0.2</v>
      </c>
      <c r="I179" s="51">
        <v>8.0500000000000007</v>
      </c>
      <c r="J179" s="37">
        <v>9.6300000000000008</v>
      </c>
      <c r="K179" s="37">
        <v>10.039999999999999</v>
      </c>
      <c r="L179" s="37">
        <v>11.04</v>
      </c>
      <c r="M179" s="37">
        <v>12.13</v>
      </c>
      <c r="N179" s="37">
        <v>15.23</v>
      </c>
      <c r="O179" s="37">
        <v>17.440000000000001</v>
      </c>
      <c r="P179" s="42">
        <v>18.23</v>
      </c>
      <c r="Q179" s="42">
        <v>19.559999999999999</v>
      </c>
      <c r="R179" s="42" t="s">
        <v>6</v>
      </c>
    </row>
    <row r="180" spans="1:18" x14ac:dyDescent="0.2">
      <c r="A180" s="39" t="s">
        <v>1020</v>
      </c>
      <c r="B180" s="25" t="s">
        <v>85</v>
      </c>
      <c r="C180" s="19" t="str">
        <f t="shared" si="2"/>
        <v>Central Bedfordshire E06000056</v>
      </c>
      <c r="D180" s="40">
        <v>22</v>
      </c>
      <c r="E180" s="41">
        <v>11.71</v>
      </c>
      <c r="F180" s="34">
        <v>8.9</v>
      </c>
      <c r="G180" s="51">
        <v>13.32</v>
      </c>
      <c r="H180" s="34">
        <v>4</v>
      </c>
      <c r="I180" s="51">
        <v>7.77</v>
      </c>
      <c r="J180" s="52">
        <v>8.56</v>
      </c>
      <c r="K180" s="52">
        <v>9.0500000000000007</v>
      </c>
      <c r="L180" s="52">
        <v>9.51</v>
      </c>
      <c r="M180" s="37">
        <v>10.35</v>
      </c>
      <c r="N180" s="37">
        <v>13.04</v>
      </c>
      <c r="O180" s="42">
        <v>14.66</v>
      </c>
      <c r="P180" s="42">
        <v>15.95</v>
      </c>
      <c r="Q180" s="42">
        <v>17.579999999999998</v>
      </c>
      <c r="R180" s="42" t="s">
        <v>6</v>
      </c>
    </row>
    <row r="181" spans="1:18" x14ac:dyDescent="0.2">
      <c r="A181" s="39" t="s">
        <v>187</v>
      </c>
      <c r="B181" s="25" t="s">
        <v>188</v>
      </c>
      <c r="C181" s="19" t="str">
        <f t="shared" si="2"/>
        <v>CambridgeshireE10000003</v>
      </c>
      <c r="D181" s="55">
        <v>82</v>
      </c>
      <c r="E181" s="51">
        <v>14.09</v>
      </c>
      <c r="F181" s="34">
        <v>2.5</v>
      </c>
      <c r="G181" s="51">
        <v>15.91</v>
      </c>
      <c r="H181" s="34">
        <v>2.9</v>
      </c>
      <c r="I181" s="51">
        <v>8.09</v>
      </c>
      <c r="J181" s="52">
        <v>9.2899999999999991</v>
      </c>
      <c r="K181" s="52">
        <v>9.9499999999999993</v>
      </c>
      <c r="L181" s="52">
        <v>10.63</v>
      </c>
      <c r="M181" s="52">
        <v>12.15</v>
      </c>
      <c r="N181" s="52">
        <v>15.6</v>
      </c>
      <c r="O181" s="52">
        <v>18.010000000000002</v>
      </c>
      <c r="P181" s="37">
        <v>19.23</v>
      </c>
      <c r="Q181" s="37">
        <v>20.8</v>
      </c>
      <c r="R181" s="42">
        <v>27.42</v>
      </c>
    </row>
    <row r="182" spans="1:18" x14ac:dyDescent="0.2">
      <c r="A182" s="39" t="s">
        <v>664</v>
      </c>
      <c r="B182" s="25" t="s">
        <v>665</v>
      </c>
      <c r="C182" s="19" t="str">
        <f t="shared" si="2"/>
        <v xml:space="preserve">  CambridgeE07000008</v>
      </c>
      <c r="D182" s="40">
        <v>34</v>
      </c>
      <c r="E182" s="51">
        <v>15</v>
      </c>
      <c r="F182" s="34">
        <v>-0.1</v>
      </c>
      <c r="G182" s="51">
        <v>16.440000000000001</v>
      </c>
      <c r="H182" s="34">
        <v>-0.8</v>
      </c>
      <c r="I182" s="51">
        <v>8.7100000000000009</v>
      </c>
      <c r="J182" s="37">
        <v>10.11</v>
      </c>
      <c r="K182" s="37">
        <v>11.2</v>
      </c>
      <c r="L182" s="37">
        <v>12.05</v>
      </c>
      <c r="M182" s="52">
        <v>13.88</v>
      </c>
      <c r="N182" s="37">
        <v>16.579999999999998</v>
      </c>
      <c r="O182" s="37">
        <v>18.61</v>
      </c>
      <c r="P182" s="37">
        <v>19.78</v>
      </c>
      <c r="Q182" s="42">
        <v>21.05</v>
      </c>
      <c r="R182" s="42" t="s">
        <v>6</v>
      </c>
    </row>
    <row r="183" spans="1:18" x14ac:dyDescent="0.2">
      <c r="A183" s="39" t="s">
        <v>666</v>
      </c>
      <c r="B183" s="25" t="s">
        <v>667</v>
      </c>
      <c r="C183" s="19" t="str">
        <f t="shared" si="2"/>
        <v xml:space="preserve">  East CambridgeshireE07000009</v>
      </c>
      <c r="D183" s="53">
        <v>5</v>
      </c>
      <c r="E183" s="54">
        <v>14.66</v>
      </c>
      <c r="F183" s="34">
        <v>53.2</v>
      </c>
      <c r="G183" s="41">
        <v>16.55</v>
      </c>
      <c r="H183" s="34">
        <v>42.6</v>
      </c>
      <c r="I183" s="54" t="s">
        <v>6</v>
      </c>
      <c r="J183" s="42">
        <v>9.5</v>
      </c>
      <c r="K183" s="42" t="s">
        <v>6</v>
      </c>
      <c r="L183" s="42">
        <v>10.5</v>
      </c>
      <c r="M183" s="42">
        <v>13.43</v>
      </c>
      <c r="N183" s="42">
        <v>15.35</v>
      </c>
      <c r="O183" s="42" t="s">
        <v>6</v>
      </c>
      <c r="P183" s="42" t="s">
        <v>6</v>
      </c>
      <c r="Q183" s="42" t="s">
        <v>6</v>
      </c>
      <c r="R183" s="42" t="s">
        <v>6</v>
      </c>
    </row>
    <row r="184" spans="1:18" x14ac:dyDescent="0.2">
      <c r="A184" s="39" t="s">
        <v>668</v>
      </c>
      <c r="B184" s="25" t="s">
        <v>669</v>
      </c>
      <c r="C184" s="19" t="str">
        <f t="shared" si="2"/>
        <v xml:space="preserve">  FenlandE07000010</v>
      </c>
      <c r="D184" s="53">
        <v>7</v>
      </c>
      <c r="E184" s="54">
        <v>10.050000000000001</v>
      </c>
      <c r="F184" s="34">
        <v>11.6</v>
      </c>
      <c r="G184" s="41">
        <v>12.98</v>
      </c>
      <c r="H184" s="34">
        <v>8.4</v>
      </c>
      <c r="I184" s="54" t="s">
        <v>6</v>
      </c>
      <c r="J184" s="52">
        <v>7.81</v>
      </c>
      <c r="K184" s="37">
        <v>7.94</v>
      </c>
      <c r="L184" s="37">
        <v>8.08</v>
      </c>
      <c r="M184" s="37">
        <v>9.1199999999999992</v>
      </c>
      <c r="N184" s="42" t="s">
        <v>6</v>
      </c>
      <c r="O184" s="42" t="s">
        <v>6</v>
      </c>
      <c r="P184" s="42" t="s">
        <v>6</v>
      </c>
      <c r="Q184" s="42" t="s">
        <v>6</v>
      </c>
      <c r="R184" s="42" t="s">
        <v>6</v>
      </c>
    </row>
    <row r="185" spans="1:18" x14ac:dyDescent="0.2">
      <c r="A185" s="39" t="s">
        <v>670</v>
      </c>
      <c r="B185" s="25" t="s">
        <v>671</v>
      </c>
      <c r="C185" s="19" t="str">
        <f t="shared" si="2"/>
        <v xml:space="preserve">  HuntingdonshireE07000011</v>
      </c>
      <c r="D185" s="53">
        <v>16</v>
      </c>
      <c r="E185" s="41">
        <v>12.45</v>
      </c>
      <c r="F185" s="34">
        <v>-11</v>
      </c>
      <c r="G185" s="41">
        <v>15.43</v>
      </c>
      <c r="H185" s="34">
        <v>2.6</v>
      </c>
      <c r="I185" s="51">
        <v>7.92</v>
      </c>
      <c r="J185" s="37">
        <v>8.68</v>
      </c>
      <c r="K185" s="37">
        <v>9.4700000000000006</v>
      </c>
      <c r="L185" s="37">
        <v>10.09</v>
      </c>
      <c r="M185" s="37">
        <v>11.05</v>
      </c>
      <c r="N185" s="42">
        <v>14.81</v>
      </c>
      <c r="O185" s="42">
        <v>16.86</v>
      </c>
      <c r="P185" s="42">
        <v>18.21</v>
      </c>
      <c r="Q185" s="42" t="s">
        <v>6</v>
      </c>
      <c r="R185" s="42" t="s">
        <v>6</v>
      </c>
    </row>
    <row r="186" spans="1:18" x14ac:dyDescent="0.2">
      <c r="A186" s="39" t="s">
        <v>672</v>
      </c>
      <c r="B186" s="25" t="s">
        <v>673</v>
      </c>
      <c r="C186" s="19" t="str">
        <f t="shared" si="2"/>
        <v xml:space="preserve">  South CambridgeshireE07000012</v>
      </c>
      <c r="D186" s="40">
        <v>20</v>
      </c>
      <c r="E186" s="41">
        <v>13.71</v>
      </c>
      <c r="F186" s="34">
        <v>4.7</v>
      </c>
      <c r="G186" s="41">
        <v>16.239999999999998</v>
      </c>
      <c r="H186" s="34">
        <v>2</v>
      </c>
      <c r="I186" s="51">
        <v>8.18</v>
      </c>
      <c r="J186" s="37">
        <v>9.09</v>
      </c>
      <c r="K186" s="37">
        <v>9.81</v>
      </c>
      <c r="L186" s="37">
        <v>10.59</v>
      </c>
      <c r="M186" s="37">
        <v>11.69</v>
      </c>
      <c r="N186" s="42">
        <v>15.49</v>
      </c>
      <c r="O186" s="42">
        <v>18.73</v>
      </c>
      <c r="P186" s="42">
        <v>19.77</v>
      </c>
      <c r="Q186" s="42" t="s">
        <v>6</v>
      </c>
      <c r="R186" s="42" t="s">
        <v>6</v>
      </c>
    </row>
    <row r="187" spans="1:18" x14ac:dyDescent="0.2">
      <c r="A187" s="39" t="s">
        <v>192</v>
      </c>
      <c r="B187" s="25" t="s">
        <v>193</v>
      </c>
      <c r="C187" s="19" t="str">
        <f t="shared" si="2"/>
        <v>EssexE10000012</v>
      </c>
      <c r="D187" s="55">
        <v>123</v>
      </c>
      <c r="E187" s="51">
        <v>12.97</v>
      </c>
      <c r="F187" s="34">
        <v>7.2</v>
      </c>
      <c r="G187" s="51">
        <v>14.61</v>
      </c>
      <c r="H187" s="34">
        <v>2.4</v>
      </c>
      <c r="I187" s="51">
        <v>7.97</v>
      </c>
      <c r="J187" s="52">
        <v>8.85</v>
      </c>
      <c r="K187" s="52">
        <v>9.5</v>
      </c>
      <c r="L187" s="52">
        <v>10.050000000000001</v>
      </c>
      <c r="M187" s="52">
        <v>11.24</v>
      </c>
      <c r="N187" s="52">
        <v>14.77</v>
      </c>
      <c r="O187" s="52">
        <v>17.16</v>
      </c>
      <c r="P187" s="37">
        <v>18.21</v>
      </c>
      <c r="Q187" s="37">
        <v>19.77</v>
      </c>
      <c r="R187" s="42">
        <v>24.11</v>
      </c>
    </row>
    <row r="188" spans="1:18" x14ac:dyDescent="0.2">
      <c r="A188" s="39" t="s">
        <v>674</v>
      </c>
      <c r="B188" s="25" t="s">
        <v>675</v>
      </c>
      <c r="C188" s="19" t="str">
        <f t="shared" si="2"/>
        <v xml:space="preserve">  BasildonE07000066</v>
      </c>
      <c r="D188" s="40">
        <v>22</v>
      </c>
      <c r="E188" s="41">
        <v>12.31</v>
      </c>
      <c r="F188" s="34">
        <v>2.2000000000000002</v>
      </c>
      <c r="G188" s="51">
        <v>13.86</v>
      </c>
      <c r="H188" s="34">
        <v>-0.6</v>
      </c>
      <c r="I188" s="51">
        <v>7.97</v>
      </c>
      <c r="J188" s="52">
        <v>9.42</v>
      </c>
      <c r="K188" s="52">
        <v>9.61</v>
      </c>
      <c r="L188" s="52">
        <v>10.1</v>
      </c>
      <c r="M188" s="37">
        <v>10.93</v>
      </c>
      <c r="N188" s="37">
        <v>13.98</v>
      </c>
      <c r="O188" s="37">
        <v>15.12</v>
      </c>
      <c r="P188" s="42">
        <v>16.48</v>
      </c>
      <c r="Q188" s="42">
        <v>17.79</v>
      </c>
      <c r="R188" s="42" t="s">
        <v>6</v>
      </c>
    </row>
    <row r="189" spans="1:18" x14ac:dyDescent="0.2">
      <c r="A189" s="39" t="s">
        <v>676</v>
      </c>
      <c r="B189" s="25" t="s">
        <v>677</v>
      </c>
      <c r="C189" s="19" t="str">
        <f t="shared" si="2"/>
        <v xml:space="preserve">  BraintreeE07000067</v>
      </c>
      <c r="D189" s="53">
        <v>10</v>
      </c>
      <c r="E189" s="41">
        <v>11.18</v>
      </c>
      <c r="F189" s="34">
        <v>-2.9</v>
      </c>
      <c r="G189" s="41">
        <v>13.84</v>
      </c>
      <c r="H189" s="34">
        <v>1.1000000000000001</v>
      </c>
      <c r="I189" s="51">
        <v>8.0299999999999994</v>
      </c>
      <c r="J189" s="52">
        <v>8.32</v>
      </c>
      <c r="K189" s="52">
        <v>8.5500000000000007</v>
      </c>
      <c r="L189" s="37">
        <v>8.66</v>
      </c>
      <c r="M189" s="37">
        <v>9.84</v>
      </c>
      <c r="N189" s="42">
        <v>12.19</v>
      </c>
      <c r="O189" s="42" t="s">
        <v>6</v>
      </c>
      <c r="P189" s="42" t="s">
        <v>6</v>
      </c>
      <c r="Q189" s="42" t="s">
        <v>6</v>
      </c>
      <c r="R189" s="42" t="s">
        <v>6</v>
      </c>
    </row>
    <row r="190" spans="1:18" x14ac:dyDescent="0.2">
      <c r="A190" s="39" t="s">
        <v>678</v>
      </c>
      <c r="B190" s="25" t="s">
        <v>679</v>
      </c>
      <c r="C190" s="19" t="str">
        <f t="shared" si="2"/>
        <v xml:space="preserve">  BrentwoodE07000068</v>
      </c>
      <c r="D190" s="53">
        <v>6</v>
      </c>
      <c r="E190" s="54">
        <v>17.670000000000002</v>
      </c>
      <c r="F190" s="56"/>
      <c r="G190" s="41">
        <v>19.87</v>
      </c>
      <c r="H190" s="34">
        <v>21.9</v>
      </c>
      <c r="I190" s="54" t="s">
        <v>6</v>
      </c>
      <c r="J190" s="42">
        <v>13.08</v>
      </c>
      <c r="K190" s="42">
        <v>14.3</v>
      </c>
      <c r="L190" s="42">
        <v>14.71</v>
      </c>
      <c r="M190" s="42">
        <v>15.83</v>
      </c>
      <c r="N190" s="42">
        <v>19.260000000000002</v>
      </c>
      <c r="O190" s="42" t="s">
        <v>6</v>
      </c>
      <c r="P190" s="42" t="s">
        <v>6</v>
      </c>
      <c r="Q190" s="42" t="s">
        <v>6</v>
      </c>
      <c r="R190" s="42" t="s">
        <v>6</v>
      </c>
    </row>
    <row r="191" spans="1:18" x14ac:dyDescent="0.2">
      <c r="A191" s="39" t="s">
        <v>680</v>
      </c>
      <c r="B191" s="25" t="s">
        <v>681</v>
      </c>
      <c r="C191" s="19" t="str">
        <f t="shared" si="2"/>
        <v xml:space="preserve">  Castle PointE07000069</v>
      </c>
      <c r="D191" s="53" t="s">
        <v>6</v>
      </c>
      <c r="E191" s="54">
        <v>10.4</v>
      </c>
      <c r="F191" s="34">
        <v>6.1</v>
      </c>
      <c r="G191" s="41">
        <v>12.57</v>
      </c>
      <c r="H191" s="34">
        <v>17.3</v>
      </c>
      <c r="I191" s="54" t="s">
        <v>6</v>
      </c>
      <c r="J191" s="42" t="s">
        <v>6</v>
      </c>
      <c r="K191" s="42" t="s">
        <v>6</v>
      </c>
      <c r="L191" s="37">
        <v>9.35</v>
      </c>
      <c r="M191" s="42">
        <v>9.68</v>
      </c>
      <c r="N191" s="42">
        <v>11.11</v>
      </c>
      <c r="O191" s="42" t="s">
        <v>6</v>
      </c>
      <c r="P191" s="42" t="s">
        <v>6</v>
      </c>
      <c r="Q191" s="42" t="s">
        <v>6</v>
      </c>
      <c r="R191" s="42" t="s">
        <v>6</v>
      </c>
    </row>
    <row r="192" spans="1:18" x14ac:dyDescent="0.2">
      <c r="A192" s="39" t="s">
        <v>682</v>
      </c>
      <c r="B192" s="25" t="s">
        <v>683</v>
      </c>
      <c r="C192" s="19" t="str">
        <f t="shared" si="2"/>
        <v xml:space="preserve">  ChelmsfordE07000070</v>
      </c>
      <c r="D192" s="40">
        <v>19</v>
      </c>
      <c r="E192" s="41">
        <v>13.56</v>
      </c>
      <c r="F192" s="34">
        <v>5.9</v>
      </c>
      <c r="G192" s="51">
        <v>15.55</v>
      </c>
      <c r="H192" s="34">
        <v>9.4</v>
      </c>
      <c r="I192" s="51">
        <v>8.5299999999999994</v>
      </c>
      <c r="J192" s="37">
        <v>10.01</v>
      </c>
      <c r="K192" s="37">
        <v>10.8</v>
      </c>
      <c r="L192" s="37">
        <v>11.36</v>
      </c>
      <c r="M192" s="37">
        <v>12.22</v>
      </c>
      <c r="N192" s="37">
        <v>15.83</v>
      </c>
      <c r="O192" s="42">
        <v>18.18</v>
      </c>
      <c r="P192" s="42">
        <v>19.559999999999999</v>
      </c>
      <c r="Q192" s="42">
        <v>20.9</v>
      </c>
      <c r="R192" s="42" t="s">
        <v>6</v>
      </c>
    </row>
    <row r="193" spans="1:18" x14ac:dyDescent="0.2">
      <c r="A193" s="39" t="s">
        <v>684</v>
      </c>
      <c r="B193" s="25" t="s">
        <v>685</v>
      </c>
      <c r="C193" s="19" t="str">
        <f t="shared" si="2"/>
        <v xml:space="preserve">  ColchesterE07000071</v>
      </c>
      <c r="D193" s="40">
        <v>22</v>
      </c>
      <c r="E193" s="41">
        <v>12.78</v>
      </c>
      <c r="F193" s="34">
        <v>7.6</v>
      </c>
      <c r="G193" s="51">
        <v>14.52</v>
      </c>
      <c r="H193" s="34">
        <v>-0.7</v>
      </c>
      <c r="I193" s="51">
        <v>7.84</v>
      </c>
      <c r="J193" s="52">
        <v>8.59</v>
      </c>
      <c r="K193" s="52">
        <v>9.31</v>
      </c>
      <c r="L193" s="37">
        <v>9.9600000000000009</v>
      </c>
      <c r="M193" s="37">
        <v>11.08</v>
      </c>
      <c r="N193" s="37">
        <v>15</v>
      </c>
      <c r="O193" s="37">
        <v>17.899999999999999</v>
      </c>
      <c r="P193" s="37">
        <v>18.260000000000002</v>
      </c>
      <c r="Q193" s="42">
        <v>19.47</v>
      </c>
      <c r="R193" s="42" t="s">
        <v>6</v>
      </c>
    </row>
    <row r="194" spans="1:18" x14ac:dyDescent="0.2">
      <c r="A194" s="39" t="s">
        <v>686</v>
      </c>
      <c r="B194" s="25" t="s">
        <v>687</v>
      </c>
      <c r="C194" s="19" t="str">
        <f t="shared" si="2"/>
        <v xml:space="preserve">  Epping ForestE07000072</v>
      </c>
      <c r="D194" s="53">
        <v>10</v>
      </c>
      <c r="E194" s="54">
        <v>12.7</v>
      </c>
      <c r="F194" s="34">
        <v>5.0999999999999996</v>
      </c>
      <c r="G194" s="41">
        <v>13.04</v>
      </c>
      <c r="H194" s="34">
        <v>-8.9</v>
      </c>
      <c r="I194" s="41">
        <v>7.5</v>
      </c>
      <c r="J194" s="52">
        <v>8.25</v>
      </c>
      <c r="K194" s="37">
        <v>8.48</v>
      </c>
      <c r="L194" s="42">
        <v>8.56</v>
      </c>
      <c r="M194" s="42">
        <v>10.4</v>
      </c>
      <c r="N194" s="42">
        <v>14.18</v>
      </c>
      <c r="O194" s="42">
        <v>15.96</v>
      </c>
      <c r="P194" s="42">
        <v>16.399999999999999</v>
      </c>
      <c r="Q194" s="42" t="s">
        <v>6</v>
      </c>
      <c r="R194" s="42" t="s">
        <v>6</v>
      </c>
    </row>
    <row r="195" spans="1:18" x14ac:dyDescent="0.2">
      <c r="A195" s="39" t="s">
        <v>688</v>
      </c>
      <c r="B195" s="25" t="s">
        <v>689</v>
      </c>
      <c r="C195" s="19" t="str">
        <f t="shared" si="2"/>
        <v xml:space="preserve">  HarlowE07000073</v>
      </c>
      <c r="D195" s="53">
        <v>10</v>
      </c>
      <c r="E195" s="54">
        <v>14.45</v>
      </c>
      <c r="F195" s="34">
        <v>-0.5</v>
      </c>
      <c r="G195" s="41">
        <v>16.48</v>
      </c>
      <c r="H195" s="34">
        <v>-0.7</v>
      </c>
      <c r="I195" s="41">
        <v>9.0399999999999991</v>
      </c>
      <c r="J195" s="37">
        <v>10.02</v>
      </c>
      <c r="K195" s="37">
        <v>10.41</v>
      </c>
      <c r="L195" s="37">
        <v>10.94</v>
      </c>
      <c r="M195" s="37">
        <v>12.69</v>
      </c>
      <c r="N195" s="42">
        <v>16.96</v>
      </c>
      <c r="O195" s="42">
        <v>19.72</v>
      </c>
      <c r="P195" s="42">
        <v>20.6</v>
      </c>
      <c r="Q195" s="42" t="s">
        <v>6</v>
      </c>
      <c r="R195" s="42" t="s">
        <v>6</v>
      </c>
    </row>
    <row r="196" spans="1:18" x14ac:dyDescent="0.2">
      <c r="A196" s="39" t="s">
        <v>690</v>
      </c>
      <c r="B196" s="25" t="s">
        <v>691</v>
      </c>
      <c r="C196" s="19" t="str">
        <f t="shared" si="2"/>
        <v xml:space="preserve">  MaldonE07000074</v>
      </c>
      <c r="D196" s="53" t="s">
        <v>6</v>
      </c>
      <c r="E196" s="54" t="s">
        <v>6</v>
      </c>
      <c r="F196" s="56"/>
      <c r="G196" s="54">
        <v>16.11</v>
      </c>
      <c r="H196" s="34">
        <v>14.3</v>
      </c>
      <c r="I196" s="54" t="s">
        <v>6</v>
      </c>
      <c r="J196" s="42" t="s">
        <v>6</v>
      </c>
      <c r="K196" s="42" t="s">
        <v>6</v>
      </c>
      <c r="L196" s="42" t="s">
        <v>6</v>
      </c>
      <c r="M196" s="42">
        <v>11.32</v>
      </c>
      <c r="N196" s="42" t="s">
        <v>6</v>
      </c>
      <c r="O196" s="42" t="s">
        <v>6</v>
      </c>
      <c r="P196" s="42" t="s">
        <v>6</v>
      </c>
      <c r="Q196" s="42" t="s">
        <v>6</v>
      </c>
      <c r="R196" s="42" t="s">
        <v>6</v>
      </c>
    </row>
    <row r="197" spans="1:18" x14ac:dyDescent="0.2">
      <c r="A197" s="39" t="s">
        <v>692</v>
      </c>
      <c r="B197" s="25" t="s">
        <v>693</v>
      </c>
      <c r="C197" s="19" t="str">
        <f t="shared" si="2"/>
        <v xml:space="preserve">  RochfordE07000075</v>
      </c>
      <c r="D197" s="53" t="s">
        <v>6</v>
      </c>
      <c r="E197" s="54" t="s">
        <v>6</v>
      </c>
      <c r="F197" s="56"/>
      <c r="G197" s="54">
        <v>12.26</v>
      </c>
      <c r="H197" s="34">
        <v>-3.4</v>
      </c>
      <c r="I197" s="54" t="s">
        <v>6</v>
      </c>
      <c r="J197" s="42" t="s">
        <v>6</v>
      </c>
      <c r="K197" s="42" t="s">
        <v>6</v>
      </c>
      <c r="L197" s="42">
        <v>8.92</v>
      </c>
      <c r="M197" s="42">
        <v>9.76</v>
      </c>
      <c r="N197" s="42" t="s">
        <v>6</v>
      </c>
      <c r="O197" s="42" t="s">
        <v>6</v>
      </c>
      <c r="P197" s="42" t="s">
        <v>6</v>
      </c>
      <c r="Q197" s="42" t="s">
        <v>6</v>
      </c>
      <c r="R197" s="42" t="s">
        <v>6</v>
      </c>
    </row>
    <row r="198" spans="1:18" x14ac:dyDescent="0.2">
      <c r="A198" s="39" t="s">
        <v>694</v>
      </c>
      <c r="B198" s="25" t="s">
        <v>695</v>
      </c>
      <c r="C198" s="19" t="str">
        <f t="shared" si="2"/>
        <v xml:space="preserve">  TendringE07000076</v>
      </c>
      <c r="D198" s="53">
        <v>7</v>
      </c>
      <c r="E198" s="54">
        <v>10.220000000000001</v>
      </c>
      <c r="F198" s="34">
        <v>-3.7</v>
      </c>
      <c r="G198" s="41">
        <v>12.34</v>
      </c>
      <c r="H198" s="34">
        <v>-5</v>
      </c>
      <c r="I198" s="54" t="s">
        <v>6</v>
      </c>
      <c r="J198" s="52">
        <v>7.72</v>
      </c>
      <c r="K198" s="37">
        <v>7.84</v>
      </c>
      <c r="L198" s="37">
        <v>8.3800000000000008</v>
      </c>
      <c r="M198" s="37">
        <v>9.1999999999999993</v>
      </c>
      <c r="N198" s="42">
        <v>11.22</v>
      </c>
      <c r="O198" s="42" t="s">
        <v>6</v>
      </c>
      <c r="P198" s="42" t="s">
        <v>6</v>
      </c>
      <c r="Q198" s="42" t="s">
        <v>6</v>
      </c>
      <c r="R198" s="42" t="s">
        <v>6</v>
      </c>
    </row>
    <row r="199" spans="1:18" x14ac:dyDescent="0.2">
      <c r="A199" s="39" t="s">
        <v>696</v>
      </c>
      <c r="B199" s="25" t="s">
        <v>697</v>
      </c>
      <c r="C199" s="19" t="str">
        <f t="shared" ref="C199:C262" si="3">A199&amp;B199</f>
        <v xml:space="preserve">  UttlesfordE07000077</v>
      </c>
      <c r="D199" s="53">
        <v>9</v>
      </c>
      <c r="E199" s="54">
        <v>13.65</v>
      </c>
      <c r="F199" s="34">
        <v>9.4</v>
      </c>
      <c r="G199" s="41">
        <v>14.98</v>
      </c>
      <c r="H199" s="34">
        <v>3.5</v>
      </c>
      <c r="I199" s="54" t="s">
        <v>6</v>
      </c>
      <c r="J199" s="37">
        <v>8.8699999999999992</v>
      </c>
      <c r="K199" s="37">
        <v>9.9</v>
      </c>
      <c r="L199" s="42">
        <v>10.41</v>
      </c>
      <c r="M199" s="37">
        <v>12.77</v>
      </c>
      <c r="N199" s="42">
        <v>15.36</v>
      </c>
      <c r="O199" s="42">
        <v>16.78</v>
      </c>
      <c r="P199" s="42">
        <v>19.53</v>
      </c>
      <c r="Q199" s="42" t="s">
        <v>6</v>
      </c>
      <c r="R199" s="42" t="s">
        <v>6</v>
      </c>
    </row>
    <row r="200" spans="1:18" x14ac:dyDescent="0.2">
      <c r="A200" s="39" t="s">
        <v>169</v>
      </c>
      <c r="B200" s="25" t="s">
        <v>170</v>
      </c>
      <c r="C200" s="19" t="str">
        <f t="shared" si="3"/>
        <v>HertfordshireE10000015</v>
      </c>
      <c r="D200" s="55">
        <v>144</v>
      </c>
      <c r="E200" s="51">
        <v>13.86</v>
      </c>
      <c r="F200" s="34">
        <v>5.2</v>
      </c>
      <c r="G200" s="51">
        <v>15.85</v>
      </c>
      <c r="H200" s="34">
        <v>2.8</v>
      </c>
      <c r="I200" s="51">
        <v>8</v>
      </c>
      <c r="J200" s="52">
        <v>9.26</v>
      </c>
      <c r="K200" s="52">
        <v>9.8000000000000007</v>
      </c>
      <c r="L200" s="52">
        <v>10.51</v>
      </c>
      <c r="M200" s="52">
        <v>12.06</v>
      </c>
      <c r="N200" s="52">
        <v>15.75</v>
      </c>
      <c r="O200" s="52">
        <v>18.21</v>
      </c>
      <c r="P200" s="52">
        <v>19.34</v>
      </c>
      <c r="Q200" s="37">
        <v>21.28</v>
      </c>
      <c r="R200" s="42">
        <v>26.33</v>
      </c>
    </row>
    <row r="201" spans="1:18" x14ac:dyDescent="0.2">
      <c r="A201" s="39" t="s">
        <v>698</v>
      </c>
      <c r="B201" s="25" t="s">
        <v>699</v>
      </c>
      <c r="C201" s="19" t="str">
        <f t="shared" si="3"/>
        <v xml:space="preserve">  BroxbourneE07000095</v>
      </c>
      <c r="D201" s="53">
        <v>8</v>
      </c>
      <c r="E201" s="54">
        <v>12.46</v>
      </c>
      <c r="F201" s="34">
        <v>8.4</v>
      </c>
      <c r="G201" s="41">
        <v>15.41</v>
      </c>
      <c r="H201" s="34">
        <v>10.4</v>
      </c>
      <c r="I201" s="54" t="s">
        <v>6</v>
      </c>
      <c r="J201" s="37">
        <v>9.0500000000000007</v>
      </c>
      <c r="K201" s="37">
        <v>9.52</v>
      </c>
      <c r="L201" s="37">
        <v>10.36</v>
      </c>
      <c r="M201" s="37">
        <v>11.29</v>
      </c>
      <c r="N201" s="42">
        <v>14.22</v>
      </c>
      <c r="O201" s="42" t="s">
        <v>6</v>
      </c>
      <c r="P201" s="42" t="s">
        <v>6</v>
      </c>
      <c r="Q201" s="42" t="s">
        <v>6</v>
      </c>
      <c r="R201" s="42" t="s">
        <v>6</v>
      </c>
    </row>
    <row r="202" spans="1:18" x14ac:dyDescent="0.2">
      <c r="A202" s="39" t="s">
        <v>700</v>
      </c>
      <c r="B202" s="25" t="s">
        <v>701</v>
      </c>
      <c r="C202" s="19" t="str">
        <f t="shared" si="3"/>
        <v xml:space="preserve">  DacorumE07000096</v>
      </c>
      <c r="D202" s="40">
        <v>17</v>
      </c>
      <c r="E202" s="41">
        <v>12.67</v>
      </c>
      <c r="F202" s="34">
        <v>2.2000000000000002</v>
      </c>
      <c r="G202" s="41">
        <v>15.27</v>
      </c>
      <c r="H202" s="34">
        <v>4.5</v>
      </c>
      <c r="I202" s="51">
        <v>7.81</v>
      </c>
      <c r="J202" s="37">
        <v>8.69</v>
      </c>
      <c r="K202" s="37">
        <v>9.64</v>
      </c>
      <c r="L202" s="37">
        <v>9.81</v>
      </c>
      <c r="M202" s="37">
        <v>11.05</v>
      </c>
      <c r="N202" s="42">
        <v>14.75</v>
      </c>
      <c r="O202" s="42">
        <v>17.86</v>
      </c>
      <c r="P202" s="42" t="s">
        <v>6</v>
      </c>
      <c r="Q202" s="42" t="s">
        <v>6</v>
      </c>
      <c r="R202" s="42" t="s">
        <v>6</v>
      </c>
    </row>
    <row r="203" spans="1:18" x14ac:dyDescent="0.2">
      <c r="A203" s="39" t="s">
        <v>702</v>
      </c>
      <c r="B203" s="25" t="s">
        <v>703</v>
      </c>
      <c r="C203" s="19" t="str">
        <f t="shared" si="3"/>
        <v xml:space="preserve">  East HertfordshireE07000242</v>
      </c>
      <c r="D203" s="53">
        <v>15</v>
      </c>
      <c r="E203" s="41">
        <v>13.23</v>
      </c>
      <c r="F203" s="34">
        <v>3.3</v>
      </c>
      <c r="G203" s="41">
        <v>15.59</v>
      </c>
      <c r="H203" s="34">
        <v>-2.5</v>
      </c>
      <c r="I203" s="51">
        <v>7.83</v>
      </c>
      <c r="J203" s="37">
        <v>8.5500000000000007</v>
      </c>
      <c r="K203" s="37">
        <v>9.3800000000000008</v>
      </c>
      <c r="L203" s="37">
        <v>10.08</v>
      </c>
      <c r="M203" s="37">
        <v>11.51</v>
      </c>
      <c r="N203" s="42">
        <v>15.08</v>
      </c>
      <c r="O203" s="42">
        <v>18.2</v>
      </c>
      <c r="P203" s="42">
        <v>21.1</v>
      </c>
      <c r="Q203" s="42" t="s">
        <v>6</v>
      </c>
      <c r="R203" s="42" t="s">
        <v>6</v>
      </c>
    </row>
    <row r="204" spans="1:18" x14ac:dyDescent="0.2">
      <c r="A204" s="39" t="s">
        <v>704</v>
      </c>
      <c r="B204" s="25" t="s">
        <v>705</v>
      </c>
      <c r="C204" s="19" t="str">
        <f t="shared" si="3"/>
        <v xml:space="preserve">  HertsmereE07000098</v>
      </c>
      <c r="D204" s="53">
        <v>12</v>
      </c>
      <c r="E204" s="41">
        <v>13.96</v>
      </c>
      <c r="F204" s="34">
        <v>4.4000000000000004</v>
      </c>
      <c r="G204" s="41">
        <v>15.23</v>
      </c>
      <c r="H204" s="34">
        <v>3.6</v>
      </c>
      <c r="I204" s="51">
        <v>7.79</v>
      </c>
      <c r="J204" s="37">
        <v>9.1300000000000008</v>
      </c>
      <c r="K204" s="37">
        <v>9.6199999999999992</v>
      </c>
      <c r="L204" s="37">
        <v>10.89</v>
      </c>
      <c r="M204" s="37">
        <v>12.29</v>
      </c>
      <c r="N204" s="42">
        <v>15.26</v>
      </c>
      <c r="O204" s="42">
        <v>17.7</v>
      </c>
      <c r="P204" s="42">
        <v>18.23</v>
      </c>
      <c r="Q204" s="42" t="s">
        <v>6</v>
      </c>
      <c r="R204" s="42" t="s">
        <v>6</v>
      </c>
    </row>
    <row r="205" spans="1:18" x14ac:dyDescent="0.2">
      <c r="A205" s="39" t="s">
        <v>706</v>
      </c>
      <c r="B205" s="25" t="s">
        <v>707</v>
      </c>
      <c r="C205" s="19" t="str">
        <f t="shared" si="3"/>
        <v xml:space="preserve">  North HertfordshireE07000099</v>
      </c>
      <c r="D205" s="53">
        <v>12</v>
      </c>
      <c r="E205" s="54">
        <v>11.67</v>
      </c>
      <c r="F205" s="34">
        <v>4.9000000000000004</v>
      </c>
      <c r="G205" s="41">
        <v>14.62</v>
      </c>
      <c r="H205" s="34">
        <v>8.4</v>
      </c>
      <c r="I205" s="51">
        <v>7.57</v>
      </c>
      <c r="J205" s="52">
        <v>8.56</v>
      </c>
      <c r="K205" s="52">
        <v>8.82</v>
      </c>
      <c r="L205" s="37">
        <v>9.2799999999999994</v>
      </c>
      <c r="M205" s="37">
        <v>10.52</v>
      </c>
      <c r="N205" s="42">
        <v>14.23</v>
      </c>
      <c r="O205" s="42">
        <v>17.48</v>
      </c>
      <c r="P205" s="42">
        <v>19.170000000000002</v>
      </c>
      <c r="Q205" s="42" t="s">
        <v>6</v>
      </c>
      <c r="R205" s="42" t="s">
        <v>6</v>
      </c>
    </row>
    <row r="206" spans="1:18" x14ac:dyDescent="0.2">
      <c r="A206" s="39" t="s">
        <v>708</v>
      </c>
      <c r="B206" s="25" t="s">
        <v>709</v>
      </c>
      <c r="C206" s="19" t="str">
        <f t="shared" si="3"/>
        <v xml:space="preserve">  St AlbansE07000240</v>
      </c>
      <c r="D206" s="40">
        <v>19</v>
      </c>
      <c r="E206" s="54">
        <v>13.43</v>
      </c>
      <c r="F206" s="34">
        <v>4.5</v>
      </c>
      <c r="G206" s="51">
        <v>15.07</v>
      </c>
      <c r="H206" s="34">
        <v>2.2000000000000002</v>
      </c>
      <c r="I206" s="51">
        <v>7.9</v>
      </c>
      <c r="J206" s="52">
        <v>9.11</v>
      </c>
      <c r="K206" s="37">
        <v>9.2899999999999991</v>
      </c>
      <c r="L206" s="52">
        <v>9.8000000000000007</v>
      </c>
      <c r="M206" s="37">
        <v>10.99</v>
      </c>
      <c r="N206" s="37">
        <v>16.100000000000001</v>
      </c>
      <c r="O206" s="42">
        <v>18.14</v>
      </c>
      <c r="P206" s="42">
        <v>18.850000000000001</v>
      </c>
      <c r="Q206" s="42">
        <v>21.56</v>
      </c>
      <c r="R206" s="42" t="s">
        <v>6</v>
      </c>
    </row>
    <row r="207" spans="1:18" x14ac:dyDescent="0.2">
      <c r="A207" s="39" t="s">
        <v>710</v>
      </c>
      <c r="B207" s="25" t="s">
        <v>711</v>
      </c>
      <c r="C207" s="19" t="str">
        <f t="shared" si="3"/>
        <v xml:space="preserve">  StevenageE07000243</v>
      </c>
      <c r="D207" s="53">
        <v>14</v>
      </c>
      <c r="E207" s="54">
        <v>14.2</v>
      </c>
      <c r="F207" s="34">
        <v>0.6</v>
      </c>
      <c r="G207" s="41">
        <v>15.75</v>
      </c>
      <c r="H207" s="34">
        <v>-0.8</v>
      </c>
      <c r="I207" s="51">
        <v>8.15</v>
      </c>
      <c r="J207" s="52">
        <v>9.17</v>
      </c>
      <c r="K207" s="37">
        <v>9.43</v>
      </c>
      <c r="L207" s="37">
        <v>9.93</v>
      </c>
      <c r="M207" s="42">
        <v>11.5</v>
      </c>
      <c r="N207" s="42">
        <v>15.47</v>
      </c>
      <c r="O207" s="42">
        <v>19.25</v>
      </c>
      <c r="P207" s="42">
        <v>20.46</v>
      </c>
      <c r="Q207" s="42" t="s">
        <v>6</v>
      </c>
      <c r="R207" s="42" t="s">
        <v>6</v>
      </c>
    </row>
    <row r="208" spans="1:18" x14ac:dyDescent="0.2">
      <c r="A208" s="39" t="s">
        <v>712</v>
      </c>
      <c r="B208" s="25" t="s">
        <v>713</v>
      </c>
      <c r="C208" s="19" t="str">
        <f t="shared" si="3"/>
        <v xml:space="preserve">  Three RiversE07000102</v>
      </c>
      <c r="D208" s="53">
        <v>9</v>
      </c>
      <c r="E208" s="41">
        <v>16.45</v>
      </c>
      <c r="F208" s="34">
        <v>0.1</v>
      </c>
      <c r="G208" s="41">
        <v>17.54</v>
      </c>
      <c r="H208" s="34">
        <v>2.4</v>
      </c>
      <c r="I208" s="54" t="s">
        <v>6</v>
      </c>
      <c r="J208" s="37">
        <v>10.3</v>
      </c>
      <c r="K208" s="42">
        <v>10.57</v>
      </c>
      <c r="L208" s="42">
        <v>11.66</v>
      </c>
      <c r="M208" s="42">
        <v>14.77</v>
      </c>
      <c r="N208" s="42">
        <v>17.38</v>
      </c>
      <c r="O208" s="42">
        <v>19.28</v>
      </c>
      <c r="P208" s="42" t="s">
        <v>6</v>
      </c>
      <c r="Q208" s="42" t="s">
        <v>6</v>
      </c>
      <c r="R208" s="42" t="s">
        <v>6</v>
      </c>
    </row>
    <row r="209" spans="1:18" x14ac:dyDescent="0.2">
      <c r="A209" s="39" t="s">
        <v>714</v>
      </c>
      <c r="B209" s="25" t="s">
        <v>715</v>
      </c>
      <c r="C209" s="19" t="str">
        <f t="shared" si="3"/>
        <v xml:space="preserve">  WatfordE07000103</v>
      </c>
      <c r="D209" s="40">
        <v>21</v>
      </c>
      <c r="E209" s="41">
        <v>13.99</v>
      </c>
      <c r="F209" s="34">
        <v>-2.2000000000000002</v>
      </c>
      <c r="G209" s="51">
        <v>16.260000000000002</v>
      </c>
      <c r="H209" s="34">
        <v>0.4</v>
      </c>
      <c r="I209" s="51">
        <v>8.81</v>
      </c>
      <c r="J209" s="37">
        <v>10.38</v>
      </c>
      <c r="K209" s="37">
        <v>10.99</v>
      </c>
      <c r="L209" s="37">
        <v>11.78</v>
      </c>
      <c r="M209" s="52">
        <v>12.98</v>
      </c>
      <c r="N209" s="37">
        <v>16.13</v>
      </c>
      <c r="O209" s="37">
        <v>17.89</v>
      </c>
      <c r="P209" s="42">
        <v>18.920000000000002</v>
      </c>
      <c r="Q209" s="42" t="s">
        <v>6</v>
      </c>
      <c r="R209" s="42" t="s">
        <v>6</v>
      </c>
    </row>
    <row r="210" spans="1:18" x14ac:dyDescent="0.2">
      <c r="A210" s="39" t="s">
        <v>716</v>
      </c>
      <c r="B210" s="25" t="s">
        <v>717</v>
      </c>
      <c r="C210" s="19" t="str">
        <f t="shared" si="3"/>
        <v xml:space="preserve">  Welwyn HatfieldE07000241</v>
      </c>
      <c r="D210" s="53">
        <v>16</v>
      </c>
      <c r="E210" s="41">
        <v>15.47</v>
      </c>
      <c r="F210" s="34">
        <v>6.2</v>
      </c>
      <c r="G210" s="41">
        <v>17.88</v>
      </c>
      <c r="H210" s="34">
        <v>5.6</v>
      </c>
      <c r="I210" s="41">
        <v>8.84</v>
      </c>
      <c r="J210" s="37">
        <v>10.5</v>
      </c>
      <c r="K210" s="37">
        <v>11.47</v>
      </c>
      <c r="L210" s="37">
        <v>11.91</v>
      </c>
      <c r="M210" s="37">
        <v>13.57</v>
      </c>
      <c r="N210" s="37">
        <v>16.829999999999998</v>
      </c>
      <c r="O210" s="42">
        <v>19.170000000000002</v>
      </c>
      <c r="P210" s="42" t="s">
        <v>6</v>
      </c>
      <c r="Q210" s="42" t="s">
        <v>6</v>
      </c>
      <c r="R210" s="42" t="s">
        <v>6</v>
      </c>
    </row>
    <row r="211" spans="1:18" x14ac:dyDescent="0.2">
      <c r="A211" s="39" t="s">
        <v>185</v>
      </c>
      <c r="B211" s="25" t="s">
        <v>186</v>
      </c>
      <c r="C211" s="19" t="str">
        <f t="shared" si="3"/>
        <v>NorfolkE10000020</v>
      </c>
      <c r="D211" s="55">
        <v>80</v>
      </c>
      <c r="E211" s="51">
        <v>11.08</v>
      </c>
      <c r="F211" s="34">
        <v>-1.5</v>
      </c>
      <c r="G211" s="51">
        <v>12.8</v>
      </c>
      <c r="H211" s="34">
        <v>-0.8</v>
      </c>
      <c r="I211" s="51">
        <v>7.75</v>
      </c>
      <c r="J211" s="52">
        <v>8.34</v>
      </c>
      <c r="K211" s="52">
        <v>8.64</v>
      </c>
      <c r="L211" s="52">
        <v>9.1</v>
      </c>
      <c r="M211" s="52">
        <v>10.050000000000001</v>
      </c>
      <c r="N211" s="52">
        <v>12.4</v>
      </c>
      <c r="O211" s="37">
        <v>14.39</v>
      </c>
      <c r="P211" s="37">
        <v>15.36</v>
      </c>
      <c r="Q211" s="37">
        <v>17.010000000000002</v>
      </c>
      <c r="R211" s="42">
        <v>20.29</v>
      </c>
    </row>
    <row r="212" spans="1:18" x14ac:dyDescent="0.2">
      <c r="A212" s="39" t="s">
        <v>718</v>
      </c>
      <c r="B212" s="25" t="s">
        <v>719</v>
      </c>
      <c r="C212" s="19" t="str">
        <f t="shared" si="3"/>
        <v xml:space="preserve">  BrecklandE07000143</v>
      </c>
      <c r="D212" s="53">
        <v>9</v>
      </c>
      <c r="E212" s="41">
        <v>9.9700000000000006</v>
      </c>
      <c r="F212" s="34">
        <v>3.3</v>
      </c>
      <c r="G212" s="51">
        <v>10.65</v>
      </c>
      <c r="H212" s="34">
        <v>-6.9</v>
      </c>
      <c r="I212" s="54" t="s">
        <v>6</v>
      </c>
      <c r="J212" s="52">
        <v>7.79</v>
      </c>
      <c r="K212" s="52">
        <v>7.85</v>
      </c>
      <c r="L212" s="52">
        <v>8.25</v>
      </c>
      <c r="M212" s="37">
        <v>8.61</v>
      </c>
      <c r="N212" s="37">
        <v>10.75</v>
      </c>
      <c r="O212" s="42">
        <v>11.1</v>
      </c>
      <c r="P212" s="42" t="s">
        <v>6</v>
      </c>
      <c r="Q212" s="42" t="s">
        <v>6</v>
      </c>
      <c r="R212" s="42" t="s">
        <v>6</v>
      </c>
    </row>
    <row r="213" spans="1:18" x14ac:dyDescent="0.2">
      <c r="A213" s="39" t="s">
        <v>720</v>
      </c>
      <c r="B213" s="25" t="s">
        <v>721</v>
      </c>
      <c r="C213" s="19" t="str">
        <f t="shared" si="3"/>
        <v xml:space="preserve">  BroadlandE07000144</v>
      </c>
      <c r="D213" s="53">
        <v>10</v>
      </c>
      <c r="E213" s="41">
        <v>10.38</v>
      </c>
      <c r="F213" s="34">
        <v>0.6</v>
      </c>
      <c r="G213" s="41">
        <v>12.23</v>
      </c>
      <c r="H213" s="34">
        <v>3.6</v>
      </c>
      <c r="I213" s="54" t="s">
        <v>6</v>
      </c>
      <c r="J213" s="52">
        <v>7.98</v>
      </c>
      <c r="K213" s="37">
        <v>8.1999999999999993</v>
      </c>
      <c r="L213" s="37">
        <v>8.9700000000000006</v>
      </c>
      <c r="M213" s="37">
        <v>9.75</v>
      </c>
      <c r="N213" s="42">
        <v>11.58</v>
      </c>
      <c r="O213" s="42">
        <v>12.91</v>
      </c>
      <c r="P213" s="42" t="s">
        <v>6</v>
      </c>
      <c r="Q213" s="42" t="s">
        <v>6</v>
      </c>
      <c r="R213" s="42" t="s">
        <v>6</v>
      </c>
    </row>
    <row r="214" spans="1:18" x14ac:dyDescent="0.2">
      <c r="A214" s="39" t="s">
        <v>722</v>
      </c>
      <c r="B214" s="25" t="s">
        <v>723</v>
      </c>
      <c r="C214" s="19" t="str">
        <f t="shared" si="3"/>
        <v xml:space="preserve">  Great YarmouthE07000145</v>
      </c>
      <c r="D214" s="53">
        <v>7</v>
      </c>
      <c r="E214" s="54">
        <v>11.7</v>
      </c>
      <c r="F214" s="34">
        <v>2.5</v>
      </c>
      <c r="G214" s="41">
        <v>12.84</v>
      </c>
      <c r="H214" s="34">
        <v>4.4000000000000004</v>
      </c>
      <c r="I214" s="54" t="s">
        <v>6</v>
      </c>
      <c r="J214" s="37">
        <v>8.5299999999999994</v>
      </c>
      <c r="K214" s="37">
        <v>8.68</v>
      </c>
      <c r="L214" s="37">
        <v>9.2100000000000009</v>
      </c>
      <c r="M214" s="42">
        <v>10.37</v>
      </c>
      <c r="N214" s="42">
        <v>13.07</v>
      </c>
      <c r="O214" s="42">
        <v>14.69</v>
      </c>
      <c r="P214" s="42" t="s">
        <v>6</v>
      </c>
      <c r="Q214" s="42" t="s">
        <v>6</v>
      </c>
      <c r="R214" s="42" t="s">
        <v>6</v>
      </c>
    </row>
    <row r="215" spans="1:18" x14ac:dyDescent="0.2">
      <c r="A215" s="39" t="s">
        <v>724</v>
      </c>
      <c r="B215" s="25" t="s">
        <v>725</v>
      </c>
      <c r="C215" s="19" t="str">
        <f t="shared" si="3"/>
        <v xml:space="preserve">  King's Lynn and West NorfolkE07000146</v>
      </c>
      <c r="D215" s="53">
        <v>13</v>
      </c>
      <c r="E215" s="41">
        <v>11.48</v>
      </c>
      <c r="F215" s="34">
        <v>-0.1</v>
      </c>
      <c r="G215" s="41">
        <v>13.05</v>
      </c>
      <c r="H215" s="34">
        <v>-5</v>
      </c>
      <c r="I215" s="51">
        <v>7.68</v>
      </c>
      <c r="J215" s="52">
        <v>8.32</v>
      </c>
      <c r="K215" s="52">
        <v>8.4</v>
      </c>
      <c r="L215" s="52">
        <v>9.06</v>
      </c>
      <c r="M215" s="37">
        <v>9.82</v>
      </c>
      <c r="N215" s="42">
        <v>12.52</v>
      </c>
      <c r="O215" s="42">
        <v>14.23</v>
      </c>
      <c r="P215" s="42">
        <v>17.16</v>
      </c>
      <c r="Q215" s="42" t="s">
        <v>6</v>
      </c>
      <c r="R215" s="42" t="s">
        <v>6</v>
      </c>
    </row>
    <row r="216" spans="1:18" x14ac:dyDescent="0.2">
      <c r="A216" s="39" t="s">
        <v>726</v>
      </c>
      <c r="B216" s="25" t="s">
        <v>727</v>
      </c>
      <c r="C216" s="19" t="str">
        <f t="shared" si="3"/>
        <v xml:space="preserve">  North NorfolkE07000147</v>
      </c>
      <c r="D216" s="53">
        <v>6</v>
      </c>
      <c r="E216" s="41">
        <v>9.44</v>
      </c>
      <c r="F216" s="34">
        <v>5.4</v>
      </c>
      <c r="G216" s="41">
        <v>10.8</v>
      </c>
      <c r="H216" s="34">
        <v>-3.7</v>
      </c>
      <c r="I216" s="54" t="s">
        <v>6</v>
      </c>
      <c r="J216" s="52">
        <v>8.1199999999999992</v>
      </c>
      <c r="K216" s="52">
        <v>8.25</v>
      </c>
      <c r="L216" s="52">
        <v>8.4700000000000006</v>
      </c>
      <c r="M216" s="37">
        <v>8.5500000000000007</v>
      </c>
      <c r="N216" s="42">
        <v>11.18</v>
      </c>
      <c r="O216" s="42" t="s">
        <v>6</v>
      </c>
      <c r="P216" s="42" t="s">
        <v>6</v>
      </c>
      <c r="Q216" s="42" t="s">
        <v>6</v>
      </c>
      <c r="R216" s="42" t="s">
        <v>6</v>
      </c>
    </row>
    <row r="217" spans="1:18" x14ac:dyDescent="0.2">
      <c r="A217" s="39" t="s">
        <v>728</v>
      </c>
      <c r="B217" s="25" t="s">
        <v>729</v>
      </c>
      <c r="C217" s="19" t="str">
        <f t="shared" si="3"/>
        <v xml:space="preserve">  NorwichE07000148</v>
      </c>
      <c r="D217" s="40">
        <v>21</v>
      </c>
      <c r="E217" s="41">
        <v>12.05</v>
      </c>
      <c r="F217" s="34">
        <v>4.9000000000000004</v>
      </c>
      <c r="G217" s="51">
        <v>13.8</v>
      </c>
      <c r="H217" s="34">
        <v>3.2</v>
      </c>
      <c r="I217" s="51">
        <v>7.97</v>
      </c>
      <c r="J217" s="52">
        <v>8.7100000000000009</v>
      </c>
      <c r="K217" s="52">
        <v>9.08</v>
      </c>
      <c r="L217" s="52">
        <v>9.4700000000000006</v>
      </c>
      <c r="M217" s="37">
        <v>10.63</v>
      </c>
      <c r="N217" s="37">
        <v>12.87</v>
      </c>
      <c r="O217" s="42">
        <v>15.33</v>
      </c>
      <c r="P217" s="42">
        <v>16.34</v>
      </c>
      <c r="Q217" s="42">
        <v>18.46</v>
      </c>
      <c r="R217" s="42" t="s">
        <v>6</v>
      </c>
    </row>
    <row r="218" spans="1:18" x14ac:dyDescent="0.2">
      <c r="A218" s="39" t="s">
        <v>730</v>
      </c>
      <c r="B218" s="25" t="s">
        <v>731</v>
      </c>
      <c r="C218" s="19" t="str">
        <f t="shared" si="3"/>
        <v xml:space="preserve">  South NorfolkE07000149</v>
      </c>
      <c r="D218" s="53">
        <v>13</v>
      </c>
      <c r="E218" s="54">
        <v>11.72</v>
      </c>
      <c r="F218" s="34">
        <v>-0.9</v>
      </c>
      <c r="G218" s="41">
        <v>13.95</v>
      </c>
      <c r="H218" s="34">
        <v>1.1000000000000001</v>
      </c>
      <c r="I218" s="51">
        <v>8.1300000000000008</v>
      </c>
      <c r="J218" s="37">
        <v>9.0500000000000007</v>
      </c>
      <c r="K218" s="52">
        <v>9.23</v>
      </c>
      <c r="L218" s="37">
        <v>9.7200000000000006</v>
      </c>
      <c r="M218" s="37">
        <v>10.54</v>
      </c>
      <c r="N218" s="42">
        <v>13.84</v>
      </c>
      <c r="O218" s="42">
        <v>15.73</v>
      </c>
      <c r="P218" s="42">
        <v>16.73</v>
      </c>
      <c r="Q218" s="42" t="s">
        <v>6</v>
      </c>
      <c r="R218" s="42" t="s">
        <v>6</v>
      </c>
    </row>
    <row r="219" spans="1:18" x14ac:dyDescent="0.2">
      <c r="A219" s="39" t="s">
        <v>98</v>
      </c>
      <c r="B219" s="25" t="s">
        <v>99</v>
      </c>
      <c r="C219" s="19" t="str">
        <f t="shared" si="3"/>
        <v>SuffolkE10000029</v>
      </c>
      <c r="D219" s="40">
        <v>64</v>
      </c>
      <c r="E219" s="51">
        <v>11.12</v>
      </c>
      <c r="F219" s="34">
        <v>3.8</v>
      </c>
      <c r="G219" s="51">
        <v>13.37</v>
      </c>
      <c r="H219" s="34">
        <v>6.2</v>
      </c>
      <c r="I219" s="51">
        <v>7.61</v>
      </c>
      <c r="J219" s="52">
        <v>8.3699999999999992</v>
      </c>
      <c r="K219" s="52">
        <v>8.6999999999999993</v>
      </c>
      <c r="L219" s="52">
        <v>9.1</v>
      </c>
      <c r="M219" s="52">
        <v>9.93</v>
      </c>
      <c r="N219" s="37">
        <v>12.68</v>
      </c>
      <c r="O219" s="37">
        <v>14.52</v>
      </c>
      <c r="P219" s="37">
        <v>15.96</v>
      </c>
      <c r="Q219" s="37">
        <v>17.78</v>
      </c>
      <c r="R219" s="42" t="s">
        <v>6</v>
      </c>
    </row>
    <row r="220" spans="1:18" x14ac:dyDescent="0.2">
      <c r="A220" s="39" t="s">
        <v>732</v>
      </c>
      <c r="B220" s="25" t="s">
        <v>733</v>
      </c>
      <c r="C220" s="19" t="str">
        <f t="shared" si="3"/>
        <v xml:space="preserve">  BaberghE07000200</v>
      </c>
      <c r="D220" s="53">
        <v>5</v>
      </c>
      <c r="E220" s="54">
        <v>10.02</v>
      </c>
      <c r="F220" s="34">
        <v>12.9</v>
      </c>
      <c r="G220" s="54">
        <v>13.74</v>
      </c>
      <c r="H220" s="34">
        <v>26.4</v>
      </c>
      <c r="I220" s="54" t="s">
        <v>6</v>
      </c>
      <c r="J220" s="42" t="s">
        <v>6</v>
      </c>
      <c r="K220" s="37">
        <v>8.08</v>
      </c>
      <c r="L220" s="37">
        <v>8.4700000000000006</v>
      </c>
      <c r="M220" s="37">
        <v>9.35</v>
      </c>
      <c r="N220" s="42" t="s">
        <v>6</v>
      </c>
      <c r="O220" s="42" t="s">
        <v>6</v>
      </c>
      <c r="P220" s="42" t="s">
        <v>6</v>
      </c>
      <c r="Q220" s="42" t="s">
        <v>6</v>
      </c>
      <c r="R220" s="42" t="s">
        <v>6</v>
      </c>
    </row>
    <row r="221" spans="1:18" x14ac:dyDescent="0.2">
      <c r="A221" s="39" t="s">
        <v>734</v>
      </c>
      <c r="B221" s="25" t="s">
        <v>735</v>
      </c>
      <c r="C221" s="19" t="str">
        <f t="shared" si="3"/>
        <v xml:space="preserve">  Forest HeathE07000201</v>
      </c>
      <c r="D221" s="53">
        <v>6</v>
      </c>
      <c r="E221" s="54">
        <v>10.26</v>
      </c>
      <c r="F221" s="34">
        <v>5.4</v>
      </c>
      <c r="G221" s="41">
        <v>11.92</v>
      </c>
      <c r="H221" s="34">
        <v>5.2</v>
      </c>
      <c r="I221" s="54" t="s">
        <v>6</v>
      </c>
      <c r="J221" s="37">
        <v>8.49</v>
      </c>
      <c r="K221" s="37">
        <v>8.6300000000000008</v>
      </c>
      <c r="L221" s="52">
        <v>8.94</v>
      </c>
      <c r="M221" s="37">
        <v>9.39</v>
      </c>
      <c r="N221" s="42">
        <v>10.55</v>
      </c>
      <c r="O221" s="42" t="s">
        <v>6</v>
      </c>
      <c r="P221" s="42" t="s">
        <v>6</v>
      </c>
      <c r="Q221" s="42" t="s">
        <v>6</v>
      </c>
      <c r="R221" s="42" t="s">
        <v>6</v>
      </c>
    </row>
    <row r="222" spans="1:18" x14ac:dyDescent="0.2">
      <c r="A222" s="39" t="s">
        <v>736</v>
      </c>
      <c r="B222" s="25" t="s">
        <v>737</v>
      </c>
      <c r="C222" s="19" t="str">
        <f t="shared" si="3"/>
        <v xml:space="preserve">  IpswichE07000202</v>
      </c>
      <c r="D222" s="40">
        <v>17</v>
      </c>
      <c r="E222" s="41">
        <v>11.68</v>
      </c>
      <c r="F222" s="34">
        <v>0.5</v>
      </c>
      <c r="G222" s="41">
        <v>13.98</v>
      </c>
      <c r="H222" s="34">
        <v>3.5</v>
      </c>
      <c r="I222" s="51">
        <v>8.1300000000000008</v>
      </c>
      <c r="J222" s="52">
        <v>8.9700000000000006</v>
      </c>
      <c r="K222" s="52">
        <v>9.24</v>
      </c>
      <c r="L222" s="52">
        <v>9.59</v>
      </c>
      <c r="M222" s="37">
        <v>10.25</v>
      </c>
      <c r="N222" s="37">
        <v>12.93</v>
      </c>
      <c r="O222" s="42">
        <v>14.83</v>
      </c>
      <c r="P222" s="42">
        <v>16.11</v>
      </c>
      <c r="Q222" s="42" t="s">
        <v>6</v>
      </c>
      <c r="R222" s="42" t="s">
        <v>6</v>
      </c>
    </row>
    <row r="223" spans="1:18" x14ac:dyDescent="0.2">
      <c r="A223" s="39" t="s">
        <v>738</v>
      </c>
      <c r="B223" s="25" t="s">
        <v>739</v>
      </c>
      <c r="C223" s="19" t="str">
        <f t="shared" si="3"/>
        <v xml:space="preserve">  Mid SuffolkE07000203</v>
      </c>
      <c r="D223" s="53">
        <v>5</v>
      </c>
      <c r="E223" s="54">
        <v>10.45</v>
      </c>
      <c r="F223" s="34">
        <v>6.5</v>
      </c>
      <c r="G223" s="54">
        <v>12.22</v>
      </c>
      <c r="H223" s="34">
        <v>9.8000000000000007</v>
      </c>
      <c r="I223" s="54" t="s">
        <v>6</v>
      </c>
      <c r="J223" s="42">
        <v>7.67</v>
      </c>
      <c r="K223" s="37">
        <v>7.96</v>
      </c>
      <c r="L223" s="37">
        <v>8.33</v>
      </c>
      <c r="M223" s="37">
        <v>9.41</v>
      </c>
      <c r="N223" s="42" t="s">
        <v>6</v>
      </c>
      <c r="O223" s="42" t="s">
        <v>6</v>
      </c>
      <c r="P223" s="42" t="s">
        <v>6</v>
      </c>
      <c r="Q223" s="42" t="s">
        <v>6</v>
      </c>
      <c r="R223" s="42" t="s">
        <v>6</v>
      </c>
    </row>
    <row r="224" spans="1:18" x14ac:dyDescent="0.2">
      <c r="A224" s="39" t="s">
        <v>740</v>
      </c>
      <c r="B224" s="25" t="s">
        <v>741</v>
      </c>
      <c r="C224" s="19" t="str">
        <f t="shared" si="3"/>
        <v xml:space="preserve">  St EdmundsburyE07000204</v>
      </c>
      <c r="D224" s="53">
        <v>15</v>
      </c>
      <c r="E224" s="54">
        <v>11.53</v>
      </c>
      <c r="F224" s="34">
        <v>3.1</v>
      </c>
      <c r="G224" s="41">
        <v>13.76</v>
      </c>
      <c r="H224" s="34">
        <v>2.4</v>
      </c>
      <c r="I224" s="51">
        <v>7.5</v>
      </c>
      <c r="J224" s="52">
        <v>8.33</v>
      </c>
      <c r="K224" s="52">
        <v>8.74</v>
      </c>
      <c r="L224" s="37">
        <v>9.1300000000000008</v>
      </c>
      <c r="M224" s="37">
        <v>10.06</v>
      </c>
      <c r="N224" s="42">
        <v>13.15</v>
      </c>
      <c r="O224" s="42">
        <v>15.58</v>
      </c>
      <c r="P224" s="42">
        <v>16.059999999999999</v>
      </c>
      <c r="Q224" s="42" t="s">
        <v>6</v>
      </c>
      <c r="R224" s="42" t="s">
        <v>6</v>
      </c>
    </row>
    <row r="225" spans="1:18" x14ac:dyDescent="0.2">
      <c r="A225" s="39" t="s">
        <v>742</v>
      </c>
      <c r="B225" s="25" t="s">
        <v>743</v>
      </c>
      <c r="C225" s="19" t="str">
        <f t="shared" si="3"/>
        <v xml:space="preserve">  Suffolk CoastalE07000205</v>
      </c>
      <c r="D225" s="53">
        <v>9</v>
      </c>
      <c r="E225" s="54">
        <v>11.54</v>
      </c>
      <c r="F225" s="34">
        <v>2</v>
      </c>
      <c r="G225" s="41">
        <v>14.56</v>
      </c>
      <c r="H225" s="34">
        <v>3.7</v>
      </c>
      <c r="I225" s="54" t="s">
        <v>6</v>
      </c>
      <c r="J225" s="37">
        <v>8.11</v>
      </c>
      <c r="K225" s="37">
        <v>8.51</v>
      </c>
      <c r="L225" s="37">
        <v>8.7799999999999994</v>
      </c>
      <c r="M225" s="42">
        <v>10.42</v>
      </c>
      <c r="N225" s="42">
        <v>13.98</v>
      </c>
      <c r="O225" s="42" t="s">
        <v>6</v>
      </c>
      <c r="P225" s="42" t="s">
        <v>6</v>
      </c>
      <c r="Q225" s="42" t="s">
        <v>6</v>
      </c>
      <c r="R225" s="42" t="s">
        <v>6</v>
      </c>
    </row>
    <row r="226" spans="1:18" x14ac:dyDescent="0.2">
      <c r="A226" s="39" t="s">
        <v>744</v>
      </c>
      <c r="B226" s="25" t="s">
        <v>745</v>
      </c>
      <c r="C226" s="19" t="str">
        <f t="shared" si="3"/>
        <v xml:space="preserve">  WaveneyE07000206</v>
      </c>
      <c r="D226" s="53">
        <v>8</v>
      </c>
      <c r="E226" s="54">
        <v>9.76</v>
      </c>
      <c r="F226" s="34">
        <v>3.5</v>
      </c>
      <c r="G226" s="41">
        <v>11.8</v>
      </c>
      <c r="H226" s="34">
        <v>8.3000000000000007</v>
      </c>
      <c r="I226" s="51">
        <v>7.5</v>
      </c>
      <c r="J226" s="52">
        <v>7.68</v>
      </c>
      <c r="K226" s="52">
        <v>7.89</v>
      </c>
      <c r="L226" s="52">
        <v>8.49</v>
      </c>
      <c r="M226" s="37">
        <v>9.06</v>
      </c>
      <c r="N226" s="42">
        <v>11.32</v>
      </c>
      <c r="O226" s="42">
        <v>12.94</v>
      </c>
      <c r="P226" s="42" t="s">
        <v>6</v>
      </c>
      <c r="Q226" s="42" t="s">
        <v>6</v>
      </c>
      <c r="R226" s="42" t="s">
        <v>6</v>
      </c>
    </row>
    <row r="227" spans="1:18" x14ac:dyDescent="0.2">
      <c r="A227" s="24" t="s">
        <v>1021</v>
      </c>
      <c r="B227" s="25" t="s">
        <v>1022</v>
      </c>
      <c r="C227" s="19" t="str">
        <f t="shared" si="3"/>
        <v>London E12000007</v>
      </c>
      <c r="D227" s="55">
        <v>1332</v>
      </c>
      <c r="E227" s="51">
        <v>16.79</v>
      </c>
      <c r="F227" s="34">
        <v>2.7</v>
      </c>
      <c r="G227" s="51">
        <v>19.7</v>
      </c>
      <c r="H227" s="34">
        <v>4.8</v>
      </c>
      <c r="I227" s="51">
        <v>9.17</v>
      </c>
      <c r="J227" s="52">
        <v>11.12</v>
      </c>
      <c r="K227" s="52">
        <v>12.03</v>
      </c>
      <c r="L227" s="52">
        <v>12.99</v>
      </c>
      <c r="M227" s="52">
        <v>14.88</v>
      </c>
      <c r="N227" s="52">
        <v>19.149999999999999</v>
      </c>
      <c r="O227" s="52">
        <v>21.87</v>
      </c>
      <c r="P227" s="52">
        <v>23.72</v>
      </c>
      <c r="Q227" s="52">
        <v>25.95</v>
      </c>
      <c r="R227" s="52">
        <v>33.51</v>
      </c>
    </row>
    <row r="228" spans="1:18" x14ac:dyDescent="0.2">
      <c r="A228" s="39" t="s">
        <v>747</v>
      </c>
      <c r="B228" s="25" t="s">
        <v>748</v>
      </c>
      <c r="C228" s="19" t="str">
        <f t="shared" si="3"/>
        <v>Inner LondonE13000001</v>
      </c>
      <c r="D228" s="55">
        <v>930</v>
      </c>
      <c r="E228" s="51">
        <v>18</v>
      </c>
      <c r="F228" s="34">
        <v>2.9</v>
      </c>
      <c r="G228" s="51">
        <v>21.15</v>
      </c>
      <c r="H228" s="34">
        <v>4.8</v>
      </c>
      <c r="I228" s="51">
        <v>9.94</v>
      </c>
      <c r="J228" s="52">
        <v>11.98</v>
      </c>
      <c r="K228" s="52">
        <v>12.98</v>
      </c>
      <c r="L228" s="52">
        <v>14</v>
      </c>
      <c r="M228" s="52">
        <v>15.96</v>
      </c>
      <c r="N228" s="52">
        <v>20.329999999999998</v>
      </c>
      <c r="O228" s="52">
        <v>23.04</v>
      </c>
      <c r="P228" s="52">
        <v>25.22</v>
      </c>
      <c r="Q228" s="52">
        <v>27.84</v>
      </c>
      <c r="R228" s="52">
        <v>36.200000000000003</v>
      </c>
    </row>
    <row r="229" spans="1:18" x14ac:dyDescent="0.2">
      <c r="A229" s="39" t="s">
        <v>749</v>
      </c>
      <c r="B229" s="25" t="s">
        <v>90</v>
      </c>
      <c r="C229" s="19" t="str">
        <f t="shared" si="3"/>
        <v xml:space="preserve">  CamdenE09000007</v>
      </c>
      <c r="D229" s="55">
        <v>107</v>
      </c>
      <c r="E229" s="51">
        <v>17.100000000000001</v>
      </c>
      <c r="F229" s="34">
        <v>1.3</v>
      </c>
      <c r="G229" s="51">
        <v>18.850000000000001</v>
      </c>
      <c r="H229" s="34">
        <v>0.7</v>
      </c>
      <c r="I229" s="51">
        <v>9.9499999999999993</v>
      </c>
      <c r="J229" s="52">
        <v>11.69</v>
      </c>
      <c r="K229" s="52">
        <v>12.77</v>
      </c>
      <c r="L229" s="52">
        <v>13.46</v>
      </c>
      <c r="M229" s="52">
        <v>15.33</v>
      </c>
      <c r="N229" s="52">
        <v>18.829999999999998</v>
      </c>
      <c r="O229" s="52">
        <v>21.41</v>
      </c>
      <c r="P229" s="37">
        <v>22.44</v>
      </c>
      <c r="Q229" s="37">
        <v>23.95</v>
      </c>
      <c r="R229" s="42">
        <v>30.97</v>
      </c>
    </row>
    <row r="230" spans="1:18" x14ac:dyDescent="0.2">
      <c r="A230" s="39" t="s">
        <v>750</v>
      </c>
      <c r="B230" s="25" t="s">
        <v>27</v>
      </c>
      <c r="C230" s="19" t="str">
        <f t="shared" si="3"/>
        <v xml:space="preserve">  City of LondonE09000001</v>
      </c>
      <c r="D230" s="55">
        <v>142</v>
      </c>
      <c r="E230" s="51">
        <v>21.93</v>
      </c>
      <c r="F230" s="34">
        <v>1.2</v>
      </c>
      <c r="G230" s="51">
        <v>25.7</v>
      </c>
      <c r="H230" s="34">
        <v>0.2</v>
      </c>
      <c r="I230" s="51">
        <v>11.37</v>
      </c>
      <c r="J230" s="52">
        <v>14.36</v>
      </c>
      <c r="K230" s="52">
        <v>15.58</v>
      </c>
      <c r="L230" s="52">
        <v>16.91</v>
      </c>
      <c r="M230" s="52">
        <v>19.54</v>
      </c>
      <c r="N230" s="52">
        <v>24.71</v>
      </c>
      <c r="O230" s="37">
        <v>29.28</v>
      </c>
      <c r="P230" s="37">
        <v>31.74</v>
      </c>
      <c r="Q230" s="37">
        <v>35.75</v>
      </c>
      <c r="R230" s="42">
        <v>45.68</v>
      </c>
    </row>
    <row r="231" spans="1:18" x14ac:dyDescent="0.2">
      <c r="A231" s="39" t="s">
        <v>751</v>
      </c>
      <c r="B231" s="25" t="s">
        <v>286</v>
      </c>
      <c r="C231" s="19" t="str">
        <f t="shared" si="3"/>
        <v xml:space="preserve">  HackneyE09000012</v>
      </c>
      <c r="D231" s="40">
        <v>26</v>
      </c>
      <c r="E231" s="41">
        <v>15.85</v>
      </c>
      <c r="F231" s="34">
        <v>-1</v>
      </c>
      <c r="G231" s="51">
        <v>18.73</v>
      </c>
      <c r="H231" s="34">
        <v>0.3</v>
      </c>
      <c r="I231" s="41">
        <v>9.2899999999999991</v>
      </c>
      <c r="J231" s="37">
        <v>11.02</v>
      </c>
      <c r="K231" s="37">
        <v>11.6</v>
      </c>
      <c r="L231" s="37">
        <v>12.86</v>
      </c>
      <c r="M231" s="37">
        <v>14.38</v>
      </c>
      <c r="N231" s="37">
        <v>18.399999999999999</v>
      </c>
      <c r="O231" s="42">
        <v>20.99</v>
      </c>
      <c r="P231" s="42">
        <v>21.92</v>
      </c>
      <c r="Q231" s="42">
        <v>24.47</v>
      </c>
      <c r="R231" s="42" t="s">
        <v>6</v>
      </c>
    </row>
    <row r="232" spans="1:18" x14ac:dyDescent="0.2">
      <c r="A232" s="39" t="s">
        <v>752</v>
      </c>
      <c r="B232" s="25" t="s">
        <v>160</v>
      </c>
      <c r="C232" s="19" t="str">
        <f t="shared" si="3"/>
        <v xml:space="preserve">  Hammersmith and FulhamE09000013</v>
      </c>
      <c r="D232" s="40">
        <v>41</v>
      </c>
      <c r="E232" s="41">
        <v>17.36</v>
      </c>
      <c r="F232" s="34">
        <v>5.9</v>
      </c>
      <c r="G232" s="41">
        <v>19.84</v>
      </c>
      <c r="H232" s="34">
        <v>9.1999999999999993</v>
      </c>
      <c r="I232" s="41">
        <v>10</v>
      </c>
      <c r="J232" s="37">
        <v>11.93</v>
      </c>
      <c r="K232" s="52">
        <v>13.13</v>
      </c>
      <c r="L232" s="52">
        <v>13.7</v>
      </c>
      <c r="M232" s="37">
        <v>15.39</v>
      </c>
      <c r="N232" s="37">
        <v>19.47</v>
      </c>
      <c r="O232" s="37">
        <v>21.45</v>
      </c>
      <c r="P232" s="37">
        <v>22.77</v>
      </c>
      <c r="Q232" s="42">
        <v>24.82</v>
      </c>
      <c r="R232" s="42" t="s">
        <v>6</v>
      </c>
    </row>
    <row r="233" spans="1:18" x14ac:dyDescent="0.2">
      <c r="A233" s="39" t="s">
        <v>753</v>
      </c>
      <c r="B233" s="25" t="s">
        <v>55</v>
      </c>
      <c r="C233" s="19" t="str">
        <f t="shared" si="3"/>
        <v xml:space="preserve">  HaringeyE09000014</v>
      </c>
      <c r="D233" s="53">
        <v>16</v>
      </c>
      <c r="E233" s="41">
        <v>14.04</v>
      </c>
      <c r="F233" s="34">
        <v>9.3000000000000007</v>
      </c>
      <c r="G233" s="41">
        <v>16.97</v>
      </c>
      <c r="H233" s="34">
        <v>10.5</v>
      </c>
      <c r="I233" s="41">
        <v>8</v>
      </c>
      <c r="J233" s="37">
        <v>10.26</v>
      </c>
      <c r="K233" s="37">
        <v>11.01</v>
      </c>
      <c r="L233" s="37">
        <v>11.45</v>
      </c>
      <c r="M233" s="37">
        <v>12.85</v>
      </c>
      <c r="N233" s="37">
        <v>15.38</v>
      </c>
      <c r="O233" s="42">
        <v>17.8</v>
      </c>
      <c r="P233" s="42">
        <v>19.57</v>
      </c>
      <c r="Q233" s="42" t="s">
        <v>6</v>
      </c>
      <c r="R233" s="42" t="s">
        <v>6</v>
      </c>
    </row>
    <row r="234" spans="1:18" x14ac:dyDescent="0.2">
      <c r="A234" s="39" t="s">
        <v>754</v>
      </c>
      <c r="B234" s="25" t="s">
        <v>89</v>
      </c>
      <c r="C234" s="19" t="str">
        <f t="shared" si="3"/>
        <v xml:space="preserve">  IslingtonE09000019</v>
      </c>
      <c r="D234" s="40">
        <v>70</v>
      </c>
      <c r="E234" s="51">
        <v>18.29</v>
      </c>
      <c r="F234" s="34">
        <v>1</v>
      </c>
      <c r="G234" s="51">
        <v>20.59</v>
      </c>
      <c r="H234" s="34">
        <v>3.6</v>
      </c>
      <c r="I234" s="51">
        <v>10.82</v>
      </c>
      <c r="J234" s="52">
        <v>12.62</v>
      </c>
      <c r="K234" s="52">
        <v>13.7</v>
      </c>
      <c r="L234" s="52">
        <v>14.55</v>
      </c>
      <c r="M234" s="52">
        <v>16.54</v>
      </c>
      <c r="N234" s="52">
        <v>20</v>
      </c>
      <c r="O234" s="37">
        <v>22.44</v>
      </c>
      <c r="P234" s="37">
        <v>23.62</v>
      </c>
      <c r="Q234" s="37">
        <v>26.58</v>
      </c>
      <c r="R234" s="42" t="s">
        <v>6</v>
      </c>
    </row>
    <row r="235" spans="1:18" x14ac:dyDescent="0.2">
      <c r="A235" s="39" t="s">
        <v>755</v>
      </c>
      <c r="B235" s="25" t="s">
        <v>319</v>
      </c>
      <c r="C235" s="19" t="str">
        <f t="shared" si="3"/>
        <v xml:space="preserve">  Kensington and ChelseaE09000020</v>
      </c>
      <c r="D235" s="40">
        <v>42</v>
      </c>
      <c r="E235" s="51">
        <v>14.68</v>
      </c>
      <c r="F235" s="34">
        <v>4.7</v>
      </c>
      <c r="G235" s="41">
        <v>17.5</v>
      </c>
      <c r="H235" s="34">
        <v>8</v>
      </c>
      <c r="I235" s="51">
        <v>9.17</v>
      </c>
      <c r="J235" s="52">
        <v>11.26</v>
      </c>
      <c r="K235" s="52">
        <v>11.86</v>
      </c>
      <c r="L235" s="52">
        <v>12.27</v>
      </c>
      <c r="M235" s="52">
        <v>13.41</v>
      </c>
      <c r="N235" s="37">
        <v>16.39</v>
      </c>
      <c r="O235" s="37">
        <v>18.84</v>
      </c>
      <c r="P235" s="37">
        <v>20.27</v>
      </c>
      <c r="Q235" s="42">
        <v>21.62</v>
      </c>
      <c r="R235" s="42" t="s">
        <v>6</v>
      </c>
    </row>
    <row r="236" spans="1:18" x14ac:dyDescent="0.2">
      <c r="A236" s="39" t="s">
        <v>756</v>
      </c>
      <c r="B236" s="25" t="s">
        <v>273</v>
      </c>
      <c r="C236" s="19" t="str">
        <f t="shared" si="3"/>
        <v xml:space="preserve">  LambethE09000022</v>
      </c>
      <c r="D236" s="40">
        <v>52</v>
      </c>
      <c r="E236" s="51">
        <v>17.46</v>
      </c>
      <c r="F236" s="34">
        <v>4.2</v>
      </c>
      <c r="G236" s="51">
        <v>19.23</v>
      </c>
      <c r="H236" s="34">
        <v>5.0999999999999996</v>
      </c>
      <c r="I236" s="51">
        <v>9.75</v>
      </c>
      <c r="J236" s="52">
        <v>11.88</v>
      </c>
      <c r="K236" s="37">
        <v>13.17</v>
      </c>
      <c r="L236" s="52">
        <v>14.37</v>
      </c>
      <c r="M236" s="52">
        <v>16.16</v>
      </c>
      <c r="N236" s="52">
        <v>19.510000000000002</v>
      </c>
      <c r="O236" s="37">
        <v>21.26</v>
      </c>
      <c r="P236" s="37">
        <v>22.33</v>
      </c>
      <c r="Q236" s="37">
        <v>24.15</v>
      </c>
      <c r="R236" s="42" t="s">
        <v>6</v>
      </c>
    </row>
    <row r="237" spans="1:18" x14ac:dyDescent="0.2">
      <c r="A237" s="39" t="s">
        <v>757</v>
      </c>
      <c r="B237" s="25" t="s">
        <v>337</v>
      </c>
      <c r="C237" s="19" t="str">
        <f t="shared" si="3"/>
        <v xml:space="preserve">  LewishamE09000023</v>
      </c>
      <c r="D237" s="40">
        <v>22</v>
      </c>
      <c r="E237" s="41">
        <v>14.81</v>
      </c>
      <c r="F237" s="34">
        <v>-7.6</v>
      </c>
      <c r="G237" s="51">
        <v>16.329999999999998</v>
      </c>
      <c r="H237" s="34">
        <v>-5.8</v>
      </c>
      <c r="I237" s="51">
        <v>8.11</v>
      </c>
      <c r="J237" s="37">
        <v>9.98</v>
      </c>
      <c r="K237" s="37">
        <v>10.75</v>
      </c>
      <c r="L237" s="37">
        <v>11.39</v>
      </c>
      <c r="M237" s="37">
        <v>12.74</v>
      </c>
      <c r="N237" s="37">
        <v>17.670000000000002</v>
      </c>
      <c r="O237" s="42">
        <v>18.96</v>
      </c>
      <c r="P237" s="42">
        <v>20.79</v>
      </c>
      <c r="Q237" s="42">
        <v>23.01</v>
      </c>
      <c r="R237" s="42" t="s">
        <v>6</v>
      </c>
    </row>
    <row r="238" spans="1:18" x14ac:dyDescent="0.2">
      <c r="A238" s="39" t="s">
        <v>758</v>
      </c>
      <c r="B238" s="25" t="s">
        <v>144</v>
      </c>
      <c r="C238" s="19" t="str">
        <f t="shared" si="3"/>
        <v xml:space="preserve">  NewhamE09000025</v>
      </c>
      <c r="D238" s="40">
        <v>17</v>
      </c>
      <c r="E238" s="41">
        <v>12.86</v>
      </c>
      <c r="F238" s="34">
        <v>0.2</v>
      </c>
      <c r="G238" s="41">
        <v>16.59</v>
      </c>
      <c r="H238" s="34">
        <v>5.8</v>
      </c>
      <c r="I238" s="51">
        <v>7.67</v>
      </c>
      <c r="J238" s="37">
        <v>9.2100000000000009</v>
      </c>
      <c r="K238" s="37">
        <v>10.25</v>
      </c>
      <c r="L238" s="37">
        <v>10.56</v>
      </c>
      <c r="M238" s="37">
        <v>11.71</v>
      </c>
      <c r="N238" s="42">
        <v>15.25</v>
      </c>
      <c r="O238" s="42">
        <v>17.78</v>
      </c>
      <c r="P238" s="42" t="s">
        <v>6</v>
      </c>
      <c r="Q238" s="42" t="s">
        <v>6</v>
      </c>
      <c r="R238" s="42" t="s">
        <v>6</v>
      </c>
    </row>
    <row r="239" spans="1:18" x14ac:dyDescent="0.2">
      <c r="A239" s="39" t="s">
        <v>759</v>
      </c>
      <c r="B239" s="25" t="s">
        <v>217</v>
      </c>
      <c r="C239" s="19" t="str">
        <f t="shared" si="3"/>
        <v xml:space="preserve">  SouthwarkE09000028</v>
      </c>
      <c r="D239" s="55">
        <v>80</v>
      </c>
      <c r="E239" s="51">
        <v>18.2</v>
      </c>
      <c r="F239" s="34">
        <v>6.1</v>
      </c>
      <c r="G239" s="51">
        <v>20.85</v>
      </c>
      <c r="H239" s="34">
        <v>5.8</v>
      </c>
      <c r="I239" s="51">
        <v>9.34</v>
      </c>
      <c r="J239" s="52">
        <v>11.48</v>
      </c>
      <c r="K239" s="52">
        <v>12.58</v>
      </c>
      <c r="L239" s="52">
        <v>14.05</v>
      </c>
      <c r="M239" s="52">
        <v>16.149999999999999</v>
      </c>
      <c r="N239" s="52">
        <v>19.54</v>
      </c>
      <c r="O239" s="37">
        <v>23.55</v>
      </c>
      <c r="P239" s="37">
        <v>25.82</v>
      </c>
      <c r="Q239" s="37">
        <v>27.89</v>
      </c>
      <c r="R239" s="42" t="s">
        <v>6</v>
      </c>
    </row>
    <row r="240" spans="1:18" x14ac:dyDescent="0.2">
      <c r="A240" s="39" t="s">
        <v>760</v>
      </c>
      <c r="B240" s="25" t="s">
        <v>44</v>
      </c>
      <c r="C240" s="19" t="str">
        <f t="shared" si="3"/>
        <v xml:space="preserve">  Tower HamletsE09000030</v>
      </c>
      <c r="D240" s="55">
        <v>83</v>
      </c>
      <c r="E240" s="51">
        <v>20.76</v>
      </c>
      <c r="F240" s="34">
        <v>6.5</v>
      </c>
      <c r="G240" s="51">
        <v>25.24</v>
      </c>
      <c r="H240" s="34">
        <v>6.8</v>
      </c>
      <c r="I240" s="51">
        <v>10.71</v>
      </c>
      <c r="J240" s="52">
        <v>13.76</v>
      </c>
      <c r="K240" s="52">
        <v>14.69</v>
      </c>
      <c r="L240" s="52">
        <v>15.52</v>
      </c>
      <c r="M240" s="52">
        <v>17.79</v>
      </c>
      <c r="N240" s="37">
        <v>23.92</v>
      </c>
      <c r="O240" s="37">
        <v>27.68</v>
      </c>
      <c r="P240" s="37">
        <v>30.09</v>
      </c>
      <c r="Q240" s="37">
        <v>33.619999999999997</v>
      </c>
      <c r="R240" s="42" t="s">
        <v>6</v>
      </c>
    </row>
    <row r="241" spans="1:18" x14ac:dyDescent="0.2">
      <c r="A241" s="39" t="s">
        <v>761</v>
      </c>
      <c r="B241" s="25" t="s">
        <v>110</v>
      </c>
      <c r="C241" s="19" t="str">
        <f t="shared" si="3"/>
        <v xml:space="preserve">  WandsworthE09000032</v>
      </c>
      <c r="D241" s="40">
        <v>35</v>
      </c>
      <c r="E241" s="41">
        <v>14.77</v>
      </c>
      <c r="F241" s="34">
        <v>1.2</v>
      </c>
      <c r="G241" s="51">
        <v>15.92</v>
      </c>
      <c r="H241" s="34">
        <v>-3.1</v>
      </c>
      <c r="I241" s="51">
        <v>8.51</v>
      </c>
      <c r="J241" s="37">
        <v>10.1</v>
      </c>
      <c r="K241" s="52">
        <v>11.29</v>
      </c>
      <c r="L241" s="37">
        <v>11.85</v>
      </c>
      <c r="M241" s="37">
        <v>13.44</v>
      </c>
      <c r="N241" s="37">
        <v>16.5</v>
      </c>
      <c r="O241" s="37">
        <v>18.690000000000001</v>
      </c>
      <c r="P241" s="37">
        <v>19.61</v>
      </c>
      <c r="Q241" s="37">
        <v>21.19</v>
      </c>
      <c r="R241" s="42" t="s">
        <v>6</v>
      </c>
    </row>
    <row r="242" spans="1:18" x14ac:dyDescent="0.2">
      <c r="A242" s="39" t="s">
        <v>762</v>
      </c>
      <c r="B242" s="25" t="s">
        <v>132</v>
      </c>
      <c r="C242" s="19" t="str">
        <f t="shared" si="3"/>
        <v xml:space="preserve">  WestminsterE09000033</v>
      </c>
      <c r="D242" s="55">
        <v>197</v>
      </c>
      <c r="E242" s="51">
        <v>18.25</v>
      </c>
      <c r="F242" s="34">
        <v>4.9000000000000004</v>
      </c>
      <c r="G242" s="51">
        <v>21.87</v>
      </c>
      <c r="H242" s="34">
        <v>8.9</v>
      </c>
      <c r="I242" s="51">
        <v>9.92</v>
      </c>
      <c r="J242" s="52">
        <v>12.16</v>
      </c>
      <c r="K242" s="52">
        <v>13.13</v>
      </c>
      <c r="L242" s="52">
        <v>14.27</v>
      </c>
      <c r="M242" s="52">
        <v>16.23</v>
      </c>
      <c r="N242" s="52">
        <v>20.56</v>
      </c>
      <c r="O242" s="52">
        <v>23.88</v>
      </c>
      <c r="P242" s="37">
        <v>25.9</v>
      </c>
      <c r="Q242" s="37">
        <v>28.92</v>
      </c>
      <c r="R242" s="42">
        <v>37.83</v>
      </c>
    </row>
    <row r="243" spans="1:18" x14ac:dyDescent="0.2">
      <c r="A243" s="39" t="s">
        <v>763</v>
      </c>
      <c r="B243" s="25" t="s">
        <v>764</v>
      </c>
      <c r="C243" s="19" t="str">
        <f t="shared" si="3"/>
        <v>Outer LondonE13000002</v>
      </c>
      <c r="D243" s="55">
        <v>401</v>
      </c>
      <c r="E243" s="51">
        <v>14.29</v>
      </c>
      <c r="F243" s="34">
        <v>1.8</v>
      </c>
      <c r="G243" s="51">
        <v>16.329999999999998</v>
      </c>
      <c r="H243" s="34">
        <v>2.7</v>
      </c>
      <c r="I243" s="51">
        <v>8.23</v>
      </c>
      <c r="J243" s="52">
        <v>9.59</v>
      </c>
      <c r="K243" s="52">
        <v>10.23</v>
      </c>
      <c r="L243" s="52">
        <v>11</v>
      </c>
      <c r="M243" s="52">
        <v>12.75</v>
      </c>
      <c r="N243" s="52">
        <v>16.29</v>
      </c>
      <c r="O243" s="52">
        <v>18.68</v>
      </c>
      <c r="P243" s="52">
        <v>20.399999999999999</v>
      </c>
      <c r="Q243" s="52">
        <v>22.27</v>
      </c>
      <c r="R243" s="37">
        <v>27.08</v>
      </c>
    </row>
    <row r="244" spans="1:18" x14ac:dyDescent="0.2">
      <c r="A244" s="39" t="s">
        <v>765</v>
      </c>
      <c r="B244" s="25" t="s">
        <v>92</v>
      </c>
      <c r="C244" s="19" t="str">
        <f t="shared" si="3"/>
        <v xml:space="preserve">  Barking and DagenhamE09000002</v>
      </c>
      <c r="D244" s="53">
        <v>13</v>
      </c>
      <c r="E244" s="41">
        <v>14.14</v>
      </c>
      <c r="F244" s="34">
        <v>7.9</v>
      </c>
      <c r="G244" s="41">
        <v>15.62</v>
      </c>
      <c r="H244" s="34">
        <v>4.8</v>
      </c>
      <c r="I244" s="41">
        <v>8.83</v>
      </c>
      <c r="J244" s="37">
        <v>10.14</v>
      </c>
      <c r="K244" s="37">
        <v>10.41</v>
      </c>
      <c r="L244" s="37">
        <v>10.96</v>
      </c>
      <c r="M244" s="37">
        <v>12.75</v>
      </c>
      <c r="N244" s="37">
        <v>16.14</v>
      </c>
      <c r="O244" s="42">
        <v>17.46</v>
      </c>
      <c r="P244" s="42" t="s">
        <v>6</v>
      </c>
      <c r="Q244" s="42" t="s">
        <v>6</v>
      </c>
      <c r="R244" s="42" t="s">
        <v>6</v>
      </c>
    </row>
    <row r="245" spans="1:18" x14ac:dyDescent="0.2">
      <c r="A245" s="39" t="s">
        <v>766</v>
      </c>
      <c r="B245" s="25" t="s">
        <v>86</v>
      </c>
      <c r="C245" s="19" t="str">
        <f t="shared" si="3"/>
        <v xml:space="preserve">  BarnetE09000003</v>
      </c>
      <c r="D245" s="40">
        <v>27</v>
      </c>
      <c r="E245" s="41">
        <v>14.81</v>
      </c>
      <c r="F245" s="34">
        <v>7.4</v>
      </c>
      <c r="G245" s="51">
        <v>16.05</v>
      </c>
      <c r="H245" s="34">
        <v>2</v>
      </c>
      <c r="I245" s="51">
        <v>8.3699999999999992</v>
      </c>
      <c r="J245" s="52">
        <v>9.7799999999999994</v>
      </c>
      <c r="K245" s="37">
        <v>10.52</v>
      </c>
      <c r="L245" s="37">
        <v>11.18</v>
      </c>
      <c r="M245" s="37">
        <v>12.75</v>
      </c>
      <c r="N245" s="37">
        <v>16.899999999999999</v>
      </c>
      <c r="O245" s="37">
        <v>19.75</v>
      </c>
      <c r="P245" s="37">
        <v>20.64</v>
      </c>
      <c r="Q245" s="42">
        <v>22.81</v>
      </c>
      <c r="R245" s="42" t="s">
        <v>6</v>
      </c>
    </row>
    <row r="246" spans="1:18" x14ac:dyDescent="0.2">
      <c r="A246" s="39" t="s">
        <v>767</v>
      </c>
      <c r="B246" s="25" t="s">
        <v>209</v>
      </c>
      <c r="C246" s="19" t="str">
        <f t="shared" si="3"/>
        <v xml:space="preserve">  BexleyE09000004</v>
      </c>
      <c r="D246" s="53">
        <v>17</v>
      </c>
      <c r="E246" s="54">
        <v>15</v>
      </c>
      <c r="F246" s="34">
        <v>13.8</v>
      </c>
      <c r="G246" s="41">
        <v>15.14</v>
      </c>
      <c r="H246" s="34">
        <v>3.5</v>
      </c>
      <c r="I246" s="51">
        <v>7.5</v>
      </c>
      <c r="J246" s="37">
        <v>8.23</v>
      </c>
      <c r="K246" s="37">
        <v>8.6999999999999993</v>
      </c>
      <c r="L246" s="37">
        <v>9.84</v>
      </c>
      <c r="M246" s="42">
        <v>12.06</v>
      </c>
      <c r="N246" s="37">
        <v>16.57</v>
      </c>
      <c r="O246" s="42">
        <v>18.95</v>
      </c>
      <c r="P246" s="42">
        <v>20.079999999999998</v>
      </c>
      <c r="Q246" s="42">
        <v>21.58</v>
      </c>
      <c r="R246" s="42" t="s">
        <v>6</v>
      </c>
    </row>
    <row r="247" spans="1:18" x14ac:dyDescent="0.2">
      <c r="A247" s="39" t="s">
        <v>768</v>
      </c>
      <c r="B247" s="25" t="s">
        <v>236</v>
      </c>
      <c r="C247" s="19" t="str">
        <f t="shared" si="3"/>
        <v xml:space="preserve">  BrentE09000005</v>
      </c>
      <c r="D247" s="40">
        <v>20</v>
      </c>
      <c r="E247" s="54">
        <v>11.97</v>
      </c>
      <c r="F247" s="34">
        <v>-13.7</v>
      </c>
      <c r="G247" s="41">
        <v>14.93</v>
      </c>
      <c r="H247" s="34">
        <v>-5.4</v>
      </c>
      <c r="I247" s="51">
        <v>7.67</v>
      </c>
      <c r="J247" s="52">
        <v>8.34</v>
      </c>
      <c r="K247" s="52">
        <v>8.7200000000000006</v>
      </c>
      <c r="L247" s="52">
        <v>9</v>
      </c>
      <c r="M247" s="37">
        <v>9.94</v>
      </c>
      <c r="N247" s="42">
        <v>14.61</v>
      </c>
      <c r="O247" s="42">
        <v>17.010000000000002</v>
      </c>
      <c r="P247" s="42">
        <v>18.87</v>
      </c>
      <c r="Q247" s="42">
        <v>22.28</v>
      </c>
      <c r="R247" s="42" t="s">
        <v>6</v>
      </c>
    </row>
    <row r="248" spans="1:18" x14ac:dyDescent="0.2">
      <c r="A248" s="39" t="s">
        <v>769</v>
      </c>
      <c r="B248" s="25" t="s">
        <v>243</v>
      </c>
      <c r="C248" s="19" t="str">
        <f t="shared" si="3"/>
        <v xml:space="preserve">  BromleyE09000006</v>
      </c>
      <c r="D248" s="40">
        <v>28</v>
      </c>
      <c r="E248" s="41">
        <v>14.04</v>
      </c>
      <c r="F248" s="34">
        <v>0.3</v>
      </c>
      <c r="G248" s="41">
        <v>15.95</v>
      </c>
      <c r="H248" s="34">
        <v>0.9</v>
      </c>
      <c r="I248" s="51">
        <v>8.06</v>
      </c>
      <c r="J248" s="52">
        <v>9.61</v>
      </c>
      <c r="K248" s="52">
        <v>9.9700000000000006</v>
      </c>
      <c r="L248" s="52">
        <v>10.34</v>
      </c>
      <c r="M248" s="37">
        <v>11.7</v>
      </c>
      <c r="N248" s="37">
        <v>15.5</v>
      </c>
      <c r="O248" s="42">
        <v>17.48</v>
      </c>
      <c r="P248" s="42">
        <v>18.739999999999998</v>
      </c>
      <c r="Q248" s="42">
        <v>20.87</v>
      </c>
      <c r="R248" s="42" t="s">
        <v>6</v>
      </c>
    </row>
    <row r="249" spans="1:18" x14ac:dyDescent="0.2">
      <c r="A249" s="39" t="s">
        <v>770</v>
      </c>
      <c r="B249" s="25" t="s">
        <v>152</v>
      </c>
      <c r="C249" s="19" t="str">
        <f t="shared" si="3"/>
        <v xml:space="preserve">  CroydonE09000008</v>
      </c>
      <c r="D249" s="40">
        <v>30</v>
      </c>
      <c r="E249" s="41">
        <v>14.99</v>
      </c>
      <c r="F249" s="34">
        <v>6.9</v>
      </c>
      <c r="G249" s="51">
        <v>15.97</v>
      </c>
      <c r="H249" s="34">
        <v>3.6</v>
      </c>
      <c r="I249" s="51">
        <v>8.4700000000000006</v>
      </c>
      <c r="J249" s="52">
        <v>10.08</v>
      </c>
      <c r="K249" s="37">
        <v>10.74</v>
      </c>
      <c r="L249" s="37">
        <v>11.49</v>
      </c>
      <c r="M249" s="52">
        <v>13.13</v>
      </c>
      <c r="N249" s="37">
        <v>16.399999999999999</v>
      </c>
      <c r="O249" s="37">
        <v>18.28</v>
      </c>
      <c r="P249" s="42">
        <v>19.38</v>
      </c>
      <c r="Q249" s="42">
        <v>21.73</v>
      </c>
      <c r="R249" s="42" t="s">
        <v>6</v>
      </c>
    </row>
    <row r="250" spans="1:18" x14ac:dyDescent="0.2">
      <c r="A250" s="39" t="s">
        <v>771</v>
      </c>
      <c r="B250" s="25" t="s">
        <v>229</v>
      </c>
      <c r="C250" s="19" t="str">
        <f t="shared" si="3"/>
        <v xml:space="preserve">  EalingE09000009</v>
      </c>
      <c r="D250" s="40">
        <v>27</v>
      </c>
      <c r="E250" s="41">
        <v>13.28</v>
      </c>
      <c r="F250" s="34">
        <v>0</v>
      </c>
      <c r="G250" s="41">
        <v>16.14</v>
      </c>
      <c r="H250" s="34">
        <v>7.3</v>
      </c>
      <c r="I250" s="51">
        <v>7.85</v>
      </c>
      <c r="J250" s="52">
        <v>9</v>
      </c>
      <c r="K250" s="37">
        <v>9.67</v>
      </c>
      <c r="L250" s="37">
        <v>10.55</v>
      </c>
      <c r="M250" s="37">
        <v>12.33</v>
      </c>
      <c r="N250" s="42">
        <v>15.67</v>
      </c>
      <c r="O250" s="42">
        <v>18.32</v>
      </c>
      <c r="P250" s="42">
        <v>20.47</v>
      </c>
      <c r="Q250" s="42">
        <v>22.96</v>
      </c>
      <c r="R250" s="42" t="s">
        <v>6</v>
      </c>
    </row>
    <row r="251" spans="1:18" x14ac:dyDescent="0.2">
      <c r="A251" s="39" t="s">
        <v>772</v>
      </c>
      <c r="B251" s="25" t="s">
        <v>164</v>
      </c>
      <c r="C251" s="19" t="str">
        <f t="shared" si="3"/>
        <v xml:space="preserve">  EnfieldE09000010</v>
      </c>
      <c r="D251" s="53">
        <v>16</v>
      </c>
      <c r="E251" s="41">
        <v>12.55</v>
      </c>
      <c r="F251" s="34">
        <v>1.9</v>
      </c>
      <c r="G251" s="41">
        <v>14.04</v>
      </c>
      <c r="H251" s="34">
        <v>-6.2</v>
      </c>
      <c r="I251" s="51">
        <v>8.09</v>
      </c>
      <c r="J251" s="52">
        <v>8.9600000000000009</v>
      </c>
      <c r="K251" s="37">
        <v>9.43</v>
      </c>
      <c r="L251" s="37">
        <v>10.17</v>
      </c>
      <c r="M251" s="37">
        <v>11.69</v>
      </c>
      <c r="N251" s="37">
        <v>14.32</v>
      </c>
      <c r="O251" s="42">
        <v>16.27</v>
      </c>
      <c r="P251" s="42">
        <v>16.760000000000002</v>
      </c>
      <c r="Q251" s="42" t="s">
        <v>6</v>
      </c>
      <c r="R251" s="42" t="s">
        <v>6</v>
      </c>
    </row>
    <row r="252" spans="1:18" x14ac:dyDescent="0.2">
      <c r="A252" s="39" t="s">
        <v>773</v>
      </c>
      <c r="B252" s="25" t="s">
        <v>331</v>
      </c>
      <c r="C252" s="19" t="str">
        <f t="shared" si="3"/>
        <v xml:space="preserve">  GreenwichE09000011</v>
      </c>
      <c r="D252" s="40">
        <v>20</v>
      </c>
      <c r="E252" s="41">
        <v>14.7</v>
      </c>
      <c r="F252" s="34">
        <v>-4.2</v>
      </c>
      <c r="G252" s="51">
        <v>16.37</v>
      </c>
      <c r="H252" s="34">
        <v>4.4000000000000004</v>
      </c>
      <c r="I252" s="51">
        <v>8.41</v>
      </c>
      <c r="J252" s="37">
        <v>9.7100000000000009</v>
      </c>
      <c r="K252" s="37">
        <v>10.92</v>
      </c>
      <c r="L252" s="37">
        <v>12.02</v>
      </c>
      <c r="M252" s="37">
        <v>13.42</v>
      </c>
      <c r="N252" s="42">
        <v>15.81</v>
      </c>
      <c r="O252" s="42">
        <v>20.03</v>
      </c>
      <c r="P252" s="42">
        <v>21.8</v>
      </c>
      <c r="Q252" s="42">
        <v>24.51</v>
      </c>
      <c r="R252" s="42" t="s">
        <v>6</v>
      </c>
    </row>
    <row r="253" spans="1:18" x14ac:dyDescent="0.2">
      <c r="A253" s="39" t="s">
        <v>774</v>
      </c>
      <c r="B253" s="25" t="s">
        <v>70</v>
      </c>
      <c r="C253" s="19" t="str">
        <f t="shared" si="3"/>
        <v xml:space="preserve">  HarrowE09000015</v>
      </c>
      <c r="D253" s="53">
        <v>8</v>
      </c>
      <c r="E253" s="54">
        <v>12.36</v>
      </c>
      <c r="F253" s="34">
        <v>-6.2</v>
      </c>
      <c r="G253" s="54">
        <v>17.760000000000002</v>
      </c>
      <c r="H253" s="34">
        <v>8.9</v>
      </c>
      <c r="I253" s="54" t="s">
        <v>6</v>
      </c>
      <c r="J253" s="37">
        <v>8.7799999999999994</v>
      </c>
      <c r="K253" s="37">
        <v>9.07</v>
      </c>
      <c r="L253" s="37">
        <v>9.42</v>
      </c>
      <c r="M253" s="37">
        <v>10.61</v>
      </c>
      <c r="N253" s="42">
        <v>13.82</v>
      </c>
      <c r="O253" s="42">
        <v>19.489999999999998</v>
      </c>
      <c r="P253" s="42" t="s">
        <v>6</v>
      </c>
      <c r="Q253" s="42" t="s">
        <v>6</v>
      </c>
      <c r="R253" s="42" t="s">
        <v>6</v>
      </c>
    </row>
    <row r="254" spans="1:18" x14ac:dyDescent="0.2">
      <c r="A254" s="39" t="s">
        <v>775</v>
      </c>
      <c r="B254" s="25" t="s">
        <v>326</v>
      </c>
      <c r="C254" s="19" t="str">
        <f t="shared" si="3"/>
        <v xml:space="preserve">  HaveringE09000016</v>
      </c>
      <c r="D254" s="53">
        <v>14</v>
      </c>
      <c r="E254" s="54">
        <v>14.63</v>
      </c>
      <c r="F254" s="34">
        <v>-4.7</v>
      </c>
      <c r="G254" s="51">
        <v>15.54</v>
      </c>
      <c r="H254" s="34">
        <v>-3</v>
      </c>
      <c r="I254" s="51">
        <v>8.06</v>
      </c>
      <c r="J254" s="37">
        <v>9.4</v>
      </c>
      <c r="K254" s="37">
        <v>10.02</v>
      </c>
      <c r="L254" s="37">
        <v>11.11</v>
      </c>
      <c r="M254" s="42">
        <v>12.97</v>
      </c>
      <c r="N254" s="42">
        <v>16.440000000000001</v>
      </c>
      <c r="O254" s="42">
        <v>18.399999999999999</v>
      </c>
      <c r="P254" s="42">
        <v>20.59</v>
      </c>
      <c r="Q254" s="42" t="s">
        <v>6</v>
      </c>
      <c r="R254" s="42" t="s">
        <v>6</v>
      </c>
    </row>
    <row r="255" spans="1:18" x14ac:dyDescent="0.2">
      <c r="A255" s="39" t="s">
        <v>776</v>
      </c>
      <c r="B255" s="25" t="s">
        <v>276</v>
      </c>
      <c r="C255" s="19" t="str">
        <f t="shared" si="3"/>
        <v xml:space="preserve">  HillingdonE09000017</v>
      </c>
      <c r="D255" s="40">
        <v>43</v>
      </c>
      <c r="E255" s="41">
        <v>15.72</v>
      </c>
      <c r="F255" s="34">
        <v>7.5</v>
      </c>
      <c r="G255" s="51">
        <v>18.2</v>
      </c>
      <c r="H255" s="34">
        <v>1.9</v>
      </c>
      <c r="I255" s="51">
        <v>8.68</v>
      </c>
      <c r="J255" s="52">
        <v>10.35</v>
      </c>
      <c r="K255" s="52">
        <v>11.3</v>
      </c>
      <c r="L255" s="52">
        <v>12.12</v>
      </c>
      <c r="M255" s="52">
        <v>13.53</v>
      </c>
      <c r="N255" s="37">
        <v>18.25</v>
      </c>
      <c r="O255" s="37">
        <v>21</v>
      </c>
      <c r="P255" s="37">
        <v>22.06</v>
      </c>
      <c r="Q255" s="42">
        <v>23.96</v>
      </c>
      <c r="R255" s="42" t="s">
        <v>6</v>
      </c>
    </row>
    <row r="256" spans="1:18" x14ac:dyDescent="0.2">
      <c r="A256" s="39" t="s">
        <v>777</v>
      </c>
      <c r="B256" s="25" t="s">
        <v>83</v>
      </c>
      <c r="C256" s="19" t="str">
        <f t="shared" si="3"/>
        <v xml:space="preserve">  HounslowE09000018</v>
      </c>
      <c r="D256" s="40">
        <v>35</v>
      </c>
      <c r="E256" s="41">
        <v>15.79</v>
      </c>
      <c r="F256" s="34">
        <v>5.0999999999999996</v>
      </c>
      <c r="G256" s="51">
        <v>18.84</v>
      </c>
      <c r="H256" s="34">
        <v>9.1</v>
      </c>
      <c r="I256" s="51">
        <v>8.6199999999999992</v>
      </c>
      <c r="J256" s="37">
        <v>10.09</v>
      </c>
      <c r="K256" s="37">
        <v>11.64</v>
      </c>
      <c r="L256" s="37">
        <v>12.28</v>
      </c>
      <c r="M256" s="52">
        <v>14.01</v>
      </c>
      <c r="N256" s="37">
        <v>18.22</v>
      </c>
      <c r="O256" s="37">
        <v>22.83</v>
      </c>
      <c r="P256" s="42">
        <v>23.97</v>
      </c>
      <c r="Q256" s="42">
        <v>25.59</v>
      </c>
      <c r="R256" s="42" t="s">
        <v>6</v>
      </c>
    </row>
    <row r="257" spans="1:18" x14ac:dyDescent="0.2">
      <c r="A257" s="39" t="s">
        <v>778</v>
      </c>
      <c r="B257" s="25" t="s">
        <v>235</v>
      </c>
      <c r="C257" s="19" t="str">
        <f t="shared" si="3"/>
        <v xml:space="preserve">  Kingston upon ThamesE09000021</v>
      </c>
      <c r="D257" s="40">
        <v>29</v>
      </c>
      <c r="E257" s="41">
        <v>13.7</v>
      </c>
      <c r="F257" s="34">
        <v>-3.8</v>
      </c>
      <c r="G257" s="41">
        <v>16.43</v>
      </c>
      <c r="H257" s="34">
        <v>2.7</v>
      </c>
      <c r="I257" s="51">
        <v>8.65</v>
      </c>
      <c r="J257" s="52">
        <v>9.9</v>
      </c>
      <c r="K257" s="52">
        <v>10.1</v>
      </c>
      <c r="L257" s="37">
        <v>11.01</v>
      </c>
      <c r="M257" s="52">
        <v>12.86</v>
      </c>
      <c r="N257" s="37">
        <v>15.32</v>
      </c>
      <c r="O257" s="37">
        <v>18.420000000000002</v>
      </c>
      <c r="P257" s="42">
        <v>20.04</v>
      </c>
      <c r="Q257" s="42">
        <v>21.34</v>
      </c>
      <c r="R257" s="42" t="s">
        <v>6</v>
      </c>
    </row>
    <row r="258" spans="1:18" x14ac:dyDescent="0.2">
      <c r="A258" s="39" t="s">
        <v>779</v>
      </c>
      <c r="B258" s="25" t="s">
        <v>261</v>
      </c>
      <c r="C258" s="19" t="str">
        <f t="shared" si="3"/>
        <v xml:space="preserve">  MertonE09000024</v>
      </c>
      <c r="D258" s="40">
        <v>22</v>
      </c>
      <c r="E258" s="41">
        <v>13.82</v>
      </c>
      <c r="F258" s="34">
        <v>2</v>
      </c>
      <c r="G258" s="51">
        <v>15.42</v>
      </c>
      <c r="H258" s="34">
        <v>1.4</v>
      </c>
      <c r="I258" s="51">
        <v>7.84</v>
      </c>
      <c r="J258" s="37">
        <v>9.51</v>
      </c>
      <c r="K258" s="37">
        <v>10.39</v>
      </c>
      <c r="L258" s="37">
        <v>11</v>
      </c>
      <c r="M258" s="37">
        <v>12.09</v>
      </c>
      <c r="N258" s="37">
        <v>15.43</v>
      </c>
      <c r="O258" s="42">
        <v>17.13</v>
      </c>
      <c r="P258" s="42">
        <v>18.25</v>
      </c>
      <c r="Q258" s="42">
        <v>19.739999999999998</v>
      </c>
      <c r="R258" s="42" t="s">
        <v>6</v>
      </c>
    </row>
    <row r="259" spans="1:18" x14ac:dyDescent="0.2">
      <c r="A259" s="39" t="s">
        <v>780</v>
      </c>
      <c r="B259" s="25" t="s">
        <v>67</v>
      </c>
      <c r="C259" s="19" t="str">
        <f t="shared" si="3"/>
        <v xml:space="preserve">  RedbridgeE09000026</v>
      </c>
      <c r="D259" s="53">
        <v>8</v>
      </c>
      <c r="E259" s="54">
        <v>10.97</v>
      </c>
      <c r="F259" s="34">
        <v>-19.899999999999999</v>
      </c>
      <c r="G259" s="41">
        <v>13.01</v>
      </c>
      <c r="H259" s="34">
        <v>-13.4</v>
      </c>
      <c r="I259" s="54" t="s">
        <v>6</v>
      </c>
      <c r="J259" s="37">
        <v>8.35</v>
      </c>
      <c r="K259" s="37">
        <v>9.18</v>
      </c>
      <c r="L259" s="37">
        <v>9.51</v>
      </c>
      <c r="M259" s="37">
        <v>9.89</v>
      </c>
      <c r="N259" s="42">
        <v>12.63</v>
      </c>
      <c r="O259" s="42" t="s">
        <v>6</v>
      </c>
      <c r="P259" s="42" t="s">
        <v>6</v>
      </c>
      <c r="Q259" s="42" t="s">
        <v>6</v>
      </c>
      <c r="R259" s="42" t="s">
        <v>6</v>
      </c>
    </row>
    <row r="260" spans="1:18" x14ac:dyDescent="0.2">
      <c r="A260" s="39" t="s">
        <v>781</v>
      </c>
      <c r="B260" s="25" t="s">
        <v>97</v>
      </c>
      <c r="C260" s="19" t="str">
        <f t="shared" si="3"/>
        <v xml:space="preserve">  Richmond upon ThamesE09000027</v>
      </c>
      <c r="D260" s="40">
        <v>19</v>
      </c>
      <c r="E260" s="41">
        <v>14.54</v>
      </c>
      <c r="F260" s="34">
        <v>1.1000000000000001</v>
      </c>
      <c r="G260" s="41">
        <v>16.579999999999998</v>
      </c>
      <c r="H260" s="34">
        <v>-0.1</v>
      </c>
      <c r="I260" s="41">
        <v>9.83</v>
      </c>
      <c r="J260" s="52">
        <v>11.44</v>
      </c>
      <c r="K260" s="52">
        <v>11.74</v>
      </c>
      <c r="L260" s="52">
        <v>12.47</v>
      </c>
      <c r="M260" s="52">
        <v>13.68</v>
      </c>
      <c r="N260" s="37">
        <v>16.649999999999999</v>
      </c>
      <c r="O260" s="42">
        <v>17.54</v>
      </c>
      <c r="P260" s="42">
        <v>19.010000000000002</v>
      </c>
      <c r="Q260" s="42" t="s">
        <v>6</v>
      </c>
      <c r="R260" s="42" t="s">
        <v>6</v>
      </c>
    </row>
    <row r="261" spans="1:18" x14ac:dyDescent="0.2">
      <c r="A261" s="39" t="s">
        <v>782</v>
      </c>
      <c r="B261" s="25" t="s">
        <v>336</v>
      </c>
      <c r="C261" s="19" t="str">
        <f t="shared" si="3"/>
        <v xml:space="preserve">  SuttonE09000029</v>
      </c>
      <c r="D261" s="53">
        <v>14</v>
      </c>
      <c r="E261" s="41">
        <v>15.37</v>
      </c>
      <c r="F261" s="34">
        <v>10</v>
      </c>
      <c r="G261" s="41">
        <v>17.510000000000002</v>
      </c>
      <c r="H261" s="34">
        <v>12.8</v>
      </c>
      <c r="I261" s="51">
        <v>8.81</v>
      </c>
      <c r="J261" s="37">
        <v>10.029999999999999</v>
      </c>
      <c r="K261" s="37">
        <v>11.17</v>
      </c>
      <c r="L261" s="37">
        <v>12.02</v>
      </c>
      <c r="M261" s="37">
        <v>13.72</v>
      </c>
      <c r="N261" s="42">
        <v>16.809999999999999</v>
      </c>
      <c r="O261" s="42">
        <v>19.96</v>
      </c>
      <c r="P261" s="42" t="s">
        <v>6</v>
      </c>
      <c r="Q261" s="42" t="s">
        <v>6</v>
      </c>
      <c r="R261" s="42" t="s">
        <v>6</v>
      </c>
    </row>
    <row r="262" spans="1:18" x14ac:dyDescent="0.2">
      <c r="A262" s="39" t="s">
        <v>783</v>
      </c>
      <c r="B262" s="25" t="s">
        <v>117</v>
      </c>
      <c r="C262" s="19" t="str">
        <f t="shared" si="3"/>
        <v xml:space="preserve">  Waltham ForestE09000031</v>
      </c>
      <c r="D262" s="53">
        <v>11</v>
      </c>
      <c r="E262" s="54">
        <v>12.54</v>
      </c>
      <c r="F262" s="34">
        <v>5.5</v>
      </c>
      <c r="G262" s="41">
        <v>14.8</v>
      </c>
      <c r="H262" s="34">
        <v>0.2</v>
      </c>
      <c r="I262" s="41">
        <v>7.81</v>
      </c>
      <c r="J262" s="37">
        <v>9.2200000000000006</v>
      </c>
      <c r="K262" s="52">
        <v>9.3800000000000008</v>
      </c>
      <c r="L262" s="37">
        <v>9.7899999999999991</v>
      </c>
      <c r="M262" s="37">
        <v>10.65</v>
      </c>
      <c r="N262" s="42">
        <v>14.54</v>
      </c>
      <c r="O262" s="42">
        <v>16.22</v>
      </c>
      <c r="P262" s="42" t="s">
        <v>6</v>
      </c>
      <c r="Q262" s="42" t="s">
        <v>6</v>
      </c>
      <c r="R262" s="42" t="s">
        <v>6</v>
      </c>
    </row>
    <row r="263" spans="1:18" x14ac:dyDescent="0.2">
      <c r="A263" s="24" t="s">
        <v>1023</v>
      </c>
      <c r="B263" s="25" t="s">
        <v>1024</v>
      </c>
      <c r="C263" s="19" t="str">
        <f t="shared" ref="C263:C326" si="4">A263&amp;B263</f>
        <v>South East E12000008</v>
      </c>
      <c r="D263" s="55">
        <v>1029</v>
      </c>
      <c r="E263" s="51">
        <v>13.44</v>
      </c>
      <c r="F263" s="34">
        <v>2.2000000000000002</v>
      </c>
      <c r="G263" s="51">
        <v>15.64</v>
      </c>
      <c r="H263" s="34">
        <v>2.7</v>
      </c>
      <c r="I263" s="51">
        <v>8.15</v>
      </c>
      <c r="J263" s="52">
        <v>9.1999999999999993</v>
      </c>
      <c r="K263" s="52">
        <v>9.7799999999999994</v>
      </c>
      <c r="L263" s="52">
        <v>10.39</v>
      </c>
      <c r="M263" s="52">
        <v>11.81</v>
      </c>
      <c r="N263" s="52">
        <v>15.54</v>
      </c>
      <c r="O263" s="52">
        <v>18</v>
      </c>
      <c r="P263" s="52">
        <v>19.329999999999998</v>
      </c>
      <c r="Q263" s="52">
        <v>21.01</v>
      </c>
      <c r="R263" s="52">
        <v>26.08</v>
      </c>
    </row>
    <row r="264" spans="1:18" x14ac:dyDescent="0.2">
      <c r="A264" s="39" t="s">
        <v>1025</v>
      </c>
      <c r="B264" s="25" t="s">
        <v>63</v>
      </c>
      <c r="C264" s="19" t="str">
        <f t="shared" si="4"/>
        <v>Bracknell Forest E06000036</v>
      </c>
      <c r="D264" s="53">
        <v>16</v>
      </c>
      <c r="E264" s="41">
        <v>15.01</v>
      </c>
      <c r="F264" s="34">
        <v>-1.6</v>
      </c>
      <c r="G264" s="41">
        <v>18.38</v>
      </c>
      <c r="H264" s="34">
        <v>-1.6</v>
      </c>
      <c r="I264" s="51">
        <v>9.1300000000000008</v>
      </c>
      <c r="J264" s="37">
        <v>10.76</v>
      </c>
      <c r="K264" s="37">
        <v>11.69</v>
      </c>
      <c r="L264" s="37">
        <v>11.97</v>
      </c>
      <c r="M264" s="37">
        <v>13.45</v>
      </c>
      <c r="N264" s="42">
        <v>17.32</v>
      </c>
      <c r="O264" s="42">
        <v>21.61</v>
      </c>
      <c r="P264" s="42">
        <v>23.05</v>
      </c>
      <c r="Q264" s="42" t="s">
        <v>6</v>
      </c>
      <c r="R264" s="42" t="s">
        <v>6</v>
      </c>
    </row>
    <row r="265" spans="1:18" x14ac:dyDescent="0.2">
      <c r="A265" s="39" t="s">
        <v>1026</v>
      </c>
      <c r="B265" s="25" t="s">
        <v>282</v>
      </c>
      <c r="C265" s="19" t="str">
        <f t="shared" si="4"/>
        <v>Brighton and Hove E06000043</v>
      </c>
      <c r="D265" s="40">
        <v>37</v>
      </c>
      <c r="E265" s="41">
        <v>13.68</v>
      </c>
      <c r="F265" s="34">
        <v>7.5</v>
      </c>
      <c r="G265" s="51">
        <v>16.13</v>
      </c>
      <c r="H265" s="34">
        <v>7</v>
      </c>
      <c r="I265" s="51">
        <v>8.2200000000000006</v>
      </c>
      <c r="J265" s="52">
        <v>9.42</v>
      </c>
      <c r="K265" s="52">
        <v>10.130000000000001</v>
      </c>
      <c r="L265" s="37">
        <v>10.71</v>
      </c>
      <c r="M265" s="52">
        <v>12.4</v>
      </c>
      <c r="N265" s="37">
        <v>15.41</v>
      </c>
      <c r="O265" s="37">
        <v>17.72</v>
      </c>
      <c r="P265" s="42">
        <v>18.88</v>
      </c>
      <c r="Q265" s="42">
        <v>21.01</v>
      </c>
      <c r="R265" s="42" t="s">
        <v>6</v>
      </c>
    </row>
    <row r="266" spans="1:18" x14ac:dyDescent="0.2">
      <c r="A266" s="39" t="s">
        <v>1027</v>
      </c>
      <c r="B266" s="25" t="s">
        <v>72</v>
      </c>
      <c r="C266" s="19" t="str">
        <f t="shared" si="4"/>
        <v>Isle of Wight E06000046</v>
      </c>
      <c r="D266" s="53">
        <v>13</v>
      </c>
      <c r="E266" s="54">
        <v>13.07</v>
      </c>
      <c r="F266" s="34">
        <v>20.6</v>
      </c>
      <c r="G266" s="41">
        <v>14.75</v>
      </c>
      <c r="H266" s="34">
        <v>10.3</v>
      </c>
      <c r="I266" s="51">
        <v>8.09</v>
      </c>
      <c r="J266" s="52">
        <v>8.5399999999999991</v>
      </c>
      <c r="K266" s="52">
        <v>8.9499999999999993</v>
      </c>
      <c r="L266" s="37">
        <v>9.5</v>
      </c>
      <c r="M266" s="42">
        <v>10.31</v>
      </c>
      <c r="N266" s="42">
        <v>14.8</v>
      </c>
      <c r="O266" s="42">
        <v>19.36</v>
      </c>
      <c r="P266" s="42">
        <v>19.86</v>
      </c>
      <c r="Q266" s="42" t="s">
        <v>6</v>
      </c>
      <c r="R266" s="42" t="s">
        <v>6</v>
      </c>
    </row>
    <row r="267" spans="1:18" x14ac:dyDescent="0.2">
      <c r="A267" s="39" t="s">
        <v>1028</v>
      </c>
      <c r="B267" s="25" t="s">
        <v>37</v>
      </c>
      <c r="C267" s="19" t="str">
        <f t="shared" si="4"/>
        <v>Medway E06000035</v>
      </c>
      <c r="D267" s="40">
        <v>27</v>
      </c>
      <c r="E267" s="41">
        <v>12.21</v>
      </c>
      <c r="F267" s="34">
        <v>11.4</v>
      </c>
      <c r="G267" s="51">
        <v>13.8</v>
      </c>
      <c r="H267" s="34">
        <v>9.1999999999999993</v>
      </c>
      <c r="I267" s="51">
        <v>7.78</v>
      </c>
      <c r="J267" s="52">
        <v>8.57</v>
      </c>
      <c r="K267" s="52">
        <v>9.1</v>
      </c>
      <c r="L267" s="52">
        <v>9.41</v>
      </c>
      <c r="M267" s="37">
        <v>10.78</v>
      </c>
      <c r="N267" s="37">
        <v>13.41</v>
      </c>
      <c r="O267" s="37">
        <v>15.59</v>
      </c>
      <c r="P267" s="42">
        <v>16.07</v>
      </c>
      <c r="Q267" s="42">
        <v>17.66</v>
      </c>
      <c r="R267" s="42" t="s">
        <v>6</v>
      </c>
    </row>
    <row r="268" spans="1:18" x14ac:dyDescent="0.2">
      <c r="A268" s="39" t="s">
        <v>1029</v>
      </c>
      <c r="B268" s="25" t="s">
        <v>94</v>
      </c>
      <c r="C268" s="19" t="str">
        <f t="shared" si="4"/>
        <v>Milton Keynes E06000042</v>
      </c>
      <c r="D268" s="40">
        <v>53</v>
      </c>
      <c r="E268" s="41">
        <v>14.34</v>
      </c>
      <c r="F268" s="34">
        <v>1.3</v>
      </c>
      <c r="G268" s="51">
        <v>16.670000000000002</v>
      </c>
      <c r="H268" s="34">
        <v>4.8</v>
      </c>
      <c r="I268" s="51">
        <v>8.4700000000000006</v>
      </c>
      <c r="J268" s="52">
        <v>9.8699999999999992</v>
      </c>
      <c r="K268" s="52">
        <v>10.210000000000001</v>
      </c>
      <c r="L268" s="52">
        <v>10.79</v>
      </c>
      <c r="M268" s="37">
        <v>12.56</v>
      </c>
      <c r="N268" s="37">
        <v>16.86</v>
      </c>
      <c r="O268" s="37">
        <v>19.7</v>
      </c>
      <c r="P268" s="37">
        <v>21.47</v>
      </c>
      <c r="Q268" s="37">
        <v>23.4</v>
      </c>
      <c r="R268" s="42" t="s">
        <v>6</v>
      </c>
    </row>
    <row r="269" spans="1:18" x14ac:dyDescent="0.2">
      <c r="A269" s="39" t="s">
        <v>1030</v>
      </c>
      <c r="B269" s="25" t="s">
        <v>138</v>
      </c>
      <c r="C269" s="19" t="str">
        <f t="shared" si="4"/>
        <v>Portsmouth E06000044</v>
      </c>
      <c r="D269" s="40">
        <v>27</v>
      </c>
      <c r="E269" s="51">
        <v>11.95</v>
      </c>
      <c r="F269" s="34">
        <v>-7.6</v>
      </c>
      <c r="G269" s="51">
        <v>13.55</v>
      </c>
      <c r="H269" s="34">
        <v>-4</v>
      </c>
      <c r="I269" s="51">
        <v>7.93</v>
      </c>
      <c r="J269" s="52">
        <v>9.1300000000000008</v>
      </c>
      <c r="K269" s="52">
        <v>9.67</v>
      </c>
      <c r="L269" s="52">
        <v>9.9499999999999993</v>
      </c>
      <c r="M269" s="52">
        <v>10.99</v>
      </c>
      <c r="N269" s="37">
        <v>13.11</v>
      </c>
      <c r="O269" s="37">
        <v>15.24</v>
      </c>
      <c r="P269" s="42">
        <v>16.39</v>
      </c>
      <c r="Q269" s="42">
        <v>18</v>
      </c>
      <c r="R269" s="42" t="s">
        <v>6</v>
      </c>
    </row>
    <row r="270" spans="1:18" x14ac:dyDescent="0.2">
      <c r="A270" s="39" t="s">
        <v>1031</v>
      </c>
      <c r="B270" s="25" t="s">
        <v>154</v>
      </c>
      <c r="C270" s="19" t="str">
        <f t="shared" si="4"/>
        <v>Reading E06000038</v>
      </c>
      <c r="D270" s="40">
        <v>26</v>
      </c>
      <c r="E270" s="41">
        <v>15.22</v>
      </c>
      <c r="F270" s="34">
        <v>4.0999999999999996</v>
      </c>
      <c r="G270" s="51">
        <v>17.87</v>
      </c>
      <c r="H270" s="34">
        <v>0.4</v>
      </c>
      <c r="I270" s="51">
        <v>8.5299999999999994</v>
      </c>
      <c r="J270" s="37">
        <v>10.53</v>
      </c>
      <c r="K270" s="37">
        <v>11.2</v>
      </c>
      <c r="L270" s="37">
        <v>11.9</v>
      </c>
      <c r="M270" s="37">
        <v>13.44</v>
      </c>
      <c r="N270" s="37">
        <v>18.850000000000001</v>
      </c>
      <c r="O270" s="37">
        <v>21.1</v>
      </c>
      <c r="P270" s="37">
        <v>21.69</v>
      </c>
      <c r="Q270" s="42">
        <v>22.86</v>
      </c>
      <c r="R270" s="42" t="s">
        <v>6</v>
      </c>
    </row>
    <row r="271" spans="1:18" x14ac:dyDescent="0.2">
      <c r="A271" s="39" t="s">
        <v>1032</v>
      </c>
      <c r="B271" s="25" t="s">
        <v>123</v>
      </c>
      <c r="C271" s="19" t="str">
        <f t="shared" si="4"/>
        <v>Slough E06000039</v>
      </c>
      <c r="D271" s="53">
        <v>16</v>
      </c>
      <c r="E271" s="41">
        <v>13.66</v>
      </c>
      <c r="F271" s="34">
        <v>2.1</v>
      </c>
      <c r="G271" s="51">
        <v>15.23</v>
      </c>
      <c r="H271" s="34">
        <v>2.6</v>
      </c>
      <c r="I271" s="51">
        <v>8.2100000000000009</v>
      </c>
      <c r="J271" s="37">
        <v>10.050000000000001</v>
      </c>
      <c r="K271" s="37">
        <v>10.72</v>
      </c>
      <c r="L271" s="37">
        <v>11.39</v>
      </c>
      <c r="M271" s="37">
        <v>12.98</v>
      </c>
      <c r="N271" s="37">
        <v>14.87</v>
      </c>
      <c r="O271" s="42">
        <v>17.02</v>
      </c>
      <c r="P271" s="42">
        <v>18.21</v>
      </c>
      <c r="Q271" s="42" t="s">
        <v>6</v>
      </c>
      <c r="R271" s="42" t="s">
        <v>6</v>
      </c>
    </row>
    <row r="272" spans="1:18" x14ac:dyDescent="0.2">
      <c r="A272" s="39" t="s">
        <v>1033</v>
      </c>
      <c r="B272" s="25" t="s">
        <v>265</v>
      </c>
      <c r="C272" s="19" t="str">
        <f t="shared" si="4"/>
        <v>Southampton E06000045</v>
      </c>
      <c r="D272" s="40">
        <v>34</v>
      </c>
      <c r="E272" s="51">
        <v>14.78</v>
      </c>
      <c r="F272" s="34">
        <v>4.3</v>
      </c>
      <c r="G272" s="51">
        <v>17.260000000000002</v>
      </c>
      <c r="H272" s="34">
        <v>15.9</v>
      </c>
      <c r="I272" s="51">
        <v>8.5</v>
      </c>
      <c r="J272" s="37">
        <v>10.02</v>
      </c>
      <c r="K272" s="52">
        <v>10.86</v>
      </c>
      <c r="L272" s="37">
        <v>11.75</v>
      </c>
      <c r="M272" s="37">
        <v>13.43</v>
      </c>
      <c r="N272" s="37">
        <v>16.37</v>
      </c>
      <c r="O272" s="37">
        <v>18.809999999999999</v>
      </c>
      <c r="P272" s="37">
        <v>20.22</v>
      </c>
      <c r="Q272" s="42">
        <v>21.53</v>
      </c>
      <c r="R272" s="42" t="s">
        <v>6</v>
      </c>
    </row>
    <row r="273" spans="1:18" x14ac:dyDescent="0.2">
      <c r="A273" s="39" t="s">
        <v>1034</v>
      </c>
      <c r="B273" s="25" t="s">
        <v>59</v>
      </c>
      <c r="C273" s="19" t="str">
        <f t="shared" si="4"/>
        <v>West Berkshire E06000037</v>
      </c>
      <c r="D273" s="40">
        <v>25</v>
      </c>
      <c r="E273" s="41">
        <v>15.15</v>
      </c>
      <c r="F273" s="34">
        <v>12.3</v>
      </c>
      <c r="G273" s="41">
        <v>18.23</v>
      </c>
      <c r="H273" s="34">
        <v>8.6999999999999993</v>
      </c>
      <c r="I273" s="51">
        <v>8.3000000000000007</v>
      </c>
      <c r="J273" s="52">
        <v>9.58</v>
      </c>
      <c r="K273" s="37">
        <v>10.06</v>
      </c>
      <c r="L273" s="37">
        <v>10.86</v>
      </c>
      <c r="M273" s="37">
        <v>13.04</v>
      </c>
      <c r="N273" s="42">
        <v>17.95</v>
      </c>
      <c r="O273" s="42">
        <v>21.24</v>
      </c>
      <c r="P273" s="42">
        <v>23.18</v>
      </c>
      <c r="Q273" s="42">
        <v>25.54</v>
      </c>
      <c r="R273" s="42" t="s">
        <v>6</v>
      </c>
    </row>
    <row r="274" spans="1:18" x14ac:dyDescent="0.2">
      <c r="A274" s="39" t="s">
        <v>1035</v>
      </c>
      <c r="B274" s="25" t="s">
        <v>52</v>
      </c>
      <c r="C274" s="19" t="str">
        <f t="shared" si="4"/>
        <v>Windsor and Maidenhead E06000040</v>
      </c>
      <c r="D274" s="40">
        <v>23</v>
      </c>
      <c r="E274" s="41">
        <v>14.02</v>
      </c>
      <c r="F274" s="34">
        <v>-4.5999999999999996</v>
      </c>
      <c r="G274" s="51">
        <v>15.95</v>
      </c>
      <c r="H274" s="34">
        <v>-3.5</v>
      </c>
      <c r="I274" s="51">
        <v>8.64</v>
      </c>
      <c r="J274" s="52">
        <v>9.7200000000000006</v>
      </c>
      <c r="K274" s="52">
        <v>10.16</v>
      </c>
      <c r="L274" s="37">
        <v>10.54</v>
      </c>
      <c r="M274" s="37">
        <v>12.82</v>
      </c>
      <c r="N274" s="37">
        <v>16.170000000000002</v>
      </c>
      <c r="O274" s="37">
        <v>18.57</v>
      </c>
      <c r="P274" s="42">
        <v>19.39</v>
      </c>
      <c r="Q274" s="42">
        <v>21.53</v>
      </c>
      <c r="R274" s="42" t="s">
        <v>6</v>
      </c>
    </row>
    <row r="275" spans="1:18" x14ac:dyDescent="0.2">
      <c r="A275" s="39" t="s">
        <v>1036</v>
      </c>
      <c r="B275" s="25" t="s">
        <v>39</v>
      </c>
      <c r="C275" s="19" t="str">
        <f t="shared" si="4"/>
        <v>Wokingham E06000041</v>
      </c>
      <c r="D275" s="40">
        <v>19</v>
      </c>
      <c r="E275" s="41">
        <v>14.12</v>
      </c>
      <c r="F275" s="34">
        <v>-7.8</v>
      </c>
      <c r="G275" s="51">
        <v>16.93</v>
      </c>
      <c r="H275" s="34">
        <v>-5.2</v>
      </c>
      <c r="I275" s="51">
        <v>8.77</v>
      </c>
      <c r="J275" s="37">
        <v>10.4</v>
      </c>
      <c r="K275" s="37">
        <v>11.08</v>
      </c>
      <c r="L275" s="37">
        <v>11.59</v>
      </c>
      <c r="M275" s="37">
        <v>12.68</v>
      </c>
      <c r="N275" s="42">
        <v>16.170000000000002</v>
      </c>
      <c r="O275" s="42">
        <v>19.8</v>
      </c>
      <c r="P275" s="42">
        <v>22.38</v>
      </c>
      <c r="Q275" s="42">
        <v>24.8</v>
      </c>
      <c r="R275" s="42" t="s">
        <v>6</v>
      </c>
    </row>
    <row r="276" spans="1:18" x14ac:dyDescent="0.2">
      <c r="A276" s="39" t="s">
        <v>230</v>
      </c>
      <c r="B276" s="25" t="s">
        <v>231</v>
      </c>
      <c r="C276" s="19" t="str">
        <f t="shared" si="4"/>
        <v>BuckinghamshireE10000002</v>
      </c>
      <c r="D276" s="40">
        <v>55</v>
      </c>
      <c r="E276" s="41">
        <v>13.46</v>
      </c>
      <c r="F276" s="34">
        <v>-6</v>
      </c>
      <c r="G276" s="51">
        <v>16.190000000000001</v>
      </c>
      <c r="H276" s="34">
        <v>-1</v>
      </c>
      <c r="I276" s="51">
        <v>8.43</v>
      </c>
      <c r="J276" s="52">
        <v>9.5299999999999994</v>
      </c>
      <c r="K276" s="52">
        <v>10.07</v>
      </c>
      <c r="L276" s="52">
        <v>10.82</v>
      </c>
      <c r="M276" s="52">
        <v>11.9</v>
      </c>
      <c r="N276" s="37">
        <v>15.61</v>
      </c>
      <c r="O276" s="37">
        <v>18.670000000000002</v>
      </c>
      <c r="P276" s="37">
        <v>19.98</v>
      </c>
      <c r="Q276" s="37">
        <v>21.12</v>
      </c>
      <c r="R276" s="42" t="s">
        <v>6</v>
      </c>
    </row>
    <row r="277" spans="1:18" x14ac:dyDescent="0.2">
      <c r="A277" s="39" t="s">
        <v>785</v>
      </c>
      <c r="B277" s="25" t="s">
        <v>786</v>
      </c>
      <c r="C277" s="19" t="str">
        <f t="shared" si="4"/>
        <v xml:space="preserve">  Aylesbury ValeE07000004</v>
      </c>
      <c r="D277" s="40">
        <v>20</v>
      </c>
      <c r="E277" s="41">
        <v>12.83</v>
      </c>
      <c r="F277" s="34">
        <v>-0.5</v>
      </c>
      <c r="G277" s="41">
        <v>15.48</v>
      </c>
      <c r="H277" s="34">
        <v>0</v>
      </c>
      <c r="I277" s="51">
        <v>8.1300000000000008</v>
      </c>
      <c r="J277" s="52">
        <v>9.0299999999999994</v>
      </c>
      <c r="K277" s="52">
        <v>9.33</v>
      </c>
      <c r="L277" s="52">
        <v>9.91</v>
      </c>
      <c r="M277" s="37">
        <v>10.86</v>
      </c>
      <c r="N277" s="42">
        <v>14.2</v>
      </c>
      <c r="O277" s="42">
        <v>18.190000000000001</v>
      </c>
      <c r="P277" s="42">
        <v>20.74</v>
      </c>
      <c r="Q277" s="42">
        <v>21.74</v>
      </c>
      <c r="R277" s="42" t="s">
        <v>6</v>
      </c>
    </row>
    <row r="278" spans="1:18" x14ac:dyDescent="0.2">
      <c r="A278" s="39" t="s">
        <v>787</v>
      </c>
      <c r="B278" s="25" t="s">
        <v>788</v>
      </c>
      <c r="C278" s="19" t="str">
        <f t="shared" si="4"/>
        <v xml:space="preserve">  ChilternE07000005</v>
      </c>
      <c r="D278" s="53">
        <v>8</v>
      </c>
      <c r="E278" s="54">
        <v>13.14</v>
      </c>
      <c r="F278" s="34">
        <v>-5.6</v>
      </c>
      <c r="G278" s="41">
        <v>15.36</v>
      </c>
      <c r="H278" s="34">
        <v>-9.5</v>
      </c>
      <c r="I278" s="54" t="s">
        <v>6</v>
      </c>
      <c r="J278" s="37">
        <v>10.19</v>
      </c>
      <c r="K278" s="52">
        <v>10.48</v>
      </c>
      <c r="L278" s="37">
        <v>10.92</v>
      </c>
      <c r="M278" s="37">
        <v>11.2</v>
      </c>
      <c r="N278" s="42">
        <v>14.81</v>
      </c>
      <c r="O278" s="42">
        <v>17.32</v>
      </c>
      <c r="P278" s="42" t="s">
        <v>6</v>
      </c>
      <c r="Q278" s="42" t="s">
        <v>6</v>
      </c>
      <c r="R278" s="42" t="s">
        <v>6</v>
      </c>
    </row>
    <row r="279" spans="1:18" x14ac:dyDescent="0.2">
      <c r="A279" s="39" t="s">
        <v>789</v>
      </c>
      <c r="B279" s="25" t="s">
        <v>790</v>
      </c>
      <c r="C279" s="19" t="str">
        <f t="shared" si="4"/>
        <v xml:space="preserve">  South BucksE07000006</v>
      </c>
      <c r="D279" s="53">
        <v>6</v>
      </c>
      <c r="E279" s="54">
        <v>13.19</v>
      </c>
      <c r="F279" s="34">
        <v>17</v>
      </c>
      <c r="G279" s="41">
        <v>14.98</v>
      </c>
      <c r="H279" s="34">
        <v>14.8</v>
      </c>
      <c r="I279" s="54" t="s">
        <v>6</v>
      </c>
      <c r="J279" s="37">
        <v>8.98</v>
      </c>
      <c r="K279" s="37">
        <v>9.4700000000000006</v>
      </c>
      <c r="L279" s="37">
        <v>10.17</v>
      </c>
      <c r="M279" s="42">
        <v>11.49</v>
      </c>
      <c r="N279" s="42">
        <v>14.31</v>
      </c>
      <c r="O279" s="42" t="s">
        <v>6</v>
      </c>
      <c r="P279" s="42" t="s">
        <v>6</v>
      </c>
      <c r="Q279" s="42" t="s">
        <v>6</v>
      </c>
      <c r="R279" s="42" t="s">
        <v>6</v>
      </c>
    </row>
    <row r="280" spans="1:18" x14ac:dyDescent="0.2">
      <c r="A280" s="39" t="s">
        <v>791</v>
      </c>
      <c r="B280" s="25" t="s">
        <v>792</v>
      </c>
      <c r="C280" s="19" t="str">
        <f t="shared" si="4"/>
        <v xml:space="preserve">  WycombeE07000007</v>
      </c>
      <c r="D280" s="40">
        <v>21</v>
      </c>
      <c r="E280" s="41">
        <v>15</v>
      </c>
      <c r="F280" s="34">
        <v>-3.6</v>
      </c>
      <c r="G280" s="41">
        <v>17.510000000000002</v>
      </c>
      <c r="H280" s="34">
        <v>-3.1</v>
      </c>
      <c r="I280" s="51">
        <v>8.67</v>
      </c>
      <c r="J280" s="37">
        <v>10.31</v>
      </c>
      <c r="K280" s="37">
        <v>11.21</v>
      </c>
      <c r="L280" s="52">
        <v>11.48</v>
      </c>
      <c r="M280" s="37">
        <v>12.29</v>
      </c>
      <c r="N280" s="37">
        <v>17.350000000000001</v>
      </c>
      <c r="O280" s="42">
        <v>19.260000000000002</v>
      </c>
      <c r="P280" s="42">
        <v>20.46</v>
      </c>
      <c r="Q280" s="42" t="s">
        <v>6</v>
      </c>
      <c r="R280" s="42" t="s">
        <v>6</v>
      </c>
    </row>
    <row r="281" spans="1:18" x14ac:dyDescent="0.2">
      <c r="A281" s="39" t="s">
        <v>237</v>
      </c>
      <c r="B281" s="25" t="s">
        <v>238</v>
      </c>
      <c r="C281" s="19" t="str">
        <f t="shared" si="4"/>
        <v>East SussexE10000011</v>
      </c>
      <c r="D281" s="40">
        <v>40</v>
      </c>
      <c r="E281" s="41">
        <v>12.13</v>
      </c>
      <c r="F281" s="34">
        <v>5.6</v>
      </c>
      <c r="G281" s="51">
        <v>14.03</v>
      </c>
      <c r="H281" s="34">
        <v>6.4</v>
      </c>
      <c r="I281" s="51">
        <v>7.78</v>
      </c>
      <c r="J281" s="52">
        <v>8.49</v>
      </c>
      <c r="K281" s="52">
        <v>8.76</v>
      </c>
      <c r="L281" s="52">
        <v>9.1999999999999993</v>
      </c>
      <c r="M281" s="37">
        <v>10.45</v>
      </c>
      <c r="N281" s="37">
        <v>14.72</v>
      </c>
      <c r="O281" s="37">
        <v>17.8</v>
      </c>
      <c r="P281" s="37">
        <v>18.670000000000002</v>
      </c>
      <c r="Q281" s="37">
        <v>19.46</v>
      </c>
      <c r="R281" s="42" t="s">
        <v>6</v>
      </c>
    </row>
    <row r="282" spans="1:18" x14ac:dyDescent="0.2">
      <c r="A282" s="39" t="s">
        <v>793</v>
      </c>
      <c r="B282" s="25" t="s">
        <v>794</v>
      </c>
      <c r="C282" s="19" t="str">
        <f t="shared" si="4"/>
        <v xml:space="preserve">  EastbourneE07000061</v>
      </c>
      <c r="D282" s="53">
        <v>8</v>
      </c>
      <c r="E282" s="54">
        <v>13.48</v>
      </c>
      <c r="F282" s="34">
        <v>3.7</v>
      </c>
      <c r="G282" s="41">
        <v>14.66</v>
      </c>
      <c r="H282" s="34">
        <v>5.8</v>
      </c>
      <c r="I282" s="54" t="s">
        <v>6</v>
      </c>
      <c r="J282" s="37">
        <v>8.92</v>
      </c>
      <c r="K282" s="37">
        <v>10.14</v>
      </c>
      <c r="L282" s="37">
        <v>10.59</v>
      </c>
      <c r="M282" s="42">
        <v>11.78</v>
      </c>
      <c r="N282" s="42">
        <v>15.51</v>
      </c>
      <c r="O282" s="42">
        <v>17.87</v>
      </c>
      <c r="P282" s="42">
        <v>18.13</v>
      </c>
      <c r="Q282" s="42" t="s">
        <v>6</v>
      </c>
      <c r="R282" s="42" t="s">
        <v>6</v>
      </c>
    </row>
    <row r="283" spans="1:18" x14ac:dyDescent="0.2">
      <c r="A283" s="39" t="s">
        <v>795</v>
      </c>
      <c r="B283" s="25" t="s">
        <v>796</v>
      </c>
      <c r="C283" s="19" t="str">
        <f t="shared" si="4"/>
        <v xml:space="preserve">  HastingsE07000062</v>
      </c>
      <c r="D283" s="53">
        <v>7</v>
      </c>
      <c r="E283" s="54" t="s">
        <v>6</v>
      </c>
      <c r="F283" s="56"/>
      <c r="G283" s="41">
        <v>13.67</v>
      </c>
      <c r="H283" s="34">
        <v>0</v>
      </c>
      <c r="I283" s="54" t="s">
        <v>6</v>
      </c>
      <c r="J283" s="37">
        <v>7.91</v>
      </c>
      <c r="K283" s="37">
        <v>8.0500000000000007</v>
      </c>
      <c r="L283" s="37">
        <v>8.3000000000000007</v>
      </c>
      <c r="M283" s="42">
        <v>9.1999999999999993</v>
      </c>
      <c r="N283" s="42" t="s">
        <v>6</v>
      </c>
      <c r="O283" s="42" t="s">
        <v>6</v>
      </c>
      <c r="P283" s="42" t="s">
        <v>6</v>
      </c>
      <c r="Q283" s="42" t="s">
        <v>6</v>
      </c>
      <c r="R283" s="42" t="s">
        <v>6</v>
      </c>
    </row>
    <row r="284" spans="1:18" x14ac:dyDescent="0.2">
      <c r="A284" s="39" t="s">
        <v>797</v>
      </c>
      <c r="B284" s="25" t="s">
        <v>798</v>
      </c>
      <c r="C284" s="19" t="str">
        <f t="shared" si="4"/>
        <v xml:space="preserve">  LewesE07000063</v>
      </c>
      <c r="D284" s="53">
        <v>12</v>
      </c>
      <c r="E284" s="54">
        <v>15.85</v>
      </c>
      <c r="F284" s="34">
        <v>9.9</v>
      </c>
      <c r="G284" s="41">
        <v>15.09</v>
      </c>
      <c r="H284" s="34">
        <v>6</v>
      </c>
      <c r="I284" s="51">
        <v>8.1300000000000008</v>
      </c>
      <c r="J284" s="37">
        <v>8.86</v>
      </c>
      <c r="K284" s="37">
        <v>9.66</v>
      </c>
      <c r="L284" s="42">
        <v>10.39</v>
      </c>
      <c r="M284" s="42">
        <v>12.53</v>
      </c>
      <c r="N284" s="37">
        <v>17.53</v>
      </c>
      <c r="O284" s="37">
        <v>19.27</v>
      </c>
      <c r="P284" s="42">
        <v>19.690000000000001</v>
      </c>
      <c r="Q284" s="42" t="s">
        <v>6</v>
      </c>
      <c r="R284" s="42" t="s">
        <v>6</v>
      </c>
    </row>
    <row r="285" spans="1:18" x14ac:dyDescent="0.2">
      <c r="A285" s="39" t="s">
        <v>799</v>
      </c>
      <c r="B285" s="25" t="s">
        <v>800</v>
      </c>
      <c r="C285" s="19" t="str">
        <f t="shared" si="4"/>
        <v xml:space="preserve">  RotherE07000064</v>
      </c>
      <c r="D285" s="53" t="s">
        <v>6</v>
      </c>
      <c r="E285" s="54" t="s">
        <v>6</v>
      </c>
      <c r="F285" s="56"/>
      <c r="G285" s="54">
        <v>13.29</v>
      </c>
      <c r="H285" s="34">
        <v>15.6</v>
      </c>
      <c r="I285" s="54" t="s">
        <v>6</v>
      </c>
      <c r="J285" s="42" t="s">
        <v>6</v>
      </c>
      <c r="K285" s="42">
        <v>8.07</v>
      </c>
      <c r="L285" s="37">
        <v>8.42</v>
      </c>
      <c r="M285" s="37">
        <v>8.91</v>
      </c>
      <c r="N285" s="42" t="s">
        <v>6</v>
      </c>
      <c r="O285" s="42" t="s">
        <v>6</v>
      </c>
      <c r="P285" s="42" t="s">
        <v>6</v>
      </c>
      <c r="Q285" s="42" t="s">
        <v>6</v>
      </c>
      <c r="R285" s="42" t="s">
        <v>6</v>
      </c>
    </row>
    <row r="286" spans="1:18" x14ac:dyDescent="0.2">
      <c r="A286" s="39" t="s">
        <v>801</v>
      </c>
      <c r="B286" s="25" t="s">
        <v>802</v>
      </c>
      <c r="C286" s="19" t="str">
        <f t="shared" si="4"/>
        <v xml:space="preserve">  WealdenE07000065</v>
      </c>
      <c r="D286" s="53">
        <v>9</v>
      </c>
      <c r="E286" s="41">
        <v>10.65</v>
      </c>
      <c r="F286" s="34">
        <v>3.9</v>
      </c>
      <c r="G286" s="41">
        <v>12.79</v>
      </c>
      <c r="H286" s="34">
        <v>7.1</v>
      </c>
      <c r="I286" s="51">
        <v>7.73</v>
      </c>
      <c r="J286" s="52">
        <v>8.2899999999999991</v>
      </c>
      <c r="K286" s="52">
        <v>8.81</v>
      </c>
      <c r="L286" s="37">
        <v>9.16</v>
      </c>
      <c r="M286" s="37">
        <v>9.93</v>
      </c>
      <c r="N286" s="42">
        <v>11.55</v>
      </c>
      <c r="O286" s="42" t="s">
        <v>6</v>
      </c>
      <c r="P286" s="42" t="s">
        <v>6</v>
      </c>
      <c r="Q286" s="42" t="s">
        <v>6</v>
      </c>
      <c r="R286" s="42" t="s">
        <v>6</v>
      </c>
    </row>
    <row r="287" spans="1:18" x14ac:dyDescent="0.2">
      <c r="A287" s="39" t="s">
        <v>104</v>
      </c>
      <c r="B287" s="25" t="s">
        <v>105</v>
      </c>
      <c r="C287" s="19" t="str">
        <f t="shared" si="4"/>
        <v>HampshireE10000014</v>
      </c>
      <c r="D287" s="55">
        <v>142</v>
      </c>
      <c r="E287" s="51">
        <v>12.8</v>
      </c>
      <c r="F287" s="34">
        <v>1.9</v>
      </c>
      <c r="G287" s="51">
        <v>15.2</v>
      </c>
      <c r="H287" s="34">
        <v>5.3</v>
      </c>
      <c r="I287" s="51">
        <v>8.15</v>
      </c>
      <c r="J287" s="52">
        <v>9.01</v>
      </c>
      <c r="K287" s="52">
        <v>9.5500000000000007</v>
      </c>
      <c r="L287" s="52">
        <v>10.14</v>
      </c>
      <c r="M287" s="52">
        <v>11.48</v>
      </c>
      <c r="N287" s="52">
        <v>14.79</v>
      </c>
      <c r="O287" s="52">
        <v>17.510000000000002</v>
      </c>
      <c r="P287" s="52">
        <v>18.77</v>
      </c>
      <c r="Q287" s="37">
        <v>20.420000000000002</v>
      </c>
      <c r="R287" s="42">
        <v>25.32</v>
      </c>
    </row>
    <row r="288" spans="1:18" x14ac:dyDescent="0.2">
      <c r="A288" s="39" t="s">
        <v>803</v>
      </c>
      <c r="B288" s="25" t="s">
        <v>804</v>
      </c>
      <c r="C288" s="19" t="str">
        <f t="shared" si="4"/>
        <v xml:space="preserve">  Basingstoke and DeaneE07000084</v>
      </c>
      <c r="D288" s="53">
        <v>17</v>
      </c>
      <c r="E288" s="41">
        <v>12.7</v>
      </c>
      <c r="F288" s="34">
        <v>0.1</v>
      </c>
      <c r="G288" s="51">
        <v>14.37</v>
      </c>
      <c r="H288" s="34">
        <v>2</v>
      </c>
      <c r="I288" s="51">
        <v>8.18</v>
      </c>
      <c r="J288" s="52">
        <v>8.66</v>
      </c>
      <c r="K288" s="37">
        <v>8.99</v>
      </c>
      <c r="L288" s="37">
        <v>9.58</v>
      </c>
      <c r="M288" s="37">
        <v>11.45</v>
      </c>
      <c r="N288" s="42">
        <v>14.11</v>
      </c>
      <c r="O288" s="42">
        <v>17.21</v>
      </c>
      <c r="P288" s="42">
        <v>18.399999999999999</v>
      </c>
      <c r="Q288" s="42">
        <v>19.649999999999999</v>
      </c>
      <c r="R288" s="42" t="s">
        <v>6</v>
      </c>
    </row>
    <row r="289" spans="1:18" x14ac:dyDescent="0.2">
      <c r="A289" s="39" t="s">
        <v>805</v>
      </c>
      <c r="B289" s="25" t="s">
        <v>806</v>
      </c>
      <c r="C289" s="19" t="str">
        <f t="shared" si="4"/>
        <v xml:space="preserve">  East HampshireE07000085</v>
      </c>
      <c r="D289" s="53">
        <v>8</v>
      </c>
      <c r="E289" s="54">
        <v>12.94</v>
      </c>
      <c r="F289" s="34">
        <v>8.3000000000000007</v>
      </c>
      <c r="G289" s="41">
        <v>14.27</v>
      </c>
      <c r="H289" s="34">
        <v>5.0999999999999996</v>
      </c>
      <c r="I289" s="54" t="s">
        <v>6</v>
      </c>
      <c r="J289" s="37">
        <v>9.01</v>
      </c>
      <c r="K289" s="37">
        <v>9.4600000000000009</v>
      </c>
      <c r="L289" s="37">
        <v>10.63</v>
      </c>
      <c r="M289" s="42">
        <v>11.42</v>
      </c>
      <c r="N289" s="42">
        <v>14.53</v>
      </c>
      <c r="O289" s="42">
        <v>16.23</v>
      </c>
      <c r="P289" s="42" t="s">
        <v>6</v>
      </c>
      <c r="Q289" s="42" t="s">
        <v>6</v>
      </c>
      <c r="R289" s="42" t="s">
        <v>6</v>
      </c>
    </row>
    <row r="290" spans="1:18" x14ac:dyDescent="0.2">
      <c r="A290" s="39" t="s">
        <v>807</v>
      </c>
      <c r="B290" s="25" t="s">
        <v>808</v>
      </c>
      <c r="C290" s="19" t="str">
        <f t="shared" si="4"/>
        <v xml:space="preserve">  EastleighE07000086</v>
      </c>
      <c r="D290" s="53">
        <v>16</v>
      </c>
      <c r="E290" s="41">
        <v>12.32</v>
      </c>
      <c r="F290" s="34">
        <v>-3.2</v>
      </c>
      <c r="G290" s="41">
        <v>15.4</v>
      </c>
      <c r="H290" s="34">
        <v>2</v>
      </c>
      <c r="I290" s="51">
        <v>8.23</v>
      </c>
      <c r="J290" s="52">
        <v>9.1300000000000008</v>
      </c>
      <c r="K290" s="52">
        <v>9.52</v>
      </c>
      <c r="L290" s="52">
        <v>9.91</v>
      </c>
      <c r="M290" s="37">
        <v>10.85</v>
      </c>
      <c r="N290" s="42">
        <v>14.8</v>
      </c>
      <c r="O290" s="42">
        <v>17.61</v>
      </c>
      <c r="P290" s="42">
        <v>19.95</v>
      </c>
      <c r="Q290" s="42" t="s">
        <v>6</v>
      </c>
      <c r="R290" s="42" t="s">
        <v>6</v>
      </c>
    </row>
    <row r="291" spans="1:18" x14ac:dyDescent="0.2">
      <c r="A291" s="39" t="s">
        <v>809</v>
      </c>
      <c r="B291" s="25" t="s">
        <v>810</v>
      </c>
      <c r="C291" s="19" t="str">
        <f t="shared" si="4"/>
        <v xml:space="preserve">  FarehamE07000087</v>
      </c>
      <c r="D291" s="53">
        <v>14</v>
      </c>
      <c r="E291" s="41">
        <v>13.07</v>
      </c>
      <c r="F291" s="34">
        <v>4.5999999999999996</v>
      </c>
      <c r="G291" s="41">
        <v>15.52</v>
      </c>
      <c r="H291" s="34">
        <v>8.6</v>
      </c>
      <c r="I291" s="51">
        <v>8.24</v>
      </c>
      <c r="J291" s="52">
        <v>8.81</v>
      </c>
      <c r="K291" s="52">
        <v>8.99</v>
      </c>
      <c r="L291" s="37">
        <v>9.57</v>
      </c>
      <c r="M291" s="42">
        <v>10.62</v>
      </c>
      <c r="N291" s="37">
        <v>14.99</v>
      </c>
      <c r="O291" s="42">
        <v>16.170000000000002</v>
      </c>
      <c r="P291" s="42">
        <v>17.2</v>
      </c>
      <c r="Q291" s="42" t="s">
        <v>6</v>
      </c>
      <c r="R291" s="42" t="s">
        <v>6</v>
      </c>
    </row>
    <row r="292" spans="1:18" x14ac:dyDescent="0.2">
      <c r="A292" s="39" t="s">
        <v>811</v>
      </c>
      <c r="B292" s="25" t="s">
        <v>812</v>
      </c>
      <c r="C292" s="19" t="str">
        <f t="shared" si="4"/>
        <v xml:space="preserve">  GosportE07000088</v>
      </c>
      <c r="D292" s="53">
        <v>5</v>
      </c>
      <c r="E292" s="54">
        <v>10.38</v>
      </c>
      <c r="F292" s="34">
        <v>11.9</v>
      </c>
      <c r="G292" s="41">
        <v>12.05</v>
      </c>
      <c r="H292" s="34">
        <v>2.2000000000000002</v>
      </c>
      <c r="I292" s="54" t="s">
        <v>6</v>
      </c>
      <c r="J292" s="52">
        <v>7.81</v>
      </c>
      <c r="K292" s="52">
        <v>7.85</v>
      </c>
      <c r="L292" s="52">
        <v>8.08</v>
      </c>
      <c r="M292" s="42">
        <v>8.52</v>
      </c>
      <c r="N292" s="42">
        <v>12.02</v>
      </c>
      <c r="O292" s="42" t="s">
        <v>6</v>
      </c>
      <c r="P292" s="42" t="s">
        <v>6</v>
      </c>
      <c r="Q292" s="42" t="s">
        <v>6</v>
      </c>
      <c r="R292" s="42" t="s">
        <v>6</v>
      </c>
    </row>
    <row r="293" spans="1:18" x14ac:dyDescent="0.2">
      <c r="A293" s="39" t="s">
        <v>813</v>
      </c>
      <c r="B293" s="25" t="s">
        <v>814</v>
      </c>
      <c r="C293" s="19" t="str">
        <f t="shared" si="4"/>
        <v xml:space="preserve">  HartE07000089</v>
      </c>
      <c r="D293" s="53">
        <v>6</v>
      </c>
      <c r="E293" s="54">
        <v>16.68</v>
      </c>
      <c r="F293" s="34">
        <v>22.8</v>
      </c>
      <c r="G293" s="41">
        <v>17.7</v>
      </c>
      <c r="H293" s="34">
        <v>15.9</v>
      </c>
      <c r="I293" s="54" t="s">
        <v>6</v>
      </c>
      <c r="J293" s="42">
        <v>9.18</v>
      </c>
      <c r="K293" s="42">
        <v>10.82</v>
      </c>
      <c r="L293" s="42">
        <v>11.47</v>
      </c>
      <c r="M293" s="42">
        <v>13.79</v>
      </c>
      <c r="N293" s="42">
        <v>17.989999999999998</v>
      </c>
      <c r="O293" s="42" t="s">
        <v>6</v>
      </c>
      <c r="P293" s="42" t="s">
        <v>6</v>
      </c>
      <c r="Q293" s="42" t="s">
        <v>6</v>
      </c>
      <c r="R293" s="42" t="s">
        <v>6</v>
      </c>
    </row>
    <row r="294" spans="1:18" x14ac:dyDescent="0.2">
      <c r="A294" s="39" t="s">
        <v>815</v>
      </c>
      <c r="B294" s="25" t="s">
        <v>816</v>
      </c>
      <c r="C294" s="19" t="str">
        <f t="shared" si="4"/>
        <v xml:space="preserve">  HavantE07000090</v>
      </c>
      <c r="D294" s="53">
        <v>10</v>
      </c>
      <c r="E294" s="54">
        <v>12.14</v>
      </c>
      <c r="F294" s="34">
        <v>-0.2</v>
      </c>
      <c r="G294" s="41">
        <v>14.05</v>
      </c>
      <c r="H294" s="34">
        <v>3</v>
      </c>
      <c r="I294" s="51">
        <v>7.82</v>
      </c>
      <c r="J294" s="37">
        <v>8.5</v>
      </c>
      <c r="K294" s="37">
        <v>9.16</v>
      </c>
      <c r="L294" s="37">
        <v>9.64</v>
      </c>
      <c r="M294" s="37">
        <v>10.29</v>
      </c>
      <c r="N294" s="42">
        <v>14</v>
      </c>
      <c r="O294" s="42">
        <v>15.89</v>
      </c>
      <c r="P294" s="42">
        <v>18.27</v>
      </c>
      <c r="Q294" s="42" t="s">
        <v>6</v>
      </c>
      <c r="R294" s="42" t="s">
        <v>6</v>
      </c>
    </row>
    <row r="295" spans="1:18" x14ac:dyDescent="0.2">
      <c r="A295" s="39" t="s">
        <v>817</v>
      </c>
      <c r="B295" s="25" t="s">
        <v>818</v>
      </c>
      <c r="C295" s="19" t="str">
        <f t="shared" si="4"/>
        <v xml:space="preserve">  New ForestE07000091</v>
      </c>
      <c r="D295" s="53">
        <v>14</v>
      </c>
      <c r="E295" s="41">
        <v>11.05</v>
      </c>
      <c r="F295" s="34">
        <v>-6.2</v>
      </c>
      <c r="G295" s="41">
        <v>13.25</v>
      </c>
      <c r="H295" s="34">
        <v>-0.6</v>
      </c>
      <c r="I295" s="51">
        <v>7.8</v>
      </c>
      <c r="J295" s="52">
        <v>8.3000000000000007</v>
      </c>
      <c r="K295" s="52">
        <v>8.75</v>
      </c>
      <c r="L295" s="37">
        <v>9.09</v>
      </c>
      <c r="M295" s="37">
        <v>10.210000000000001</v>
      </c>
      <c r="N295" s="37">
        <v>12.8</v>
      </c>
      <c r="O295" s="42">
        <v>14.34</v>
      </c>
      <c r="P295" s="42">
        <v>15.33</v>
      </c>
      <c r="Q295" s="42" t="s">
        <v>6</v>
      </c>
      <c r="R295" s="42" t="s">
        <v>6</v>
      </c>
    </row>
    <row r="296" spans="1:18" x14ac:dyDescent="0.2">
      <c r="A296" s="39" t="s">
        <v>819</v>
      </c>
      <c r="B296" s="25" t="s">
        <v>820</v>
      </c>
      <c r="C296" s="19" t="str">
        <f t="shared" si="4"/>
        <v xml:space="preserve">  RushmoorE07000092</v>
      </c>
      <c r="D296" s="53">
        <v>12</v>
      </c>
      <c r="E296" s="54">
        <v>12.15</v>
      </c>
      <c r="F296" s="34">
        <v>5.3</v>
      </c>
      <c r="G296" s="41">
        <v>15.62</v>
      </c>
      <c r="H296" s="34">
        <v>10.7</v>
      </c>
      <c r="I296" s="51">
        <v>7.67</v>
      </c>
      <c r="J296" s="37">
        <v>8.98</v>
      </c>
      <c r="K296" s="37">
        <v>9.6300000000000008</v>
      </c>
      <c r="L296" s="37">
        <v>9.9700000000000006</v>
      </c>
      <c r="M296" s="37">
        <v>11</v>
      </c>
      <c r="N296" s="42">
        <v>15.92</v>
      </c>
      <c r="O296" s="42">
        <v>18.02</v>
      </c>
      <c r="P296" s="42">
        <v>20.74</v>
      </c>
      <c r="Q296" s="42" t="s">
        <v>6</v>
      </c>
      <c r="R296" s="42" t="s">
        <v>6</v>
      </c>
    </row>
    <row r="297" spans="1:18" x14ac:dyDescent="0.2">
      <c r="A297" s="39" t="s">
        <v>821</v>
      </c>
      <c r="B297" s="25" t="s">
        <v>822</v>
      </c>
      <c r="C297" s="19" t="str">
        <f t="shared" si="4"/>
        <v xml:space="preserve">  Test ValleyE07000093</v>
      </c>
      <c r="D297" s="53">
        <v>13</v>
      </c>
      <c r="E297" s="41">
        <v>12.24</v>
      </c>
      <c r="F297" s="34">
        <v>1.3</v>
      </c>
      <c r="G297" s="51">
        <v>13.86</v>
      </c>
      <c r="H297" s="34">
        <v>0.7</v>
      </c>
      <c r="I297" s="51">
        <v>8.08</v>
      </c>
      <c r="J297" s="52">
        <v>9.17</v>
      </c>
      <c r="K297" s="37">
        <v>9.5</v>
      </c>
      <c r="L297" s="37">
        <v>10.1</v>
      </c>
      <c r="M297" s="37">
        <v>11.53</v>
      </c>
      <c r="N297" s="42">
        <v>14.28</v>
      </c>
      <c r="O297" s="42">
        <v>16.13</v>
      </c>
      <c r="P297" s="42">
        <v>17.97</v>
      </c>
      <c r="Q297" s="42" t="s">
        <v>6</v>
      </c>
      <c r="R297" s="42" t="s">
        <v>6</v>
      </c>
    </row>
    <row r="298" spans="1:18" x14ac:dyDescent="0.2">
      <c r="A298" s="39" t="s">
        <v>823</v>
      </c>
      <c r="B298" s="25" t="s">
        <v>824</v>
      </c>
      <c r="C298" s="19" t="str">
        <f t="shared" si="4"/>
        <v xml:space="preserve">  WinchesterE07000094</v>
      </c>
      <c r="D298" s="40">
        <v>27</v>
      </c>
      <c r="E298" s="41">
        <v>14.22</v>
      </c>
      <c r="F298" s="34">
        <v>8.4</v>
      </c>
      <c r="G298" s="51">
        <v>17.579999999999998</v>
      </c>
      <c r="H298" s="34">
        <v>7</v>
      </c>
      <c r="I298" s="51">
        <v>9.34</v>
      </c>
      <c r="J298" s="52">
        <v>10.37</v>
      </c>
      <c r="K298" s="52">
        <v>11.2</v>
      </c>
      <c r="L298" s="52">
        <v>11.6</v>
      </c>
      <c r="M298" s="37">
        <v>12.45</v>
      </c>
      <c r="N298" s="37">
        <v>17.239999999999998</v>
      </c>
      <c r="O298" s="37">
        <v>19.48</v>
      </c>
      <c r="P298" s="42">
        <v>20.81</v>
      </c>
      <c r="Q298" s="42">
        <v>22.24</v>
      </c>
      <c r="R298" s="42" t="s">
        <v>6</v>
      </c>
    </row>
    <row r="299" spans="1:18" x14ac:dyDescent="0.2">
      <c r="A299" s="39" t="s">
        <v>147</v>
      </c>
      <c r="B299" s="25" t="s">
        <v>148</v>
      </c>
      <c r="C299" s="19" t="str">
        <f t="shared" si="4"/>
        <v>KentE10000016</v>
      </c>
      <c r="D299" s="55">
        <v>153</v>
      </c>
      <c r="E299" s="51">
        <v>12.03</v>
      </c>
      <c r="F299" s="34">
        <v>1</v>
      </c>
      <c r="G299" s="51">
        <v>13.98</v>
      </c>
      <c r="H299" s="34">
        <v>2.5</v>
      </c>
      <c r="I299" s="51">
        <v>7.78</v>
      </c>
      <c r="J299" s="52">
        <v>8.56</v>
      </c>
      <c r="K299" s="52">
        <v>8.9700000000000006</v>
      </c>
      <c r="L299" s="52">
        <v>9.41</v>
      </c>
      <c r="M299" s="52">
        <v>10.61</v>
      </c>
      <c r="N299" s="52">
        <v>13.74</v>
      </c>
      <c r="O299" s="52">
        <v>16.149999999999999</v>
      </c>
      <c r="P299" s="52">
        <v>17.61</v>
      </c>
      <c r="Q299" s="52">
        <v>18.899999999999999</v>
      </c>
      <c r="R299" s="37">
        <v>23.31</v>
      </c>
    </row>
    <row r="300" spans="1:18" x14ac:dyDescent="0.2">
      <c r="A300" s="39" t="s">
        <v>825</v>
      </c>
      <c r="B300" s="25" t="s">
        <v>826</v>
      </c>
      <c r="C300" s="19" t="str">
        <f t="shared" si="4"/>
        <v xml:space="preserve">  AshfordE07000105</v>
      </c>
      <c r="D300" s="53">
        <v>10</v>
      </c>
      <c r="E300" s="41">
        <v>11.1</v>
      </c>
      <c r="F300" s="34">
        <v>0.1</v>
      </c>
      <c r="G300" s="41">
        <v>12.64</v>
      </c>
      <c r="H300" s="34">
        <v>-4.5</v>
      </c>
      <c r="I300" s="54" t="s">
        <v>6</v>
      </c>
      <c r="J300" s="52">
        <v>8.44</v>
      </c>
      <c r="K300" s="37">
        <v>8.58</v>
      </c>
      <c r="L300" s="37">
        <v>9.16</v>
      </c>
      <c r="M300" s="37">
        <v>10.07</v>
      </c>
      <c r="N300" s="42">
        <v>12.58</v>
      </c>
      <c r="O300" s="42">
        <v>13.86</v>
      </c>
      <c r="P300" s="42">
        <v>15.2</v>
      </c>
      <c r="Q300" s="42" t="s">
        <v>6</v>
      </c>
      <c r="R300" s="42" t="s">
        <v>6</v>
      </c>
    </row>
    <row r="301" spans="1:18" x14ac:dyDescent="0.2">
      <c r="A301" s="39" t="s">
        <v>827</v>
      </c>
      <c r="B301" s="25" t="s">
        <v>828</v>
      </c>
      <c r="C301" s="19" t="str">
        <f t="shared" si="4"/>
        <v xml:space="preserve">  CanterburyE07000106</v>
      </c>
      <c r="D301" s="53">
        <v>18</v>
      </c>
      <c r="E301" s="41">
        <v>11.18</v>
      </c>
      <c r="F301" s="34">
        <v>-1.8</v>
      </c>
      <c r="G301" s="41">
        <v>14.07</v>
      </c>
      <c r="H301" s="34">
        <v>6.3</v>
      </c>
      <c r="I301" s="51">
        <v>7.63</v>
      </c>
      <c r="J301" s="52">
        <v>7.95</v>
      </c>
      <c r="K301" s="52">
        <v>8.2899999999999991</v>
      </c>
      <c r="L301" s="37">
        <v>8.8000000000000007</v>
      </c>
      <c r="M301" s="37">
        <v>10.119999999999999</v>
      </c>
      <c r="N301" s="42">
        <v>12.33</v>
      </c>
      <c r="O301" s="42">
        <v>16.91</v>
      </c>
      <c r="P301" s="42">
        <v>18.59</v>
      </c>
      <c r="Q301" s="42" t="s">
        <v>6</v>
      </c>
      <c r="R301" s="42" t="s">
        <v>6</v>
      </c>
    </row>
    <row r="302" spans="1:18" x14ac:dyDescent="0.2">
      <c r="A302" s="39" t="s">
        <v>829</v>
      </c>
      <c r="B302" s="25" t="s">
        <v>830</v>
      </c>
      <c r="C302" s="19" t="str">
        <f t="shared" si="4"/>
        <v xml:space="preserve">  DartfordE07000107</v>
      </c>
      <c r="D302" s="53">
        <v>15</v>
      </c>
      <c r="E302" s="41">
        <v>13.24</v>
      </c>
      <c r="F302" s="34">
        <v>-1.2</v>
      </c>
      <c r="G302" s="51">
        <v>14.08</v>
      </c>
      <c r="H302" s="34">
        <v>-7.1</v>
      </c>
      <c r="I302" s="51">
        <v>8.4600000000000009</v>
      </c>
      <c r="J302" s="52">
        <v>9.19</v>
      </c>
      <c r="K302" s="37">
        <v>9.48</v>
      </c>
      <c r="L302" s="37">
        <v>10.19</v>
      </c>
      <c r="M302" s="37">
        <v>12.06</v>
      </c>
      <c r="N302" s="37">
        <v>14.06</v>
      </c>
      <c r="O302" s="37">
        <v>15.57</v>
      </c>
      <c r="P302" s="42">
        <v>16.600000000000001</v>
      </c>
      <c r="Q302" s="42" t="s">
        <v>6</v>
      </c>
      <c r="R302" s="42" t="s">
        <v>6</v>
      </c>
    </row>
    <row r="303" spans="1:18" x14ac:dyDescent="0.2">
      <c r="A303" s="39" t="s">
        <v>831</v>
      </c>
      <c r="B303" s="25" t="s">
        <v>832</v>
      </c>
      <c r="C303" s="19" t="str">
        <f t="shared" si="4"/>
        <v xml:space="preserve">  DoverE07000108</v>
      </c>
      <c r="D303" s="53">
        <v>8</v>
      </c>
      <c r="E303" s="54">
        <v>13.49</v>
      </c>
      <c r="F303" s="34">
        <v>9.5</v>
      </c>
      <c r="G303" s="54">
        <v>15.41</v>
      </c>
      <c r="H303" s="34">
        <v>13.6</v>
      </c>
      <c r="I303" s="54" t="s">
        <v>6</v>
      </c>
      <c r="J303" s="52">
        <v>8.65</v>
      </c>
      <c r="K303" s="37">
        <v>9.02</v>
      </c>
      <c r="L303" s="42">
        <v>9.2899999999999991</v>
      </c>
      <c r="M303" s="42">
        <v>11.36</v>
      </c>
      <c r="N303" s="42">
        <v>14.9</v>
      </c>
      <c r="O303" s="42" t="s">
        <v>6</v>
      </c>
      <c r="P303" s="42" t="s">
        <v>6</v>
      </c>
      <c r="Q303" s="42" t="s">
        <v>6</v>
      </c>
      <c r="R303" s="42" t="s">
        <v>6</v>
      </c>
    </row>
    <row r="304" spans="1:18" x14ac:dyDescent="0.2">
      <c r="A304" s="39" t="s">
        <v>833</v>
      </c>
      <c r="B304" s="25" t="s">
        <v>834</v>
      </c>
      <c r="C304" s="19" t="str">
        <f t="shared" si="4"/>
        <v xml:space="preserve">  GraveshamE07000109</v>
      </c>
      <c r="D304" s="53">
        <v>8</v>
      </c>
      <c r="E304" s="54">
        <v>10.95</v>
      </c>
      <c r="F304" s="34">
        <v>0.8</v>
      </c>
      <c r="G304" s="41">
        <v>12.03</v>
      </c>
      <c r="H304" s="34">
        <v>0.9</v>
      </c>
      <c r="I304" s="51">
        <v>7.5</v>
      </c>
      <c r="J304" s="52">
        <v>7.91</v>
      </c>
      <c r="K304" s="52">
        <v>7.98</v>
      </c>
      <c r="L304" s="37">
        <v>8.25</v>
      </c>
      <c r="M304" s="37">
        <v>9.81</v>
      </c>
      <c r="N304" s="42">
        <v>12.39</v>
      </c>
      <c r="O304" s="42">
        <v>13.49</v>
      </c>
      <c r="P304" s="42" t="s">
        <v>6</v>
      </c>
      <c r="Q304" s="42" t="s">
        <v>6</v>
      </c>
      <c r="R304" s="42" t="s">
        <v>6</v>
      </c>
    </row>
    <row r="305" spans="1:18" x14ac:dyDescent="0.2">
      <c r="A305" s="39" t="s">
        <v>835</v>
      </c>
      <c r="B305" s="25" t="s">
        <v>836</v>
      </c>
      <c r="C305" s="19" t="str">
        <f t="shared" si="4"/>
        <v xml:space="preserve">  MaidstoneE07000110</v>
      </c>
      <c r="D305" s="53">
        <v>16</v>
      </c>
      <c r="E305" s="41">
        <v>11.69</v>
      </c>
      <c r="F305" s="34">
        <v>5.0999999999999996</v>
      </c>
      <c r="G305" s="41">
        <v>13.58</v>
      </c>
      <c r="H305" s="34">
        <v>6.9</v>
      </c>
      <c r="I305" s="51">
        <v>7.72</v>
      </c>
      <c r="J305" s="52">
        <v>8.59</v>
      </c>
      <c r="K305" s="37">
        <v>8.77</v>
      </c>
      <c r="L305" s="37">
        <v>9.39</v>
      </c>
      <c r="M305" s="37">
        <v>10.65</v>
      </c>
      <c r="N305" s="42">
        <v>13.87</v>
      </c>
      <c r="O305" s="42">
        <v>16.61</v>
      </c>
      <c r="P305" s="42">
        <v>18.11</v>
      </c>
      <c r="Q305" s="42">
        <v>20.079999999999998</v>
      </c>
      <c r="R305" s="42" t="s">
        <v>6</v>
      </c>
    </row>
    <row r="306" spans="1:18" x14ac:dyDescent="0.2">
      <c r="A306" s="39" t="s">
        <v>837</v>
      </c>
      <c r="B306" s="25" t="s">
        <v>838</v>
      </c>
      <c r="C306" s="19" t="str">
        <f t="shared" si="4"/>
        <v xml:space="preserve">  SevenoaksE07000111</v>
      </c>
      <c r="D306" s="53">
        <v>10</v>
      </c>
      <c r="E306" s="54">
        <v>12.41</v>
      </c>
      <c r="F306" s="34">
        <v>16.899999999999999</v>
      </c>
      <c r="G306" s="41">
        <v>14.78</v>
      </c>
      <c r="H306" s="34">
        <v>8.6999999999999993</v>
      </c>
      <c r="I306" s="54">
        <v>8.06</v>
      </c>
      <c r="J306" s="37">
        <v>8.6199999999999992</v>
      </c>
      <c r="K306" s="37">
        <v>9</v>
      </c>
      <c r="L306" s="37">
        <v>9.6199999999999992</v>
      </c>
      <c r="M306" s="37">
        <v>10.61</v>
      </c>
      <c r="N306" s="42">
        <v>13.67</v>
      </c>
      <c r="O306" s="42">
        <v>18.38</v>
      </c>
      <c r="P306" s="42">
        <v>19.95</v>
      </c>
      <c r="Q306" s="42" t="s">
        <v>6</v>
      </c>
      <c r="R306" s="42" t="s">
        <v>6</v>
      </c>
    </row>
    <row r="307" spans="1:18" x14ac:dyDescent="0.2">
      <c r="A307" s="39" t="s">
        <v>839</v>
      </c>
      <c r="B307" s="25" t="s">
        <v>840</v>
      </c>
      <c r="C307" s="19" t="str">
        <f t="shared" si="4"/>
        <v xml:space="preserve">  ShepwayE07000112</v>
      </c>
      <c r="D307" s="53">
        <v>8</v>
      </c>
      <c r="E307" s="54">
        <v>10.64</v>
      </c>
      <c r="F307" s="34">
        <v>-3</v>
      </c>
      <c r="G307" s="41">
        <v>11.57</v>
      </c>
      <c r="H307" s="34">
        <v>-8.6</v>
      </c>
      <c r="I307" s="54" t="s">
        <v>6</v>
      </c>
      <c r="J307" s="52">
        <v>7.9</v>
      </c>
      <c r="K307" s="37">
        <v>8.18</v>
      </c>
      <c r="L307" s="37">
        <v>8.6</v>
      </c>
      <c r="M307" s="37">
        <v>9.74</v>
      </c>
      <c r="N307" s="42">
        <v>11.82</v>
      </c>
      <c r="O307" s="42">
        <v>13.36</v>
      </c>
      <c r="P307" s="42" t="s">
        <v>6</v>
      </c>
      <c r="Q307" s="42" t="s">
        <v>6</v>
      </c>
      <c r="R307" s="42" t="s">
        <v>6</v>
      </c>
    </row>
    <row r="308" spans="1:18" x14ac:dyDescent="0.2">
      <c r="A308" s="39" t="s">
        <v>841</v>
      </c>
      <c r="B308" s="25" t="s">
        <v>842</v>
      </c>
      <c r="C308" s="19" t="str">
        <f t="shared" si="4"/>
        <v xml:space="preserve">  SwaleE07000113</v>
      </c>
      <c r="D308" s="53">
        <v>13</v>
      </c>
      <c r="E308" s="41">
        <v>13.25</v>
      </c>
      <c r="F308" s="34">
        <v>10.8</v>
      </c>
      <c r="G308" s="41">
        <v>14.37</v>
      </c>
      <c r="H308" s="34">
        <v>6.8</v>
      </c>
      <c r="I308" s="51">
        <v>7.79</v>
      </c>
      <c r="J308" s="52">
        <v>8.86</v>
      </c>
      <c r="K308" s="37">
        <v>9.2799999999999994</v>
      </c>
      <c r="L308" s="37">
        <v>9.7899999999999991</v>
      </c>
      <c r="M308" s="37">
        <v>11.69</v>
      </c>
      <c r="N308" s="42">
        <v>15.24</v>
      </c>
      <c r="O308" s="42">
        <v>18.02</v>
      </c>
      <c r="P308" s="42">
        <v>18.89</v>
      </c>
      <c r="Q308" s="42">
        <v>19.489999999999998</v>
      </c>
      <c r="R308" s="42" t="s">
        <v>6</v>
      </c>
    </row>
    <row r="309" spans="1:18" x14ac:dyDescent="0.2">
      <c r="A309" s="39" t="s">
        <v>843</v>
      </c>
      <c r="B309" s="25" t="s">
        <v>844</v>
      </c>
      <c r="C309" s="19" t="str">
        <f t="shared" si="4"/>
        <v xml:space="preserve">  ThanetE07000114</v>
      </c>
      <c r="D309" s="53">
        <v>9</v>
      </c>
      <c r="E309" s="41">
        <v>9.98</v>
      </c>
      <c r="F309" s="34">
        <v>-3.4</v>
      </c>
      <c r="G309" s="41">
        <v>12.76</v>
      </c>
      <c r="H309" s="34">
        <v>3.4</v>
      </c>
      <c r="I309" s="54" t="s">
        <v>6</v>
      </c>
      <c r="J309" s="52">
        <v>7.79</v>
      </c>
      <c r="K309" s="52">
        <v>8.0299999999999994</v>
      </c>
      <c r="L309" s="52">
        <v>8.36</v>
      </c>
      <c r="M309" s="37">
        <v>8.91</v>
      </c>
      <c r="N309" s="42">
        <v>10.9</v>
      </c>
      <c r="O309" s="42" t="s">
        <v>6</v>
      </c>
      <c r="P309" s="42" t="s">
        <v>6</v>
      </c>
      <c r="Q309" s="42" t="s">
        <v>6</v>
      </c>
      <c r="R309" s="42" t="s">
        <v>6</v>
      </c>
    </row>
    <row r="310" spans="1:18" x14ac:dyDescent="0.2">
      <c r="A310" s="39" t="s">
        <v>845</v>
      </c>
      <c r="B310" s="25" t="s">
        <v>846</v>
      </c>
      <c r="C310" s="19" t="str">
        <f t="shared" si="4"/>
        <v xml:space="preserve">  Tonbridge and MallingE07000115</v>
      </c>
      <c r="D310" s="53">
        <v>19</v>
      </c>
      <c r="E310" s="54">
        <v>11.43</v>
      </c>
      <c r="F310" s="34">
        <v>-14.7</v>
      </c>
      <c r="G310" s="41">
        <v>14.4</v>
      </c>
      <c r="H310" s="34">
        <v>-2.2000000000000002</v>
      </c>
      <c r="I310" s="41">
        <v>7.79</v>
      </c>
      <c r="J310" s="52">
        <v>8.49</v>
      </c>
      <c r="K310" s="37">
        <v>8.75</v>
      </c>
      <c r="L310" s="37">
        <v>9.4</v>
      </c>
      <c r="M310" s="37">
        <v>10.4</v>
      </c>
      <c r="N310" s="42">
        <v>14.41</v>
      </c>
      <c r="O310" s="42">
        <v>16.82</v>
      </c>
      <c r="P310" s="42">
        <v>18.05</v>
      </c>
      <c r="Q310" s="42" t="s">
        <v>6</v>
      </c>
      <c r="R310" s="42" t="s">
        <v>6</v>
      </c>
    </row>
    <row r="311" spans="1:18" x14ac:dyDescent="0.2">
      <c r="A311" s="39" t="s">
        <v>847</v>
      </c>
      <c r="B311" s="25" t="s">
        <v>848</v>
      </c>
      <c r="C311" s="19" t="str">
        <f t="shared" si="4"/>
        <v xml:space="preserve">  Tunbridge WellsE07000116</v>
      </c>
      <c r="D311" s="40">
        <v>19</v>
      </c>
      <c r="E311" s="41">
        <v>13.43</v>
      </c>
      <c r="F311" s="34">
        <v>-0.8</v>
      </c>
      <c r="G311" s="41">
        <v>15.46</v>
      </c>
      <c r="H311" s="34">
        <v>1.1000000000000001</v>
      </c>
      <c r="I311" s="51">
        <v>8.24</v>
      </c>
      <c r="J311" s="37">
        <v>9.69</v>
      </c>
      <c r="K311" s="52">
        <v>10.119999999999999</v>
      </c>
      <c r="L311" s="52">
        <v>10.7</v>
      </c>
      <c r="M311" s="37">
        <v>11.61</v>
      </c>
      <c r="N311" s="42">
        <v>15.37</v>
      </c>
      <c r="O311" s="37">
        <v>18.2</v>
      </c>
      <c r="P311" s="42">
        <v>18.78</v>
      </c>
      <c r="Q311" s="42" t="s">
        <v>6</v>
      </c>
      <c r="R311" s="42" t="s">
        <v>6</v>
      </c>
    </row>
    <row r="312" spans="1:18" x14ac:dyDescent="0.2">
      <c r="A312" s="39" t="s">
        <v>162</v>
      </c>
      <c r="B312" s="25" t="s">
        <v>163</v>
      </c>
      <c r="C312" s="19" t="str">
        <f t="shared" si="4"/>
        <v>OxfordshireE10000025</v>
      </c>
      <c r="D312" s="55">
        <v>90</v>
      </c>
      <c r="E312" s="51">
        <v>14.64</v>
      </c>
      <c r="F312" s="34">
        <v>6</v>
      </c>
      <c r="G312" s="51">
        <v>16.57</v>
      </c>
      <c r="H312" s="34">
        <v>3.5</v>
      </c>
      <c r="I312" s="51">
        <v>8.5500000000000007</v>
      </c>
      <c r="J312" s="52">
        <v>9.86</v>
      </c>
      <c r="K312" s="52">
        <v>10.87</v>
      </c>
      <c r="L312" s="52">
        <v>11.5</v>
      </c>
      <c r="M312" s="52">
        <v>12.83</v>
      </c>
      <c r="N312" s="52">
        <v>16.649999999999999</v>
      </c>
      <c r="O312" s="37">
        <v>18.940000000000001</v>
      </c>
      <c r="P312" s="37">
        <v>20.43</v>
      </c>
      <c r="Q312" s="37">
        <v>21.56</v>
      </c>
      <c r="R312" s="42">
        <v>26.01</v>
      </c>
    </row>
    <row r="313" spans="1:18" x14ac:dyDescent="0.2">
      <c r="A313" s="39" t="s">
        <v>849</v>
      </c>
      <c r="B313" s="25" t="s">
        <v>850</v>
      </c>
      <c r="C313" s="19" t="str">
        <f t="shared" si="4"/>
        <v xml:space="preserve">  CherwellE07000177</v>
      </c>
      <c r="D313" s="40">
        <v>18</v>
      </c>
      <c r="E313" s="41">
        <v>11.9</v>
      </c>
      <c r="F313" s="34">
        <v>-7.3</v>
      </c>
      <c r="G313" s="41">
        <v>15.74</v>
      </c>
      <c r="H313" s="34">
        <v>-1.7</v>
      </c>
      <c r="I313" s="51">
        <v>8</v>
      </c>
      <c r="J313" s="52">
        <v>8.85</v>
      </c>
      <c r="K313" s="37">
        <v>9.2200000000000006</v>
      </c>
      <c r="L313" s="37">
        <v>10.1</v>
      </c>
      <c r="M313" s="37">
        <v>11.15</v>
      </c>
      <c r="N313" s="37">
        <v>13.86</v>
      </c>
      <c r="O313" s="42">
        <v>16.14</v>
      </c>
      <c r="P313" s="42">
        <v>17.420000000000002</v>
      </c>
      <c r="Q313" s="42">
        <v>18.68</v>
      </c>
      <c r="R313" s="42" t="s">
        <v>6</v>
      </c>
    </row>
    <row r="314" spans="1:18" x14ac:dyDescent="0.2">
      <c r="A314" s="39" t="s">
        <v>851</v>
      </c>
      <c r="B314" s="25" t="s">
        <v>852</v>
      </c>
      <c r="C314" s="19" t="str">
        <f t="shared" si="4"/>
        <v xml:space="preserve">  OxfordE07000178</v>
      </c>
      <c r="D314" s="40">
        <v>32</v>
      </c>
      <c r="E314" s="41">
        <v>16.36</v>
      </c>
      <c r="F314" s="34">
        <v>13.7</v>
      </c>
      <c r="G314" s="51">
        <v>17.600000000000001</v>
      </c>
      <c r="H314" s="34">
        <v>5.2</v>
      </c>
      <c r="I314" s="41">
        <v>8.92</v>
      </c>
      <c r="J314" s="37">
        <v>11.56</v>
      </c>
      <c r="K314" s="52">
        <v>12.5</v>
      </c>
      <c r="L314" s="52">
        <v>13.35</v>
      </c>
      <c r="M314" s="52">
        <v>14.54</v>
      </c>
      <c r="N314" s="37">
        <v>17.77</v>
      </c>
      <c r="O314" s="37">
        <v>19.48</v>
      </c>
      <c r="P314" s="37">
        <v>21.13</v>
      </c>
      <c r="Q314" s="42">
        <v>22.6</v>
      </c>
      <c r="R314" s="42" t="s">
        <v>6</v>
      </c>
    </row>
    <row r="315" spans="1:18" x14ac:dyDescent="0.2">
      <c r="A315" s="39" t="s">
        <v>853</v>
      </c>
      <c r="B315" s="25" t="s">
        <v>854</v>
      </c>
      <c r="C315" s="19" t="str">
        <f t="shared" si="4"/>
        <v xml:space="preserve">  South OxfordshireE07000179</v>
      </c>
      <c r="D315" s="53">
        <v>13</v>
      </c>
      <c r="E315" s="54">
        <v>13.86</v>
      </c>
      <c r="F315" s="34">
        <v>3.7</v>
      </c>
      <c r="G315" s="51">
        <v>15.86</v>
      </c>
      <c r="H315" s="34">
        <v>2.2999999999999998</v>
      </c>
      <c r="I315" s="51">
        <v>8.4700000000000006</v>
      </c>
      <c r="J315" s="52">
        <v>9.19</v>
      </c>
      <c r="K315" s="37">
        <v>9.5</v>
      </c>
      <c r="L315" s="37">
        <v>10.43</v>
      </c>
      <c r="M315" s="42">
        <v>12.8</v>
      </c>
      <c r="N315" s="42">
        <v>16.899999999999999</v>
      </c>
      <c r="O315" s="42">
        <v>20.34</v>
      </c>
      <c r="P315" s="42">
        <v>21.46</v>
      </c>
      <c r="Q315" s="42">
        <v>22.14</v>
      </c>
      <c r="R315" s="42" t="s">
        <v>6</v>
      </c>
    </row>
    <row r="316" spans="1:18" x14ac:dyDescent="0.2">
      <c r="A316" s="39" t="s">
        <v>855</v>
      </c>
      <c r="B316" s="25" t="s">
        <v>856</v>
      </c>
      <c r="C316" s="19" t="str">
        <f t="shared" si="4"/>
        <v xml:space="preserve">  Vale of White HorseE07000180</v>
      </c>
      <c r="D316" s="53">
        <v>17</v>
      </c>
      <c r="E316" s="41">
        <v>15.43</v>
      </c>
      <c r="F316" s="34">
        <v>1.3</v>
      </c>
      <c r="G316" s="51">
        <v>17.39</v>
      </c>
      <c r="H316" s="34">
        <v>5.6</v>
      </c>
      <c r="I316" s="41">
        <v>9.51</v>
      </c>
      <c r="J316" s="37">
        <v>10.5</v>
      </c>
      <c r="K316" s="37">
        <v>11.48</v>
      </c>
      <c r="L316" s="37">
        <v>12.15</v>
      </c>
      <c r="M316" s="37">
        <v>13.24</v>
      </c>
      <c r="N316" s="42">
        <v>16.809999999999999</v>
      </c>
      <c r="O316" s="42">
        <v>20.94</v>
      </c>
      <c r="P316" s="42" t="s">
        <v>6</v>
      </c>
      <c r="Q316" s="42" t="s">
        <v>6</v>
      </c>
      <c r="R316" s="42" t="s">
        <v>6</v>
      </c>
    </row>
    <row r="317" spans="1:18" x14ac:dyDescent="0.2">
      <c r="A317" s="39" t="s">
        <v>857</v>
      </c>
      <c r="B317" s="25" t="s">
        <v>858</v>
      </c>
      <c r="C317" s="19" t="str">
        <f t="shared" si="4"/>
        <v xml:space="preserve">  West OxfordshireE07000181</v>
      </c>
      <c r="D317" s="53">
        <v>11</v>
      </c>
      <c r="E317" s="54">
        <v>12.06</v>
      </c>
      <c r="F317" s="34">
        <v>5.7</v>
      </c>
      <c r="G317" s="41">
        <v>14.49</v>
      </c>
      <c r="H317" s="34">
        <v>10.3</v>
      </c>
      <c r="I317" s="51">
        <v>7.88</v>
      </c>
      <c r="J317" s="37">
        <v>8.9600000000000009</v>
      </c>
      <c r="K317" s="37">
        <v>9.51</v>
      </c>
      <c r="L317" s="37">
        <v>10.55</v>
      </c>
      <c r="M317" s="37">
        <v>11.4</v>
      </c>
      <c r="N317" s="42">
        <v>13.83</v>
      </c>
      <c r="O317" s="42">
        <v>16.489999999999998</v>
      </c>
      <c r="P317" s="42" t="s">
        <v>6</v>
      </c>
      <c r="Q317" s="42" t="s">
        <v>6</v>
      </c>
      <c r="R317" s="42" t="s">
        <v>6</v>
      </c>
    </row>
    <row r="318" spans="1:18" x14ac:dyDescent="0.2">
      <c r="A318" s="39" t="s">
        <v>207</v>
      </c>
      <c r="B318" s="25" t="s">
        <v>208</v>
      </c>
      <c r="C318" s="19" t="str">
        <f t="shared" si="4"/>
        <v>SurreyE10000030</v>
      </c>
      <c r="D318" s="55">
        <v>135</v>
      </c>
      <c r="E318" s="51">
        <v>15.07</v>
      </c>
      <c r="F318" s="34">
        <v>1.6</v>
      </c>
      <c r="G318" s="51">
        <v>16.88</v>
      </c>
      <c r="H318" s="34">
        <v>-1.3</v>
      </c>
      <c r="I318" s="51">
        <v>8.4700000000000006</v>
      </c>
      <c r="J318" s="52">
        <v>9.7200000000000006</v>
      </c>
      <c r="K318" s="52">
        <v>10.61</v>
      </c>
      <c r="L318" s="52">
        <v>11.25</v>
      </c>
      <c r="M318" s="52">
        <v>13.18</v>
      </c>
      <c r="N318" s="52">
        <v>16.84</v>
      </c>
      <c r="O318" s="52">
        <v>19.5</v>
      </c>
      <c r="P318" s="52">
        <v>20.85</v>
      </c>
      <c r="Q318" s="37">
        <v>22.91</v>
      </c>
      <c r="R318" s="42">
        <v>28.78</v>
      </c>
    </row>
    <row r="319" spans="1:18" x14ac:dyDescent="0.2">
      <c r="A319" s="39" t="s">
        <v>859</v>
      </c>
      <c r="B319" s="25" t="s">
        <v>860</v>
      </c>
      <c r="C319" s="19" t="str">
        <f t="shared" si="4"/>
        <v xml:space="preserve">  ElmbridgeE07000207</v>
      </c>
      <c r="D319" s="53">
        <v>13</v>
      </c>
      <c r="E319" s="41">
        <v>16.62</v>
      </c>
      <c r="F319" s="34">
        <v>2.2000000000000002</v>
      </c>
      <c r="G319" s="41">
        <v>18.899999999999999</v>
      </c>
      <c r="H319" s="34">
        <v>-1.8</v>
      </c>
      <c r="I319" s="41">
        <v>8.2899999999999991</v>
      </c>
      <c r="J319" s="42">
        <v>9.7100000000000009</v>
      </c>
      <c r="K319" s="42">
        <v>11.74</v>
      </c>
      <c r="L319" s="42">
        <v>12.82</v>
      </c>
      <c r="M319" s="37">
        <v>15.31</v>
      </c>
      <c r="N319" s="42">
        <v>18.62</v>
      </c>
      <c r="O319" s="42">
        <v>20.03</v>
      </c>
      <c r="P319" s="42">
        <v>22.66</v>
      </c>
      <c r="Q319" s="42" t="s">
        <v>6</v>
      </c>
      <c r="R319" s="42" t="s">
        <v>6</v>
      </c>
    </row>
    <row r="320" spans="1:18" x14ac:dyDescent="0.2">
      <c r="A320" s="39" t="s">
        <v>861</v>
      </c>
      <c r="B320" s="25" t="s">
        <v>862</v>
      </c>
      <c r="C320" s="19" t="str">
        <f t="shared" si="4"/>
        <v xml:space="preserve">  Epsom and EwellE07000208</v>
      </c>
      <c r="D320" s="53">
        <v>6</v>
      </c>
      <c r="E320" s="54">
        <v>11.97</v>
      </c>
      <c r="F320" s="34">
        <v>-12.2</v>
      </c>
      <c r="G320" s="41">
        <v>13</v>
      </c>
      <c r="H320" s="34">
        <v>-16.8</v>
      </c>
      <c r="I320" s="54" t="s">
        <v>6</v>
      </c>
      <c r="J320" s="42">
        <v>9.14</v>
      </c>
      <c r="K320" s="37">
        <v>9.4600000000000009</v>
      </c>
      <c r="L320" s="37">
        <v>9.73</v>
      </c>
      <c r="M320" s="37">
        <v>10.58</v>
      </c>
      <c r="N320" s="42">
        <v>12.76</v>
      </c>
      <c r="O320" s="42">
        <v>14.85</v>
      </c>
      <c r="P320" s="42" t="s">
        <v>6</v>
      </c>
      <c r="Q320" s="42" t="s">
        <v>6</v>
      </c>
      <c r="R320" s="42" t="s">
        <v>6</v>
      </c>
    </row>
    <row r="321" spans="1:18" x14ac:dyDescent="0.2">
      <c r="A321" s="39" t="s">
        <v>863</v>
      </c>
      <c r="B321" s="25" t="s">
        <v>864</v>
      </c>
      <c r="C321" s="19" t="str">
        <f t="shared" si="4"/>
        <v xml:space="preserve">  GuildfordE07000209</v>
      </c>
      <c r="D321" s="40">
        <v>25</v>
      </c>
      <c r="E321" s="41">
        <v>16.73</v>
      </c>
      <c r="F321" s="34">
        <v>3</v>
      </c>
      <c r="G321" s="51">
        <v>18.53</v>
      </c>
      <c r="H321" s="34">
        <v>4.0999999999999996</v>
      </c>
      <c r="I321" s="51">
        <v>8.9499999999999993</v>
      </c>
      <c r="J321" s="37">
        <v>10.3</v>
      </c>
      <c r="K321" s="37">
        <v>11.46</v>
      </c>
      <c r="L321" s="42">
        <v>12.81</v>
      </c>
      <c r="M321" s="37">
        <v>14.94</v>
      </c>
      <c r="N321" s="37">
        <v>19.399999999999999</v>
      </c>
      <c r="O321" s="42">
        <v>22.25</v>
      </c>
      <c r="P321" s="42">
        <v>23.21</v>
      </c>
      <c r="Q321" s="42">
        <v>26.13</v>
      </c>
      <c r="R321" s="42" t="s">
        <v>6</v>
      </c>
    </row>
    <row r="322" spans="1:18" x14ac:dyDescent="0.2">
      <c r="A322" s="39" t="s">
        <v>865</v>
      </c>
      <c r="B322" s="25" t="s">
        <v>866</v>
      </c>
      <c r="C322" s="19" t="str">
        <f t="shared" si="4"/>
        <v xml:space="preserve">  Mole ValleyE07000210</v>
      </c>
      <c r="D322" s="53">
        <v>13</v>
      </c>
      <c r="E322" s="54">
        <v>14.19</v>
      </c>
      <c r="F322" s="34">
        <v>-1.2</v>
      </c>
      <c r="G322" s="41">
        <v>15.07</v>
      </c>
      <c r="H322" s="34">
        <v>-7.1</v>
      </c>
      <c r="I322" s="41">
        <v>8.31</v>
      </c>
      <c r="J322" s="37">
        <v>9.74</v>
      </c>
      <c r="K322" s="37">
        <v>10.74</v>
      </c>
      <c r="L322" s="37">
        <v>11.24</v>
      </c>
      <c r="M322" s="37">
        <v>13.18</v>
      </c>
      <c r="N322" s="42">
        <v>16.09</v>
      </c>
      <c r="O322" s="42">
        <v>18.78</v>
      </c>
      <c r="P322" s="42" t="s">
        <v>6</v>
      </c>
      <c r="Q322" s="42" t="s">
        <v>6</v>
      </c>
      <c r="R322" s="42" t="s">
        <v>6</v>
      </c>
    </row>
    <row r="323" spans="1:18" x14ac:dyDescent="0.2">
      <c r="A323" s="39" t="s">
        <v>867</v>
      </c>
      <c r="B323" s="25" t="s">
        <v>868</v>
      </c>
      <c r="C323" s="19" t="str">
        <f t="shared" si="4"/>
        <v xml:space="preserve">  Reigate and BansteadE07000211</v>
      </c>
      <c r="D323" s="53">
        <v>15</v>
      </c>
      <c r="E323" s="54">
        <v>15.42</v>
      </c>
      <c r="F323" s="34">
        <v>9.3000000000000007</v>
      </c>
      <c r="G323" s="41">
        <v>17.75</v>
      </c>
      <c r="H323" s="34">
        <v>2.4</v>
      </c>
      <c r="I323" s="51">
        <v>8.3000000000000007</v>
      </c>
      <c r="J323" s="37">
        <v>9.5500000000000007</v>
      </c>
      <c r="K323" s="37">
        <v>10.49</v>
      </c>
      <c r="L323" s="37">
        <v>10.79</v>
      </c>
      <c r="M323" s="42">
        <v>12.24</v>
      </c>
      <c r="N323" s="42">
        <v>17.22</v>
      </c>
      <c r="O323" s="42">
        <v>20.02</v>
      </c>
      <c r="P323" s="42" t="s">
        <v>6</v>
      </c>
      <c r="Q323" s="42" t="s">
        <v>6</v>
      </c>
      <c r="R323" s="42" t="s">
        <v>6</v>
      </c>
    </row>
    <row r="324" spans="1:18" x14ac:dyDescent="0.2">
      <c r="A324" s="39" t="s">
        <v>869</v>
      </c>
      <c r="B324" s="25" t="s">
        <v>870</v>
      </c>
      <c r="C324" s="19" t="str">
        <f t="shared" si="4"/>
        <v xml:space="preserve">  RunnymedeE07000212</v>
      </c>
      <c r="D324" s="53">
        <v>13</v>
      </c>
      <c r="E324" s="41">
        <v>13.98</v>
      </c>
      <c r="F324" s="34">
        <v>-8.6999999999999993</v>
      </c>
      <c r="G324" s="41">
        <v>17.13</v>
      </c>
      <c r="H324" s="34">
        <v>-8.3000000000000007</v>
      </c>
      <c r="I324" s="41">
        <v>8.7799999999999994</v>
      </c>
      <c r="J324" s="52">
        <v>9.93</v>
      </c>
      <c r="K324" s="37">
        <v>10.43</v>
      </c>
      <c r="L324" s="37">
        <v>10.86</v>
      </c>
      <c r="M324" s="37">
        <v>12.86</v>
      </c>
      <c r="N324" s="42">
        <v>15.99</v>
      </c>
      <c r="O324" s="42">
        <v>19.27</v>
      </c>
      <c r="P324" s="42" t="s">
        <v>6</v>
      </c>
      <c r="Q324" s="42" t="s">
        <v>6</v>
      </c>
      <c r="R324" s="42" t="s">
        <v>6</v>
      </c>
    </row>
    <row r="325" spans="1:18" x14ac:dyDescent="0.2">
      <c r="A325" s="39" t="s">
        <v>871</v>
      </c>
      <c r="B325" s="25" t="s">
        <v>872</v>
      </c>
      <c r="C325" s="19" t="str">
        <f t="shared" si="4"/>
        <v xml:space="preserve">  SpelthorneE07000213</v>
      </c>
      <c r="D325" s="53">
        <v>9</v>
      </c>
      <c r="E325" s="54">
        <v>15.04</v>
      </c>
      <c r="F325" s="34">
        <v>-4.0999999999999996</v>
      </c>
      <c r="G325" s="41">
        <v>17.309999999999999</v>
      </c>
      <c r="H325" s="34">
        <v>-4.0999999999999996</v>
      </c>
      <c r="I325" s="41">
        <v>8</v>
      </c>
      <c r="J325" s="37">
        <v>10.199999999999999</v>
      </c>
      <c r="K325" s="37">
        <v>10.94</v>
      </c>
      <c r="L325" s="42">
        <v>11.24</v>
      </c>
      <c r="M325" s="37">
        <v>13.29</v>
      </c>
      <c r="N325" s="42">
        <v>16.04</v>
      </c>
      <c r="O325" s="42">
        <v>18.739999999999998</v>
      </c>
      <c r="P325" s="42" t="s">
        <v>6</v>
      </c>
      <c r="Q325" s="42" t="s">
        <v>6</v>
      </c>
      <c r="R325" s="42" t="s">
        <v>6</v>
      </c>
    </row>
    <row r="326" spans="1:18" x14ac:dyDescent="0.2">
      <c r="A326" s="39" t="s">
        <v>873</v>
      </c>
      <c r="B326" s="25" t="s">
        <v>874</v>
      </c>
      <c r="C326" s="19" t="str">
        <f t="shared" si="4"/>
        <v xml:space="preserve">  Surrey HeathE07000214</v>
      </c>
      <c r="D326" s="53">
        <v>13</v>
      </c>
      <c r="E326" s="41">
        <v>13.78</v>
      </c>
      <c r="F326" s="34">
        <v>7.6</v>
      </c>
      <c r="G326" s="41">
        <v>16.190000000000001</v>
      </c>
      <c r="H326" s="34">
        <v>3.7</v>
      </c>
      <c r="I326" s="41">
        <v>8.4</v>
      </c>
      <c r="J326" s="37">
        <v>9.7100000000000009</v>
      </c>
      <c r="K326" s="37">
        <v>10.37</v>
      </c>
      <c r="L326" s="37">
        <v>10.96</v>
      </c>
      <c r="M326" s="37">
        <v>12.17</v>
      </c>
      <c r="N326" s="42">
        <v>15.09</v>
      </c>
      <c r="O326" s="42" t="s">
        <v>6</v>
      </c>
      <c r="P326" s="42" t="s">
        <v>6</v>
      </c>
      <c r="Q326" s="42" t="s">
        <v>6</v>
      </c>
      <c r="R326" s="42" t="s">
        <v>6</v>
      </c>
    </row>
    <row r="327" spans="1:18" x14ac:dyDescent="0.2">
      <c r="A327" s="39" t="s">
        <v>875</v>
      </c>
      <c r="B327" s="25" t="s">
        <v>876</v>
      </c>
      <c r="C327" s="19" t="str">
        <f t="shared" ref="C327:C390" si="5">A327&amp;B327</f>
        <v xml:space="preserve">  TandridgeE07000215</v>
      </c>
      <c r="D327" s="53">
        <v>5</v>
      </c>
      <c r="E327" s="54">
        <v>12.71</v>
      </c>
      <c r="F327" s="34">
        <v>-4.5999999999999996</v>
      </c>
      <c r="G327" s="41">
        <v>14.14</v>
      </c>
      <c r="H327" s="34">
        <v>-1.3</v>
      </c>
      <c r="I327" s="54" t="s">
        <v>6</v>
      </c>
      <c r="J327" s="37">
        <v>8.8699999999999992</v>
      </c>
      <c r="K327" s="37">
        <v>9.35</v>
      </c>
      <c r="L327" s="42">
        <v>9.5399999999999991</v>
      </c>
      <c r="M327" s="42">
        <v>11.01</v>
      </c>
      <c r="N327" s="42">
        <v>14.8</v>
      </c>
      <c r="O327" s="42" t="s">
        <v>6</v>
      </c>
      <c r="P327" s="42" t="s">
        <v>6</v>
      </c>
      <c r="Q327" s="42" t="s">
        <v>6</v>
      </c>
      <c r="R327" s="42" t="s">
        <v>6</v>
      </c>
    </row>
    <row r="328" spans="1:18" x14ac:dyDescent="0.2">
      <c r="A328" s="39" t="s">
        <v>877</v>
      </c>
      <c r="B328" s="25" t="s">
        <v>878</v>
      </c>
      <c r="C328" s="19" t="str">
        <f t="shared" si="5"/>
        <v xml:space="preserve">  WaverleyE07000216</v>
      </c>
      <c r="D328" s="53">
        <v>12</v>
      </c>
      <c r="E328" s="54">
        <v>13.42</v>
      </c>
      <c r="F328" s="34">
        <v>-4.4000000000000004</v>
      </c>
      <c r="G328" s="41">
        <v>15.04</v>
      </c>
      <c r="H328" s="34">
        <v>-1.7</v>
      </c>
      <c r="I328" s="51">
        <v>7.94</v>
      </c>
      <c r="J328" s="37">
        <v>9.41</v>
      </c>
      <c r="K328" s="37">
        <v>9.9</v>
      </c>
      <c r="L328" s="37">
        <v>11</v>
      </c>
      <c r="M328" s="37">
        <v>11.9</v>
      </c>
      <c r="N328" s="42">
        <v>16.47</v>
      </c>
      <c r="O328" s="42">
        <v>17.920000000000002</v>
      </c>
      <c r="P328" s="42">
        <v>19.690000000000001</v>
      </c>
      <c r="Q328" s="42" t="s">
        <v>6</v>
      </c>
      <c r="R328" s="42" t="s">
        <v>6</v>
      </c>
    </row>
    <row r="329" spans="1:18" x14ac:dyDescent="0.2">
      <c r="A329" s="39" t="s">
        <v>879</v>
      </c>
      <c r="B329" s="25" t="s">
        <v>880</v>
      </c>
      <c r="C329" s="19" t="str">
        <f t="shared" si="5"/>
        <v xml:space="preserve">  WokingE07000217</v>
      </c>
      <c r="D329" s="53">
        <v>10</v>
      </c>
      <c r="E329" s="54">
        <v>15.65</v>
      </c>
      <c r="F329" s="34">
        <v>10.3</v>
      </c>
      <c r="G329" s="41">
        <v>17.62</v>
      </c>
      <c r="H329" s="34">
        <v>4.3</v>
      </c>
      <c r="I329" s="54">
        <v>8.83</v>
      </c>
      <c r="J329" s="37">
        <v>10.07</v>
      </c>
      <c r="K329" s="37">
        <v>11.13</v>
      </c>
      <c r="L329" s="42">
        <v>11.38</v>
      </c>
      <c r="M329" s="37">
        <v>14.1</v>
      </c>
      <c r="N329" s="42">
        <v>16.48</v>
      </c>
      <c r="O329" s="42" t="s">
        <v>6</v>
      </c>
      <c r="P329" s="42" t="s">
        <v>6</v>
      </c>
      <c r="Q329" s="42" t="s">
        <v>6</v>
      </c>
      <c r="R329" s="42" t="s">
        <v>6</v>
      </c>
    </row>
    <row r="330" spans="1:18" x14ac:dyDescent="0.2">
      <c r="A330" s="39" t="s">
        <v>134</v>
      </c>
      <c r="B330" s="25" t="s">
        <v>135</v>
      </c>
      <c r="C330" s="19" t="str">
        <f t="shared" si="5"/>
        <v>West SussexE10000032</v>
      </c>
      <c r="D330" s="55">
        <v>97</v>
      </c>
      <c r="E330" s="51">
        <v>12.17</v>
      </c>
      <c r="F330" s="34">
        <v>2.1</v>
      </c>
      <c r="G330" s="51">
        <v>14.52</v>
      </c>
      <c r="H330" s="34">
        <v>3.7</v>
      </c>
      <c r="I330" s="51">
        <v>8</v>
      </c>
      <c r="J330" s="52">
        <v>8.67</v>
      </c>
      <c r="K330" s="52">
        <v>9.0399999999999991</v>
      </c>
      <c r="L330" s="52">
        <v>9.41</v>
      </c>
      <c r="M330" s="52">
        <v>10.54</v>
      </c>
      <c r="N330" s="52">
        <v>14.31</v>
      </c>
      <c r="O330" s="37">
        <v>16.260000000000002</v>
      </c>
      <c r="P330" s="37">
        <v>17.86</v>
      </c>
      <c r="Q330" s="37">
        <v>19.34</v>
      </c>
      <c r="R330" s="42">
        <v>24.13</v>
      </c>
    </row>
    <row r="331" spans="1:18" x14ac:dyDescent="0.2">
      <c r="A331" s="39" t="s">
        <v>881</v>
      </c>
      <c r="B331" s="25" t="s">
        <v>882</v>
      </c>
      <c r="C331" s="19" t="str">
        <f t="shared" si="5"/>
        <v xml:space="preserve">  AdurE07000223</v>
      </c>
      <c r="D331" s="53" t="s">
        <v>6</v>
      </c>
      <c r="E331" s="54">
        <v>9.93</v>
      </c>
      <c r="F331" s="34">
        <v>4.8</v>
      </c>
      <c r="G331" s="41">
        <v>13.19</v>
      </c>
      <c r="H331" s="34">
        <v>19.5</v>
      </c>
      <c r="I331" s="54" t="s">
        <v>6</v>
      </c>
      <c r="J331" s="42" t="s">
        <v>6</v>
      </c>
      <c r="K331" s="37">
        <v>8.51</v>
      </c>
      <c r="L331" s="37">
        <v>8.6199999999999992</v>
      </c>
      <c r="M331" s="42">
        <v>9.25</v>
      </c>
      <c r="N331" s="42" t="s">
        <v>6</v>
      </c>
      <c r="O331" s="42" t="s">
        <v>6</v>
      </c>
      <c r="P331" s="42" t="s">
        <v>6</v>
      </c>
      <c r="Q331" s="42" t="s">
        <v>6</v>
      </c>
      <c r="R331" s="42" t="s">
        <v>6</v>
      </c>
    </row>
    <row r="332" spans="1:18" x14ac:dyDescent="0.2">
      <c r="A332" s="39" t="s">
        <v>883</v>
      </c>
      <c r="B332" s="25" t="s">
        <v>884</v>
      </c>
      <c r="C332" s="19" t="str">
        <f t="shared" si="5"/>
        <v xml:space="preserve">  ArunE07000224</v>
      </c>
      <c r="D332" s="53">
        <v>9</v>
      </c>
      <c r="E332" s="41">
        <v>9.74</v>
      </c>
      <c r="F332" s="34">
        <v>-9.4</v>
      </c>
      <c r="G332" s="41">
        <v>12.08</v>
      </c>
      <c r="H332" s="34">
        <v>3.6</v>
      </c>
      <c r="I332" s="54" t="s">
        <v>6</v>
      </c>
      <c r="J332" s="52">
        <v>8.1300000000000008</v>
      </c>
      <c r="K332" s="52">
        <v>8.26</v>
      </c>
      <c r="L332" s="52">
        <v>8.52</v>
      </c>
      <c r="M332" s="37">
        <v>9.02</v>
      </c>
      <c r="N332" s="42">
        <v>11.37</v>
      </c>
      <c r="O332" s="42" t="s">
        <v>6</v>
      </c>
      <c r="P332" s="42" t="s">
        <v>6</v>
      </c>
      <c r="Q332" s="42" t="s">
        <v>6</v>
      </c>
      <c r="R332" s="42" t="s">
        <v>6</v>
      </c>
    </row>
    <row r="333" spans="1:18" x14ac:dyDescent="0.2">
      <c r="A333" s="39" t="s">
        <v>885</v>
      </c>
      <c r="B333" s="25" t="s">
        <v>886</v>
      </c>
      <c r="C333" s="19" t="str">
        <f t="shared" si="5"/>
        <v xml:space="preserve">  ChichesterE07000225</v>
      </c>
      <c r="D333" s="53">
        <v>15</v>
      </c>
      <c r="E333" s="54">
        <v>12.6</v>
      </c>
      <c r="F333" s="34">
        <v>-1.8</v>
      </c>
      <c r="G333" s="41">
        <v>15.04</v>
      </c>
      <c r="H333" s="34">
        <v>4.0999999999999996</v>
      </c>
      <c r="I333" s="51">
        <v>8</v>
      </c>
      <c r="J333" s="52">
        <v>8.5</v>
      </c>
      <c r="K333" s="52">
        <v>8.99</v>
      </c>
      <c r="L333" s="37">
        <v>9.18</v>
      </c>
      <c r="M333" s="42">
        <v>10.15</v>
      </c>
      <c r="N333" s="42">
        <v>15.82</v>
      </c>
      <c r="O333" s="42">
        <v>18.829999999999998</v>
      </c>
      <c r="P333" s="42">
        <v>19.38</v>
      </c>
      <c r="Q333" s="42" t="s">
        <v>6</v>
      </c>
      <c r="R333" s="42" t="s">
        <v>6</v>
      </c>
    </row>
    <row r="334" spans="1:18" x14ac:dyDescent="0.2">
      <c r="A334" s="39" t="s">
        <v>887</v>
      </c>
      <c r="B334" s="25" t="s">
        <v>888</v>
      </c>
      <c r="C334" s="19" t="str">
        <f t="shared" si="5"/>
        <v xml:space="preserve">  CrawleyE07000226</v>
      </c>
      <c r="D334" s="40">
        <v>25</v>
      </c>
      <c r="E334" s="41">
        <v>13.36</v>
      </c>
      <c r="F334" s="34">
        <v>1.8</v>
      </c>
      <c r="G334" s="41">
        <v>16.23</v>
      </c>
      <c r="H334" s="34">
        <v>2.9</v>
      </c>
      <c r="I334" s="51">
        <v>8.5</v>
      </c>
      <c r="J334" s="52">
        <v>9.27</v>
      </c>
      <c r="K334" s="52">
        <v>9.66</v>
      </c>
      <c r="L334" s="52">
        <v>10</v>
      </c>
      <c r="M334" s="37">
        <v>11.53</v>
      </c>
      <c r="N334" s="37">
        <v>15.22</v>
      </c>
      <c r="O334" s="42">
        <v>17.09</v>
      </c>
      <c r="P334" s="42">
        <v>18.38</v>
      </c>
      <c r="Q334" s="42" t="s">
        <v>6</v>
      </c>
      <c r="R334" s="42" t="s">
        <v>6</v>
      </c>
    </row>
    <row r="335" spans="1:18" x14ac:dyDescent="0.2">
      <c r="A335" s="39" t="s">
        <v>889</v>
      </c>
      <c r="B335" s="25" t="s">
        <v>890</v>
      </c>
      <c r="C335" s="19" t="str">
        <f t="shared" si="5"/>
        <v xml:space="preserve">  HorshamE07000227</v>
      </c>
      <c r="D335" s="53">
        <v>15</v>
      </c>
      <c r="E335" s="54">
        <v>11.63</v>
      </c>
      <c r="F335" s="34">
        <v>-5.5</v>
      </c>
      <c r="G335" s="41">
        <v>14.26</v>
      </c>
      <c r="H335" s="34">
        <v>-3.5</v>
      </c>
      <c r="I335" s="51">
        <v>8.08</v>
      </c>
      <c r="J335" s="52">
        <v>8.69</v>
      </c>
      <c r="K335" s="52">
        <v>9</v>
      </c>
      <c r="L335" s="37">
        <v>9.27</v>
      </c>
      <c r="M335" s="37">
        <v>10.54</v>
      </c>
      <c r="N335" s="37">
        <v>13.47</v>
      </c>
      <c r="O335" s="42">
        <v>15.99</v>
      </c>
      <c r="P335" s="42">
        <v>16.38</v>
      </c>
      <c r="Q335" s="42" t="s">
        <v>6</v>
      </c>
      <c r="R335" s="42" t="s">
        <v>6</v>
      </c>
    </row>
    <row r="336" spans="1:18" x14ac:dyDescent="0.2">
      <c r="A336" s="39" t="s">
        <v>891</v>
      </c>
      <c r="B336" s="25" t="s">
        <v>892</v>
      </c>
      <c r="C336" s="19" t="str">
        <f t="shared" si="5"/>
        <v xml:space="preserve">  Mid SussexE07000228</v>
      </c>
      <c r="D336" s="53">
        <v>14</v>
      </c>
      <c r="E336" s="41">
        <v>14.07</v>
      </c>
      <c r="F336" s="34">
        <v>17.8</v>
      </c>
      <c r="G336" s="51">
        <v>15.03</v>
      </c>
      <c r="H336" s="34">
        <v>9.9</v>
      </c>
      <c r="I336" s="51">
        <v>7.93</v>
      </c>
      <c r="J336" s="37">
        <v>9.15</v>
      </c>
      <c r="K336" s="37">
        <v>9.4700000000000006</v>
      </c>
      <c r="L336" s="37">
        <v>10.55</v>
      </c>
      <c r="M336" s="37">
        <v>12.08</v>
      </c>
      <c r="N336" s="37">
        <v>15.65</v>
      </c>
      <c r="O336" s="42">
        <v>17.53</v>
      </c>
      <c r="P336" s="42">
        <v>19.09</v>
      </c>
      <c r="Q336" s="42">
        <v>20.170000000000002</v>
      </c>
      <c r="R336" s="42" t="s">
        <v>6</v>
      </c>
    </row>
    <row r="337" spans="1:18" x14ac:dyDescent="0.2">
      <c r="A337" s="39" t="s">
        <v>893</v>
      </c>
      <c r="B337" s="25" t="s">
        <v>894</v>
      </c>
      <c r="C337" s="19" t="str">
        <f t="shared" si="5"/>
        <v xml:space="preserve">  WorthingE07000229</v>
      </c>
      <c r="D337" s="53">
        <v>15</v>
      </c>
      <c r="E337" s="41">
        <v>11.02</v>
      </c>
      <c r="F337" s="34">
        <v>3</v>
      </c>
      <c r="G337" s="51">
        <v>12.74</v>
      </c>
      <c r="H337" s="34">
        <v>1.8</v>
      </c>
      <c r="I337" s="51">
        <v>7.83</v>
      </c>
      <c r="J337" s="52">
        <v>8.5500000000000007</v>
      </c>
      <c r="K337" s="52">
        <v>8.7200000000000006</v>
      </c>
      <c r="L337" s="52">
        <v>9.1300000000000008</v>
      </c>
      <c r="M337" s="37">
        <v>10</v>
      </c>
      <c r="N337" s="42">
        <v>12.26</v>
      </c>
      <c r="O337" s="42">
        <v>14.82</v>
      </c>
      <c r="P337" s="42">
        <v>15.56</v>
      </c>
      <c r="Q337" s="42" t="s">
        <v>6</v>
      </c>
      <c r="R337" s="42" t="s">
        <v>6</v>
      </c>
    </row>
    <row r="338" spans="1:18" x14ac:dyDescent="0.2">
      <c r="A338" s="24" t="s">
        <v>1037</v>
      </c>
      <c r="B338" s="25" t="s">
        <v>1038</v>
      </c>
      <c r="C338" s="19" t="str">
        <f t="shared" si="5"/>
        <v>South West E12000009</v>
      </c>
      <c r="D338" s="55">
        <v>564</v>
      </c>
      <c r="E338" s="51">
        <v>12.14</v>
      </c>
      <c r="F338" s="34">
        <v>3.7</v>
      </c>
      <c r="G338" s="51">
        <v>14.1</v>
      </c>
      <c r="H338" s="34">
        <v>2.8</v>
      </c>
      <c r="I338" s="51">
        <v>7.94</v>
      </c>
      <c r="J338" s="52">
        <v>8.75</v>
      </c>
      <c r="K338" s="52">
        <v>9.1999999999999993</v>
      </c>
      <c r="L338" s="52">
        <v>9.7100000000000009</v>
      </c>
      <c r="M338" s="52">
        <v>10.74</v>
      </c>
      <c r="N338" s="52">
        <v>13.61</v>
      </c>
      <c r="O338" s="52">
        <v>15.55</v>
      </c>
      <c r="P338" s="52">
        <v>16.850000000000001</v>
      </c>
      <c r="Q338" s="52">
        <v>18.45</v>
      </c>
      <c r="R338" s="52">
        <v>22.93</v>
      </c>
    </row>
    <row r="339" spans="1:18" x14ac:dyDescent="0.2">
      <c r="A339" s="39" t="s">
        <v>1039</v>
      </c>
      <c r="B339" s="25" t="s">
        <v>321</v>
      </c>
      <c r="C339" s="19" t="str">
        <f t="shared" si="5"/>
        <v>Bath and North East Somerset E06000022</v>
      </c>
      <c r="D339" s="40">
        <v>22</v>
      </c>
      <c r="E339" s="41">
        <v>13.32</v>
      </c>
      <c r="F339" s="34">
        <v>-5</v>
      </c>
      <c r="G339" s="51">
        <v>14.61</v>
      </c>
      <c r="H339" s="34">
        <v>-6.1</v>
      </c>
      <c r="I339" s="51">
        <v>7.79</v>
      </c>
      <c r="J339" s="52">
        <v>8.83</v>
      </c>
      <c r="K339" s="37">
        <v>9.3000000000000007</v>
      </c>
      <c r="L339" s="37">
        <v>9.9499999999999993</v>
      </c>
      <c r="M339" s="37">
        <v>12.15</v>
      </c>
      <c r="N339" s="37">
        <v>14.12</v>
      </c>
      <c r="O339" s="37">
        <v>16.11</v>
      </c>
      <c r="P339" s="42">
        <v>17.2</v>
      </c>
      <c r="Q339" s="42">
        <v>17.84</v>
      </c>
      <c r="R339" s="42" t="s">
        <v>6</v>
      </c>
    </row>
    <row r="340" spans="1:18" x14ac:dyDescent="0.2">
      <c r="A340" s="39" t="s">
        <v>1040</v>
      </c>
      <c r="B340" s="25" t="s">
        <v>127</v>
      </c>
      <c r="C340" s="19" t="str">
        <f t="shared" si="5"/>
        <v>Bournemouth E06000028</v>
      </c>
      <c r="D340" s="40">
        <v>18</v>
      </c>
      <c r="E340" s="41">
        <v>12.16</v>
      </c>
      <c r="F340" s="34">
        <v>-3.4</v>
      </c>
      <c r="G340" s="41">
        <v>14.3</v>
      </c>
      <c r="H340" s="34">
        <v>1.7</v>
      </c>
      <c r="I340" s="51">
        <v>7.94</v>
      </c>
      <c r="J340" s="37">
        <v>9.2100000000000009</v>
      </c>
      <c r="K340" s="52">
        <v>9.5399999999999991</v>
      </c>
      <c r="L340" s="52">
        <v>10.01</v>
      </c>
      <c r="M340" s="37">
        <v>10.74</v>
      </c>
      <c r="N340" s="37">
        <v>13.95</v>
      </c>
      <c r="O340" s="42">
        <v>15.58</v>
      </c>
      <c r="P340" s="42">
        <v>16.46</v>
      </c>
      <c r="Q340" s="42" t="s">
        <v>6</v>
      </c>
      <c r="R340" s="42" t="s">
        <v>6</v>
      </c>
    </row>
    <row r="341" spans="1:18" x14ac:dyDescent="0.2">
      <c r="A341" s="39" t="s">
        <v>1041</v>
      </c>
      <c r="B341" s="25" t="s">
        <v>151</v>
      </c>
      <c r="C341" s="19" t="str">
        <f t="shared" si="5"/>
        <v>Bristol, City of E06000023</v>
      </c>
      <c r="D341" s="40">
        <v>67</v>
      </c>
      <c r="E341" s="51">
        <v>13.31</v>
      </c>
      <c r="F341" s="34">
        <v>4</v>
      </c>
      <c r="G341" s="51">
        <v>15.76</v>
      </c>
      <c r="H341" s="34">
        <v>4.4000000000000004</v>
      </c>
      <c r="I341" s="51">
        <v>8.17</v>
      </c>
      <c r="J341" s="52">
        <v>9.4499999999999993</v>
      </c>
      <c r="K341" s="52">
        <v>9.94</v>
      </c>
      <c r="L341" s="52">
        <v>10.44</v>
      </c>
      <c r="M341" s="52">
        <v>11.75</v>
      </c>
      <c r="N341" s="37">
        <v>14.72</v>
      </c>
      <c r="O341" s="37">
        <v>17.100000000000001</v>
      </c>
      <c r="P341" s="37">
        <v>18.72</v>
      </c>
      <c r="Q341" s="37">
        <v>20.149999999999999</v>
      </c>
      <c r="R341" s="42" t="s">
        <v>6</v>
      </c>
    </row>
    <row r="342" spans="1:18" x14ac:dyDescent="0.2">
      <c r="A342" s="39" t="s">
        <v>1042</v>
      </c>
      <c r="B342" s="25" t="s">
        <v>57</v>
      </c>
      <c r="C342" s="19" t="str">
        <f t="shared" si="5"/>
        <v>North Somerset E06000024</v>
      </c>
      <c r="D342" s="40">
        <v>17</v>
      </c>
      <c r="E342" s="41">
        <v>10.43</v>
      </c>
      <c r="F342" s="34">
        <v>-7.4</v>
      </c>
      <c r="G342" s="51">
        <v>12.51</v>
      </c>
      <c r="H342" s="34">
        <v>-7.8</v>
      </c>
      <c r="I342" s="51">
        <v>7.75</v>
      </c>
      <c r="J342" s="52">
        <v>8.41</v>
      </c>
      <c r="K342" s="52">
        <v>8.7899999999999991</v>
      </c>
      <c r="L342" s="52">
        <v>8.99</v>
      </c>
      <c r="M342" s="52">
        <v>9.76</v>
      </c>
      <c r="N342" s="37">
        <v>12.49</v>
      </c>
      <c r="O342" s="42">
        <v>13.96</v>
      </c>
      <c r="P342" s="42">
        <v>14.73</v>
      </c>
      <c r="Q342" s="42">
        <v>15.74</v>
      </c>
      <c r="R342" s="42" t="s">
        <v>6</v>
      </c>
    </row>
    <row r="343" spans="1:18" x14ac:dyDescent="0.2">
      <c r="A343" s="39" t="s">
        <v>1043</v>
      </c>
      <c r="B343" s="25" t="s">
        <v>268</v>
      </c>
      <c r="C343" s="19" t="str">
        <f t="shared" si="5"/>
        <v>Plymouth E06000026</v>
      </c>
      <c r="D343" s="40">
        <v>29</v>
      </c>
      <c r="E343" s="41">
        <v>13.07</v>
      </c>
      <c r="F343" s="34">
        <v>1.4</v>
      </c>
      <c r="G343" s="51">
        <v>14.21</v>
      </c>
      <c r="H343" s="34">
        <v>-3.6</v>
      </c>
      <c r="I343" s="51">
        <v>8.09</v>
      </c>
      <c r="J343" s="52">
        <v>8.84</v>
      </c>
      <c r="K343" s="37">
        <v>9.64</v>
      </c>
      <c r="L343" s="37">
        <v>9.99</v>
      </c>
      <c r="M343" s="37">
        <v>11.28</v>
      </c>
      <c r="N343" s="37">
        <v>14.39</v>
      </c>
      <c r="O343" s="37">
        <v>15.71</v>
      </c>
      <c r="P343" s="42">
        <v>16.82</v>
      </c>
      <c r="Q343" s="42">
        <v>18.829999999999998</v>
      </c>
      <c r="R343" s="42" t="s">
        <v>6</v>
      </c>
    </row>
    <row r="344" spans="1:18" x14ac:dyDescent="0.2">
      <c r="A344" s="39" t="s">
        <v>1044</v>
      </c>
      <c r="B344" s="25" t="s">
        <v>114</v>
      </c>
      <c r="C344" s="19" t="str">
        <f t="shared" si="5"/>
        <v>Poole E06000029</v>
      </c>
      <c r="D344" s="40">
        <v>21</v>
      </c>
      <c r="E344" s="41">
        <v>11.44</v>
      </c>
      <c r="F344" s="34">
        <v>0.3</v>
      </c>
      <c r="G344" s="51">
        <v>13.77</v>
      </c>
      <c r="H344" s="34">
        <v>4.5999999999999996</v>
      </c>
      <c r="I344" s="51">
        <v>8.16</v>
      </c>
      <c r="J344" s="52">
        <v>8.85</v>
      </c>
      <c r="K344" s="52">
        <v>9.19</v>
      </c>
      <c r="L344" s="52">
        <v>9.89</v>
      </c>
      <c r="M344" s="52">
        <v>10.65</v>
      </c>
      <c r="N344" s="37">
        <v>13.43</v>
      </c>
      <c r="O344" s="42">
        <v>15.25</v>
      </c>
      <c r="P344" s="42">
        <v>16.14</v>
      </c>
      <c r="Q344" s="42" t="s">
        <v>6</v>
      </c>
      <c r="R344" s="42" t="s">
        <v>6</v>
      </c>
    </row>
    <row r="345" spans="1:18" x14ac:dyDescent="0.2">
      <c r="A345" s="39" t="s">
        <v>1045</v>
      </c>
      <c r="B345" s="25" t="s">
        <v>121</v>
      </c>
      <c r="C345" s="19" t="str">
        <f t="shared" si="5"/>
        <v>South Gloucestershire E06000025</v>
      </c>
      <c r="D345" s="40">
        <v>31</v>
      </c>
      <c r="E345" s="41">
        <v>13.34</v>
      </c>
      <c r="F345" s="34">
        <v>6.6</v>
      </c>
      <c r="G345" s="51">
        <v>15.33</v>
      </c>
      <c r="H345" s="34">
        <v>3.7</v>
      </c>
      <c r="I345" s="51">
        <v>8.1300000000000008</v>
      </c>
      <c r="J345" s="52">
        <v>9.27</v>
      </c>
      <c r="K345" s="52">
        <v>9.6999999999999993</v>
      </c>
      <c r="L345" s="52">
        <v>10.38</v>
      </c>
      <c r="M345" s="37">
        <v>11.86</v>
      </c>
      <c r="N345" s="37">
        <v>15.01</v>
      </c>
      <c r="O345" s="37">
        <v>17.98</v>
      </c>
      <c r="P345" s="42">
        <v>19.38</v>
      </c>
      <c r="Q345" s="42">
        <v>20.239999999999998</v>
      </c>
      <c r="R345" s="42" t="s">
        <v>6</v>
      </c>
    </row>
    <row r="346" spans="1:18" x14ac:dyDescent="0.2">
      <c r="A346" s="39" t="s">
        <v>1046</v>
      </c>
      <c r="B346" s="25" t="s">
        <v>54</v>
      </c>
      <c r="C346" s="19" t="str">
        <f t="shared" si="5"/>
        <v>Swindon E06000030</v>
      </c>
      <c r="D346" s="40">
        <v>30</v>
      </c>
      <c r="E346" s="41">
        <v>12.58</v>
      </c>
      <c r="F346" s="34">
        <v>-1.7</v>
      </c>
      <c r="G346" s="51">
        <v>14.93</v>
      </c>
      <c r="H346" s="34">
        <v>3.9</v>
      </c>
      <c r="I346" s="51">
        <v>7.95</v>
      </c>
      <c r="J346" s="52">
        <v>8.81</v>
      </c>
      <c r="K346" s="52">
        <v>9.2799999999999994</v>
      </c>
      <c r="L346" s="52">
        <v>9.7200000000000006</v>
      </c>
      <c r="M346" s="37">
        <v>11.05</v>
      </c>
      <c r="N346" s="37">
        <v>14.31</v>
      </c>
      <c r="O346" s="42">
        <v>15.58</v>
      </c>
      <c r="P346" s="42">
        <v>18.18</v>
      </c>
      <c r="Q346" s="42">
        <v>19.75</v>
      </c>
      <c r="R346" s="42" t="s">
        <v>6</v>
      </c>
    </row>
    <row r="347" spans="1:18" x14ac:dyDescent="0.2">
      <c r="A347" s="39" t="s">
        <v>1047</v>
      </c>
      <c r="B347" s="25" t="s">
        <v>76</v>
      </c>
      <c r="C347" s="19" t="str">
        <f t="shared" si="5"/>
        <v>Torbay E06000027</v>
      </c>
      <c r="D347" s="53">
        <v>13</v>
      </c>
      <c r="E347" s="41">
        <v>12.19</v>
      </c>
      <c r="F347" s="34">
        <v>29.1</v>
      </c>
      <c r="G347" s="51">
        <v>13.49</v>
      </c>
      <c r="H347" s="34">
        <v>20</v>
      </c>
      <c r="I347" s="41">
        <v>7.7</v>
      </c>
      <c r="J347" s="37">
        <v>8.69</v>
      </c>
      <c r="K347" s="37">
        <v>9.27</v>
      </c>
      <c r="L347" s="37">
        <v>9.7799999999999994</v>
      </c>
      <c r="M347" s="37">
        <v>10.46</v>
      </c>
      <c r="N347" s="37">
        <v>12.78</v>
      </c>
      <c r="O347" s="42">
        <v>15.06</v>
      </c>
      <c r="P347" s="42" t="s">
        <v>6</v>
      </c>
      <c r="Q347" s="42" t="s">
        <v>6</v>
      </c>
      <c r="R347" s="42" t="s">
        <v>6</v>
      </c>
    </row>
    <row r="348" spans="1:18" x14ac:dyDescent="0.2">
      <c r="A348" s="39" t="s">
        <v>1048</v>
      </c>
      <c r="B348" s="25" t="s">
        <v>288</v>
      </c>
      <c r="C348" s="19" t="str">
        <f t="shared" si="5"/>
        <v>Cornwall E06000052</v>
      </c>
      <c r="D348" s="40">
        <v>41</v>
      </c>
      <c r="E348" s="41">
        <v>10.89</v>
      </c>
      <c r="F348" s="34">
        <v>4.0999999999999996</v>
      </c>
      <c r="G348" s="51">
        <v>12.98</v>
      </c>
      <c r="H348" s="34">
        <v>1</v>
      </c>
      <c r="I348" s="51">
        <v>7.63</v>
      </c>
      <c r="J348" s="52">
        <v>8.2899999999999991</v>
      </c>
      <c r="K348" s="52">
        <v>8.52</v>
      </c>
      <c r="L348" s="52">
        <v>8.9499999999999993</v>
      </c>
      <c r="M348" s="52">
        <v>9.68</v>
      </c>
      <c r="N348" s="37">
        <v>12.51</v>
      </c>
      <c r="O348" s="37">
        <v>13.92</v>
      </c>
      <c r="P348" s="42">
        <v>14.93</v>
      </c>
      <c r="Q348" s="42">
        <v>17.2</v>
      </c>
      <c r="R348" s="42" t="s">
        <v>6</v>
      </c>
    </row>
    <row r="349" spans="1:18" x14ac:dyDescent="0.2">
      <c r="A349" s="39" t="s">
        <v>1049</v>
      </c>
      <c r="B349" s="25" t="s">
        <v>5</v>
      </c>
      <c r="C349" s="19" t="str">
        <f t="shared" si="5"/>
        <v>Isles of Scilly E06000053</v>
      </c>
      <c r="D349" s="55" t="s">
        <v>346</v>
      </c>
      <c r="E349" s="51"/>
      <c r="F349" s="56"/>
      <c r="G349" s="51"/>
      <c r="H349" s="56"/>
      <c r="I349" s="51"/>
      <c r="J349" s="52"/>
      <c r="K349" s="52"/>
      <c r="L349" s="52"/>
      <c r="M349" s="52"/>
      <c r="N349" s="52"/>
      <c r="O349" s="52"/>
      <c r="P349" s="52"/>
      <c r="Q349" s="52"/>
      <c r="R349" s="52"/>
    </row>
    <row r="350" spans="1:18" x14ac:dyDescent="0.2">
      <c r="A350" s="39" t="s">
        <v>220</v>
      </c>
      <c r="B350" s="25" t="s">
        <v>221</v>
      </c>
      <c r="C350" s="19" t="str">
        <f t="shared" si="5"/>
        <v>DevonE10000008</v>
      </c>
      <c r="D350" s="55">
        <v>66</v>
      </c>
      <c r="E350" s="51">
        <v>11.38</v>
      </c>
      <c r="F350" s="34">
        <v>3.5</v>
      </c>
      <c r="G350" s="51">
        <v>12.94</v>
      </c>
      <c r="H350" s="34">
        <v>2.1</v>
      </c>
      <c r="I350" s="51">
        <v>7.8</v>
      </c>
      <c r="J350" s="52">
        <v>8.35</v>
      </c>
      <c r="K350" s="52">
        <v>8.7100000000000009</v>
      </c>
      <c r="L350" s="52">
        <v>9.24</v>
      </c>
      <c r="M350" s="52">
        <v>10.119999999999999</v>
      </c>
      <c r="N350" s="37">
        <v>12.82</v>
      </c>
      <c r="O350" s="37">
        <v>14.52</v>
      </c>
      <c r="P350" s="37">
        <v>15.95</v>
      </c>
      <c r="Q350" s="37">
        <v>16.989999999999998</v>
      </c>
      <c r="R350" s="42" t="s">
        <v>6</v>
      </c>
    </row>
    <row r="351" spans="1:18" x14ac:dyDescent="0.2">
      <c r="A351" s="39" t="s">
        <v>896</v>
      </c>
      <c r="B351" s="25" t="s">
        <v>897</v>
      </c>
      <c r="C351" s="19" t="str">
        <f t="shared" si="5"/>
        <v xml:space="preserve">  East DevonE07000040</v>
      </c>
      <c r="D351" s="53">
        <v>8</v>
      </c>
      <c r="E351" s="41">
        <v>11.02</v>
      </c>
      <c r="F351" s="34">
        <v>0.8</v>
      </c>
      <c r="G351" s="41">
        <v>12.02</v>
      </c>
      <c r="H351" s="34">
        <v>4.2</v>
      </c>
      <c r="I351" s="54" t="s">
        <v>6</v>
      </c>
      <c r="J351" s="52">
        <v>8.24</v>
      </c>
      <c r="K351" s="37">
        <v>8.41</v>
      </c>
      <c r="L351" s="37">
        <v>8.7200000000000006</v>
      </c>
      <c r="M351" s="37">
        <v>10.39</v>
      </c>
      <c r="N351" s="37">
        <v>12.5</v>
      </c>
      <c r="O351" s="42">
        <v>12.93</v>
      </c>
      <c r="P351" s="42">
        <v>13.79</v>
      </c>
      <c r="Q351" s="42" t="s">
        <v>6</v>
      </c>
      <c r="R351" s="42" t="s">
        <v>6</v>
      </c>
    </row>
    <row r="352" spans="1:18" x14ac:dyDescent="0.2">
      <c r="A352" s="39" t="s">
        <v>898</v>
      </c>
      <c r="B352" s="25" t="s">
        <v>899</v>
      </c>
      <c r="C352" s="19" t="str">
        <f t="shared" si="5"/>
        <v xml:space="preserve">  ExeterE07000041</v>
      </c>
      <c r="D352" s="40">
        <v>26</v>
      </c>
      <c r="E352" s="41">
        <v>13.42</v>
      </c>
      <c r="F352" s="34">
        <v>3.7</v>
      </c>
      <c r="G352" s="51">
        <v>14.58</v>
      </c>
      <c r="H352" s="34">
        <v>-2</v>
      </c>
      <c r="I352" s="51">
        <v>8.06</v>
      </c>
      <c r="J352" s="52">
        <v>9.18</v>
      </c>
      <c r="K352" s="52">
        <v>9.83</v>
      </c>
      <c r="L352" s="52">
        <v>10.29</v>
      </c>
      <c r="M352" s="37">
        <v>11.49</v>
      </c>
      <c r="N352" s="37">
        <v>14.84</v>
      </c>
      <c r="O352" s="37">
        <v>17.09</v>
      </c>
      <c r="P352" s="37">
        <v>18.100000000000001</v>
      </c>
      <c r="Q352" s="42">
        <v>19.05</v>
      </c>
      <c r="R352" s="42" t="s">
        <v>6</v>
      </c>
    </row>
    <row r="353" spans="1:18" x14ac:dyDescent="0.2">
      <c r="A353" s="39" t="s">
        <v>900</v>
      </c>
      <c r="B353" s="25" t="s">
        <v>901</v>
      </c>
      <c r="C353" s="19" t="str">
        <f t="shared" si="5"/>
        <v xml:space="preserve">  Mid DevonE07000042</v>
      </c>
      <c r="D353" s="53" t="s">
        <v>6</v>
      </c>
      <c r="E353" s="54">
        <v>10</v>
      </c>
      <c r="F353" s="34">
        <v>2.1</v>
      </c>
      <c r="G353" s="41">
        <v>11.22</v>
      </c>
      <c r="H353" s="34">
        <v>12.4</v>
      </c>
      <c r="I353" s="54" t="s">
        <v>6</v>
      </c>
      <c r="J353" s="42" t="s">
        <v>6</v>
      </c>
      <c r="K353" s="42" t="s">
        <v>6</v>
      </c>
      <c r="L353" s="37">
        <v>8.4499999999999993</v>
      </c>
      <c r="M353" s="37">
        <v>9.11</v>
      </c>
      <c r="N353" s="42" t="s">
        <v>6</v>
      </c>
      <c r="O353" s="42" t="s">
        <v>6</v>
      </c>
      <c r="P353" s="42" t="s">
        <v>6</v>
      </c>
      <c r="Q353" s="42" t="s">
        <v>6</v>
      </c>
      <c r="R353" s="42" t="s">
        <v>6</v>
      </c>
    </row>
    <row r="354" spans="1:18" x14ac:dyDescent="0.2">
      <c r="A354" s="39" t="s">
        <v>902</v>
      </c>
      <c r="B354" s="25" t="s">
        <v>903</v>
      </c>
      <c r="C354" s="19" t="str">
        <f t="shared" si="5"/>
        <v xml:space="preserve">  North DevonE07000043</v>
      </c>
      <c r="D354" s="53">
        <v>9</v>
      </c>
      <c r="E354" s="41">
        <v>10.130000000000001</v>
      </c>
      <c r="F354" s="34">
        <v>4.7</v>
      </c>
      <c r="G354" s="41">
        <v>11.9</v>
      </c>
      <c r="H354" s="34">
        <v>9.6</v>
      </c>
      <c r="I354" s="54" t="s">
        <v>6</v>
      </c>
      <c r="J354" s="52">
        <v>8.1</v>
      </c>
      <c r="K354" s="52">
        <v>8.49</v>
      </c>
      <c r="L354" s="37">
        <v>8.7200000000000006</v>
      </c>
      <c r="M354" s="37">
        <v>9.4</v>
      </c>
      <c r="N354" s="37">
        <v>11.29</v>
      </c>
      <c r="O354" s="42">
        <v>12.4</v>
      </c>
      <c r="P354" s="42" t="s">
        <v>6</v>
      </c>
      <c r="Q354" s="42" t="s">
        <v>6</v>
      </c>
      <c r="R354" s="42" t="s">
        <v>6</v>
      </c>
    </row>
    <row r="355" spans="1:18" x14ac:dyDescent="0.2">
      <c r="A355" s="39" t="s">
        <v>904</v>
      </c>
      <c r="B355" s="25" t="s">
        <v>905</v>
      </c>
      <c r="C355" s="19" t="str">
        <f t="shared" si="5"/>
        <v xml:space="preserve">  South HamsE07000044</v>
      </c>
      <c r="D355" s="53">
        <v>6</v>
      </c>
      <c r="E355" s="54">
        <v>11.96</v>
      </c>
      <c r="F355" s="34">
        <v>6.7</v>
      </c>
      <c r="G355" s="41">
        <v>13.03</v>
      </c>
      <c r="H355" s="34">
        <v>5.2</v>
      </c>
      <c r="I355" s="54" t="s">
        <v>6</v>
      </c>
      <c r="J355" s="37">
        <v>8.68</v>
      </c>
      <c r="K355" s="37">
        <v>8.8699999999999992</v>
      </c>
      <c r="L355" s="37">
        <v>9.24</v>
      </c>
      <c r="M355" s="42">
        <v>10</v>
      </c>
      <c r="N355" s="42">
        <v>13.02</v>
      </c>
      <c r="O355" s="42" t="s">
        <v>6</v>
      </c>
      <c r="P355" s="42" t="s">
        <v>6</v>
      </c>
      <c r="Q355" s="42" t="s">
        <v>6</v>
      </c>
      <c r="R355" s="42" t="s">
        <v>6</v>
      </c>
    </row>
    <row r="356" spans="1:18" x14ac:dyDescent="0.2">
      <c r="A356" s="39" t="s">
        <v>906</v>
      </c>
      <c r="B356" s="25" t="s">
        <v>907</v>
      </c>
      <c r="C356" s="19" t="str">
        <f t="shared" si="5"/>
        <v xml:space="preserve">  TeignbridgeE07000045</v>
      </c>
      <c r="D356" s="53">
        <v>9</v>
      </c>
      <c r="E356" s="41">
        <v>10.14</v>
      </c>
      <c r="F356" s="34">
        <v>1.5</v>
      </c>
      <c r="G356" s="41">
        <v>11.64</v>
      </c>
      <c r="H356" s="34">
        <v>2.8</v>
      </c>
      <c r="I356" s="54" t="s">
        <v>6</v>
      </c>
      <c r="J356" s="52">
        <v>7.97</v>
      </c>
      <c r="K356" s="52">
        <v>8.5</v>
      </c>
      <c r="L356" s="37">
        <v>8.7100000000000009</v>
      </c>
      <c r="M356" s="37">
        <v>9.75</v>
      </c>
      <c r="N356" s="37">
        <v>10.96</v>
      </c>
      <c r="O356" s="42">
        <v>11.9</v>
      </c>
      <c r="P356" s="42" t="s">
        <v>6</v>
      </c>
      <c r="Q356" s="42" t="s">
        <v>6</v>
      </c>
      <c r="R356" s="42" t="s">
        <v>6</v>
      </c>
    </row>
    <row r="357" spans="1:18" x14ac:dyDescent="0.2">
      <c r="A357" s="39" t="s">
        <v>908</v>
      </c>
      <c r="B357" s="25" t="s">
        <v>909</v>
      </c>
      <c r="C357" s="19" t="str">
        <f t="shared" si="5"/>
        <v xml:space="preserve">  TorridgeE07000046</v>
      </c>
      <c r="D357" s="53" t="s">
        <v>6</v>
      </c>
      <c r="E357" s="54" t="s">
        <v>6</v>
      </c>
      <c r="F357" s="56"/>
      <c r="G357" s="41">
        <v>11.44</v>
      </c>
      <c r="H357" s="34">
        <v>16.600000000000001</v>
      </c>
      <c r="I357" s="54" t="s">
        <v>6</v>
      </c>
      <c r="J357" s="42" t="s">
        <v>6</v>
      </c>
      <c r="K357" s="42" t="s">
        <v>6</v>
      </c>
      <c r="L357" s="37">
        <v>7.84</v>
      </c>
      <c r="M357" s="42">
        <v>8.19</v>
      </c>
      <c r="N357" s="42" t="s">
        <v>6</v>
      </c>
      <c r="O357" s="42" t="s">
        <v>6</v>
      </c>
      <c r="P357" s="42" t="s">
        <v>6</v>
      </c>
      <c r="Q357" s="42" t="s">
        <v>6</v>
      </c>
      <c r="R357" s="42" t="s">
        <v>6</v>
      </c>
    </row>
    <row r="358" spans="1:18" x14ac:dyDescent="0.2">
      <c r="A358" s="39" t="s">
        <v>910</v>
      </c>
      <c r="B358" s="25" t="s">
        <v>911</v>
      </c>
      <c r="C358" s="19" t="str">
        <f t="shared" si="5"/>
        <v xml:space="preserve">  West DevonE07000047</v>
      </c>
      <c r="D358" s="53" t="s">
        <v>6</v>
      </c>
      <c r="E358" s="54" t="s">
        <v>6</v>
      </c>
      <c r="F358" s="56"/>
      <c r="G358" s="41">
        <v>11.96</v>
      </c>
      <c r="H358" s="34">
        <v>-1.5</v>
      </c>
      <c r="I358" s="54" t="s">
        <v>6</v>
      </c>
      <c r="J358" s="42" t="s">
        <v>6</v>
      </c>
      <c r="K358" s="42" t="s">
        <v>6</v>
      </c>
      <c r="L358" s="42" t="s">
        <v>6</v>
      </c>
      <c r="M358" s="42">
        <v>8.89</v>
      </c>
      <c r="N358" s="42">
        <v>11.88</v>
      </c>
      <c r="O358" s="42" t="s">
        <v>6</v>
      </c>
      <c r="P358" s="42" t="s">
        <v>6</v>
      </c>
      <c r="Q358" s="42" t="s">
        <v>6</v>
      </c>
      <c r="R358" s="42" t="s">
        <v>6</v>
      </c>
    </row>
    <row r="359" spans="1:18" x14ac:dyDescent="0.2">
      <c r="A359" s="39" t="s">
        <v>250</v>
      </c>
      <c r="B359" s="25" t="s">
        <v>251</v>
      </c>
      <c r="C359" s="19" t="str">
        <f t="shared" si="5"/>
        <v>DorsetE10000009</v>
      </c>
      <c r="D359" s="40">
        <v>41</v>
      </c>
      <c r="E359" s="41">
        <v>11.74</v>
      </c>
      <c r="F359" s="34">
        <v>1.8</v>
      </c>
      <c r="G359" s="51">
        <v>13.67</v>
      </c>
      <c r="H359" s="34">
        <v>-0.9</v>
      </c>
      <c r="I359" s="51">
        <v>7.76</v>
      </c>
      <c r="J359" s="52">
        <v>8.48</v>
      </c>
      <c r="K359" s="52">
        <v>8.94</v>
      </c>
      <c r="L359" s="52">
        <v>9.2200000000000006</v>
      </c>
      <c r="M359" s="52">
        <v>10.32</v>
      </c>
      <c r="N359" s="37">
        <v>13.11</v>
      </c>
      <c r="O359" s="37">
        <v>14.66</v>
      </c>
      <c r="P359" s="37">
        <v>16.34</v>
      </c>
      <c r="Q359" s="42">
        <v>17.93</v>
      </c>
      <c r="R359" s="42" t="s">
        <v>6</v>
      </c>
    </row>
    <row r="360" spans="1:18" x14ac:dyDescent="0.2">
      <c r="A360" s="39" t="s">
        <v>912</v>
      </c>
      <c r="B360" s="25" t="s">
        <v>913</v>
      </c>
      <c r="C360" s="19" t="str">
        <f t="shared" si="5"/>
        <v xml:space="preserve">  ChristchurchE07000048</v>
      </c>
      <c r="D360" s="53">
        <v>5</v>
      </c>
      <c r="E360" s="54">
        <v>10.44</v>
      </c>
      <c r="F360" s="34">
        <v>-0.5</v>
      </c>
      <c r="G360" s="54">
        <v>12.56</v>
      </c>
      <c r="H360" s="34">
        <v>-6.3</v>
      </c>
      <c r="I360" s="54" t="s">
        <v>6</v>
      </c>
      <c r="J360" s="42" t="s">
        <v>6</v>
      </c>
      <c r="K360" s="37">
        <v>8.6</v>
      </c>
      <c r="L360" s="37">
        <v>9.01</v>
      </c>
      <c r="M360" s="37">
        <v>9.66</v>
      </c>
      <c r="N360" s="42">
        <v>11.36</v>
      </c>
      <c r="O360" s="42" t="s">
        <v>6</v>
      </c>
      <c r="P360" s="42" t="s">
        <v>6</v>
      </c>
      <c r="Q360" s="42" t="s">
        <v>6</v>
      </c>
      <c r="R360" s="42" t="s">
        <v>6</v>
      </c>
    </row>
    <row r="361" spans="1:18" x14ac:dyDescent="0.2">
      <c r="A361" s="39" t="s">
        <v>914</v>
      </c>
      <c r="B361" s="25" t="s">
        <v>915</v>
      </c>
      <c r="C361" s="19" t="str">
        <f t="shared" si="5"/>
        <v xml:space="preserve">  East DorsetE07000049</v>
      </c>
      <c r="D361" s="53">
        <v>8</v>
      </c>
      <c r="E361" s="54">
        <v>12.1</v>
      </c>
      <c r="F361" s="34">
        <v>3.7</v>
      </c>
      <c r="G361" s="41">
        <v>13.8</v>
      </c>
      <c r="H361" s="34">
        <v>-2.5</v>
      </c>
      <c r="I361" s="54" t="s">
        <v>6</v>
      </c>
      <c r="J361" s="37">
        <v>9.16</v>
      </c>
      <c r="K361" s="37">
        <v>9.36</v>
      </c>
      <c r="L361" s="37">
        <v>9.5299999999999994</v>
      </c>
      <c r="M361" s="37">
        <v>10.84</v>
      </c>
      <c r="N361" s="42">
        <v>12.87</v>
      </c>
      <c r="O361" s="42">
        <v>16.07</v>
      </c>
      <c r="P361" s="42" t="s">
        <v>6</v>
      </c>
      <c r="Q361" s="42" t="s">
        <v>6</v>
      </c>
      <c r="R361" s="42" t="s">
        <v>6</v>
      </c>
    </row>
    <row r="362" spans="1:18" x14ac:dyDescent="0.2">
      <c r="A362" s="39" t="s">
        <v>916</v>
      </c>
      <c r="B362" s="25" t="s">
        <v>917</v>
      </c>
      <c r="C362" s="19" t="str">
        <f t="shared" si="5"/>
        <v xml:space="preserve">  North DorsetE07000050</v>
      </c>
      <c r="D362" s="53">
        <v>6</v>
      </c>
      <c r="E362" s="54">
        <v>11.31</v>
      </c>
      <c r="F362" s="34">
        <v>1.8</v>
      </c>
      <c r="G362" s="54">
        <v>15.65</v>
      </c>
      <c r="H362" s="34">
        <v>18.2</v>
      </c>
      <c r="I362" s="54" t="s">
        <v>6</v>
      </c>
      <c r="J362" s="37">
        <v>8</v>
      </c>
      <c r="K362" s="37">
        <v>8.2200000000000006</v>
      </c>
      <c r="L362" s="37">
        <v>8.64</v>
      </c>
      <c r="M362" s="42">
        <v>9.7100000000000009</v>
      </c>
      <c r="N362" s="42" t="s">
        <v>6</v>
      </c>
      <c r="O362" s="42" t="s">
        <v>6</v>
      </c>
      <c r="P362" s="42" t="s">
        <v>6</v>
      </c>
      <c r="Q362" s="42" t="s">
        <v>6</v>
      </c>
      <c r="R362" s="42" t="s">
        <v>6</v>
      </c>
    </row>
    <row r="363" spans="1:18" x14ac:dyDescent="0.2">
      <c r="A363" s="39" t="s">
        <v>918</v>
      </c>
      <c r="B363" s="25" t="s">
        <v>919</v>
      </c>
      <c r="C363" s="19" t="str">
        <f t="shared" si="5"/>
        <v xml:space="preserve">  PurbeckE07000051</v>
      </c>
      <c r="D363" s="53" t="s">
        <v>6</v>
      </c>
      <c r="E363" s="54" t="s">
        <v>6</v>
      </c>
      <c r="F363" s="56"/>
      <c r="G363" s="54">
        <v>13</v>
      </c>
      <c r="H363" s="34">
        <v>-1.4</v>
      </c>
      <c r="I363" s="54" t="s">
        <v>6</v>
      </c>
      <c r="J363" s="42" t="s">
        <v>6</v>
      </c>
      <c r="K363" s="42" t="s">
        <v>6</v>
      </c>
      <c r="L363" s="42" t="s">
        <v>6</v>
      </c>
      <c r="M363" s="42" t="s">
        <v>6</v>
      </c>
      <c r="N363" s="42" t="s">
        <v>6</v>
      </c>
      <c r="O363" s="42" t="s">
        <v>6</v>
      </c>
      <c r="P363" s="42" t="s">
        <v>6</v>
      </c>
      <c r="Q363" s="42" t="s">
        <v>6</v>
      </c>
      <c r="R363" s="42" t="s">
        <v>6</v>
      </c>
    </row>
    <row r="364" spans="1:18" x14ac:dyDescent="0.2">
      <c r="A364" s="39" t="s">
        <v>920</v>
      </c>
      <c r="B364" s="25" t="s">
        <v>921</v>
      </c>
      <c r="C364" s="19" t="str">
        <f t="shared" si="5"/>
        <v xml:space="preserve">  West DorsetE07000052</v>
      </c>
      <c r="D364" s="53">
        <v>13</v>
      </c>
      <c r="E364" s="41">
        <v>11.38</v>
      </c>
      <c r="F364" s="34">
        <v>-1.3</v>
      </c>
      <c r="G364" s="41">
        <v>13.05</v>
      </c>
      <c r="H364" s="34">
        <v>-1.9</v>
      </c>
      <c r="I364" s="51">
        <v>7.78</v>
      </c>
      <c r="J364" s="52">
        <v>8.66</v>
      </c>
      <c r="K364" s="52">
        <v>9.0500000000000007</v>
      </c>
      <c r="L364" s="52">
        <v>9.1999999999999993</v>
      </c>
      <c r="M364" s="37">
        <v>9.8800000000000008</v>
      </c>
      <c r="N364" s="42">
        <v>12.68</v>
      </c>
      <c r="O364" s="42">
        <v>13.83</v>
      </c>
      <c r="P364" s="42">
        <v>15.47</v>
      </c>
      <c r="Q364" s="42" t="s">
        <v>6</v>
      </c>
      <c r="R364" s="42" t="s">
        <v>6</v>
      </c>
    </row>
    <row r="365" spans="1:18" x14ac:dyDescent="0.2">
      <c r="A365" s="39" t="s">
        <v>922</v>
      </c>
      <c r="B365" s="25" t="s">
        <v>923</v>
      </c>
      <c r="C365" s="19" t="str">
        <f t="shared" si="5"/>
        <v xml:space="preserve">  Weymouth and PortlandE07000053</v>
      </c>
      <c r="D365" s="53">
        <v>7</v>
      </c>
      <c r="E365" s="41">
        <v>13.07</v>
      </c>
      <c r="F365" s="34">
        <v>2.1</v>
      </c>
      <c r="G365" s="41">
        <v>14</v>
      </c>
      <c r="H365" s="34">
        <v>-7.6</v>
      </c>
      <c r="I365" s="54">
        <v>7.5</v>
      </c>
      <c r="J365" s="42">
        <v>8.6</v>
      </c>
      <c r="K365" s="37">
        <v>8.9</v>
      </c>
      <c r="L365" s="42">
        <v>10.15</v>
      </c>
      <c r="M365" s="42">
        <v>11.02</v>
      </c>
      <c r="N365" s="42">
        <v>13.62</v>
      </c>
      <c r="O365" s="42" t="s">
        <v>6</v>
      </c>
      <c r="P365" s="42" t="s">
        <v>6</v>
      </c>
      <c r="Q365" s="42" t="s">
        <v>6</v>
      </c>
      <c r="R365" s="42" t="s">
        <v>6</v>
      </c>
    </row>
    <row r="366" spans="1:18" x14ac:dyDescent="0.2">
      <c r="A366" s="39" t="s">
        <v>111</v>
      </c>
      <c r="B366" s="25" t="s">
        <v>112</v>
      </c>
      <c r="C366" s="19" t="str">
        <f t="shared" si="5"/>
        <v>GloucestershireE10000013</v>
      </c>
      <c r="D366" s="55">
        <v>68</v>
      </c>
      <c r="E366" s="51">
        <v>12.58</v>
      </c>
      <c r="F366" s="34">
        <v>7</v>
      </c>
      <c r="G366" s="51">
        <v>14.61</v>
      </c>
      <c r="H366" s="34">
        <v>6.2</v>
      </c>
      <c r="I366" s="51">
        <v>8.2200000000000006</v>
      </c>
      <c r="J366" s="52">
        <v>9.1999999999999993</v>
      </c>
      <c r="K366" s="52">
        <v>9.75</v>
      </c>
      <c r="L366" s="52">
        <v>10.199999999999999</v>
      </c>
      <c r="M366" s="52">
        <v>11.32</v>
      </c>
      <c r="N366" s="52">
        <v>13.9</v>
      </c>
      <c r="O366" s="37">
        <v>16.11</v>
      </c>
      <c r="P366" s="37">
        <v>17.88</v>
      </c>
      <c r="Q366" s="37">
        <v>18.86</v>
      </c>
      <c r="R366" s="42">
        <v>24.02</v>
      </c>
    </row>
    <row r="367" spans="1:18" x14ac:dyDescent="0.2">
      <c r="A367" s="39" t="s">
        <v>924</v>
      </c>
      <c r="B367" s="25" t="s">
        <v>925</v>
      </c>
      <c r="C367" s="19" t="str">
        <f t="shared" si="5"/>
        <v xml:space="preserve">  CheltenhamE07000078</v>
      </c>
      <c r="D367" s="53">
        <v>16</v>
      </c>
      <c r="E367" s="41">
        <v>12.66</v>
      </c>
      <c r="F367" s="34">
        <v>7.9</v>
      </c>
      <c r="G367" s="51">
        <v>14.68</v>
      </c>
      <c r="H367" s="34">
        <v>4.7</v>
      </c>
      <c r="I367" s="51">
        <v>8.4499999999999993</v>
      </c>
      <c r="J367" s="52">
        <v>9.18</v>
      </c>
      <c r="K367" s="52">
        <v>9.5</v>
      </c>
      <c r="L367" s="37">
        <v>9.94</v>
      </c>
      <c r="M367" s="37">
        <v>11.32</v>
      </c>
      <c r="N367" s="37">
        <v>13.85</v>
      </c>
      <c r="O367" s="42">
        <v>15.69</v>
      </c>
      <c r="P367" s="42">
        <v>16.579999999999998</v>
      </c>
      <c r="Q367" s="42" t="s">
        <v>6</v>
      </c>
      <c r="R367" s="42" t="s">
        <v>6</v>
      </c>
    </row>
    <row r="368" spans="1:18" x14ac:dyDescent="0.2">
      <c r="A368" s="39" t="s">
        <v>926</v>
      </c>
      <c r="B368" s="25" t="s">
        <v>927</v>
      </c>
      <c r="C368" s="19" t="str">
        <f t="shared" si="5"/>
        <v xml:space="preserve">  CotswoldE07000079</v>
      </c>
      <c r="D368" s="53">
        <v>9</v>
      </c>
      <c r="E368" s="41">
        <v>11.41</v>
      </c>
      <c r="F368" s="34">
        <v>3.7</v>
      </c>
      <c r="G368" s="51">
        <v>12.33</v>
      </c>
      <c r="H368" s="34">
        <v>3.6</v>
      </c>
      <c r="I368" s="51">
        <v>7.89</v>
      </c>
      <c r="J368" s="52">
        <v>8.83</v>
      </c>
      <c r="K368" s="52">
        <v>9.1999999999999993</v>
      </c>
      <c r="L368" s="37">
        <v>9.2799999999999994</v>
      </c>
      <c r="M368" s="37">
        <v>10.38</v>
      </c>
      <c r="N368" s="42">
        <v>12.57</v>
      </c>
      <c r="O368" s="42">
        <v>13.85</v>
      </c>
      <c r="P368" s="42">
        <v>14.78</v>
      </c>
      <c r="Q368" s="42" t="s">
        <v>6</v>
      </c>
      <c r="R368" s="42" t="s">
        <v>6</v>
      </c>
    </row>
    <row r="369" spans="1:18" x14ac:dyDescent="0.2">
      <c r="A369" s="39" t="s">
        <v>928</v>
      </c>
      <c r="B369" s="25" t="s">
        <v>929</v>
      </c>
      <c r="C369" s="19" t="str">
        <f t="shared" si="5"/>
        <v xml:space="preserve">  Forest of DeanE07000080</v>
      </c>
      <c r="D369" s="53" t="s">
        <v>6</v>
      </c>
      <c r="E369" s="54">
        <v>10.95</v>
      </c>
      <c r="F369" s="34">
        <v>9.9</v>
      </c>
      <c r="G369" s="41">
        <v>12.54</v>
      </c>
      <c r="H369" s="34">
        <v>7.4</v>
      </c>
      <c r="I369" s="54" t="s">
        <v>6</v>
      </c>
      <c r="J369" s="42" t="s">
        <v>6</v>
      </c>
      <c r="K369" s="42" t="s">
        <v>6</v>
      </c>
      <c r="L369" s="37">
        <v>9.44</v>
      </c>
      <c r="M369" s="42">
        <v>10.029999999999999</v>
      </c>
      <c r="N369" s="42">
        <v>13.42</v>
      </c>
      <c r="O369" s="42" t="s">
        <v>6</v>
      </c>
      <c r="P369" s="42" t="s">
        <v>6</v>
      </c>
      <c r="Q369" s="42" t="s">
        <v>6</v>
      </c>
      <c r="R369" s="42" t="s">
        <v>6</v>
      </c>
    </row>
    <row r="370" spans="1:18" x14ac:dyDescent="0.2">
      <c r="A370" s="39" t="s">
        <v>930</v>
      </c>
      <c r="B370" s="25" t="s">
        <v>931</v>
      </c>
      <c r="C370" s="19" t="str">
        <f t="shared" si="5"/>
        <v xml:space="preserve">  GloucesterE07000081</v>
      </c>
      <c r="D370" s="40">
        <v>20</v>
      </c>
      <c r="E370" s="41">
        <v>13.51</v>
      </c>
      <c r="F370" s="34">
        <v>0.4</v>
      </c>
      <c r="G370" s="41">
        <v>16.079999999999998</v>
      </c>
      <c r="H370" s="34">
        <v>4.2</v>
      </c>
      <c r="I370" s="51">
        <v>8</v>
      </c>
      <c r="J370" s="37">
        <v>9.3000000000000007</v>
      </c>
      <c r="K370" s="37">
        <v>10.11</v>
      </c>
      <c r="L370" s="37">
        <v>10.65</v>
      </c>
      <c r="M370" s="37">
        <v>11.83</v>
      </c>
      <c r="N370" s="37">
        <v>16.11</v>
      </c>
      <c r="O370" s="42">
        <v>18.47</v>
      </c>
      <c r="P370" s="42">
        <v>19.37</v>
      </c>
      <c r="Q370" s="42">
        <v>21.25</v>
      </c>
      <c r="R370" s="42" t="s">
        <v>6</v>
      </c>
    </row>
    <row r="371" spans="1:18" x14ac:dyDescent="0.2">
      <c r="A371" s="39" t="s">
        <v>932</v>
      </c>
      <c r="B371" s="25" t="s">
        <v>933</v>
      </c>
      <c r="C371" s="19" t="str">
        <f t="shared" si="5"/>
        <v xml:space="preserve">  StroudE07000082</v>
      </c>
      <c r="D371" s="53">
        <v>13</v>
      </c>
      <c r="E371" s="41">
        <v>11.98</v>
      </c>
      <c r="F371" s="34">
        <v>7</v>
      </c>
      <c r="G371" s="51">
        <v>13.56</v>
      </c>
      <c r="H371" s="34">
        <v>7.1</v>
      </c>
      <c r="I371" s="41">
        <v>8.06</v>
      </c>
      <c r="J371" s="37">
        <v>9.2799999999999994</v>
      </c>
      <c r="K371" s="37">
        <v>9.93</v>
      </c>
      <c r="L371" s="37">
        <v>10.36</v>
      </c>
      <c r="M371" s="37">
        <v>11.19</v>
      </c>
      <c r="N371" s="37">
        <v>12.94</v>
      </c>
      <c r="O371" s="42">
        <v>14.65</v>
      </c>
      <c r="P371" s="42">
        <v>15.21</v>
      </c>
      <c r="Q371" s="42" t="s">
        <v>6</v>
      </c>
      <c r="R371" s="42" t="s">
        <v>6</v>
      </c>
    </row>
    <row r="372" spans="1:18" x14ac:dyDescent="0.2">
      <c r="A372" s="39" t="s">
        <v>934</v>
      </c>
      <c r="B372" s="25" t="s">
        <v>935</v>
      </c>
      <c r="C372" s="19" t="str">
        <f t="shared" si="5"/>
        <v xml:space="preserve">  TewkesburyE07000083</v>
      </c>
      <c r="D372" s="53">
        <v>7</v>
      </c>
      <c r="E372" s="54">
        <v>13.09</v>
      </c>
      <c r="F372" s="34">
        <v>13.6</v>
      </c>
      <c r="G372" s="41">
        <v>16.14</v>
      </c>
      <c r="H372" s="34">
        <v>20.2</v>
      </c>
      <c r="I372" s="54" t="s">
        <v>6</v>
      </c>
      <c r="J372" s="37">
        <v>9.7100000000000009</v>
      </c>
      <c r="K372" s="37">
        <v>10.29</v>
      </c>
      <c r="L372" s="37">
        <v>10.88</v>
      </c>
      <c r="M372" s="37">
        <v>11.77</v>
      </c>
      <c r="N372" s="42">
        <v>16.68</v>
      </c>
      <c r="O372" s="42" t="s">
        <v>6</v>
      </c>
      <c r="P372" s="42" t="s">
        <v>6</v>
      </c>
      <c r="Q372" s="42" t="s">
        <v>6</v>
      </c>
      <c r="R372" s="42" t="s">
        <v>6</v>
      </c>
    </row>
    <row r="373" spans="1:18" x14ac:dyDescent="0.2">
      <c r="A373" s="39" t="s">
        <v>124</v>
      </c>
      <c r="B373" s="25" t="s">
        <v>125</v>
      </c>
      <c r="C373" s="19" t="str">
        <f t="shared" si="5"/>
        <v>SomersetE10000027</v>
      </c>
      <c r="D373" s="40">
        <v>49</v>
      </c>
      <c r="E373" s="51">
        <v>11.2</v>
      </c>
      <c r="F373" s="34">
        <v>8</v>
      </c>
      <c r="G373" s="51">
        <v>12.79</v>
      </c>
      <c r="H373" s="34">
        <v>2.1</v>
      </c>
      <c r="I373" s="51">
        <v>7.75</v>
      </c>
      <c r="J373" s="52">
        <v>8.59</v>
      </c>
      <c r="K373" s="52">
        <v>8.9600000000000009</v>
      </c>
      <c r="L373" s="52">
        <v>9.1999999999999993</v>
      </c>
      <c r="M373" s="52">
        <v>10.15</v>
      </c>
      <c r="N373" s="37">
        <v>12.64</v>
      </c>
      <c r="O373" s="37">
        <v>13.98</v>
      </c>
      <c r="P373" s="37">
        <v>15.52</v>
      </c>
      <c r="Q373" s="37">
        <v>16.72</v>
      </c>
      <c r="R373" s="42" t="s">
        <v>6</v>
      </c>
    </row>
    <row r="374" spans="1:18" x14ac:dyDescent="0.2">
      <c r="A374" s="39" t="s">
        <v>936</v>
      </c>
      <c r="B374" s="25" t="s">
        <v>937</v>
      </c>
      <c r="C374" s="19" t="str">
        <f t="shared" si="5"/>
        <v xml:space="preserve">  MendipE07000187</v>
      </c>
      <c r="D374" s="53">
        <v>9</v>
      </c>
      <c r="E374" s="54">
        <v>9.74</v>
      </c>
      <c r="F374" s="34">
        <v>7.5</v>
      </c>
      <c r="G374" s="41">
        <v>12.18</v>
      </c>
      <c r="H374" s="34">
        <v>13.3</v>
      </c>
      <c r="I374" s="54" t="s">
        <v>6</v>
      </c>
      <c r="J374" s="52">
        <v>7.85</v>
      </c>
      <c r="K374" s="52">
        <v>8.26</v>
      </c>
      <c r="L374" s="52">
        <v>8.93</v>
      </c>
      <c r="M374" s="37">
        <v>9.2200000000000006</v>
      </c>
      <c r="N374" s="42">
        <v>11.32</v>
      </c>
      <c r="O374" s="42" t="s">
        <v>6</v>
      </c>
      <c r="P374" s="42" t="s">
        <v>6</v>
      </c>
      <c r="Q374" s="42" t="s">
        <v>6</v>
      </c>
      <c r="R374" s="42" t="s">
        <v>6</v>
      </c>
    </row>
    <row r="375" spans="1:18" x14ac:dyDescent="0.2">
      <c r="A375" s="39" t="s">
        <v>938</v>
      </c>
      <c r="B375" s="25" t="s">
        <v>939</v>
      </c>
      <c r="C375" s="19" t="str">
        <f t="shared" si="5"/>
        <v xml:space="preserve">  SedgemoorE07000188</v>
      </c>
      <c r="D375" s="53">
        <v>10</v>
      </c>
      <c r="E375" s="41">
        <v>9.52</v>
      </c>
      <c r="F375" s="34">
        <v>3.1</v>
      </c>
      <c r="G375" s="41">
        <v>11.77</v>
      </c>
      <c r="H375" s="34">
        <v>7.1</v>
      </c>
      <c r="I375" s="54">
        <v>7.6</v>
      </c>
      <c r="J375" s="52">
        <v>8.1199999999999992</v>
      </c>
      <c r="K375" s="52">
        <v>8.2899999999999991</v>
      </c>
      <c r="L375" s="52">
        <v>8.61</v>
      </c>
      <c r="M375" s="52">
        <v>9.09</v>
      </c>
      <c r="N375" s="42">
        <v>10.15</v>
      </c>
      <c r="O375" s="42" t="s">
        <v>6</v>
      </c>
      <c r="P375" s="42" t="s">
        <v>6</v>
      </c>
      <c r="Q375" s="42" t="s">
        <v>6</v>
      </c>
      <c r="R375" s="42" t="s">
        <v>6</v>
      </c>
    </row>
    <row r="376" spans="1:18" x14ac:dyDescent="0.2">
      <c r="A376" s="39" t="s">
        <v>940</v>
      </c>
      <c r="B376" s="25" t="s">
        <v>941</v>
      </c>
      <c r="C376" s="19" t="str">
        <f t="shared" si="5"/>
        <v xml:space="preserve">  South SomersetE07000189</v>
      </c>
      <c r="D376" s="53">
        <v>13</v>
      </c>
      <c r="E376" s="41">
        <v>12.08</v>
      </c>
      <c r="F376" s="34">
        <v>8.6999999999999993</v>
      </c>
      <c r="G376" s="51">
        <v>12.81</v>
      </c>
      <c r="H376" s="34">
        <v>-2</v>
      </c>
      <c r="I376" s="51">
        <v>8.1300000000000008</v>
      </c>
      <c r="J376" s="37">
        <v>8.9600000000000009</v>
      </c>
      <c r="K376" s="37">
        <v>9.27</v>
      </c>
      <c r="L376" s="52">
        <v>10.050000000000001</v>
      </c>
      <c r="M376" s="37">
        <v>10.77</v>
      </c>
      <c r="N376" s="37">
        <v>13.35</v>
      </c>
      <c r="O376" s="37">
        <v>14.24</v>
      </c>
      <c r="P376" s="37">
        <v>15.54</v>
      </c>
      <c r="Q376" s="42" t="s">
        <v>6</v>
      </c>
      <c r="R376" s="42" t="s">
        <v>6</v>
      </c>
    </row>
    <row r="377" spans="1:18" x14ac:dyDescent="0.2">
      <c r="A377" s="39" t="s">
        <v>942</v>
      </c>
      <c r="B377" s="25" t="s">
        <v>943</v>
      </c>
      <c r="C377" s="19" t="str">
        <f t="shared" si="5"/>
        <v xml:space="preserve">  Taunton DeaneE07000190</v>
      </c>
      <c r="D377" s="53">
        <v>16</v>
      </c>
      <c r="E377" s="41">
        <v>11.74</v>
      </c>
      <c r="F377" s="34">
        <v>2.9</v>
      </c>
      <c r="G377" s="51">
        <v>13.88</v>
      </c>
      <c r="H377" s="34">
        <v>0.5</v>
      </c>
      <c r="I377" s="51">
        <v>8.19</v>
      </c>
      <c r="J377" s="52">
        <v>9.09</v>
      </c>
      <c r="K377" s="37">
        <v>9.67</v>
      </c>
      <c r="L377" s="52">
        <v>10.23</v>
      </c>
      <c r="M377" s="52">
        <v>10.92</v>
      </c>
      <c r="N377" s="37">
        <v>13.53</v>
      </c>
      <c r="O377" s="42">
        <v>15.02</v>
      </c>
      <c r="P377" s="42">
        <v>16.77</v>
      </c>
      <c r="Q377" s="42" t="s">
        <v>6</v>
      </c>
      <c r="R377" s="42" t="s">
        <v>6</v>
      </c>
    </row>
    <row r="378" spans="1:18" x14ac:dyDescent="0.2">
      <c r="A378" s="39" t="s">
        <v>944</v>
      </c>
      <c r="B378" s="25" t="s">
        <v>945</v>
      </c>
      <c r="C378" s="19" t="str">
        <f t="shared" si="5"/>
        <v xml:space="preserve">  West SomersetE07000191</v>
      </c>
      <c r="D378" s="53" t="s">
        <v>6</v>
      </c>
      <c r="E378" s="54" t="s">
        <v>6</v>
      </c>
      <c r="F378" s="56"/>
      <c r="G378" s="54">
        <v>11.11</v>
      </c>
      <c r="H378" s="34">
        <v>-2.7</v>
      </c>
      <c r="I378" s="54" t="s">
        <v>6</v>
      </c>
      <c r="J378" s="42" t="s">
        <v>6</v>
      </c>
      <c r="K378" s="42" t="s">
        <v>6</v>
      </c>
      <c r="L378" s="42" t="s">
        <v>6</v>
      </c>
      <c r="M378" s="42" t="s">
        <v>6</v>
      </c>
      <c r="N378" s="42" t="s">
        <v>6</v>
      </c>
      <c r="O378" s="42" t="s">
        <v>6</v>
      </c>
      <c r="P378" s="42" t="s">
        <v>6</v>
      </c>
      <c r="Q378" s="42" t="s">
        <v>6</v>
      </c>
      <c r="R378" s="42" t="s">
        <v>6</v>
      </c>
    </row>
    <row r="379" spans="1:18" x14ac:dyDescent="0.2">
      <c r="A379" s="39" t="s">
        <v>1050</v>
      </c>
      <c r="B379" s="25" t="s">
        <v>174</v>
      </c>
      <c r="C379" s="19" t="str">
        <f t="shared" si="5"/>
        <v>Wiltshire E06000054</v>
      </c>
      <c r="D379" s="40">
        <v>49</v>
      </c>
      <c r="E379" s="41">
        <v>12.16</v>
      </c>
      <c r="F379" s="34">
        <v>7.1</v>
      </c>
      <c r="G379" s="51">
        <v>14.67</v>
      </c>
      <c r="H379" s="34">
        <v>10.199999999999999</v>
      </c>
      <c r="I379" s="51">
        <v>8.08</v>
      </c>
      <c r="J379" s="52">
        <v>8.6199999999999992</v>
      </c>
      <c r="K379" s="52">
        <v>9.1999999999999993</v>
      </c>
      <c r="L379" s="52">
        <v>9.7799999999999994</v>
      </c>
      <c r="M379" s="52">
        <v>10.71</v>
      </c>
      <c r="N379" s="37">
        <v>13.65</v>
      </c>
      <c r="O379" s="37">
        <v>16.16</v>
      </c>
      <c r="P379" s="42">
        <v>17.440000000000001</v>
      </c>
      <c r="Q379" s="42">
        <v>18.96</v>
      </c>
      <c r="R379" s="42" t="s">
        <v>6</v>
      </c>
    </row>
    <row r="380" spans="1:18" x14ac:dyDescent="0.2">
      <c r="A380" s="24" t="s">
        <v>1051</v>
      </c>
      <c r="B380" s="25" t="s">
        <v>1052</v>
      </c>
      <c r="C380" s="19" t="str">
        <f t="shared" si="5"/>
        <v>Wales  W92000004</v>
      </c>
      <c r="D380" s="55">
        <v>324</v>
      </c>
      <c r="E380" s="51">
        <v>12.08</v>
      </c>
      <c r="F380" s="34">
        <v>1.6</v>
      </c>
      <c r="G380" s="51">
        <v>13.99</v>
      </c>
      <c r="H380" s="34">
        <v>0.8</v>
      </c>
      <c r="I380" s="51">
        <v>7.9</v>
      </c>
      <c r="J380" s="52">
        <v>8.7100000000000009</v>
      </c>
      <c r="K380" s="52">
        <v>9.15</v>
      </c>
      <c r="L380" s="52">
        <v>9.58</v>
      </c>
      <c r="M380" s="52">
        <v>10.68</v>
      </c>
      <c r="N380" s="52">
        <v>13.84</v>
      </c>
      <c r="O380" s="52">
        <v>16</v>
      </c>
      <c r="P380" s="52">
        <v>17.329999999999998</v>
      </c>
      <c r="Q380" s="52">
        <v>18.62</v>
      </c>
      <c r="R380" s="37">
        <v>23.21</v>
      </c>
    </row>
    <row r="381" spans="1:18" x14ac:dyDescent="0.2">
      <c r="A381" s="39" t="s">
        <v>28</v>
      </c>
      <c r="B381" s="25" t="s">
        <v>29</v>
      </c>
      <c r="C381" s="19" t="str">
        <f t="shared" si="5"/>
        <v>Isle of Anglesey / Ynys MônW06000001</v>
      </c>
      <c r="D381" s="53">
        <v>5</v>
      </c>
      <c r="E381" s="41">
        <v>9.8000000000000007</v>
      </c>
      <c r="F381" s="34">
        <v>-0.5</v>
      </c>
      <c r="G381" s="41">
        <v>10.89</v>
      </c>
      <c r="H381" s="34">
        <v>-4.3</v>
      </c>
      <c r="I381" s="54" t="s">
        <v>6</v>
      </c>
      <c r="J381" s="52">
        <v>7.71</v>
      </c>
      <c r="K381" s="52">
        <v>7.92</v>
      </c>
      <c r="L381" s="37">
        <v>8.1300000000000008</v>
      </c>
      <c r="M381" s="37">
        <v>8.86</v>
      </c>
      <c r="N381" s="42">
        <v>10.11</v>
      </c>
      <c r="O381" s="42" t="s">
        <v>6</v>
      </c>
      <c r="P381" s="42" t="s">
        <v>6</v>
      </c>
      <c r="Q381" s="42" t="s">
        <v>6</v>
      </c>
      <c r="R381" s="42" t="s">
        <v>6</v>
      </c>
    </row>
    <row r="382" spans="1:18" x14ac:dyDescent="0.2">
      <c r="A382" s="39" t="s">
        <v>344</v>
      </c>
      <c r="B382" s="25" t="s">
        <v>345</v>
      </c>
      <c r="C382" s="19" t="str">
        <f t="shared" si="5"/>
        <v>Gwynedd / GwyneddW06000002</v>
      </c>
      <c r="D382" s="53">
        <v>14</v>
      </c>
      <c r="E382" s="41">
        <v>12.22</v>
      </c>
      <c r="F382" s="34">
        <v>0.2</v>
      </c>
      <c r="G382" s="41">
        <v>13.91</v>
      </c>
      <c r="H382" s="34">
        <v>1.9</v>
      </c>
      <c r="I382" s="51">
        <v>8.01</v>
      </c>
      <c r="J382" s="52">
        <v>8.51</v>
      </c>
      <c r="K382" s="52">
        <v>8.8800000000000008</v>
      </c>
      <c r="L382" s="37">
        <v>9.57</v>
      </c>
      <c r="M382" s="37">
        <v>10.54</v>
      </c>
      <c r="N382" s="42">
        <v>13.23</v>
      </c>
      <c r="O382" s="42">
        <v>14.77</v>
      </c>
      <c r="P382" s="42">
        <v>16.8</v>
      </c>
      <c r="Q382" s="42" t="s">
        <v>6</v>
      </c>
      <c r="R382" s="42" t="s">
        <v>6</v>
      </c>
    </row>
    <row r="383" spans="1:18" x14ac:dyDescent="0.2">
      <c r="A383" s="39" t="s">
        <v>328</v>
      </c>
      <c r="B383" s="25" t="s">
        <v>329</v>
      </c>
      <c r="C383" s="19" t="str">
        <f t="shared" si="5"/>
        <v>Conwy / ConwyW06000003</v>
      </c>
      <c r="D383" s="53">
        <v>12</v>
      </c>
      <c r="E383" s="54">
        <v>12.18</v>
      </c>
      <c r="F383" s="34">
        <v>0.4</v>
      </c>
      <c r="G383" s="41">
        <v>14.42</v>
      </c>
      <c r="H383" s="34">
        <v>6.4</v>
      </c>
      <c r="I383" s="51">
        <v>7.79</v>
      </c>
      <c r="J383" s="37">
        <v>8.82</v>
      </c>
      <c r="K383" s="37">
        <v>9.3800000000000008</v>
      </c>
      <c r="L383" s="37">
        <v>9.74</v>
      </c>
      <c r="M383" s="37">
        <v>10.62</v>
      </c>
      <c r="N383" s="42">
        <v>13.97</v>
      </c>
      <c r="O383" s="42">
        <v>16.54</v>
      </c>
      <c r="P383" s="42" t="s">
        <v>6</v>
      </c>
      <c r="Q383" s="42" t="s">
        <v>6</v>
      </c>
      <c r="R383" s="42" t="s">
        <v>6</v>
      </c>
    </row>
    <row r="384" spans="1:18" x14ac:dyDescent="0.2">
      <c r="A384" s="39" t="s">
        <v>342</v>
      </c>
      <c r="B384" s="25" t="s">
        <v>343</v>
      </c>
      <c r="C384" s="19" t="str">
        <f t="shared" si="5"/>
        <v>Denbighshire / Sir DdinbychW06000004</v>
      </c>
      <c r="D384" s="53">
        <v>12</v>
      </c>
      <c r="E384" s="41">
        <v>13.45</v>
      </c>
      <c r="F384" s="34">
        <v>-3.9</v>
      </c>
      <c r="G384" s="51">
        <v>14.6</v>
      </c>
      <c r="H384" s="34">
        <v>1.8</v>
      </c>
      <c r="I384" s="51">
        <v>8.1</v>
      </c>
      <c r="J384" s="37">
        <v>9.75</v>
      </c>
      <c r="K384" s="37">
        <v>10.67</v>
      </c>
      <c r="L384" s="37">
        <v>11.04</v>
      </c>
      <c r="M384" s="37">
        <v>11.8</v>
      </c>
      <c r="N384" s="42">
        <v>14.64</v>
      </c>
      <c r="O384" s="42">
        <v>17.34</v>
      </c>
      <c r="P384" s="42">
        <v>17.95</v>
      </c>
      <c r="Q384" s="42">
        <v>20.9</v>
      </c>
      <c r="R384" s="42" t="s">
        <v>6</v>
      </c>
    </row>
    <row r="385" spans="1:18" x14ac:dyDescent="0.2">
      <c r="A385" s="39" t="s">
        <v>47</v>
      </c>
      <c r="B385" s="25" t="s">
        <v>48</v>
      </c>
      <c r="C385" s="19" t="str">
        <f t="shared" si="5"/>
        <v>Flintshire / Sir y FflintW06000005</v>
      </c>
      <c r="D385" s="53">
        <v>15</v>
      </c>
      <c r="E385" s="41">
        <v>11.38</v>
      </c>
      <c r="F385" s="34">
        <v>-0.2</v>
      </c>
      <c r="G385" s="51">
        <v>13.29</v>
      </c>
      <c r="H385" s="34">
        <v>-0.8</v>
      </c>
      <c r="I385" s="51">
        <v>7.59</v>
      </c>
      <c r="J385" s="52">
        <v>8.11</v>
      </c>
      <c r="K385" s="37">
        <v>8.48</v>
      </c>
      <c r="L385" s="37">
        <v>9.0399999999999991</v>
      </c>
      <c r="M385" s="37">
        <v>9.8800000000000008</v>
      </c>
      <c r="N385" s="42">
        <v>13.73</v>
      </c>
      <c r="O385" s="42">
        <v>15.62</v>
      </c>
      <c r="P385" s="42">
        <v>17.22</v>
      </c>
      <c r="Q385" s="42">
        <v>18.2</v>
      </c>
      <c r="R385" s="42" t="s">
        <v>6</v>
      </c>
    </row>
    <row r="386" spans="1:18" x14ac:dyDescent="0.2">
      <c r="A386" s="39" t="s">
        <v>181</v>
      </c>
      <c r="B386" s="25" t="s">
        <v>182</v>
      </c>
      <c r="C386" s="19" t="str">
        <f t="shared" si="5"/>
        <v>Wrexham / WrecsamW06000006</v>
      </c>
      <c r="D386" s="53">
        <v>16</v>
      </c>
      <c r="E386" s="41">
        <v>12.25</v>
      </c>
      <c r="F386" s="34">
        <v>13.7</v>
      </c>
      <c r="G386" s="51">
        <v>13.51</v>
      </c>
      <c r="H386" s="34">
        <v>3.9</v>
      </c>
      <c r="I386" s="51">
        <v>7.94</v>
      </c>
      <c r="J386" s="52">
        <v>8.3699999999999992</v>
      </c>
      <c r="K386" s="52">
        <v>8.65</v>
      </c>
      <c r="L386" s="37">
        <v>9.2200000000000006</v>
      </c>
      <c r="M386" s="37">
        <v>10.84</v>
      </c>
      <c r="N386" s="37">
        <v>14.04</v>
      </c>
      <c r="O386" s="42">
        <v>15.82</v>
      </c>
      <c r="P386" s="42">
        <v>16.809999999999999</v>
      </c>
      <c r="Q386" s="42" t="s">
        <v>6</v>
      </c>
      <c r="R386" s="42" t="s">
        <v>6</v>
      </c>
    </row>
    <row r="387" spans="1:18" x14ac:dyDescent="0.2">
      <c r="A387" s="39" t="s">
        <v>306</v>
      </c>
      <c r="B387" s="25" t="s">
        <v>307</v>
      </c>
      <c r="C387" s="19" t="str">
        <f t="shared" si="5"/>
        <v>Powys / PowysW06000023</v>
      </c>
      <c r="D387" s="53">
        <v>11</v>
      </c>
      <c r="E387" s="41">
        <v>10.26</v>
      </c>
      <c r="F387" s="34">
        <v>-5.3</v>
      </c>
      <c r="G387" s="41">
        <v>12.56</v>
      </c>
      <c r="H387" s="34">
        <v>-2.2999999999999998</v>
      </c>
      <c r="I387" s="51">
        <v>7.5</v>
      </c>
      <c r="J387" s="52">
        <v>8.43</v>
      </c>
      <c r="K387" s="52">
        <v>8.83</v>
      </c>
      <c r="L387" s="37">
        <v>8.93</v>
      </c>
      <c r="M387" s="52">
        <v>9.5399999999999991</v>
      </c>
      <c r="N387" s="42">
        <v>11.66</v>
      </c>
      <c r="O387" s="42">
        <v>14.37</v>
      </c>
      <c r="P387" s="42" t="s">
        <v>6</v>
      </c>
      <c r="Q387" s="42" t="s">
        <v>6</v>
      </c>
      <c r="R387" s="42" t="s">
        <v>6</v>
      </c>
    </row>
    <row r="388" spans="1:18" x14ac:dyDescent="0.2">
      <c r="A388" s="39" t="s">
        <v>293</v>
      </c>
      <c r="B388" s="25" t="s">
        <v>294</v>
      </c>
      <c r="C388" s="19" t="str">
        <f t="shared" si="5"/>
        <v>Ceredigion / CeredigionW06000008</v>
      </c>
      <c r="D388" s="53">
        <v>8</v>
      </c>
      <c r="E388" s="54">
        <v>10.91</v>
      </c>
      <c r="F388" s="34">
        <v>-6.2</v>
      </c>
      <c r="G388" s="41">
        <v>13.16</v>
      </c>
      <c r="H388" s="34">
        <v>3.6</v>
      </c>
      <c r="I388" s="54" t="s">
        <v>6</v>
      </c>
      <c r="J388" s="52">
        <v>8.65</v>
      </c>
      <c r="K388" s="52">
        <v>8.7799999999999994</v>
      </c>
      <c r="L388" s="52">
        <v>8.9499999999999993</v>
      </c>
      <c r="M388" s="37">
        <v>9.66</v>
      </c>
      <c r="N388" s="42">
        <v>12.93</v>
      </c>
      <c r="O388" s="42">
        <v>16.37</v>
      </c>
      <c r="P388" s="42" t="s">
        <v>6</v>
      </c>
      <c r="Q388" s="42" t="s">
        <v>6</v>
      </c>
      <c r="R388" s="42" t="s">
        <v>6</v>
      </c>
    </row>
    <row r="389" spans="1:18" x14ac:dyDescent="0.2">
      <c r="A389" s="39" t="s">
        <v>233</v>
      </c>
      <c r="B389" s="25" t="s">
        <v>234</v>
      </c>
      <c r="C389" s="19" t="str">
        <f t="shared" si="5"/>
        <v>Pembrokeshire / Sir BenfroW06000009</v>
      </c>
      <c r="D389" s="53">
        <v>10</v>
      </c>
      <c r="E389" s="54">
        <v>10.06</v>
      </c>
      <c r="F389" s="34">
        <v>-7.7</v>
      </c>
      <c r="G389" s="41">
        <v>13.22</v>
      </c>
      <c r="H389" s="34">
        <v>-4</v>
      </c>
      <c r="I389" s="51">
        <v>7.63</v>
      </c>
      <c r="J389" s="52">
        <v>8.1300000000000008</v>
      </c>
      <c r="K389" s="52">
        <v>8.2100000000000009</v>
      </c>
      <c r="L389" s="37">
        <v>8.31</v>
      </c>
      <c r="M389" s="37">
        <v>9.32</v>
      </c>
      <c r="N389" s="42">
        <v>12.38</v>
      </c>
      <c r="O389" s="42">
        <v>15.75</v>
      </c>
      <c r="P389" s="42" t="s">
        <v>6</v>
      </c>
      <c r="Q389" s="42" t="s">
        <v>6</v>
      </c>
      <c r="R389" s="42" t="s">
        <v>6</v>
      </c>
    </row>
    <row r="390" spans="1:18" x14ac:dyDescent="0.2">
      <c r="A390" s="39" t="s">
        <v>301</v>
      </c>
      <c r="B390" s="25" t="s">
        <v>302</v>
      </c>
      <c r="C390" s="19" t="str">
        <f t="shared" si="5"/>
        <v>Carmarthenshire / Sir GaerfyrddinW06000010</v>
      </c>
      <c r="D390" s="40">
        <v>18</v>
      </c>
      <c r="E390" s="41">
        <v>12.9</v>
      </c>
      <c r="F390" s="34">
        <v>13.4</v>
      </c>
      <c r="G390" s="41">
        <v>15.75</v>
      </c>
      <c r="H390" s="34">
        <v>11.6</v>
      </c>
      <c r="I390" s="51">
        <v>7.83</v>
      </c>
      <c r="J390" s="37">
        <v>8.77</v>
      </c>
      <c r="K390" s="52">
        <v>9.4499999999999993</v>
      </c>
      <c r="L390" s="37">
        <v>10.050000000000001</v>
      </c>
      <c r="M390" s="37">
        <v>11.43</v>
      </c>
      <c r="N390" s="37">
        <v>14.56</v>
      </c>
      <c r="O390" s="42">
        <v>17.260000000000002</v>
      </c>
      <c r="P390" s="42">
        <v>18.52</v>
      </c>
      <c r="Q390" s="42" t="s">
        <v>6</v>
      </c>
      <c r="R390" s="42" t="s">
        <v>6</v>
      </c>
    </row>
    <row r="391" spans="1:18" x14ac:dyDescent="0.2">
      <c r="A391" s="39" t="s">
        <v>322</v>
      </c>
      <c r="B391" s="25" t="s">
        <v>323</v>
      </c>
      <c r="C391" s="19" t="str">
        <f t="shared" ref="C391:C442" si="6">A391&amp;B391</f>
        <v>Swansea / AbertaweW06000011</v>
      </c>
      <c r="D391" s="40">
        <v>31</v>
      </c>
      <c r="E391" s="41">
        <v>12.55</v>
      </c>
      <c r="F391" s="34">
        <v>3.6</v>
      </c>
      <c r="G391" s="51">
        <v>13.91</v>
      </c>
      <c r="H391" s="34">
        <v>0.6</v>
      </c>
      <c r="I391" s="51">
        <v>8.24</v>
      </c>
      <c r="J391" s="52">
        <v>8.94</v>
      </c>
      <c r="K391" s="52">
        <v>9.36</v>
      </c>
      <c r="L391" s="52">
        <v>10.220000000000001</v>
      </c>
      <c r="M391" s="52">
        <v>10.98</v>
      </c>
      <c r="N391" s="37">
        <v>13.97</v>
      </c>
      <c r="O391" s="37">
        <v>15.85</v>
      </c>
      <c r="P391" s="37">
        <v>16.82</v>
      </c>
      <c r="Q391" s="42">
        <v>18.22</v>
      </c>
      <c r="R391" s="42" t="s">
        <v>6</v>
      </c>
    </row>
    <row r="392" spans="1:18" ht="25.5" x14ac:dyDescent="0.2">
      <c r="A392" s="39" t="s">
        <v>42</v>
      </c>
      <c r="B392" s="25" t="s">
        <v>43</v>
      </c>
      <c r="C392" s="19" t="str">
        <f t="shared" si="6"/>
        <v>Neath Port Talbot / Castell-nedd Port TalbotW06000012</v>
      </c>
      <c r="D392" s="53">
        <v>9</v>
      </c>
      <c r="E392" s="54">
        <v>12.08</v>
      </c>
      <c r="F392" s="34">
        <v>8.9</v>
      </c>
      <c r="G392" s="41">
        <v>13.32</v>
      </c>
      <c r="H392" s="34">
        <v>3.3</v>
      </c>
      <c r="I392" s="54">
        <v>7.73</v>
      </c>
      <c r="J392" s="37">
        <v>9.01</v>
      </c>
      <c r="K392" s="37">
        <v>9.27</v>
      </c>
      <c r="L392" s="37">
        <v>10.23</v>
      </c>
      <c r="M392" s="42">
        <v>11.38</v>
      </c>
      <c r="N392" s="42">
        <v>15.05</v>
      </c>
      <c r="O392" s="42">
        <v>16.66</v>
      </c>
      <c r="P392" s="42" t="s">
        <v>6</v>
      </c>
      <c r="Q392" s="42" t="s">
        <v>6</v>
      </c>
      <c r="R392" s="42" t="s">
        <v>6</v>
      </c>
    </row>
    <row r="393" spans="1:18" x14ac:dyDescent="0.2">
      <c r="A393" s="39" t="s">
        <v>140</v>
      </c>
      <c r="B393" s="25" t="s">
        <v>141</v>
      </c>
      <c r="C393" s="19" t="str">
        <f t="shared" si="6"/>
        <v>Bridgend / Pen-y-bont ar OgwrW06000013</v>
      </c>
      <c r="D393" s="53">
        <v>12</v>
      </c>
      <c r="E393" s="54">
        <v>12.18</v>
      </c>
      <c r="F393" s="34">
        <v>-2.5</v>
      </c>
      <c r="G393" s="41">
        <v>14.22</v>
      </c>
      <c r="H393" s="34">
        <v>-0.7</v>
      </c>
      <c r="I393" s="51">
        <v>7.5</v>
      </c>
      <c r="J393" s="37">
        <v>8.33</v>
      </c>
      <c r="K393" s="37">
        <v>9.09</v>
      </c>
      <c r="L393" s="37">
        <v>9.57</v>
      </c>
      <c r="M393" s="37">
        <v>10.42</v>
      </c>
      <c r="N393" s="42">
        <v>14.64</v>
      </c>
      <c r="O393" s="42">
        <v>18.21</v>
      </c>
      <c r="P393" s="42">
        <v>19.04</v>
      </c>
      <c r="Q393" s="42">
        <v>20.190000000000001</v>
      </c>
      <c r="R393" s="42" t="s">
        <v>6</v>
      </c>
    </row>
    <row r="394" spans="1:18" ht="25.5" x14ac:dyDescent="0.2">
      <c r="A394" s="39" t="s">
        <v>128</v>
      </c>
      <c r="B394" s="25" t="s">
        <v>129</v>
      </c>
      <c r="C394" s="19" t="str">
        <f t="shared" si="6"/>
        <v>Vale of Glamorgan / Bro MorgannwgW06000014</v>
      </c>
      <c r="D394" s="53">
        <v>8</v>
      </c>
      <c r="E394" s="54">
        <v>10.76</v>
      </c>
      <c r="F394" s="34">
        <v>-4.4000000000000004</v>
      </c>
      <c r="G394" s="41">
        <v>14.94</v>
      </c>
      <c r="H394" s="34">
        <v>-1.3</v>
      </c>
      <c r="I394" s="54" t="s">
        <v>6</v>
      </c>
      <c r="J394" s="52">
        <v>8.17</v>
      </c>
      <c r="K394" s="52">
        <v>8.57</v>
      </c>
      <c r="L394" s="37">
        <v>8.85</v>
      </c>
      <c r="M394" s="42">
        <v>9.4700000000000006</v>
      </c>
      <c r="N394" s="42" t="s">
        <v>6</v>
      </c>
      <c r="O394" s="42" t="s">
        <v>6</v>
      </c>
      <c r="P394" s="42" t="s">
        <v>6</v>
      </c>
      <c r="Q394" s="42" t="s">
        <v>6</v>
      </c>
      <c r="R394" s="42" t="s">
        <v>6</v>
      </c>
    </row>
    <row r="395" spans="1:18" x14ac:dyDescent="0.2">
      <c r="A395" s="39" t="s">
        <v>201</v>
      </c>
      <c r="B395" s="25" t="s">
        <v>202</v>
      </c>
      <c r="C395" s="19" t="str">
        <f t="shared" si="6"/>
        <v>Cardiff / CaerdyddW06000015</v>
      </c>
      <c r="D395" s="40">
        <v>56</v>
      </c>
      <c r="E395" s="41">
        <v>12.61</v>
      </c>
      <c r="F395" s="34">
        <v>-1.7</v>
      </c>
      <c r="G395" s="51">
        <v>14.95</v>
      </c>
      <c r="H395" s="34">
        <v>0</v>
      </c>
      <c r="I395" s="51">
        <v>8.25</v>
      </c>
      <c r="J395" s="52">
        <v>9.15</v>
      </c>
      <c r="K395" s="52">
        <v>9.43</v>
      </c>
      <c r="L395" s="52">
        <v>10.050000000000001</v>
      </c>
      <c r="M395" s="52">
        <v>11.24</v>
      </c>
      <c r="N395" s="37">
        <v>14.33</v>
      </c>
      <c r="O395" s="37">
        <v>16.41</v>
      </c>
      <c r="P395" s="37">
        <v>18.010000000000002</v>
      </c>
      <c r="Q395" s="42">
        <v>18.87</v>
      </c>
      <c r="R395" s="42" t="s">
        <v>6</v>
      </c>
    </row>
    <row r="396" spans="1:18" ht="25.5" x14ac:dyDescent="0.2">
      <c r="A396" s="39" t="s">
        <v>303</v>
      </c>
      <c r="B396" s="25" t="s">
        <v>304</v>
      </c>
      <c r="C396" s="19" t="str">
        <f t="shared" si="6"/>
        <v>Rhondda Cynon Taf / Rhondda Cynon TafW06000016</v>
      </c>
      <c r="D396" s="40">
        <v>24</v>
      </c>
      <c r="E396" s="41">
        <v>11.32</v>
      </c>
      <c r="F396" s="34">
        <v>-10</v>
      </c>
      <c r="G396" s="41">
        <v>14.2</v>
      </c>
      <c r="H396" s="34">
        <v>-1.8</v>
      </c>
      <c r="I396" s="51">
        <v>7.88</v>
      </c>
      <c r="J396" s="52">
        <v>8.48</v>
      </c>
      <c r="K396" s="52">
        <v>8.82</v>
      </c>
      <c r="L396" s="52">
        <v>9.11</v>
      </c>
      <c r="M396" s="37">
        <v>10.119999999999999</v>
      </c>
      <c r="N396" s="42">
        <v>13.11</v>
      </c>
      <c r="O396" s="42">
        <v>15.92</v>
      </c>
      <c r="P396" s="42">
        <v>17.32</v>
      </c>
      <c r="Q396" s="42">
        <v>19.38</v>
      </c>
      <c r="R396" s="42" t="s">
        <v>6</v>
      </c>
    </row>
    <row r="397" spans="1:18" x14ac:dyDescent="0.2">
      <c r="A397" s="39" t="s">
        <v>13</v>
      </c>
      <c r="B397" s="25" t="s">
        <v>14</v>
      </c>
      <c r="C397" s="19" t="str">
        <f t="shared" si="6"/>
        <v>Merthyr Tydfil / Merthyr TudfulW06000024</v>
      </c>
      <c r="D397" s="53">
        <v>7</v>
      </c>
      <c r="E397" s="41">
        <v>11.63</v>
      </c>
      <c r="F397" s="34">
        <v>-0.1</v>
      </c>
      <c r="G397" s="54">
        <v>10.94</v>
      </c>
      <c r="H397" s="34">
        <v>-13.3</v>
      </c>
      <c r="I397" s="54" t="s">
        <v>6</v>
      </c>
      <c r="J397" s="37">
        <v>8.69</v>
      </c>
      <c r="K397" s="37">
        <v>9.11</v>
      </c>
      <c r="L397" s="37">
        <v>9.6199999999999992</v>
      </c>
      <c r="M397" s="37">
        <v>10.55</v>
      </c>
      <c r="N397" s="42">
        <v>12.22</v>
      </c>
      <c r="O397" s="42">
        <v>13.44</v>
      </c>
      <c r="P397" s="42">
        <v>14.47</v>
      </c>
      <c r="Q397" s="42" t="s">
        <v>6</v>
      </c>
      <c r="R397" s="42" t="s">
        <v>6</v>
      </c>
    </row>
    <row r="398" spans="1:18" x14ac:dyDescent="0.2">
      <c r="A398" s="39" t="s">
        <v>256</v>
      </c>
      <c r="B398" s="25" t="s">
        <v>257</v>
      </c>
      <c r="C398" s="19" t="str">
        <f t="shared" si="6"/>
        <v>Caerphilly / CaerffiliW06000018</v>
      </c>
      <c r="D398" s="53">
        <v>13</v>
      </c>
      <c r="E398" s="41">
        <v>12.41</v>
      </c>
      <c r="F398" s="34">
        <v>0.6</v>
      </c>
      <c r="G398" s="41">
        <v>13.74</v>
      </c>
      <c r="H398" s="34">
        <v>-2</v>
      </c>
      <c r="I398" s="51">
        <v>7.98</v>
      </c>
      <c r="J398" s="52">
        <v>8.73</v>
      </c>
      <c r="K398" s="52">
        <v>9.01</v>
      </c>
      <c r="L398" s="37">
        <v>9.42</v>
      </c>
      <c r="M398" s="37">
        <v>10.5</v>
      </c>
      <c r="N398" s="42">
        <v>13.17</v>
      </c>
      <c r="O398" s="42">
        <v>15.23</v>
      </c>
      <c r="P398" s="42">
        <v>17.399999999999999</v>
      </c>
      <c r="Q398" s="42" t="s">
        <v>6</v>
      </c>
      <c r="R398" s="42" t="s">
        <v>6</v>
      </c>
    </row>
    <row r="399" spans="1:18" x14ac:dyDescent="0.2">
      <c r="A399" s="39" t="s">
        <v>34</v>
      </c>
      <c r="B399" s="25" t="s">
        <v>35</v>
      </c>
      <c r="C399" s="19" t="str">
        <f t="shared" si="6"/>
        <v>Blaenau Gwent / Blaenau GwentW06000019</v>
      </c>
      <c r="D399" s="53">
        <v>4</v>
      </c>
      <c r="E399" s="54">
        <v>9.5399999999999991</v>
      </c>
      <c r="F399" s="34">
        <v>-6.2</v>
      </c>
      <c r="G399" s="41">
        <v>10.99</v>
      </c>
      <c r="H399" s="34">
        <v>-3.9</v>
      </c>
      <c r="I399" s="54" t="s">
        <v>6</v>
      </c>
      <c r="J399" s="42" t="s">
        <v>6</v>
      </c>
      <c r="K399" s="42">
        <v>7.67</v>
      </c>
      <c r="L399" s="37">
        <v>7.75</v>
      </c>
      <c r="M399" s="42">
        <v>8.39</v>
      </c>
      <c r="N399" s="42">
        <v>11.93</v>
      </c>
      <c r="O399" s="42" t="s">
        <v>6</v>
      </c>
      <c r="P399" s="42" t="s">
        <v>6</v>
      </c>
      <c r="Q399" s="42" t="s">
        <v>6</v>
      </c>
      <c r="R399" s="42" t="s">
        <v>6</v>
      </c>
    </row>
    <row r="400" spans="1:18" x14ac:dyDescent="0.2">
      <c r="A400" s="39" t="s">
        <v>313</v>
      </c>
      <c r="B400" s="25" t="s">
        <v>314</v>
      </c>
      <c r="C400" s="19" t="str">
        <f t="shared" si="6"/>
        <v>Torfaen / TorfaenW06000020</v>
      </c>
      <c r="D400" s="53">
        <v>6</v>
      </c>
      <c r="E400" s="54">
        <v>12.01</v>
      </c>
      <c r="F400" s="34">
        <v>1.3</v>
      </c>
      <c r="G400" s="41">
        <v>12.98</v>
      </c>
      <c r="H400" s="34">
        <v>-4.5999999999999996</v>
      </c>
      <c r="I400" s="54" t="s">
        <v>6</v>
      </c>
      <c r="J400" s="37">
        <v>8.77</v>
      </c>
      <c r="K400" s="37">
        <v>9</v>
      </c>
      <c r="L400" s="37">
        <v>9.24</v>
      </c>
      <c r="M400" s="37">
        <v>10.09</v>
      </c>
      <c r="N400" s="42">
        <v>12.75</v>
      </c>
      <c r="O400" s="42" t="s">
        <v>6</v>
      </c>
      <c r="P400" s="42" t="s">
        <v>6</v>
      </c>
      <c r="Q400" s="42" t="s">
        <v>6</v>
      </c>
      <c r="R400" s="42" t="s">
        <v>6</v>
      </c>
    </row>
    <row r="401" spans="1:18" x14ac:dyDescent="0.2">
      <c r="A401" s="39" t="s">
        <v>77</v>
      </c>
      <c r="B401" s="25" t="s">
        <v>78</v>
      </c>
      <c r="C401" s="19" t="str">
        <f t="shared" si="6"/>
        <v>Monmouthshire / Sir FynwyW06000021</v>
      </c>
      <c r="D401" s="53">
        <v>9</v>
      </c>
      <c r="E401" s="41">
        <v>12.87</v>
      </c>
      <c r="F401" s="34">
        <v>18</v>
      </c>
      <c r="G401" s="41">
        <v>14.21</v>
      </c>
      <c r="H401" s="34">
        <v>12.6</v>
      </c>
      <c r="I401" s="54" t="s">
        <v>6</v>
      </c>
      <c r="J401" s="37">
        <v>9.2200000000000006</v>
      </c>
      <c r="K401" s="37">
        <v>9.84</v>
      </c>
      <c r="L401" s="37">
        <v>10.65</v>
      </c>
      <c r="M401" s="37">
        <v>11.44</v>
      </c>
      <c r="N401" s="42">
        <v>15.39</v>
      </c>
      <c r="O401" s="42">
        <v>16.28</v>
      </c>
      <c r="P401" s="42">
        <v>17.54</v>
      </c>
      <c r="Q401" s="42" t="s">
        <v>6</v>
      </c>
      <c r="R401" s="42" t="s">
        <v>6</v>
      </c>
    </row>
    <row r="402" spans="1:18" x14ac:dyDescent="0.2">
      <c r="A402" s="39" t="s">
        <v>289</v>
      </c>
      <c r="B402" s="25" t="s">
        <v>290</v>
      </c>
      <c r="C402" s="19" t="str">
        <f t="shared" si="6"/>
        <v>Newport / CasnewyddW06000022</v>
      </c>
      <c r="D402" s="40">
        <v>23</v>
      </c>
      <c r="E402" s="41">
        <v>11.99</v>
      </c>
      <c r="F402" s="34">
        <v>-0.3</v>
      </c>
      <c r="G402" s="51">
        <v>14.35</v>
      </c>
      <c r="H402" s="34">
        <v>-1</v>
      </c>
      <c r="I402" s="51">
        <v>8.1</v>
      </c>
      <c r="J402" s="52">
        <v>9.2799999999999994</v>
      </c>
      <c r="K402" s="52">
        <v>9.56</v>
      </c>
      <c r="L402" s="52">
        <v>9.9</v>
      </c>
      <c r="M402" s="37">
        <v>10.95</v>
      </c>
      <c r="N402" s="37">
        <v>13.46</v>
      </c>
      <c r="O402" s="42">
        <v>14.72</v>
      </c>
      <c r="P402" s="42">
        <v>17.399999999999999</v>
      </c>
      <c r="Q402" s="42">
        <v>19.29</v>
      </c>
      <c r="R402" s="42" t="s">
        <v>6</v>
      </c>
    </row>
    <row r="403" spans="1:18" x14ac:dyDescent="0.2">
      <c r="A403" s="24" t="s">
        <v>1053</v>
      </c>
      <c r="B403" s="25" t="s">
        <v>1054</v>
      </c>
      <c r="C403" s="19" t="str">
        <f t="shared" si="6"/>
        <v>Scotland S92000003</v>
      </c>
      <c r="D403" s="55">
        <v>665</v>
      </c>
      <c r="E403" s="51">
        <v>13.35</v>
      </c>
      <c r="F403" s="34">
        <v>3</v>
      </c>
      <c r="G403" s="51">
        <v>15.33</v>
      </c>
      <c r="H403" s="34">
        <v>2.6</v>
      </c>
      <c r="I403" s="51">
        <v>8.25</v>
      </c>
      <c r="J403" s="52">
        <v>9.26</v>
      </c>
      <c r="K403" s="52">
        <v>9.84</v>
      </c>
      <c r="L403" s="52">
        <v>10.47</v>
      </c>
      <c r="M403" s="52">
        <v>11.77</v>
      </c>
      <c r="N403" s="52">
        <v>15.24</v>
      </c>
      <c r="O403" s="52">
        <v>17.71</v>
      </c>
      <c r="P403" s="52">
        <v>18.809999999999999</v>
      </c>
      <c r="Q403" s="52">
        <v>19.670000000000002</v>
      </c>
      <c r="R403" s="52">
        <v>24.46</v>
      </c>
    </row>
    <row r="404" spans="1:18" x14ac:dyDescent="0.2">
      <c r="A404" s="39" t="s">
        <v>195</v>
      </c>
      <c r="B404" s="25" t="s">
        <v>196</v>
      </c>
      <c r="C404" s="19" t="str">
        <f t="shared" si="6"/>
        <v>Aberdeen CityS12000033</v>
      </c>
      <c r="D404" s="40">
        <v>39</v>
      </c>
      <c r="E404" s="41">
        <v>14.79</v>
      </c>
      <c r="F404" s="34">
        <v>-0.6</v>
      </c>
      <c r="G404" s="51">
        <v>16.82</v>
      </c>
      <c r="H404" s="34">
        <v>0.1</v>
      </c>
      <c r="I404" s="51">
        <v>8.74</v>
      </c>
      <c r="J404" s="52">
        <v>10.39</v>
      </c>
      <c r="K404" s="52">
        <v>10.97</v>
      </c>
      <c r="L404" s="52">
        <v>11.48</v>
      </c>
      <c r="M404" s="37">
        <v>12.93</v>
      </c>
      <c r="N404" s="37">
        <v>16.489999999999998</v>
      </c>
      <c r="O404" s="37">
        <v>18.34</v>
      </c>
      <c r="P404" s="37">
        <v>19.2</v>
      </c>
      <c r="Q404" s="42">
        <v>20.8</v>
      </c>
      <c r="R404" s="42" t="s">
        <v>6</v>
      </c>
    </row>
    <row r="405" spans="1:18" x14ac:dyDescent="0.2">
      <c r="A405" s="39" t="s">
        <v>102</v>
      </c>
      <c r="B405" s="25" t="s">
        <v>103</v>
      </c>
      <c r="C405" s="19" t="str">
        <f t="shared" si="6"/>
        <v>AberdeenshireS12000034</v>
      </c>
      <c r="D405" s="40">
        <v>21</v>
      </c>
      <c r="E405" s="41">
        <v>11.31</v>
      </c>
      <c r="F405" s="34">
        <v>2.8</v>
      </c>
      <c r="G405" s="41">
        <v>13.98</v>
      </c>
      <c r="H405" s="34">
        <v>-1.3</v>
      </c>
      <c r="I405" s="51">
        <v>7.62</v>
      </c>
      <c r="J405" s="52">
        <v>8.42</v>
      </c>
      <c r="K405" s="37">
        <v>8.73</v>
      </c>
      <c r="L405" s="37">
        <v>9.36</v>
      </c>
      <c r="M405" s="37">
        <v>10.62</v>
      </c>
      <c r="N405" s="42">
        <v>13.5</v>
      </c>
      <c r="O405" s="42">
        <v>15.77</v>
      </c>
      <c r="P405" s="42">
        <v>18.18</v>
      </c>
      <c r="Q405" s="42" t="s">
        <v>6</v>
      </c>
      <c r="R405" s="42" t="s">
        <v>6</v>
      </c>
    </row>
    <row r="406" spans="1:18" x14ac:dyDescent="0.2">
      <c r="A406" s="39" t="s">
        <v>299</v>
      </c>
      <c r="B406" s="25" t="s">
        <v>300</v>
      </c>
      <c r="C406" s="19" t="str">
        <f t="shared" si="6"/>
        <v>AngusS12000041</v>
      </c>
      <c r="D406" s="53">
        <v>9</v>
      </c>
      <c r="E406" s="54">
        <v>10.88</v>
      </c>
      <c r="F406" s="34">
        <v>-8.1</v>
      </c>
      <c r="G406" s="41">
        <v>12.4</v>
      </c>
      <c r="H406" s="34">
        <v>-2.6</v>
      </c>
      <c r="I406" s="54" t="s">
        <v>6</v>
      </c>
      <c r="J406" s="37">
        <v>7.88</v>
      </c>
      <c r="K406" s="52">
        <v>8.08</v>
      </c>
      <c r="L406" s="37">
        <v>8.6999999999999993</v>
      </c>
      <c r="M406" s="37">
        <v>9.48</v>
      </c>
      <c r="N406" s="42">
        <v>12.53</v>
      </c>
      <c r="O406" s="42">
        <v>13.56</v>
      </c>
      <c r="P406" s="42">
        <v>16.420000000000002</v>
      </c>
      <c r="Q406" s="42" t="s">
        <v>6</v>
      </c>
      <c r="R406" s="42" t="s">
        <v>6</v>
      </c>
    </row>
    <row r="407" spans="1:18" x14ac:dyDescent="0.2">
      <c r="A407" s="39" t="s">
        <v>40</v>
      </c>
      <c r="B407" s="25" t="s">
        <v>41</v>
      </c>
      <c r="C407" s="19" t="str">
        <f t="shared" si="6"/>
        <v>Argyll and ButeS12000035</v>
      </c>
      <c r="D407" s="53">
        <v>9</v>
      </c>
      <c r="E407" s="54">
        <v>12.08</v>
      </c>
      <c r="F407" s="34">
        <v>7.1</v>
      </c>
      <c r="G407" s="41">
        <v>13.59</v>
      </c>
      <c r="H407" s="34">
        <v>3.9</v>
      </c>
      <c r="I407" s="54" t="s">
        <v>6</v>
      </c>
      <c r="J407" s="37">
        <v>8.5299999999999994</v>
      </c>
      <c r="K407" s="37">
        <v>9.25</v>
      </c>
      <c r="L407" s="37">
        <v>9.67</v>
      </c>
      <c r="M407" s="37">
        <v>11.06</v>
      </c>
      <c r="N407" s="42">
        <v>13.38</v>
      </c>
      <c r="O407" s="42">
        <v>15.52</v>
      </c>
      <c r="P407" s="42">
        <v>17.71</v>
      </c>
      <c r="Q407" s="42" t="s">
        <v>6</v>
      </c>
      <c r="R407" s="42" t="s">
        <v>6</v>
      </c>
    </row>
    <row r="408" spans="1:18" x14ac:dyDescent="0.2">
      <c r="A408" s="39" t="s">
        <v>22</v>
      </c>
      <c r="B408" s="25" t="s">
        <v>23</v>
      </c>
      <c r="C408" s="19" t="str">
        <f t="shared" si="6"/>
        <v>ClackmannanshireS12000005</v>
      </c>
      <c r="D408" s="53">
        <v>5</v>
      </c>
      <c r="E408" s="54">
        <v>11.73</v>
      </c>
      <c r="F408" s="34">
        <v>12.6</v>
      </c>
      <c r="G408" s="41">
        <v>12.87</v>
      </c>
      <c r="H408" s="34">
        <v>-1.7</v>
      </c>
      <c r="I408" s="54" t="s">
        <v>6</v>
      </c>
      <c r="J408" s="52">
        <v>7.96</v>
      </c>
      <c r="K408" s="37">
        <v>8.4700000000000006</v>
      </c>
      <c r="L408" s="42">
        <v>8.5299999999999994</v>
      </c>
      <c r="M408" s="42">
        <v>8.9600000000000009</v>
      </c>
      <c r="N408" s="42">
        <v>13.81</v>
      </c>
      <c r="O408" s="42" t="s">
        <v>6</v>
      </c>
      <c r="P408" s="42" t="s">
        <v>6</v>
      </c>
      <c r="Q408" s="42" t="s">
        <v>6</v>
      </c>
      <c r="R408" s="42" t="s">
        <v>6</v>
      </c>
    </row>
    <row r="409" spans="1:18" x14ac:dyDescent="0.2">
      <c r="A409" s="39" t="s">
        <v>338</v>
      </c>
      <c r="B409" s="25" t="s">
        <v>339</v>
      </c>
      <c r="C409" s="19" t="str">
        <f t="shared" si="6"/>
        <v>Dumfries and GallowayS12000006</v>
      </c>
      <c r="D409" s="53">
        <v>17</v>
      </c>
      <c r="E409" s="54">
        <v>12.27</v>
      </c>
      <c r="F409" s="34">
        <v>3</v>
      </c>
      <c r="G409" s="41">
        <v>15.4</v>
      </c>
      <c r="H409" s="34">
        <v>4.3</v>
      </c>
      <c r="I409" s="51">
        <v>8</v>
      </c>
      <c r="J409" s="52">
        <v>8.73</v>
      </c>
      <c r="K409" s="52">
        <v>8.9700000000000006</v>
      </c>
      <c r="L409" s="52">
        <v>9.4499999999999993</v>
      </c>
      <c r="M409" s="37">
        <v>10.4</v>
      </c>
      <c r="N409" s="42">
        <v>14.64</v>
      </c>
      <c r="O409" s="42">
        <v>18.43</v>
      </c>
      <c r="P409" s="42" t="s">
        <v>6</v>
      </c>
      <c r="Q409" s="42" t="s">
        <v>6</v>
      </c>
      <c r="R409" s="42" t="s">
        <v>6</v>
      </c>
    </row>
    <row r="410" spans="1:18" x14ac:dyDescent="0.2">
      <c r="A410" s="39" t="s">
        <v>253</v>
      </c>
      <c r="B410" s="25" t="s">
        <v>254</v>
      </c>
      <c r="C410" s="19" t="str">
        <f t="shared" si="6"/>
        <v>Dundee CityS12000042</v>
      </c>
      <c r="D410" s="40">
        <v>25</v>
      </c>
      <c r="E410" s="41">
        <v>14.42</v>
      </c>
      <c r="F410" s="34">
        <v>12.1</v>
      </c>
      <c r="G410" s="51">
        <v>14.88</v>
      </c>
      <c r="H410" s="34">
        <v>5.8</v>
      </c>
      <c r="I410" s="51">
        <v>8.6999999999999993</v>
      </c>
      <c r="J410" s="52">
        <v>9.73</v>
      </c>
      <c r="K410" s="52">
        <v>10.49</v>
      </c>
      <c r="L410" s="37">
        <v>10.83</v>
      </c>
      <c r="M410" s="37">
        <v>12.68</v>
      </c>
      <c r="N410" s="37">
        <v>15.57</v>
      </c>
      <c r="O410" s="37">
        <v>17.809999999999999</v>
      </c>
      <c r="P410" s="37">
        <v>18.41</v>
      </c>
      <c r="Q410" s="42">
        <v>19.12</v>
      </c>
      <c r="R410" s="42" t="s">
        <v>6</v>
      </c>
    </row>
    <row r="411" spans="1:18" x14ac:dyDescent="0.2">
      <c r="A411" s="39" t="s">
        <v>334</v>
      </c>
      <c r="B411" s="25" t="s">
        <v>335</v>
      </c>
      <c r="C411" s="19" t="str">
        <f t="shared" si="6"/>
        <v>East AyrshireS12000008</v>
      </c>
      <c r="D411" s="53">
        <v>13</v>
      </c>
      <c r="E411" s="41">
        <v>14</v>
      </c>
      <c r="F411" s="34">
        <v>3</v>
      </c>
      <c r="G411" s="51">
        <v>14.63</v>
      </c>
      <c r="H411" s="34">
        <v>4</v>
      </c>
      <c r="I411" s="51">
        <v>8.06</v>
      </c>
      <c r="J411" s="37">
        <v>9.16</v>
      </c>
      <c r="K411" s="37">
        <v>9.92</v>
      </c>
      <c r="L411" s="37">
        <v>10.6</v>
      </c>
      <c r="M411" s="37">
        <v>12.34</v>
      </c>
      <c r="N411" s="37">
        <v>15.71</v>
      </c>
      <c r="O411" s="37">
        <v>16.899999999999999</v>
      </c>
      <c r="P411" s="42">
        <v>18.41</v>
      </c>
      <c r="Q411" s="42">
        <v>20.059999999999999</v>
      </c>
      <c r="R411" s="42" t="s">
        <v>6</v>
      </c>
    </row>
    <row r="412" spans="1:18" x14ac:dyDescent="0.2">
      <c r="A412" s="39" t="s">
        <v>16</v>
      </c>
      <c r="B412" s="25" t="s">
        <v>17</v>
      </c>
      <c r="C412" s="19" t="str">
        <f t="shared" si="6"/>
        <v>East DunbartonshireS12000045</v>
      </c>
      <c r="D412" s="53">
        <v>5</v>
      </c>
      <c r="E412" s="54">
        <v>12.25</v>
      </c>
      <c r="F412" s="34">
        <v>26.2</v>
      </c>
      <c r="G412" s="41">
        <v>13.38</v>
      </c>
      <c r="H412" s="34">
        <v>17.100000000000001</v>
      </c>
      <c r="I412" s="54" t="s">
        <v>6</v>
      </c>
      <c r="J412" s="37">
        <v>9.07</v>
      </c>
      <c r="K412" s="37">
        <v>9.36</v>
      </c>
      <c r="L412" s="37">
        <v>9.84</v>
      </c>
      <c r="M412" s="42">
        <v>10.4</v>
      </c>
      <c r="N412" s="42">
        <v>15.24</v>
      </c>
      <c r="O412" s="42" t="s">
        <v>6</v>
      </c>
      <c r="P412" s="42" t="s">
        <v>6</v>
      </c>
      <c r="Q412" s="42" t="s">
        <v>6</v>
      </c>
      <c r="R412" s="42" t="s">
        <v>6</v>
      </c>
    </row>
    <row r="413" spans="1:18" x14ac:dyDescent="0.2">
      <c r="A413" s="39" t="s">
        <v>340</v>
      </c>
      <c r="B413" s="25" t="s">
        <v>341</v>
      </c>
      <c r="C413" s="19" t="str">
        <f t="shared" si="6"/>
        <v>East LothianS12000010</v>
      </c>
      <c r="D413" s="53">
        <v>7</v>
      </c>
      <c r="E413" s="54">
        <v>14.2</v>
      </c>
      <c r="F413" s="34">
        <v>2.8</v>
      </c>
      <c r="G413" s="41">
        <v>15.53</v>
      </c>
      <c r="H413" s="34">
        <v>0.2</v>
      </c>
      <c r="I413" s="54" t="s">
        <v>6</v>
      </c>
      <c r="J413" s="37">
        <v>8.8800000000000008</v>
      </c>
      <c r="K413" s="42">
        <v>9.42</v>
      </c>
      <c r="L413" s="42">
        <v>9.93</v>
      </c>
      <c r="M413" s="42">
        <v>12.4</v>
      </c>
      <c r="N413" s="42">
        <v>14.99</v>
      </c>
      <c r="O413" s="42">
        <v>17.86</v>
      </c>
      <c r="P413" s="42" t="s">
        <v>6</v>
      </c>
      <c r="Q413" s="42" t="s">
        <v>6</v>
      </c>
      <c r="R413" s="42" t="s">
        <v>6</v>
      </c>
    </row>
    <row r="414" spans="1:18" x14ac:dyDescent="0.2">
      <c r="A414" s="39" t="s">
        <v>7</v>
      </c>
      <c r="B414" s="25" t="s">
        <v>8</v>
      </c>
      <c r="C414" s="19" t="str">
        <f t="shared" si="6"/>
        <v>East RenfrewshireS12000011</v>
      </c>
      <c r="D414" s="53">
        <v>6</v>
      </c>
      <c r="E414" s="54">
        <v>12.29</v>
      </c>
      <c r="F414" s="56"/>
      <c r="G414" s="41">
        <v>13.18</v>
      </c>
      <c r="H414" s="34">
        <v>-9.6999999999999993</v>
      </c>
      <c r="I414" s="54" t="s">
        <v>6</v>
      </c>
      <c r="J414" s="42">
        <v>8.82</v>
      </c>
      <c r="K414" s="37">
        <v>9.18</v>
      </c>
      <c r="L414" s="42">
        <v>9.6300000000000008</v>
      </c>
      <c r="M414" s="37">
        <v>11.19</v>
      </c>
      <c r="N414" s="42">
        <v>13.17</v>
      </c>
      <c r="O414" s="42">
        <v>16.96</v>
      </c>
      <c r="P414" s="42" t="s">
        <v>6</v>
      </c>
      <c r="Q414" s="42" t="s">
        <v>6</v>
      </c>
      <c r="R414" s="42" t="s">
        <v>6</v>
      </c>
    </row>
    <row r="415" spans="1:18" x14ac:dyDescent="0.2">
      <c r="A415" s="39" t="s">
        <v>259</v>
      </c>
      <c r="B415" s="25" t="s">
        <v>260</v>
      </c>
      <c r="C415" s="19" t="str">
        <f t="shared" si="6"/>
        <v>City of EdinburghS12000036</v>
      </c>
      <c r="D415" s="55">
        <v>95</v>
      </c>
      <c r="E415" s="51">
        <v>15.12</v>
      </c>
      <c r="F415" s="34">
        <v>5.2</v>
      </c>
      <c r="G415" s="51">
        <v>17.239999999999998</v>
      </c>
      <c r="H415" s="34">
        <v>4.2</v>
      </c>
      <c r="I415" s="51">
        <v>8.73</v>
      </c>
      <c r="J415" s="52">
        <v>10.11</v>
      </c>
      <c r="K415" s="52">
        <v>10.75</v>
      </c>
      <c r="L415" s="52">
        <v>11.52</v>
      </c>
      <c r="M415" s="52">
        <v>13.2</v>
      </c>
      <c r="N415" s="52">
        <v>17.43</v>
      </c>
      <c r="O415" s="52">
        <v>19.5</v>
      </c>
      <c r="P415" s="37">
        <v>21.42</v>
      </c>
      <c r="Q415" s="37">
        <v>22.6</v>
      </c>
      <c r="R415" s="42">
        <v>27.36</v>
      </c>
    </row>
    <row r="416" spans="1:18" x14ac:dyDescent="0.2">
      <c r="A416" s="39" t="s">
        <v>145</v>
      </c>
      <c r="B416" s="25" t="s">
        <v>146</v>
      </c>
      <c r="C416" s="19" t="str">
        <f t="shared" si="6"/>
        <v>FalkirkS12000014</v>
      </c>
      <c r="D416" s="40">
        <v>18</v>
      </c>
      <c r="E416" s="41">
        <v>12.93</v>
      </c>
      <c r="F416" s="34">
        <v>7.5</v>
      </c>
      <c r="G416" s="51">
        <v>14.08</v>
      </c>
      <c r="H416" s="34">
        <v>0.6</v>
      </c>
      <c r="I416" s="51">
        <v>7.72</v>
      </c>
      <c r="J416" s="52">
        <v>8.93</v>
      </c>
      <c r="K416" s="52">
        <v>9.3800000000000008</v>
      </c>
      <c r="L416" s="52">
        <v>10.08</v>
      </c>
      <c r="M416" s="37">
        <v>11.02</v>
      </c>
      <c r="N416" s="37">
        <v>14.82</v>
      </c>
      <c r="O416" s="37">
        <v>16.45</v>
      </c>
      <c r="P416" s="37">
        <v>17.739999999999998</v>
      </c>
      <c r="Q416" s="42">
        <v>18.59</v>
      </c>
      <c r="R416" s="42" t="s">
        <v>6</v>
      </c>
    </row>
    <row r="417" spans="1:18" x14ac:dyDescent="0.2">
      <c r="A417" s="39" t="s">
        <v>81</v>
      </c>
      <c r="B417" s="25" t="s">
        <v>82</v>
      </c>
      <c r="C417" s="19" t="str">
        <f t="shared" si="6"/>
        <v>FifeS12000015</v>
      </c>
      <c r="D417" s="40">
        <v>35</v>
      </c>
      <c r="E417" s="41">
        <v>12.03</v>
      </c>
      <c r="F417" s="34">
        <v>4.5</v>
      </c>
      <c r="G417" s="51">
        <v>14.08</v>
      </c>
      <c r="H417" s="34">
        <v>4.4000000000000004</v>
      </c>
      <c r="I417" s="51">
        <v>7.98</v>
      </c>
      <c r="J417" s="52">
        <v>8.7899999999999991</v>
      </c>
      <c r="K417" s="52">
        <v>9.3800000000000008</v>
      </c>
      <c r="L417" s="52">
        <v>9.99</v>
      </c>
      <c r="M417" s="52">
        <v>10.64</v>
      </c>
      <c r="N417" s="37">
        <v>13.87</v>
      </c>
      <c r="O417" s="37">
        <v>16.45</v>
      </c>
      <c r="P417" s="37">
        <v>17.55</v>
      </c>
      <c r="Q417" s="42">
        <v>19.02</v>
      </c>
      <c r="R417" s="42" t="s">
        <v>6</v>
      </c>
    </row>
    <row r="418" spans="1:18" x14ac:dyDescent="0.2">
      <c r="A418" s="39" t="s">
        <v>199</v>
      </c>
      <c r="B418" s="25" t="s">
        <v>200</v>
      </c>
      <c r="C418" s="19" t="str">
        <f t="shared" si="6"/>
        <v>Glasgow CityS12000046</v>
      </c>
      <c r="D418" s="55">
        <v>118</v>
      </c>
      <c r="E418" s="51">
        <v>13.72</v>
      </c>
      <c r="F418" s="34">
        <v>2.2999999999999998</v>
      </c>
      <c r="G418" s="51">
        <v>15.79</v>
      </c>
      <c r="H418" s="34">
        <v>1.5</v>
      </c>
      <c r="I418" s="51">
        <v>8.6</v>
      </c>
      <c r="J418" s="52">
        <v>9.69</v>
      </c>
      <c r="K418" s="52">
        <v>10.33</v>
      </c>
      <c r="L418" s="52">
        <v>10.76</v>
      </c>
      <c r="M418" s="52">
        <v>12.22</v>
      </c>
      <c r="N418" s="52">
        <v>15.35</v>
      </c>
      <c r="O418" s="52">
        <v>17.53</v>
      </c>
      <c r="P418" s="52">
        <v>18.84</v>
      </c>
      <c r="Q418" s="52">
        <v>19.87</v>
      </c>
      <c r="R418" s="42">
        <v>24.22</v>
      </c>
    </row>
    <row r="419" spans="1:18" x14ac:dyDescent="0.2">
      <c r="A419" s="39" t="s">
        <v>296</v>
      </c>
      <c r="B419" s="25" t="s">
        <v>297</v>
      </c>
      <c r="C419" s="19" t="str">
        <f t="shared" si="6"/>
        <v>HighlandS12000017</v>
      </c>
      <c r="D419" s="40">
        <v>26</v>
      </c>
      <c r="E419" s="41">
        <v>13.06</v>
      </c>
      <c r="F419" s="34">
        <v>1.5</v>
      </c>
      <c r="G419" s="51">
        <v>14.54</v>
      </c>
      <c r="H419" s="34">
        <v>2.1</v>
      </c>
      <c r="I419" s="51">
        <v>8.1999999999999993</v>
      </c>
      <c r="J419" s="37">
        <v>9.0399999999999991</v>
      </c>
      <c r="K419" s="37">
        <v>9.81</v>
      </c>
      <c r="L419" s="37">
        <v>11.23</v>
      </c>
      <c r="M419" s="52">
        <v>12.27</v>
      </c>
      <c r="N419" s="37">
        <v>14.79</v>
      </c>
      <c r="O419" s="37">
        <v>16.48</v>
      </c>
      <c r="P419" s="37">
        <v>17.399999999999999</v>
      </c>
      <c r="Q419" s="42">
        <v>18.38</v>
      </c>
      <c r="R419" s="42" t="s">
        <v>6</v>
      </c>
    </row>
    <row r="420" spans="1:18" x14ac:dyDescent="0.2">
      <c r="A420" s="39" t="s">
        <v>283</v>
      </c>
      <c r="B420" s="25" t="s">
        <v>284</v>
      </c>
      <c r="C420" s="19" t="str">
        <f t="shared" si="6"/>
        <v>InverclydeS12000018</v>
      </c>
      <c r="D420" s="53">
        <v>7</v>
      </c>
      <c r="E420" s="54">
        <v>13.54</v>
      </c>
      <c r="F420" s="34">
        <v>-4.8</v>
      </c>
      <c r="G420" s="41">
        <v>15.07</v>
      </c>
      <c r="H420" s="34">
        <v>-0.5</v>
      </c>
      <c r="I420" s="54" t="s">
        <v>6</v>
      </c>
      <c r="J420" s="37">
        <v>9.06</v>
      </c>
      <c r="K420" s="42">
        <v>9.31</v>
      </c>
      <c r="L420" s="42">
        <v>9.6199999999999992</v>
      </c>
      <c r="M420" s="42">
        <v>12.53</v>
      </c>
      <c r="N420" s="42">
        <v>14.85</v>
      </c>
      <c r="O420" s="42">
        <v>16.47</v>
      </c>
      <c r="P420" s="42" t="s">
        <v>6</v>
      </c>
      <c r="Q420" s="42" t="s">
        <v>6</v>
      </c>
      <c r="R420" s="42" t="s">
        <v>6</v>
      </c>
    </row>
    <row r="421" spans="1:18" x14ac:dyDescent="0.2">
      <c r="A421" s="39" t="s">
        <v>205</v>
      </c>
      <c r="B421" s="25" t="s">
        <v>206</v>
      </c>
      <c r="C421" s="19" t="str">
        <f t="shared" si="6"/>
        <v>MidlothianS12000019</v>
      </c>
      <c r="D421" s="53">
        <v>8</v>
      </c>
      <c r="E421" s="54">
        <v>12.5</v>
      </c>
      <c r="F421" s="34">
        <v>-4.7</v>
      </c>
      <c r="G421" s="41">
        <v>14.95</v>
      </c>
      <c r="H421" s="34">
        <v>3.7</v>
      </c>
      <c r="I421" s="54" t="s">
        <v>6</v>
      </c>
      <c r="J421" s="37">
        <v>10</v>
      </c>
      <c r="K421" s="37">
        <v>10.26</v>
      </c>
      <c r="L421" s="37">
        <v>10.99</v>
      </c>
      <c r="M421" s="37">
        <v>11.86</v>
      </c>
      <c r="N421" s="42">
        <v>14.36</v>
      </c>
      <c r="O421" s="42">
        <v>18</v>
      </c>
      <c r="P421" s="42" t="s">
        <v>6</v>
      </c>
      <c r="Q421" s="42" t="s">
        <v>6</v>
      </c>
      <c r="R421" s="42" t="s">
        <v>6</v>
      </c>
    </row>
    <row r="422" spans="1:18" x14ac:dyDescent="0.2">
      <c r="A422" s="39" t="s">
        <v>167</v>
      </c>
      <c r="B422" s="25" t="s">
        <v>168</v>
      </c>
      <c r="C422" s="19" t="str">
        <f t="shared" si="6"/>
        <v>MorayS12000020</v>
      </c>
      <c r="D422" s="53">
        <v>9</v>
      </c>
      <c r="E422" s="54">
        <v>12.82</v>
      </c>
      <c r="F422" s="34">
        <v>14.3</v>
      </c>
      <c r="G422" s="41">
        <v>15.27</v>
      </c>
      <c r="H422" s="34">
        <v>6.4</v>
      </c>
      <c r="I422" s="54" t="s">
        <v>6</v>
      </c>
      <c r="J422" s="37">
        <v>8.9600000000000009</v>
      </c>
      <c r="K422" s="37">
        <v>9.11</v>
      </c>
      <c r="L422" s="37">
        <v>9.49</v>
      </c>
      <c r="M422" s="37">
        <v>11.08</v>
      </c>
      <c r="N422" s="42">
        <v>14.91</v>
      </c>
      <c r="O422" s="42">
        <v>18.95</v>
      </c>
      <c r="P422" s="42" t="s">
        <v>6</v>
      </c>
      <c r="Q422" s="42" t="s">
        <v>6</v>
      </c>
      <c r="R422" s="42" t="s">
        <v>6</v>
      </c>
    </row>
    <row r="423" spans="1:18" x14ac:dyDescent="0.2">
      <c r="A423" s="39" t="s">
        <v>1055</v>
      </c>
      <c r="B423" s="25" t="s">
        <v>143</v>
      </c>
      <c r="C423" s="19" t="str">
        <f t="shared" si="6"/>
        <v>Na h-Eileanan SiarS12000013</v>
      </c>
      <c r="D423" s="53" t="s">
        <v>6</v>
      </c>
      <c r="E423" s="54">
        <v>12.18</v>
      </c>
      <c r="F423" s="34">
        <v>9.3000000000000007</v>
      </c>
      <c r="G423" s="54">
        <v>14.2</v>
      </c>
      <c r="H423" s="34">
        <v>15.3</v>
      </c>
      <c r="I423" s="54" t="s">
        <v>6</v>
      </c>
      <c r="J423" s="42" t="s">
        <v>6</v>
      </c>
      <c r="K423" s="42" t="s">
        <v>6</v>
      </c>
      <c r="L423" s="42" t="s">
        <v>6</v>
      </c>
      <c r="M423" s="37">
        <v>11.56</v>
      </c>
      <c r="N423" s="42">
        <v>13.02</v>
      </c>
      <c r="O423" s="42" t="s">
        <v>6</v>
      </c>
      <c r="P423" s="42" t="s">
        <v>6</v>
      </c>
      <c r="Q423" s="42" t="s">
        <v>6</v>
      </c>
      <c r="R423" s="42" t="s">
        <v>6</v>
      </c>
    </row>
    <row r="424" spans="1:18" x14ac:dyDescent="0.2">
      <c r="A424" s="39" t="s">
        <v>218</v>
      </c>
      <c r="B424" s="25" t="s">
        <v>219</v>
      </c>
      <c r="C424" s="19" t="str">
        <f t="shared" si="6"/>
        <v>North AyrshireS12000021</v>
      </c>
      <c r="D424" s="53">
        <v>10</v>
      </c>
      <c r="E424" s="54">
        <v>13.61</v>
      </c>
      <c r="F424" s="34">
        <v>9.4</v>
      </c>
      <c r="G424" s="41">
        <v>14.55</v>
      </c>
      <c r="H424" s="34">
        <v>3.9</v>
      </c>
      <c r="I424" s="51">
        <v>7.92</v>
      </c>
      <c r="J424" s="37">
        <v>9.11</v>
      </c>
      <c r="K424" s="37">
        <v>9.61</v>
      </c>
      <c r="L424" s="37">
        <v>10.220000000000001</v>
      </c>
      <c r="M424" s="42">
        <v>12.12</v>
      </c>
      <c r="N424" s="42">
        <v>15.24</v>
      </c>
      <c r="O424" s="42">
        <v>16.350000000000001</v>
      </c>
      <c r="P424" s="42">
        <v>17.8</v>
      </c>
      <c r="Q424" s="42" t="s">
        <v>6</v>
      </c>
      <c r="R424" s="42" t="s">
        <v>6</v>
      </c>
    </row>
    <row r="425" spans="1:18" x14ac:dyDescent="0.2">
      <c r="A425" s="39" t="s">
        <v>311</v>
      </c>
      <c r="B425" s="25" t="s">
        <v>312</v>
      </c>
      <c r="C425" s="19" t="str">
        <f t="shared" si="6"/>
        <v>North LanarkshireS12000044</v>
      </c>
      <c r="D425" s="40">
        <v>35</v>
      </c>
      <c r="E425" s="41">
        <v>12.39</v>
      </c>
      <c r="F425" s="34">
        <v>2.4</v>
      </c>
      <c r="G425" s="51">
        <v>14.68</v>
      </c>
      <c r="H425" s="34">
        <v>2</v>
      </c>
      <c r="I425" s="51">
        <v>8.0500000000000007</v>
      </c>
      <c r="J425" s="52">
        <v>8.7100000000000009</v>
      </c>
      <c r="K425" s="52">
        <v>9.26</v>
      </c>
      <c r="L425" s="52">
        <v>9.6300000000000008</v>
      </c>
      <c r="M425" s="37">
        <v>10.93</v>
      </c>
      <c r="N425" s="42">
        <v>13.85</v>
      </c>
      <c r="O425" s="37">
        <v>18.23</v>
      </c>
      <c r="P425" s="37">
        <v>18.940000000000001</v>
      </c>
      <c r="Q425" s="37">
        <v>19.57</v>
      </c>
      <c r="R425" s="42" t="s">
        <v>6</v>
      </c>
    </row>
    <row r="426" spans="1:18" x14ac:dyDescent="0.2">
      <c r="A426" s="39" t="s">
        <v>9</v>
      </c>
      <c r="B426" s="25" t="s">
        <v>10</v>
      </c>
      <c r="C426" s="19" t="str">
        <f t="shared" si="6"/>
        <v>Orkney IslandsS12000023</v>
      </c>
      <c r="D426" s="53" t="s">
        <v>6</v>
      </c>
      <c r="E426" s="54" t="s">
        <v>6</v>
      </c>
      <c r="F426" s="56"/>
      <c r="G426" s="54">
        <v>15.84</v>
      </c>
      <c r="H426" s="34">
        <v>6.7</v>
      </c>
      <c r="I426" s="54" t="s">
        <v>6</v>
      </c>
      <c r="J426" s="42" t="s">
        <v>6</v>
      </c>
      <c r="K426" s="42" t="s">
        <v>6</v>
      </c>
      <c r="L426" s="42" t="s">
        <v>6</v>
      </c>
      <c r="M426" s="42" t="s">
        <v>6</v>
      </c>
      <c r="N426" s="42" t="s">
        <v>6</v>
      </c>
      <c r="O426" s="42" t="s">
        <v>6</v>
      </c>
      <c r="P426" s="42" t="s">
        <v>6</v>
      </c>
      <c r="Q426" s="42" t="s">
        <v>6</v>
      </c>
      <c r="R426" s="42" t="s">
        <v>6</v>
      </c>
    </row>
    <row r="427" spans="1:18" x14ac:dyDescent="0.2">
      <c r="A427" s="39" t="s">
        <v>271</v>
      </c>
      <c r="B427" s="25" t="s">
        <v>272</v>
      </c>
      <c r="C427" s="19" t="str">
        <f t="shared" si="6"/>
        <v>Perth and KinrossS12000024</v>
      </c>
      <c r="D427" s="40">
        <v>19</v>
      </c>
      <c r="E427" s="41">
        <v>12.31</v>
      </c>
      <c r="F427" s="34">
        <v>-1.4</v>
      </c>
      <c r="G427" s="51">
        <v>13.95</v>
      </c>
      <c r="H427" s="34">
        <v>-4.4000000000000004</v>
      </c>
      <c r="I427" s="51">
        <v>8.09</v>
      </c>
      <c r="J427" s="52">
        <v>8.77</v>
      </c>
      <c r="K427" s="37">
        <v>9.1199999999999992</v>
      </c>
      <c r="L427" s="37">
        <v>9.66</v>
      </c>
      <c r="M427" s="37">
        <v>10.86</v>
      </c>
      <c r="N427" s="42">
        <v>14.17</v>
      </c>
      <c r="O427" s="37">
        <v>16.579999999999998</v>
      </c>
      <c r="P427" s="42">
        <v>18.21</v>
      </c>
      <c r="Q427" s="42">
        <v>19.47</v>
      </c>
      <c r="R427" s="42" t="s">
        <v>6</v>
      </c>
    </row>
    <row r="428" spans="1:18" x14ac:dyDescent="0.2">
      <c r="A428" s="39" t="s">
        <v>115</v>
      </c>
      <c r="B428" s="25" t="s">
        <v>116</v>
      </c>
      <c r="C428" s="19" t="str">
        <f t="shared" si="6"/>
        <v>RenfrewshireS12000038</v>
      </c>
      <c r="D428" s="40">
        <v>23</v>
      </c>
      <c r="E428" s="41">
        <v>11.87</v>
      </c>
      <c r="F428" s="34">
        <v>3.7</v>
      </c>
      <c r="G428" s="41">
        <v>14.89</v>
      </c>
      <c r="H428" s="34">
        <v>2.5</v>
      </c>
      <c r="I428" s="51">
        <v>8.4700000000000006</v>
      </c>
      <c r="J428" s="52">
        <v>9.0399999999999991</v>
      </c>
      <c r="K428" s="52">
        <v>9.3800000000000008</v>
      </c>
      <c r="L428" s="52">
        <v>9.83</v>
      </c>
      <c r="M428" s="52">
        <v>11.24</v>
      </c>
      <c r="N428" s="37">
        <v>13.66</v>
      </c>
      <c r="O428" s="42">
        <v>15.9</v>
      </c>
      <c r="P428" s="42">
        <v>16.82</v>
      </c>
      <c r="Q428" s="42" t="s">
        <v>6</v>
      </c>
      <c r="R428" s="42" t="s">
        <v>6</v>
      </c>
    </row>
    <row r="429" spans="1:18" x14ac:dyDescent="0.2">
      <c r="A429" s="39" t="s">
        <v>291</v>
      </c>
      <c r="B429" s="25" t="s">
        <v>292</v>
      </c>
      <c r="C429" s="19" t="str">
        <f t="shared" si="6"/>
        <v>Scottish BordersS12000026</v>
      </c>
      <c r="D429" s="53">
        <v>11</v>
      </c>
      <c r="E429" s="54">
        <v>11.55</v>
      </c>
      <c r="F429" s="34">
        <v>1.2</v>
      </c>
      <c r="G429" s="41">
        <v>14.6</v>
      </c>
      <c r="H429" s="34">
        <v>6.6</v>
      </c>
      <c r="I429" s="51">
        <v>7.85</v>
      </c>
      <c r="J429" s="52">
        <v>8.59</v>
      </c>
      <c r="K429" s="52">
        <v>8.8000000000000007</v>
      </c>
      <c r="L429" s="37">
        <v>9.32</v>
      </c>
      <c r="M429" s="37">
        <v>10.039999999999999</v>
      </c>
      <c r="N429" s="42">
        <v>13.04</v>
      </c>
      <c r="O429" s="42">
        <v>15.96</v>
      </c>
      <c r="P429" s="42" t="s">
        <v>6</v>
      </c>
      <c r="Q429" s="42" t="s">
        <v>6</v>
      </c>
      <c r="R429" s="42" t="s">
        <v>6</v>
      </c>
    </row>
    <row r="430" spans="1:18" x14ac:dyDescent="0.2">
      <c r="A430" s="39" t="s">
        <v>11</v>
      </c>
      <c r="B430" s="25" t="s">
        <v>12</v>
      </c>
      <c r="C430" s="19" t="str">
        <f t="shared" si="6"/>
        <v>Shetland IslandsS12000027</v>
      </c>
      <c r="D430" s="53" t="s">
        <v>6</v>
      </c>
      <c r="E430" s="54" t="s">
        <v>6</v>
      </c>
      <c r="F430" s="56"/>
      <c r="G430" s="54">
        <v>13.73</v>
      </c>
      <c r="H430" s="34">
        <v>-4.5</v>
      </c>
      <c r="I430" s="54" t="s">
        <v>6</v>
      </c>
      <c r="J430" s="42" t="s">
        <v>6</v>
      </c>
      <c r="K430" s="42" t="s">
        <v>6</v>
      </c>
      <c r="L430" s="42" t="s">
        <v>6</v>
      </c>
      <c r="M430" s="42">
        <v>11.86</v>
      </c>
      <c r="N430" s="42" t="s">
        <v>6</v>
      </c>
      <c r="O430" s="42" t="s">
        <v>6</v>
      </c>
      <c r="P430" s="42" t="s">
        <v>6</v>
      </c>
      <c r="Q430" s="42" t="s">
        <v>6</v>
      </c>
      <c r="R430" s="42" t="s">
        <v>6</v>
      </c>
    </row>
    <row r="431" spans="1:18" x14ac:dyDescent="0.2">
      <c r="A431" s="39" t="s">
        <v>324</v>
      </c>
      <c r="B431" s="25" t="s">
        <v>325</v>
      </c>
      <c r="C431" s="19" t="str">
        <f t="shared" si="6"/>
        <v>South AyrshireS12000028</v>
      </c>
      <c r="D431" s="53">
        <v>12</v>
      </c>
      <c r="E431" s="54">
        <v>12.91</v>
      </c>
      <c r="F431" s="34">
        <v>-2</v>
      </c>
      <c r="G431" s="41">
        <v>14.95</v>
      </c>
      <c r="H431" s="34">
        <v>-2.8</v>
      </c>
      <c r="I431" s="51">
        <v>7.97</v>
      </c>
      <c r="J431" s="37">
        <v>8.24</v>
      </c>
      <c r="K431" s="37">
        <v>9.17</v>
      </c>
      <c r="L431" s="37">
        <v>9.74</v>
      </c>
      <c r="M431" s="42">
        <v>11.17</v>
      </c>
      <c r="N431" s="42">
        <v>14.65</v>
      </c>
      <c r="O431" s="42">
        <v>18.54</v>
      </c>
      <c r="P431" s="42">
        <v>18.86</v>
      </c>
      <c r="Q431" s="42" t="s">
        <v>6</v>
      </c>
      <c r="R431" s="42" t="s">
        <v>6</v>
      </c>
    </row>
    <row r="432" spans="1:18" x14ac:dyDescent="0.2">
      <c r="A432" s="39" t="s">
        <v>210</v>
      </c>
      <c r="B432" s="25" t="s">
        <v>211</v>
      </c>
      <c r="C432" s="19" t="str">
        <f t="shared" si="6"/>
        <v>South LanarkshireS12000029</v>
      </c>
      <c r="D432" s="40">
        <v>28</v>
      </c>
      <c r="E432" s="41">
        <v>13.01</v>
      </c>
      <c r="F432" s="34">
        <v>-0.1</v>
      </c>
      <c r="G432" s="41">
        <v>14.84</v>
      </c>
      <c r="H432" s="34">
        <v>0.4</v>
      </c>
      <c r="I432" s="51">
        <v>8.19</v>
      </c>
      <c r="J432" s="52">
        <v>9.51</v>
      </c>
      <c r="K432" s="52">
        <v>10.08</v>
      </c>
      <c r="L432" s="52">
        <v>10.46</v>
      </c>
      <c r="M432" s="37">
        <v>11.66</v>
      </c>
      <c r="N432" s="37">
        <v>15.54</v>
      </c>
      <c r="O432" s="37">
        <v>17.82</v>
      </c>
      <c r="P432" s="37">
        <v>18.97</v>
      </c>
      <c r="Q432" s="42">
        <v>19.57</v>
      </c>
      <c r="R432" s="42" t="s">
        <v>6</v>
      </c>
    </row>
    <row r="433" spans="1:18" x14ac:dyDescent="0.2">
      <c r="A433" s="39" t="s">
        <v>25</v>
      </c>
      <c r="B433" s="25" t="s">
        <v>26</v>
      </c>
      <c r="C433" s="19" t="str">
        <f t="shared" si="6"/>
        <v>StirlingS12000030</v>
      </c>
      <c r="D433" s="53">
        <v>13</v>
      </c>
      <c r="E433" s="54">
        <v>12.34</v>
      </c>
      <c r="F433" s="34">
        <v>11.3</v>
      </c>
      <c r="G433" s="41">
        <v>15.52</v>
      </c>
      <c r="H433" s="34">
        <v>6</v>
      </c>
      <c r="I433" s="51">
        <v>8.0299999999999994</v>
      </c>
      <c r="J433" s="52">
        <v>8.5</v>
      </c>
      <c r="K433" s="52">
        <v>8.7799999999999994</v>
      </c>
      <c r="L433" s="37">
        <v>9.09</v>
      </c>
      <c r="M433" s="37">
        <v>10.65</v>
      </c>
      <c r="N433" s="42">
        <v>15.25</v>
      </c>
      <c r="O433" s="42">
        <v>18.7</v>
      </c>
      <c r="P433" s="42" t="s">
        <v>6</v>
      </c>
      <c r="Q433" s="42" t="s">
        <v>6</v>
      </c>
      <c r="R433" s="42" t="s">
        <v>6</v>
      </c>
    </row>
    <row r="434" spans="1:18" x14ac:dyDescent="0.2">
      <c r="A434" s="39" t="s">
        <v>130</v>
      </c>
      <c r="B434" s="25" t="s">
        <v>131</v>
      </c>
      <c r="C434" s="19" t="str">
        <f t="shared" si="6"/>
        <v>West DunbartonshireS12000039</v>
      </c>
      <c r="D434" s="53">
        <v>9</v>
      </c>
      <c r="E434" s="41">
        <v>12.61</v>
      </c>
      <c r="F434" s="34">
        <v>0</v>
      </c>
      <c r="G434" s="51">
        <v>14.68</v>
      </c>
      <c r="H434" s="34">
        <v>4</v>
      </c>
      <c r="I434" s="54" t="s">
        <v>6</v>
      </c>
      <c r="J434" s="37">
        <v>9.69</v>
      </c>
      <c r="K434" s="37">
        <v>10.61</v>
      </c>
      <c r="L434" s="37">
        <v>11.48</v>
      </c>
      <c r="M434" s="37">
        <v>12.56</v>
      </c>
      <c r="N434" s="37">
        <v>14.75</v>
      </c>
      <c r="O434" s="42">
        <v>15.59</v>
      </c>
      <c r="P434" s="42" t="s">
        <v>6</v>
      </c>
      <c r="Q434" s="42" t="s">
        <v>6</v>
      </c>
      <c r="R434" s="42" t="s">
        <v>6</v>
      </c>
    </row>
    <row r="435" spans="1:18" x14ac:dyDescent="0.2">
      <c r="A435" s="39" t="s">
        <v>226</v>
      </c>
      <c r="B435" s="25" t="s">
        <v>227</v>
      </c>
      <c r="C435" s="19" t="str">
        <f t="shared" si="6"/>
        <v>West LothianS12000040</v>
      </c>
      <c r="D435" s="40">
        <v>23</v>
      </c>
      <c r="E435" s="41">
        <v>12.69</v>
      </c>
      <c r="F435" s="34">
        <v>7.9</v>
      </c>
      <c r="G435" s="41">
        <v>15.82</v>
      </c>
      <c r="H435" s="34">
        <v>13.5</v>
      </c>
      <c r="I435" s="51">
        <v>8</v>
      </c>
      <c r="J435" s="52">
        <v>9.5</v>
      </c>
      <c r="K435" s="52">
        <v>9.73</v>
      </c>
      <c r="L435" s="52">
        <v>10.07</v>
      </c>
      <c r="M435" s="37">
        <v>11.42</v>
      </c>
      <c r="N435" s="42">
        <v>14.17</v>
      </c>
      <c r="O435" s="42">
        <v>17.47</v>
      </c>
      <c r="P435" s="42">
        <v>19.39</v>
      </c>
      <c r="Q435" s="42" t="s">
        <v>6</v>
      </c>
      <c r="R435" s="42" t="s">
        <v>6</v>
      </c>
    </row>
    <row r="436" spans="1:18" x14ac:dyDescent="0.2">
      <c r="A436" s="24" t="s">
        <v>1056</v>
      </c>
      <c r="B436" s="25" t="s">
        <v>1057</v>
      </c>
      <c r="C436" s="19" t="str">
        <f t="shared" si="6"/>
        <v>Northern Ireland N92000002</v>
      </c>
      <c r="D436" s="55">
        <v>224</v>
      </c>
      <c r="E436" s="51">
        <v>12.67</v>
      </c>
      <c r="F436" s="34">
        <v>1.8</v>
      </c>
      <c r="G436" s="51">
        <v>14.4</v>
      </c>
      <c r="H436" s="34">
        <v>1.9</v>
      </c>
      <c r="I436" s="51">
        <v>7.64</v>
      </c>
      <c r="J436" s="52">
        <v>8.5</v>
      </c>
      <c r="K436" s="52">
        <v>9.1300000000000008</v>
      </c>
      <c r="L436" s="52">
        <v>9.83</v>
      </c>
      <c r="M436" s="52">
        <v>11.15</v>
      </c>
      <c r="N436" s="52">
        <v>14.56</v>
      </c>
      <c r="O436" s="52">
        <v>17.190000000000001</v>
      </c>
      <c r="P436" s="52">
        <v>18.350000000000001</v>
      </c>
      <c r="Q436" s="52">
        <v>20.25</v>
      </c>
      <c r="R436" s="52">
        <v>23.45</v>
      </c>
    </row>
    <row r="437" spans="1:18" ht="13.5" thickBot="1" x14ac:dyDescent="0.25">
      <c r="A437" s="57" t="s">
        <v>948</v>
      </c>
      <c r="B437" s="58" t="s">
        <v>15</v>
      </c>
      <c r="C437" s="19" t="str">
        <f t="shared" si="6"/>
        <v>Not Classified</v>
      </c>
      <c r="D437" s="59" t="s">
        <v>949</v>
      </c>
      <c r="E437" s="60"/>
      <c r="F437" s="61"/>
      <c r="G437" s="60"/>
      <c r="H437" s="61"/>
      <c r="I437" s="60"/>
      <c r="J437" s="62"/>
      <c r="K437" s="62"/>
      <c r="L437" s="62"/>
      <c r="M437" s="62"/>
      <c r="N437" s="62"/>
      <c r="O437" s="62"/>
      <c r="P437" s="62"/>
      <c r="Q437" s="62"/>
      <c r="R437" s="62"/>
    </row>
    <row r="438" spans="1:18" x14ac:dyDescent="0.2">
      <c r="A438" s="75" t="s">
        <v>950</v>
      </c>
      <c r="B438" s="75"/>
      <c r="C438" s="19" t="str">
        <f t="shared" si="6"/>
        <v>a  Employees on adult rates whose pay for the survey pay-period was not affected by absence.</v>
      </c>
      <c r="D438" s="75"/>
      <c r="E438" s="75"/>
      <c r="F438" s="75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75"/>
      <c r="R438" s="75"/>
    </row>
    <row r="439" spans="1:18" x14ac:dyDescent="0.2">
      <c r="A439" s="76" t="s">
        <v>951</v>
      </c>
      <c r="B439" s="76"/>
      <c r="C439" s="19" t="str">
        <f t="shared" si="6"/>
        <v>b  Figures for Number of Jobs are for indicative purposes only and should not be considered an accurate estimate of employee job counts.</v>
      </c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</row>
    <row r="440" spans="1:18" x14ac:dyDescent="0.2">
      <c r="A440" s="76" t="s">
        <v>952</v>
      </c>
      <c r="B440" s="76"/>
      <c r="C440" s="19" t="str">
        <f t="shared" si="6"/>
        <v xml:space="preserve">KEY - The colour coding indicates the quality of each estimate;  jobs, median, mean and percentiles but not the annual percentage change. </v>
      </c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</row>
    <row r="441" spans="1:18" x14ac:dyDescent="0.2">
      <c r="A441" s="76" t="s">
        <v>953</v>
      </c>
      <c r="B441" s="76"/>
      <c r="C441" s="19" t="str">
        <f t="shared" si="6"/>
        <v>The quality of an estimate is measured by its coefficient of variation (CV), which is the ratio of the standard error of an estimate to the estimate.</v>
      </c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</row>
    <row r="442" spans="1:18" x14ac:dyDescent="0.2">
      <c r="A442" s="77" t="s">
        <v>954</v>
      </c>
      <c r="B442" s="77"/>
      <c r="C442" s="19" t="str">
        <f t="shared" si="6"/>
        <v>Source: Annual Survey of Hours and Earnings, Office for National Statistics.</v>
      </c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8"/>
  <sheetViews>
    <sheetView workbookViewId="0">
      <selection activeCell="E2" sqref="E2"/>
    </sheetView>
  </sheetViews>
  <sheetFormatPr defaultRowHeight="12.75" x14ac:dyDescent="0.2"/>
  <cols>
    <col min="1" max="1" width="30.85546875" customWidth="1"/>
    <col min="2" max="3" width="11.28515625" customWidth="1"/>
    <col min="4" max="4" width="13.140625" customWidth="1"/>
    <col min="5" max="5" width="9.5703125" customWidth="1"/>
    <col min="6" max="6" width="12.140625" customWidth="1"/>
    <col min="7" max="7" width="12.28515625" customWidth="1"/>
    <col min="9" max="9" width="12.140625" customWidth="1"/>
    <col min="10" max="10" width="11" customWidth="1"/>
    <col min="11" max="11" width="14.5703125" style="84" customWidth="1"/>
    <col min="12" max="12" width="10.42578125" style="87" customWidth="1"/>
    <col min="13" max="13" width="15.42578125" customWidth="1"/>
    <col min="14" max="14" width="10.140625" bestFit="1" customWidth="1"/>
    <col min="16" max="16" width="12.5703125" customWidth="1"/>
    <col min="245" max="245" width="30.85546875" customWidth="1"/>
    <col min="246" max="246" width="11.28515625" customWidth="1"/>
    <col min="247" max="247" width="13.140625" customWidth="1"/>
    <col min="248" max="248" width="9.5703125" customWidth="1"/>
    <col min="249" max="249" width="12.140625" customWidth="1"/>
    <col min="251" max="251" width="12.140625" customWidth="1"/>
    <col min="252" max="261" width="7.28515625" customWidth="1"/>
    <col min="262" max="262" width="2.7109375" customWidth="1"/>
    <col min="263" max="263" width="22" customWidth="1"/>
    <col min="501" max="501" width="30.85546875" customWidth="1"/>
    <col min="502" max="502" width="11.28515625" customWidth="1"/>
    <col min="503" max="503" width="13.140625" customWidth="1"/>
    <col min="504" max="504" width="9.5703125" customWidth="1"/>
    <col min="505" max="505" width="12.140625" customWidth="1"/>
    <col min="507" max="507" width="12.140625" customWidth="1"/>
    <col min="508" max="517" width="7.28515625" customWidth="1"/>
    <col min="518" max="518" width="2.7109375" customWidth="1"/>
    <col min="519" max="519" width="22" customWidth="1"/>
    <col min="757" max="757" width="30.85546875" customWidth="1"/>
    <col min="758" max="758" width="11.28515625" customWidth="1"/>
    <col min="759" max="759" width="13.140625" customWidth="1"/>
    <col min="760" max="760" width="9.5703125" customWidth="1"/>
    <col min="761" max="761" width="12.140625" customWidth="1"/>
    <col min="763" max="763" width="12.140625" customWidth="1"/>
    <col min="764" max="773" width="7.28515625" customWidth="1"/>
    <col min="774" max="774" width="2.7109375" customWidth="1"/>
    <col min="775" max="775" width="22" customWidth="1"/>
    <col min="1013" max="1013" width="30.85546875" customWidth="1"/>
    <col min="1014" max="1014" width="11.28515625" customWidth="1"/>
    <col min="1015" max="1015" width="13.140625" customWidth="1"/>
    <col min="1016" max="1016" width="9.5703125" customWidth="1"/>
    <col min="1017" max="1017" width="12.140625" customWidth="1"/>
    <col min="1019" max="1019" width="12.140625" customWidth="1"/>
    <col min="1020" max="1029" width="7.28515625" customWidth="1"/>
    <col min="1030" max="1030" width="2.7109375" customWidth="1"/>
    <col min="1031" max="1031" width="22" customWidth="1"/>
    <col min="1269" max="1269" width="30.85546875" customWidth="1"/>
    <col min="1270" max="1270" width="11.28515625" customWidth="1"/>
    <col min="1271" max="1271" width="13.140625" customWidth="1"/>
    <col min="1272" max="1272" width="9.5703125" customWidth="1"/>
    <col min="1273" max="1273" width="12.140625" customWidth="1"/>
    <col min="1275" max="1275" width="12.140625" customWidth="1"/>
    <col min="1276" max="1285" width="7.28515625" customWidth="1"/>
    <col min="1286" max="1286" width="2.7109375" customWidth="1"/>
    <col min="1287" max="1287" width="22" customWidth="1"/>
    <col min="1525" max="1525" width="30.85546875" customWidth="1"/>
    <col min="1526" max="1526" width="11.28515625" customWidth="1"/>
    <col min="1527" max="1527" width="13.140625" customWidth="1"/>
    <col min="1528" max="1528" width="9.5703125" customWidth="1"/>
    <col min="1529" max="1529" width="12.140625" customWidth="1"/>
    <col min="1531" max="1531" width="12.140625" customWidth="1"/>
    <col min="1532" max="1541" width="7.28515625" customWidth="1"/>
    <col min="1542" max="1542" width="2.7109375" customWidth="1"/>
    <col min="1543" max="1543" width="22" customWidth="1"/>
    <col min="1781" max="1781" width="30.85546875" customWidth="1"/>
    <col min="1782" max="1782" width="11.28515625" customWidth="1"/>
    <col min="1783" max="1783" width="13.140625" customWidth="1"/>
    <col min="1784" max="1784" width="9.5703125" customWidth="1"/>
    <col min="1785" max="1785" width="12.140625" customWidth="1"/>
    <col min="1787" max="1787" width="12.140625" customWidth="1"/>
    <col min="1788" max="1797" width="7.28515625" customWidth="1"/>
    <col min="1798" max="1798" width="2.7109375" customWidth="1"/>
    <col min="1799" max="1799" width="22" customWidth="1"/>
    <col min="2037" max="2037" width="30.85546875" customWidth="1"/>
    <col min="2038" max="2038" width="11.28515625" customWidth="1"/>
    <col min="2039" max="2039" width="13.140625" customWidth="1"/>
    <col min="2040" max="2040" width="9.5703125" customWidth="1"/>
    <col min="2041" max="2041" width="12.140625" customWidth="1"/>
    <col min="2043" max="2043" width="12.140625" customWidth="1"/>
    <col min="2044" max="2053" width="7.28515625" customWidth="1"/>
    <col min="2054" max="2054" width="2.7109375" customWidth="1"/>
    <col min="2055" max="2055" width="22" customWidth="1"/>
    <col min="2293" max="2293" width="30.85546875" customWidth="1"/>
    <col min="2294" max="2294" width="11.28515625" customWidth="1"/>
    <col min="2295" max="2295" width="13.140625" customWidth="1"/>
    <col min="2296" max="2296" width="9.5703125" customWidth="1"/>
    <col min="2297" max="2297" width="12.140625" customWidth="1"/>
    <col min="2299" max="2299" width="12.140625" customWidth="1"/>
    <col min="2300" max="2309" width="7.28515625" customWidth="1"/>
    <col min="2310" max="2310" width="2.7109375" customWidth="1"/>
    <col min="2311" max="2311" width="22" customWidth="1"/>
    <col min="2549" max="2549" width="30.85546875" customWidth="1"/>
    <col min="2550" max="2550" width="11.28515625" customWidth="1"/>
    <col min="2551" max="2551" width="13.140625" customWidth="1"/>
    <col min="2552" max="2552" width="9.5703125" customWidth="1"/>
    <col min="2553" max="2553" width="12.140625" customWidth="1"/>
    <col min="2555" max="2555" width="12.140625" customWidth="1"/>
    <col min="2556" max="2565" width="7.28515625" customWidth="1"/>
    <col min="2566" max="2566" width="2.7109375" customWidth="1"/>
    <col min="2567" max="2567" width="22" customWidth="1"/>
    <col min="2805" max="2805" width="30.85546875" customWidth="1"/>
    <col min="2806" max="2806" width="11.28515625" customWidth="1"/>
    <col min="2807" max="2807" width="13.140625" customWidth="1"/>
    <col min="2808" max="2808" width="9.5703125" customWidth="1"/>
    <col min="2809" max="2809" width="12.140625" customWidth="1"/>
    <col min="2811" max="2811" width="12.140625" customWidth="1"/>
    <col min="2812" max="2821" width="7.28515625" customWidth="1"/>
    <col min="2822" max="2822" width="2.7109375" customWidth="1"/>
    <col min="2823" max="2823" width="22" customWidth="1"/>
    <col min="3061" max="3061" width="30.85546875" customWidth="1"/>
    <col min="3062" max="3062" width="11.28515625" customWidth="1"/>
    <col min="3063" max="3063" width="13.140625" customWidth="1"/>
    <col min="3064" max="3064" width="9.5703125" customWidth="1"/>
    <col min="3065" max="3065" width="12.140625" customWidth="1"/>
    <col min="3067" max="3067" width="12.140625" customWidth="1"/>
    <col min="3068" max="3077" width="7.28515625" customWidth="1"/>
    <col min="3078" max="3078" width="2.7109375" customWidth="1"/>
    <col min="3079" max="3079" width="22" customWidth="1"/>
    <col min="3317" max="3317" width="30.85546875" customWidth="1"/>
    <col min="3318" max="3318" width="11.28515625" customWidth="1"/>
    <col min="3319" max="3319" width="13.140625" customWidth="1"/>
    <col min="3320" max="3320" width="9.5703125" customWidth="1"/>
    <col min="3321" max="3321" width="12.140625" customWidth="1"/>
    <col min="3323" max="3323" width="12.140625" customWidth="1"/>
    <col min="3324" max="3333" width="7.28515625" customWidth="1"/>
    <col min="3334" max="3334" width="2.7109375" customWidth="1"/>
    <col min="3335" max="3335" width="22" customWidth="1"/>
    <col min="3573" max="3573" width="30.85546875" customWidth="1"/>
    <col min="3574" max="3574" width="11.28515625" customWidth="1"/>
    <col min="3575" max="3575" width="13.140625" customWidth="1"/>
    <col min="3576" max="3576" width="9.5703125" customWidth="1"/>
    <col min="3577" max="3577" width="12.140625" customWidth="1"/>
    <col min="3579" max="3579" width="12.140625" customWidth="1"/>
    <col min="3580" max="3589" width="7.28515625" customWidth="1"/>
    <col min="3590" max="3590" width="2.7109375" customWidth="1"/>
    <col min="3591" max="3591" width="22" customWidth="1"/>
    <col min="3829" max="3829" width="30.85546875" customWidth="1"/>
    <col min="3830" max="3830" width="11.28515625" customWidth="1"/>
    <col min="3831" max="3831" width="13.140625" customWidth="1"/>
    <col min="3832" max="3832" width="9.5703125" customWidth="1"/>
    <col min="3833" max="3833" width="12.140625" customWidth="1"/>
    <col min="3835" max="3835" width="12.140625" customWidth="1"/>
    <col min="3836" max="3845" width="7.28515625" customWidth="1"/>
    <col min="3846" max="3846" width="2.7109375" customWidth="1"/>
    <col min="3847" max="3847" width="22" customWidth="1"/>
    <col min="4085" max="4085" width="30.85546875" customWidth="1"/>
    <col min="4086" max="4086" width="11.28515625" customWidth="1"/>
    <col min="4087" max="4087" width="13.140625" customWidth="1"/>
    <col min="4088" max="4088" width="9.5703125" customWidth="1"/>
    <col min="4089" max="4089" width="12.140625" customWidth="1"/>
    <col min="4091" max="4091" width="12.140625" customWidth="1"/>
    <col min="4092" max="4101" width="7.28515625" customWidth="1"/>
    <col min="4102" max="4102" width="2.7109375" customWidth="1"/>
    <col min="4103" max="4103" width="22" customWidth="1"/>
    <col min="4341" max="4341" width="30.85546875" customWidth="1"/>
    <col min="4342" max="4342" width="11.28515625" customWidth="1"/>
    <col min="4343" max="4343" width="13.140625" customWidth="1"/>
    <col min="4344" max="4344" width="9.5703125" customWidth="1"/>
    <col min="4345" max="4345" width="12.140625" customWidth="1"/>
    <col min="4347" max="4347" width="12.140625" customWidth="1"/>
    <col min="4348" max="4357" width="7.28515625" customWidth="1"/>
    <col min="4358" max="4358" width="2.7109375" customWidth="1"/>
    <col min="4359" max="4359" width="22" customWidth="1"/>
    <col min="4597" max="4597" width="30.85546875" customWidth="1"/>
    <col min="4598" max="4598" width="11.28515625" customWidth="1"/>
    <col min="4599" max="4599" width="13.140625" customWidth="1"/>
    <col min="4600" max="4600" width="9.5703125" customWidth="1"/>
    <col min="4601" max="4601" width="12.140625" customWidth="1"/>
    <col min="4603" max="4603" width="12.140625" customWidth="1"/>
    <col min="4604" max="4613" width="7.28515625" customWidth="1"/>
    <col min="4614" max="4614" width="2.7109375" customWidth="1"/>
    <col min="4615" max="4615" width="22" customWidth="1"/>
    <col min="4853" max="4853" width="30.85546875" customWidth="1"/>
    <col min="4854" max="4854" width="11.28515625" customWidth="1"/>
    <col min="4855" max="4855" width="13.140625" customWidth="1"/>
    <col min="4856" max="4856" width="9.5703125" customWidth="1"/>
    <col min="4857" max="4857" width="12.140625" customWidth="1"/>
    <col min="4859" max="4859" width="12.140625" customWidth="1"/>
    <col min="4860" max="4869" width="7.28515625" customWidth="1"/>
    <col min="4870" max="4870" width="2.7109375" customWidth="1"/>
    <col min="4871" max="4871" width="22" customWidth="1"/>
    <col min="5109" max="5109" width="30.85546875" customWidth="1"/>
    <col min="5110" max="5110" width="11.28515625" customWidth="1"/>
    <col min="5111" max="5111" width="13.140625" customWidth="1"/>
    <col min="5112" max="5112" width="9.5703125" customWidth="1"/>
    <col min="5113" max="5113" width="12.140625" customWidth="1"/>
    <col min="5115" max="5115" width="12.140625" customWidth="1"/>
    <col min="5116" max="5125" width="7.28515625" customWidth="1"/>
    <col min="5126" max="5126" width="2.7109375" customWidth="1"/>
    <col min="5127" max="5127" width="22" customWidth="1"/>
    <col min="5365" max="5365" width="30.85546875" customWidth="1"/>
    <col min="5366" max="5366" width="11.28515625" customWidth="1"/>
    <col min="5367" max="5367" width="13.140625" customWidth="1"/>
    <col min="5368" max="5368" width="9.5703125" customWidth="1"/>
    <col min="5369" max="5369" width="12.140625" customWidth="1"/>
    <col min="5371" max="5371" width="12.140625" customWidth="1"/>
    <col min="5372" max="5381" width="7.28515625" customWidth="1"/>
    <col min="5382" max="5382" width="2.7109375" customWidth="1"/>
    <col min="5383" max="5383" width="22" customWidth="1"/>
    <col min="5621" max="5621" width="30.85546875" customWidth="1"/>
    <col min="5622" max="5622" width="11.28515625" customWidth="1"/>
    <col min="5623" max="5623" width="13.140625" customWidth="1"/>
    <col min="5624" max="5624" width="9.5703125" customWidth="1"/>
    <col min="5625" max="5625" width="12.140625" customWidth="1"/>
    <col min="5627" max="5627" width="12.140625" customWidth="1"/>
    <col min="5628" max="5637" width="7.28515625" customWidth="1"/>
    <col min="5638" max="5638" width="2.7109375" customWidth="1"/>
    <col min="5639" max="5639" width="22" customWidth="1"/>
    <col min="5877" max="5877" width="30.85546875" customWidth="1"/>
    <col min="5878" max="5878" width="11.28515625" customWidth="1"/>
    <col min="5879" max="5879" width="13.140625" customWidth="1"/>
    <col min="5880" max="5880" width="9.5703125" customWidth="1"/>
    <col min="5881" max="5881" width="12.140625" customWidth="1"/>
    <col min="5883" max="5883" width="12.140625" customWidth="1"/>
    <col min="5884" max="5893" width="7.28515625" customWidth="1"/>
    <col min="5894" max="5894" width="2.7109375" customWidth="1"/>
    <col min="5895" max="5895" width="22" customWidth="1"/>
    <col min="6133" max="6133" width="30.85546875" customWidth="1"/>
    <col min="6134" max="6134" width="11.28515625" customWidth="1"/>
    <col min="6135" max="6135" width="13.140625" customWidth="1"/>
    <col min="6136" max="6136" width="9.5703125" customWidth="1"/>
    <col min="6137" max="6137" width="12.140625" customWidth="1"/>
    <col min="6139" max="6139" width="12.140625" customWidth="1"/>
    <col min="6140" max="6149" width="7.28515625" customWidth="1"/>
    <col min="6150" max="6150" width="2.7109375" customWidth="1"/>
    <col min="6151" max="6151" width="22" customWidth="1"/>
    <col min="6389" max="6389" width="30.85546875" customWidth="1"/>
    <col min="6390" max="6390" width="11.28515625" customWidth="1"/>
    <col min="6391" max="6391" width="13.140625" customWidth="1"/>
    <col min="6392" max="6392" width="9.5703125" customWidth="1"/>
    <col min="6393" max="6393" width="12.140625" customWidth="1"/>
    <col min="6395" max="6395" width="12.140625" customWidth="1"/>
    <col min="6396" max="6405" width="7.28515625" customWidth="1"/>
    <col min="6406" max="6406" width="2.7109375" customWidth="1"/>
    <col min="6407" max="6407" width="22" customWidth="1"/>
    <col min="6645" max="6645" width="30.85546875" customWidth="1"/>
    <col min="6646" max="6646" width="11.28515625" customWidth="1"/>
    <col min="6647" max="6647" width="13.140625" customWidth="1"/>
    <col min="6648" max="6648" width="9.5703125" customWidth="1"/>
    <col min="6649" max="6649" width="12.140625" customWidth="1"/>
    <col min="6651" max="6651" width="12.140625" customWidth="1"/>
    <col min="6652" max="6661" width="7.28515625" customWidth="1"/>
    <col min="6662" max="6662" width="2.7109375" customWidth="1"/>
    <col min="6663" max="6663" width="22" customWidth="1"/>
    <col min="6901" max="6901" width="30.85546875" customWidth="1"/>
    <col min="6902" max="6902" width="11.28515625" customWidth="1"/>
    <col min="6903" max="6903" width="13.140625" customWidth="1"/>
    <col min="6904" max="6904" width="9.5703125" customWidth="1"/>
    <col min="6905" max="6905" width="12.140625" customWidth="1"/>
    <col min="6907" max="6907" width="12.140625" customWidth="1"/>
    <col min="6908" max="6917" width="7.28515625" customWidth="1"/>
    <col min="6918" max="6918" width="2.7109375" customWidth="1"/>
    <col min="6919" max="6919" width="22" customWidth="1"/>
    <col min="7157" max="7157" width="30.85546875" customWidth="1"/>
    <col min="7158" max="7158" width="11.28515625" customWidth="1"/>
    <col min="7159" max="7159" width="13.140625" customWidth="1"/>
    <col min="7160" max="7160" width="9.5703125" customWidth="1"/>
    <col min="7161" max="7161" width="12.140625" customWidth="1"/>
    <col min="7163" max="7163" width="12.140625" customWidth="1"/>
    <col min="7164" max="7173" width="7.28515625" customWidth="1"/>
    <col min="7174" max="7174" width="2.7109375" customWidth="1"/>
    <col min="7175" max="7175" width="22" customWidth="1"/>
    <col min="7413" max="7413" width="30.85546875" customWidth="1"/>
    <col min="7414" max="7414" width="11.28515625" customWidth="1"/>
    <col min="7415" max="7415" width="13.140625" customWidth="1"/>
    <col min="7416" max="7416" width="9.5703125" customWidth="1"/>
    <col min="7417" max="7417" width="12.140625" customWidth="1"/>
    <col min="7419" max="7419" width="12.140625" customWidth="1"/>
    <col min="7420" max="7429" width="7.28515625" customWidth="1"/>
    <col min="7430" max="7430" width="2.7109375" customWidth="1"/>
    <col min="7431" max="7431" width="22" customWidth="1"/>
    <col min="7669" max="7669" width="30.85546875" customWidth="1"/>
    <col min="7670" max="7670" width="11.28515625" customWidth="1"/>
    <col min="7671" max="7671" width="13.140625" customWidth="1"/>
    <col min="7672" max="7672" width="9.5703125" customWidth="1"/>
    <col min="7673" max="7673" width="12.140625" customWidth="1"/>
    <col min="7675" max="7675" width="12.140625" customWidth="1"/>
    <col min="7676" max="7685" width="7.28515625" customWidth="1"/>
    <col min="7686" max="7686" width="2.7109375" customWidth="1"/>
    <col min="7687" max="7687" width="22" customWidth="1"/>
    <col min="7925" max="7925" width="30.85546875" customWidth="1"/>
    <col min="7926" max="7926" width="11.28515625" customWidth="1"/>
    <col min="7927" max="7927" width="13.140625" customWidth="1"/>
    <col min="7928" max="7928" width="9.5703125" customWidth="1"/>
    <col min="7929" max="7929" width="12.140625" customWidth="1"/>
    <col min="7931" max="7931" width="12.140625" customWidth="1"/>
    <col min="7932" max="7941" width="7.28515625" customWidth="1"/>
    <col min="7942" max="7942" width="2.7109375" customWidth="1"/>
    <col min="7943" max="7943" width="22" customWidth="1"/>
    <col min="8181" max="8181" width="30.85546875" customWidth="1"/>
    <col min="8182" max="8182" width="11.28515625" customWidth="1"/>
    <col min="8183" max="8183" width="13.140625" customWidth="1"/>
    <col min="8184" max="8184" width="9.5703125" customWidth="1"/>
    <col min="8185" max="8185" width="12.140625" customWidth="1"/>
    <col min="8187" max="8187" width="12.140625" customWidth="1"/>
    <col min="8188" max="8197" width="7.28515625" customWidth="1"/>
    <col min="8198" max="8198" width="2.7109375" customWidth="1"/>
    <col min="8199" max="8199" width="22" customWidth="1"/>
    <col min="8437" max="8437" width="30.85546875" customWidth="1"/>
    <col min="8438" max="8438" width="11.28515625" customWidth="1"/>
    <col min="8439" max="8439" width="13.140625" customWidth="1"/>
    <col min="8440" max="8440" width="9.5703125" customWidth="1"/>
    <col min="8441" max="8441" width="12.140625" customWidth="1"/>
    <col min="8443" max="8443" width="12.140625" customWidth="1"/>
    <col min="8444" max="8453" width="7.28515625" customWidth="1"/>
    <col min="8454" max="8454" width="2.7109375" customWidth="1"/>
    <col min="8455" max="8455" width="22" customWidth="1"/>
    <col min="8693" max="8693" width="30.85546875" customWidth="1"/>
    <col min="8694" max="8694" width="11.28515625" customWidth="1"/>
    <col min="8695" max="8695" width="13.140625" customWidth="1"/>
    <col min="8696" max="8696" width="9.5703125" customWidth="1"/>
    <col min="8697" max="8697" width="12.140625" customWidth="1"/>
    <col min="8699" max="8699" width="12.140625" customWidth="1"/>
    <col min="8700" max="8709" width="7.28515625" customWidth="1"/>
    <col min="8710" max="8710" width="2.7109375" customWidth="1"/>
    <col min="8711" max="8711" width="22" customWidth="1"/>
    <col min="8949" max="8949" width="30.85546875" customWidth="1"/>
    <col min="8950" max="8950" width="11.28515625" customWidth="1"/>
    <col min="8951" max="8951" width="13.140625" customWidth="1"/>
    <col min="8952" max="8952" width="9.5703125" customWidth="1"/>
    <col min="8953" max="8953" width="12.140625" customWidth="1"/>
    <col min="8955" max="8955" width="12.140625" customWidth="1"/>
    <col min="8956" max="8965" width="7.28515625" customWidth="1"/>
    <col min="8966" max="8966" width="2.7109375" customWidth="1"/>
    <col min="8967" max="8967" width="22" customWidth="1"/>
    <col min="9205" max="9205" width="30.85546875" customWidth="1"/>
    <col min="9206" max="9206" width="11.28515625" customWidth="1"/>
    <col min="9207" max="9207" width="13.140625" customWidth="1"/>
    <col min="9208" max="9208" width="9.5703125" customWidth="1"/>
    <col min="9209" max="9209" width="12.140625" customWidth="1"/>
    <col min="9211" max="9211" width="12.140625" customWidth="1"/>
    <col min="9212" max="9221" width="7.28515625" customWidth="1"/>
    <col min="9222" max="9222" width="2.7109375" customWidth="1"/>
    <col min="9223" max="9223" width="22" customWidth="1"/>
    <col min="9461" max="9461" width="30.85546875" customWidth="1"/>
    <col min="9462" max="9462" width="11.28515625" customWidth="1"/>
    <col min="9463" max="9463" width="13.140625" customWidth="1"/>
    <col min="9464" max="9464" width="9.5703125" customWidth="1"/>
    <col min="9465" max="9465" width="12.140625" customWidth="1"/>
    <col min="9467" max="9467" width="12.140625" customWidth="1"/>
    <col min="9468" max="9477" width="7.28515625" customWidth="1"/>
    <col min="9478" max="9478" width="2.7109375" customWidth="1"/>
    <col min="9479" max="9479" width="22" customWidth="1"/>
    <col min="9717" max="9717" width="30.85546875" customWidth="1"/>
    <col min="9718" max="9718" width="11.28515625" customWidth="1"/>
    <col min="9719" max="9719" width="13.140625" customWidth="1"/>
    <col min="9720" max="9720" width="9.5703125" customWidth="1"/>
    <col min="9721" max="9721" width="12.140625" customWidth="1"/>
    <col min="9723" max="9723" width="12.140625" customWidth="1"/>
    <col min="9724" max="9733" width="7.28515625" customWidth="1"/>
    <col min="9734" max="9734" width="2.7109375" customWidth="1"/>
    <col min="9735" max="9735" width="22" customWidth="1"/>
    <col min="9973" max="9973" width="30.85546875" customWidth="1"/>
    <col min="9974" max="9974" width="11.28515625" customWidth="1"/>
    <col min="9975" max="9975" width="13.140625" customWidth="1"/>
    <col min="9976" max="9976" width="9.5703125" customWidth="1"/>
    <col min="9977" max="9977" width="12.140625" customWidth="1"/>
    <col min="9979" max="9979" width="12.140625" customWidth="1"/>
    <col min="9980" max="9989" width="7.28515625" customWidth="1"/>
    <col min="9990" max="9990" width="2.7109375" customWidth="1"/>
    <col min="9991" max="9991" width="22" customWidth="1"/>
    <col min="10229" max="10229" width="30.85546875" customWidth="1"/>
    <col min="10230" max="10230" width="11.28515625" customWidth="1"/>
    <col min="10231" max="10231" width="13.140625" customWidth="1"/>
    <col min="10232" max="10232" width="9.5703125" customWidth="1"/>
    <col min="10233" max="10233" width="12.140625" customWidth="1"/>
    <col min="10235" max="10235" width="12.140625" customWidth="1"/>
    <col min="10236" max="10245" width="7.28515625" customWidth="1"/>
    <col min="10246" max="10246" width="2.7109375" customWidth="1"/>
    <col min="10247" max="10247" width="22" customWidth="1"/>
    <col min="10485" max="10485" width="30.85546875" customWidth="1"/>
    <col min="10486" max="10486" width="11.28515625" customWidth="1"/>
    <col min="10487" max="10487" width="13.140625" customWidth="1"/>
    <col min="10488" max="10488" width="9.5703125" customWidth="1"/>
    <col min="10489" max="10489" width="12.140625" customWidth="1"/>
    <col min="10491" max="10491" width="12.140625" customWidth="1"/>
    <col min="10492" max="10501" width="7.28515625" customWidth="1"/>
    <col min="10502" max="10502" width="2.7109375" customWidth="1"/>
    <col min="10503" max="10503" width="22" customWidth="1"/>
    <col min="10741" max="10741" width="30.85546875" customWidth="1"/>
    <col min="10742" max="10742" width="11.28515625" customWidth="1"/>
    <col min="10743" max="10743" width="13.140625" customWidth="1"/>
    <col min="10744" max="10744" width="9.5703125" customWidth="1"/>
    <col min="10745" max="10745" width="12.140625" customWidth="1"/>
    <col min="10747" max="10747" width="12.140625" customWidth="1"/>
    <col min="10748" max="10757" width="7.28515625" customWidth="1"/>
    <col min="10758" max="10758" width="2.7109375" customWidth="1"/>
    <col min="10759" max="10759" width="22" customWidth="1"/>
    <col min="10997" max="10997" width="30.85546875" customWidth="1"/>
    <col min="10998" max="10998" width="11.28515625" customWidth="1"/>
    <col min="10999" max="10999" width="13.140625" customWidth="1"/>
    <col min="11000" max="11000" width="9.5703125" customWidth="1"/>
    <col min="11001" max="11001" width="12.140625" customWidth="1"/>
    <col min="11003" max="11003" width="12.140625" customWidth="1"/>
    <col min="11004" max="11013" width="7.28515625" customWidth="1"/>
    <col min="11014" max="11014" width="2.7109375" customWidth="1"/>
    <col min="11015" max="11015" width="22" customWidth="1"/>
    <col min="11253" max="11253" width="30.85546875" customWidth="1"/>
    <col min="11254" max="11254" width="11.28515625" customWidth="1"/>
    <col min="11255" max="11255" width="13.140625" customWidth="1"/>
    <col min="11256" max="11256" width="9.5703125" customWidth="1"/>
    <col min="11257" max="11257" width="12.140625" customWidth="1"/>
    <col min="11259" max="11259" width="12.140625" customWidth="1"/>
    <col min="11260" max="11269" width="7.28515625" customWidth="1"/>
    <col min="11270" max="11270" width="2.7109375" customWidth="1"/>
    <col min="11271" max="11271" width="22" customWidth="1"/>
    <col min="11509" max="11509" width="30.85546875" customWidth="1"/>
    <col min="11510" max="11510" width="11.28515625" customWidth="1"/>
    <col min="11511" max="11511" width="13.140625" customWidth="1"/>
    <col min="11512" max="11512" width="9.5703125" customWidth="1"/>
    <col min="11513" max="11513" width="12.140625" customWidth="1"/>
    <col min="11515" max="11515" width="12.140625" customWidth="1"/>
    <col min="11516" max="11525" width="7.28515625" customWidth="1"/>
    <col min="11526" max="11526" width="2.7109375" customWidth="1"/>
    <col min="11527" max="11527" width="22" customWidth="1"/>
    <col min="11765" max="11765" width="30.85546875" customWidth="1"/>
    <col min="11766" max="11766" width="11.28515625" customWidth="1"/>
    <col min="11767" max="11767" width="13.140625" customWidth="1"/>
    <col min="11768" max="11768" width="9.5703125" customWidth="1"/>
    <col min="11769" max="11769" width="12.140625" customWidth="1"/>
    <col min="11771" max="11771" width="12.140625" customWidth="1"/>
    <col min="11772" max="11781" width="7.28515625" customWidth="1"/>
    <col min="11782" max="11782" width="2.7109375" customWidth="1"/>
    <col min="11783" max="11783" width="22" customWidth="1"/>
    <col min="12021" max="12021" width="30.85546875" customWidth="1"/>
    <col min="12022" max="12022" width="11.28515625" customWidth="1"/>
    <col min="12023" max="12023" width="13.140625" customWidth="1"/>
    <col min="12024" max="12024" width="9.5703125" customWidth="1"/>
    <col min="12025" max="12025" width="12.140625" customWidth="1"/>
    <col min="12027" max="12027" width="12.140625" customWidth="1"/>
    <col min="12028" max="12037" width="7.28515625" customWidth="1"/>
    <col min="12038" max="12038" width="2.7109375" customWidth="1"/>
    <col min="12039" max="12039" width="22" customWidth="1"/>
    <col min="12277" max="12277" width="30.85546875" customWidth="1"/>
    <col min="12278" max="12278" width="11.28515625" customWidth="1"/>
    <col min="12279" max="12279" width="13.140625" customWidth="1"/>
    <col min="12280" max="12280" width="9.5703125" customWidth="1"/>
    <col min="12281" max="12281" width="12.140625" customWidth="1"/>
    <col min="12283" max="12283" width="12.140625" customWidth="1"/>
    <col min="12284" max="12293" width="7.28515625" customWidth="1"/>
    <col min="12294" max="12294" width="2.7109375" customWidth="1"/>
    <col min="12295" max="12295" width="22" customWidth="1"/>
    <col min="12533" max="12533" width="30.85546875" customWidth="1"/>
    <col min="12534" max="12534" width="11.28515625" customWidth="1"/>
    <col min="12535" max="12535" width="13.140625" customWidth="1"/>
    <col min="12536" max="12536" width="9.5703125" customWidth="1"/>
    <col min="12537" max="12537" width="12.140625" customWidth="1"/>
    <col min="12539" max="12539" width="12.140625" customWidth="1"/>
    <col min="12540" max="12549" width="7.28515625" customWidth="1"/>
    <col min="12550" max="12550" width="2.7109375" customWidth="1"/>
    <col min="12551" max="12551" width="22" customWidth="1"/>
    <col min="12789" max="12789" width="30.85546875" customWidth="1"/>
    <col min="12790" max="12790" width="11.28515625" customWidth="1"/>
    <col min="12791" max="12791" width="13.140625" customWidth="1"/>
    <col min="12792" max="12792" width="9.5703125" customWidth="1"/>
    <col min="12793" max="12793" width="12.140625" customWidth="1"/>
    <col min="12795" max="12795" width="12.140625" customWidth="1"/>
    <col min="12796" max="12805" width="7.28515625" customWidth="1"/>
    <col min="12806" max="12806" width="2.7109375" customWidth="1"/>
    <col min="12807" max="12807" width="22" customWidth="1"/>
    <col min="13045" max="13045" width="30.85546875" customWidth="1"/>
    <col min="13046" max="13046" width="11.28515625" customWidth="1"/>
    <col min="13047" max="13047" width="13.140625" customWidth="1"/>
    <col min="13048" max="13048" width="9.5703125" customWidth="1"/>
    <col min="13049" max="13049" width="12.140625" customWidth="1"/>
    <col min="13051" max="13051" width="12.140625" customWidth="1"/>
    <col min="13052" max="13061" width="7.28515625" customWidth="1"/>
    <col min="13062" max="13062" width="2.7109375" customWidth="1"/>
    <col min="13063" max="13063" width="22" customWidth="1"/>
    <col min="13301" max="13301" width="30.85546875" customWidth="1"/>
    <col min="13302" max="13302" width="11.28515625" customWidth="1"/>
    <col min="13303" max="13303" width="13.140625" customWidth="1"/>
    <col min="13304" max="13304" width="9.5703125" customWidth="1"/>
    <col min="13305" max="13305" width="12.140625" customWidth="1"/>
    <col min="13307" max="13307" width="12.140625" customWidth="1"/>
    <col min="13308" max="13317" width="7.28515625" customWidth="1"/>
    <col min="13318" max="13318" width="2.7109375" customWidth="1"/>
    <col min="13319" max="13319" width="22" customWidth="1"/>
    <col min="13557" max="13557" width="30.85546875" customWidth="1"/>
    <col min="13558" max="13558" width="11.28515625" customWidth="1"/>
    <col min="13559" max="13559" width="13.140625" customWidth="1"/>
    <col min="13560" max="13560" width="9.5703125" customWidth="1"/>
    <col min="13561" max="13561" width="12.140625" customWidth="1"/>
    <col min="13563" max="13563" width="12.140625" customWidth="1"/>
    <col min="13564" max="13573" width="7.28515625" customWidth="1"/>
    <col min="13574" max="13574" width="2.7109375" customWidth="1"/>
    <col min="13575" max="13575" width="22" customWidth="1"/>
    <col min="13813" max="13813" width="30.85546875" customWidth="1"/>
    <col min="13814" max="13814" width="11.28515625" customWidth="1"/>
    <col min="13815" max="13815" width="13.140625" customWidth="1"/>
    <col min="13816" max="13816" width="9.5703125" customWidth="1"/>
    <col min="13817" max="13817" width="12.140625" customWidth="1"/>
    <col min="13819" max="13819" width="12.140625" customWidth="1"/>
    <col min="13820" max="13829" width="7.28515625" customWidth="1"/>
    <col min="13830" max="13830" width="2.7109375" customWidth="1"/>
    <col min="13831" max="13831" width="22" customWidth="1"/>
    <col min="14069" max="14069" width="30.85546875" customWidth="1"/>
    <col min="14070" max="14070" width="11.28515625" customWidth="1"/>
    <col min="14071" max="14071" width="13.140625" customWidth="1"/>
    <col min="14072" max="14072" width="9.5703125" customWidth="1"/>
    <col min="14073" max="14073" width="12.140625" customWidth="1"/>
    <col min="14075" max="14075" width="12.140625" customWidth="1"/>
    <col min="14076" max="14085" width="7.28515625" customWidth="1"/>
    <col min="14086" max="14086" width="2.7109375" customWidth="1"/>
    <col min="14087" max="14087" width="22" customWidth="1"/>
    <col min="14325" max="14325" width="30.85546875" customWidth="1"/>
    <col min="14326" max="14326" width="11.28515625" customWidth="1"/>
    <col min="14327" max="14327" width="13.140625" customWidth="1"/>
    <col min="14328" max="14328" width="9.5703125" customWidth="1"/>
    <col min="14329" max="14329" width="12.140625" customWidth="1"/>
    <col min="14331" max="14331" width="12.140625" customWidth="1"/>
    <col min="14332" max="14341" width="7.28515625" customWidth="1"/>
    <col min="14342" max="14342" width="2.7109375" customWidth="1"/>
    <col min="14343" max="14343" width="22" customWidth="1"/>
    <col min="14581" max="14581" width="30.85546875" customWidth="1"/>
    <col min="14582" max="14582" width="11.28515625" customWidth="1"/>
    <col min="14583" max="14583" width="13.140625" customWidth="1"/>
    <col min="14584" max="14584" width="9.5703125" customWidth="1"/>
    <col min="14585" max="14585" width="12.140625" customWidth="1"/>
    <col min="14587" max="14587" width="12.140625" customWidth="1"/>
    <col min="14588" max="14597" width="7.28515625" customWidth="1"/>
    <col min="14598" max="14598" width="2.7109375" customWidth="1"/>
    <col min="14599" max="14599" width="22" customWidth="1"/>
    <col min="14837" max="14837" width="30.85546875" customWidth="1"/>
    <col min="14838" max="14838" width="11.28515625" customWidth="1"/>
    <col min="14839" max="14839" width="13.140625" customWidth="1"/>
    <col min="14840" max="14840" width="9.5703125" customWidth="1"/>
    <col min="14841" max="14841" width="12.140625" customWidth="1"/>
    <col min="14843" max="14843" width="12.140625" customWidth="1"/>
    <col min="14844" max="14853" width="7.28515625" customWidth="1"/>
    <col min="14854" max="14854" width="2.7109375" customWidth="1"/>
    <col min="14855" max="14855" width="22" customWidth="1"/>
    <col min="15093" max="15093" width="30.85546875" customWidth="1"/>
    <col min="15094" max="15094" width="11.28515625" customWidth="1"/>
    <col min="15095" max="15095" width="13.140625" customWidth="1"/>
    <col min="15096" max="15096" width="9.5703125" customWidth="1"/>
    <col min="15097" max="15097" width="12.140625" customWidth="1"/>
    <col min="15099" max="15099" width="12.140625" customWidth="1"/>
    <col min="15100" max="15109" width="7.28515625" customWidth="1"/>
    <col min="15110" max="15110" width="2.7109375" customWidth="1"/>
    <col min="15111" max="15111" width="22" customWidth="1"/>
    <col min="15349" max="15349" width="30.85546875" customWidth="1"/>
    <col min="15350" max="15350" width="11.28515625" customWidth="1"/>
    <col min="15351" max="15351" width="13.140625" customWidth="1"/>
    <col min="15352" max="15352" width="9.5703125" customWidth="1"/>
    <col min="15353" max="15353" width="12.140625" customWidth="1"/>
    <col min="15355" max="15355" width="12.140625" customWidth="1"/>
    <col min="15356" max="15365" width="7.28515625" customWidth="1"/>
    <col min="15366" max="15366" width="2.7109375" customWidth="1"/>
    <col min="15367" max="15367" width="22" customWidth="1"/>
    <col min="15605" max="15605" width="30.85546875" customWidth="1"/>
    <col min="15606" max="15606" width="11.28515625" customWidth="1"/>
    <col min="15607" max="15607" width="13.140625" customWidth="1"/>
    <col min="15608" max="15608" width="9.5703125" customWidth="1"/>
    <col min="15609" max="15609" width="12.140625" customWidth="1"/>
    <col min="15611" max="15611" width="12.140625" customWidth="1"/>
    <col min="15612" max="15621" width="7.28515625" customWidth="1"/>
    <col min="15622" max="15622" width="2.7109375" customWidth="1"/>
    <col min="15623" max="15623" width="22" customWidth="1"/>
    <col min="15861" max="15861" width="30.85546875" customWidth="1"/>
    <col min="15862" max="15862" width="11.28515625" customWidth="1"/>
    <col min="15863" max="15863" width="13.140625" customWidth="1"/>
    <col min="15864" max="15864" width="9.5703125" customWidth="1"/>
    <col min="15865" max="15865" width="12.140625" customWidth="1"/>
    <col min="15867" max="15867" width="12.140625" customWidth="1"/>
    <col min="15868" max="15877" width="7.28515625" customWidth="1"/>
    <col min="15878" max="15878" width="2.7109375" customWidth="1"/>
    <col min="15879" max="15879" width="22" customWidth="1"/>
    <col min="16117" max="16117" width="30.85546875" customWidth="1"/>
    <col min="16118" max="16118" width="11.28515625" customWidth="1"/>
    <col min="16119" max="16119" width="13.140625" customWidth="1"/>
    <col min="16120" max="16120" width="9.5703125" customWidth="1"/>
    <col min="16121" max="16121" width="12.140625" customWidth="1"/>
    <col min="16123" max="16123" width="12.140625" customWidth="1"/>
    <col min="16124" max="16133" width="7.28515625" customWidth="1"/>
    <col min="16134" max="16134" width="2.7109375" customWidth="1"/>
    <col min="16135" max="16135" width="22" customWidth="1"/>
  </cols>
  <sheetData>
    <row r="1" spans="1:16" x14ac:dyDescent="0.2">
      <c r="A1" s="12" t="s">
        <v>424</v>
      </c>
      <c r="B1" s="12" t="s">
        <v>0</v>
      </c>
      <c r="C1" s="12" t="s">
        <v>957</v>
      </c>
      <c r="D1" s="13" t="s">
        <v>425</v>
      </c>
      <c r="E1" s="14" t="s">
        <v>955</v>
      </c>
      <c r="F1" s="15" t="s">
        <v>956</v>
      </c>
      <c r="G1" s="14" t="s">
        <v>428</v>
      </c>
      <c r="H1" s="79" t="s">
        <v>958</v>
      </c>
      <c r="I1" s="15" t="s">
        <v>959</v>
      </c>
      <c r="J1" s="12" t="s">
        <v>960</v>
      </c>
      <c r="K1" s="82" t="s">
        <v>961</v>
      </c>
      <c r="L1" s="85" t="s">
        <v>962</v>
      </c>
      <c r="M1" s="12" t="s">
        <v>963</v>
      </c>
      <c r="N1" s="12" t="s">
        <v>964</v>
      </c>
      <c r="P1" t="s">
        <v>426</v>
      </c>
    </row>
    <row r="2" spans="1:16" x14ac:dyDescent="0.2">
      <c r="A2" s="18" t="s">
        <v>429</v>
      </c>
      <c r="B2" s="19" t="s">
        <v>15</v>
      </c>
      <c r="C2" s="19" t="str">
        <f t="shared" ref="C2:C65" si="0">A2&amp;B2</f>
        <v>United Kingdom</v>
      </c>
      <c r="D2" s="20">
        <v>11205</v>
      </c>
      <c r="E2" s="21">
        <v>14.16</v>
      </c>
      <c r="F2" s="78" t="e">
        <f>VLOOKUP(C2,female!D:H,3,FALSE)</f>
        <v>#N/A</v>
      </c>
      <c r="G2" s="21">
        <v>17.38</v>
      </c>
      <c r="H2" s="23" t="e">
        <f>VLOOKUP(C2,female!D:H,5,FALSE)</f>
        <v>#N/A</v>
      </c>
      <c r="I2" s="80" t="e">
        <f t="shared" ref="I2:I65" si="1">E2-F2</f>
        <v>#N/A</v>
      </c>
      <c r="J2" s="81" t="e">
        <f t="shared" ref="J2:J65" si="2">G2-H2</f>
        <v>#N/A</v>
      </c>
      <c r="K2" s="83" t="e">
        <f t="shared" ref="K2:K65" si="3">(E2-F2)/E2</f>
        <v>#N/A</v>
      </c>
      <c r="L2" s="86" t="e">
        <f t="shared" ref="L2:L65" si="4">(G2-H2)/G2</f>
        <v>#N/A</v>
      </c>
      <c r="M2" s="88" t="e">
        <f t="shared" ref="M2:M65" si="5">365*L2</f>
        <v>#N/A</v>
      </c>
      <c r="N2" s="89" t="e">
        <f t="shared" ref="N2:N65" si="6">43100-M2</f>
        <v>#N/A</v>
      </c>
      <c r="O2" s="90" t="e">
        <f t="shared" ref="O2:O65" si="7">365*K2</f>
        <v>#N/A</v>
      </c>
      <c r="P2" s="89" t="e">
        <f t="shared" ref="P2:P65" si="8">43100-O2</f>
        <v>#N/A</v>
      </c>
    </row>
    <row r="3" spans="1:16" x14ac:dyDescent="0.2">
      <c r="A3" s="39" t="s">
        <v>497</v>
      </c>
      <c r="B3" s="25" t="s">
        <v>498</v>
      </c>
      <c r="C3" s="19" t="str">
        <f t="shared" si="0"/>
        <v xml:space="preserve">  Ribble ValleyE07000124</v>
      </c>
      <c r="D3" s="53">
        <v>13</v>
      </c>
      <c r="E3" s="54">
        <v>17.32</v>
      </c>
      <c r="F3" s="78" t="e">
        <f>VLOOKUP(C3,female!D:H,3,FALSE)</f>
        <v>#N/A</v>
      </c>
      <c r="G3" s="54" t="s">
        <v>6</v>
      </c>
      <c r="H3" s="23" t="e">
        <f>VLOOKUP(C3,female!D:H,5,FALSE)</f>
        <v>#N/A</v>
      </c>
      <c r="I3" s="80" t="e">
        <f t="shared" si="1"/>
        <v>#N/A</v>
      </c>
      <c r="J3" s="81" t="e">
        <f t="shared" si="2"/>
        <v>#VALUE!</v>
      </c>
      <c r="K3" s="83" t="e">
        <f t="shared" si="3"/>
        <v>#N/A</v>
      </c>
      <c r="L3" s="86" t="e">
        <f t="shared" si="4"/>
        <v>#VALUE!</v>
      </c>
      <c r="M3" s="88" t="e">
        <f t="shared" si="5"/>
        <v>#VALUE!</v>
      </c>
      <c r="N3" s="89" t="e">
        <f t="shared" si="6"/>
        <v>#VALUE!</v>
      </c>
      <c r="O3" s="90" t="e">
        <f t="shared" si="7"/>
        <v>#N/A</v>
      </c>
      <c r="P3" s="89" t="e">
        <f t="shared" si="8"/>
        <v>#N/A</v>
      </c>
    </row>
    <row r="4" spans="1:16" x14ac:dyDescent="0.2">
      <c r="A4" s="39" t="s">
        <v>811</v>
      </c>
      <c r="B4" s="25" t="s">
        <v>812</v>
      </c>
      <c r="C4" s="19" t="str">
        <f t="shared" si="0"/>
        <v xml:space="preserve">  GosportE07000088</v>
      </c>
      <c r="D4" s="53">
        <v>7</v>
      </c>
      <c r="E4" s="54">
        <v>14.91</v>
      </c>
      <c r="F4" s="78" t="e">
        <f>VLOOKUP(C4,female!D:H,3,FALSE)</f>
        <v>#N/A</v>
      </c>
      <c r="G4" s="41">
        <v>16.399999999999999</v>
      </c>
      <c r="H4" s="23" t="e">
        <f>VLOOKUP(C4,female!D:H,5,FALSE)</f>
        <v>#N/A</v>
      </c>
      <c r="I4" s="80" t="e">
        <f t="shared" si="1"/>
        <v>#N/A</v>
      </c>
      <c r="J4" s="81" t="e">
        <f t="shared" si="2"/>
        <v>#N/A</v>
      </c>
      <c r="K4" s="83" t="e">
        <f t="shared" si="3"/>
        <v>#N/A</v>
      </c>
      <c r="L4" s="86" t="e">
        <f t="shared" si="4"/>
        <v>#N/A</v>
      </c>
      <c r="M4" s="88" t="e">
        <f t="shared" si="5"/>
        <v>#N/A</v>
      </c>
      <c r="N4" s="89" t="e">
        <f t="shared" si="6"/>
        <v>#N/A</v>
      </c>
      <c r="O4" s="90" t="e">
        <f t="shared" si="7"/>
        <v>#N/A</v>
      </c>
      <c r="P4" s="89" t="e">
        <f t="shared" si="8"/>
        <v>#N/A</v>
      </c>
    </row>
    <row r="5" spans="1:16" x14ac:dyDescent="0.2">
      <c r="A5" s="39" t="s">
        <v>833</v>
      </c>
      <c r="B5" s="25" t="s">
        <v>834</v>
      </c>
      <c r="C5" s="19" t="str">
        <f t="shared" si="0"/>
        <v xml:space="preserve">  GraveshamE07000109</v>
      </c>
      <c r="D5" s="53">
        <v>9</v>
      </c>
      <c r="E5" s="54">
        <v>16.88</v>
      </c>
      <c r="F5" s="78" t="e">
        <f>VLOOKUP(C5,female!D:H,3,FALSE)</f>
        <v>#N/A</v>
      </c>
      <c r="G5" s="41">
        <v>18.38</v>
      </c>
      <c r="H5" s="23" t="e">
        <f>VLOOKUP(C5,female!D:H,5,FALSE)</f>
        <v>#N/A</v>
      </c>
      <c r="I5" s="80" t="e">
        <f t="shared" si="1"/>
        <v>#N/A</v>
      </c>
      <c r="J5" s="81" t="e">
        <f t="shared" si="2"/>
        <v>#N/A</v>
      </c>
      <c r="K5" s="83" t="e">
        <f t="shared" si="3"/>
        <v>#N/A</v>
      </c>
      <c r="L5" s="86" t="e">
        <f t="shared" si="4"/>
        <v>#N/A</v>
      </c>
      <c r="M5" s="88" t="e">
        <f t="shared" si="5"/>
        <v>#N/A</v>
      </c>
      <c r="N5" s="89" t="e">
        <f t="shared" si="6"/>
        <v>#N/A</v>
      </c>
      <c r="O5" s="90" t="e">
        <f t="shared" si="7"/>
        <v>#N/A</v>
      </c>
      <c r="P5" s="89" t="e">
        <f t="shared" si="8"/>
        <v>#N/A</v>
      </c>
    </row>
    <row r="6" spans="1:16" x14ac:dyDescent="0.2">
      <c r="A6" s="39" t="s">
        <v>16</v>
      </c>
      <c r="B6" s="25" t="s">
        <v>17</v>
      </c>
      <c r="C6" s="19" t="str">
        <f t="shared" si="0"/>
        <v>East DunbartonshireS12000045</v>
      </c>
      <c r="D6" s="53">
        <v>7</v>
      </c>
      <c r="E6" s="54">
        <v>14.75</v>
      </c>
      <c r="F6" s="78" t="e">
        <f>VLOOKUP(C6,female!D:H,3,FALSE)</f>
        <v>#N/A</v>
      </c>
      <c r="G6" s="41">
        <v>15.68</v>
      </c>
      <c r="H6" s="23" t="e">
        <f>VLOOKUP(C6,female!D:H,5,FALSE)</f>
        <v>#N/A</v>
      </c>
      <c r="I6" s="80" t="e">
        <f t="shared" si="1"/>
        <v>#N/A</v>
      </c>
      <c r="J6" s="81" t="e">
        <f t="shared" si="2"/>
        <v>#N/A</v>
      </c>
      <c r="K6" s="83" t="e">
        <f t="shared" si="3"/>
        <v>#N/A</v>
      </c>
      <c r="L6" s="86" t="e">
        <f t="shared" si="4"/>
        <v>#N/A</v>
      </c>
      <c r="M6" s="88" t="e">
        <f t="shared" si="5"/>
        <v>#N/A</v>
      </c>
      <c r="N6" s="89" t="e">
        <f t="shared" si="6"/>
        <v>#N/A</v>
      </c>
      <c r="O6" s="90" t="e">
        <f t="shared" si="7"/>
        <v>#N/A</v>
      </c>
      <c r="P6" s="89" t="e">
        <f t="shared" si="8"/>
        <v>#N/A</v>
      </c>
    </row>
    <row r="7" spans="1:16" x14ac:dyDescent="0.2">
      <c r="A7" s="39" t="s">
        <v>543</v>
      </c>
      <c r="B7" s="25" t="s">
        <v>544</v>
      </c>
      <c r="C7" s="19" t="str">
        <f t="shared" si="0"/>
        <v xml:space="preserve">  Amber ValleyE07000032</v>
      </c>
      <c r="D7" s="40">
        <v>20</v>
      </c>
      <c r="E7" s="41">
        <v>14.44</v>
      </c>
      <c r="F7" s="78" t="e">
        <f>VLOOKUP(C7,female!D:H,3,FALSE)</f>
        <v>#N/A</v>
      </c>
      <c r="G7" s="41">
        <v>16.5</v>
      </c>
      <c r="H7" s="23" t="e">
        <f>VLOOKUP(C7,female!D:H,5,FALSE)</f>
        <v>#N/A</v>
      </c>
      <c r="I7" s="80" t="e">
        <f t="shared" si="1"/>
        <v>#N/A</v>
      </c>
      <c r="J7" s="81" t="e">
        <f t="shared" si="2"/>
        <v>#N/A</v>
      </c>
      <c r="K7" s="83" t="e">
        <f t="shared" si="3"/>
        <v>#N/A</v>
      </c>
      <c r="L7" s="86" t="e">
        <f t="shared" si="4"/>
        <v>#N/A</v>
      </c>
      <c r="M7" s="88" t="e">
        <f t="shared" si="5"/>
        <v>#N/A</v>
      </c>
      <c r="N7" s="89" t="e">
        <f t="shared" si="6"/>
        <v>#N/A</v>
      </c>
      <c r="O7" s="90" t="e">
        <f t="shared" si="7"/>
        <v>#N/A</v>
      </c>
      <c r="P7" s="89" t="e">
        <f t="shared" si="8"/>
        <v>#N/A</v>
      </c>
    </row>
    <row r="8" spans="1:16" x14ac:dyDescent="0.2">
      <c r="A8" s="39" t="s">
        <v>624</v>
      </c>
      <c r="B8" s="25" t="s">
        <v>625</v>
      </c>
      <c r="C8" s="19" t="str">
        <f t="shared" si="0"/>
        <v xml:space="preserve">  South StaffordshireE07000196</v>
      </c>
      <c r="D8" s="53">
        <v>12</v>
      </c>
      <c r="E8" s="41">
        <v>13.27</v>
      </c>
      <c r="F8" s="78" t="e">
        <f>VLOOKUP(C8,female!D:H,3,FALSE)</f>
        <v>#N/A</v>
      </c>
      <c r="G8" s="41">
        <v>15.36</v>
      </c>
      <c r="H8" s="23" t="e">
        <f>VLOOKUP(C8,female!D:H,5,FALSE)</f>
        <v>#N/A</v>
      </c>
      <c r="I8" s="80" t="e">
        <f t="shared" si="1"/>
        <v>#N/A</v>
      </c>
      <c r="J8" s="81" t="e">
        <f t="shared" si="2"/>
        <v>#N/A</v>
      </c>
      <c r="K8" s="83" t="e">
        <f t="shared" si="3"/>
        <v>#N/A</v>
      </c>
      <c r="L8" s="86" t="e">
        <f t="shared" si="4"/>
        <v>#N/A</v>
      </c>
      <c r="M8" s="88" t="e">
        <f t="shared" si="5"/>
        <v>#N/A</v>
      </c>
      <c r="N8" s="89" t="e">
        <f t="shared" si="6"/>
        <v>#N/A</v>
      </c>
      <c r="O8" s="90" t="e">
        <f t="shared" si="7"/>
        <v>#N/A</v>
      </c>
      <c r="P8" s="89" t="e">
        <f t="shared" si="8"/>
        <v>#N/A</v>
      </c>
    </row>
    <row r="9" spans="1:16" x14ac:dyDescent="0.2">
      <c r="A9" s="39" t="s">
        <v>672</v>
      </c>
      <c r="B9" s="25" t="s">
        <v>673</v>
      </c>
      <c r="C9" s="19" t="str">
        <f t="shared" si="0"/>
        <v xml:space="preserve">  South CambridgeshireE07000012</v>
      </c>
      <c r="D9" s="40">
        <v>38</v>
      </c>
      <c r="E9" s="41">
        <v>19.34</v>
      </c>
      <c r="F9" s="78" t="e">
        <f>VLOOKUP(C9,female!D:H,3,FALSE)</f>
        <v>#N/A</v>
      </c>
      <c r="G9" s="51">
        <v>21.58</v>
      </c>
      <c r="H9" s="23" t="e">
        <f>VLOOKUP(C9,female!D:H,5,FALSE)</f>
        <v>#N/A</v>
      </c>
      <c r="I9" s="80" t="e">
        <f t="shared" si="1"/>
        <v>#N/A</v>
      </c>
      <c r="J9" s="81" t="e">
        <f t="shared" si="2"/>
        <v>#N/A</v>
      </c>
      <c r="K9" s="83" t="e">
        <f t="shared" si="3"/>
        <v>#N/A</v>
      </c>
      <c r="L9" s="86" t="e">
        <f t="shared" si="4"/>
        <v>#N/A</v>
      </c>
      <c r="M9" s="88" t="e">
        <f t="shared" si="5"/>
        <v>#N/A</v>
      </c>
      <c r="N9" s="89" t="e">
        <f t="shared" si="6"/>
        <v>#N/A</v>
      </c>
      <c r="O9" s="90" t="e">
        <f t="shared" si="7"/>
        <v>#N/A</v>
      </c>
      <c r="P9" s="89" t="e">
        <f t="shared" si="8"/>
        <v>#N/A</v>
      </c>
    </row>
    <row r="10" spans="1:16" x14ac:dyDescent="0.2">
      <c r="A10" s="39" t="s">
        <v>18</v>
      </c>
      <c r="B10" s="25" t="s">
        <v>19</v>
      </c>
      <c r="C10" s="19" t="str">
        <f t="shared" si="0"/>
        <v>Redcar and Cleveland UAE06000003</v>
      </c>
      <c r="D10" s="53">
        <v>11</v>
      </c>
      <c r="E10" s="41">
        <v>13.02</v>
      </c>
      <c r="F10" s="78" t="e">
        <f>VLOOKUP(C10,female!D:H,3,FALSE)</f>
        <v>#N/A</v>
      </c>
      <c r="G10" s="41">
        <v>13.85</v>
      </c>
      <c r="H10" s="23" t="e">
        <f>VLOOKUP(C10,female!D:H,5,FALSE)</f>
        <v>#N/A</v>
      </c>
      <c r="I10" s="80" t="e">
        <f t="shared" si="1"/>
        <v>#N/A</v>
      </c>
      <c r="J10" s="81" t="e">
        <f t="shared" si="2"/>
        <v>#N/A</v>
      </c>
      <c r="K10" s="83" t="e">
        <f t="shared" si="3"/>
        <v>#N/A</v>
      </c>
      <c r="L10" s="86" t="e">
        <f t="shared" si="4"/>
        <v>#N/A</v>
      </c>
      <c r="M10" s="88" t="e">
        <f t="shared" si="5"/>
        <v>#N/A</v>
      </c>
      <c r="N10" s="89" t="e">
        <f t="shared" si="6"/>
        <v>#N/A</v>
      </c>
      <c r="O10" s="90" t="e">
        <f t="shared" si="7"/>
        <v>#N/A</v>
      </c>
      <c r="P10" s="89" t="e">
        <f t="shared" si="8"/>
        <v>#N/A</v>
      </c>
    </row>
    <row r="11" spans="1:16" x14ac:dyDescent="0.2">
      <c r="A11" s="39" t="s">
        <v>819</v>
      </c>
      <c r="B11" s="25" t="s">
        <v>820</v>
      </c>
      <c r="C11" s="19" t="str">
        <f t="shared" si="0"/>
        <v xml:space="preserve">  RushmoorE07000092</v>
      </c>
      <c r="D11" s="53">
        <v>20</v>
      </c>
      <c r="E11" s="54">
        <v>17.05</v>
      </c>
      <c r="F11" s="78" t="e">
        <f>VLOOKUP(C11,female!D:H,3,FALSE)</f>
        <v>#N/A</v>
      </c>
      <c r="G11" s="41">
        <v>21.05</v>
      </c>
      <c r="H11" s="23" t="e">
        <f>VLOOKUP(C11,female!D:H,5,FALSE)</f>
        <v>#N/A</v>
      </c>
      <c r="I11" s="80" t="e">
        <f t="shared" si="1"/>
        <v>#N/A</v>
      </c>
      <c r="J11" s="81" t="e">
        <f t="shared" si="2"/>
        <v>#N/A</v>
      </c>
      <c r="K11" s="83" t="e">
        <f t="shared" si="3"/>
        <v>#N/A</v>
      </c>
      <c r="L11" s="86" t="e">
        <f t="shared" si="4"/>
        <v>#N/A</v>
      </c>
      <c r="M11" s="88" t="e">
        <f t="shared" si="5"/>
        <v>#N/A</v>
      </c>
      <c r="N11" s="89" t="e">
        <f t="shared" si="6"/>
        <v>#N/A</v>
      </c>
      <c r="O11" s="90" t="e">
        <f t="shared" si="7"/>
        <v>#N/A</v>
      </c>
      <c r="P11" s="89" t="e">
        <f t="shared" si="8"/>
        <v>#N/A</v>
      </c>
    </row>
    <row r="12" spans="1:16" x14ac:dyDescent="0.2">
      <c r="A12" s="39" t="s">
        <v>20</v>
      </c>
      <c r="B12" s="25" t="s">
        <v>21</v>
      </c>
      <c r="C12" s="19" t="str">
        <f t="shared" si="0"/>
        <v>Rutland UAE06000017</v>
      </c>
      <c r="D12" s="53" t="s">
        <v>6</v>
      </c>
      <c r="E12" s="54">
        <v>14.23</v>
      </c>
      <c r="F12" s="78" t="e">
        <f>VLOOKUP(C12,female!D:H,3,FALSE)</f>
        <v>#N/A</v>
      </c>
      <c r="G12" s="54" t="s">
        <v>6</v>
      </c>
      <c r="H12" s="23" t="e">
        <f>VLOOKUP(C12,female!D:H,5,FALSE)</f>
        <v>#N/A</v>
      </c>
      <c r="I12" s="80" t="e">
        <f t="shared" si="1"/>
        <v>#N/A</v>
      </c>
      <c r="J12" s="81" t="e">
        <f t="shared" si="2"/>
        <v>#VALUE!</v>
      </c>
      <c r="K12" s="83" t="e">
        <f t="shared" si="3"/>
        <v>#N/A</v>
      </c>
      <c r="L12" s="86" t="e">
        <f t="shared" si="4"/>
        <v>#VALUE!</v>
      </c>
      <c r="M12" s="88" t="e">
        <f t="shared" si="5"/>
        <v>#VALUE!</v>
      </c>
      <c r="N12" s="89" t="e">
        <f t="shared" si="6"/>
        <v>#VALUE!</v>
      </c>
      <c r="O12" s="90" t="e">
        <f t="shared" si="7"/>
        <v>#N/A</v>
      </c>
      <c r="P12" s="89" t="e">
        <f t="shared" si="8"/>
        <v>#N/A</v>
      </c>
    </row>
    <row r="13" spans="1:16" x14ac:dyDescent="0.2">
      <c r="A13" s="39" t="s">
        <v>22</v>
      </c>
      <c r="B13" s="25" t="s">
        <v>23</v>
      </c>
      <c r="C13" s="19" t="str">
        <f t="shared" si="0"/>
        <v>ClackmannanshireS12000005</v>
      </c>
      <c r="D13" s="53" t="s">
        <v>6</v>
      </c>
      <c r="E13" s="41">
        <v>14.89</v>
      </c>
      <c r="F13" s="78" t="e">
        <f>VLOOKUP(C13,female!D:H,3,FALSE)</f>
        <v>#N/A</v>
      </c>
      <c r="G13" s="41">
        <v>13.43</v>
      </c>
      <c r="H13" s="23" t="e">
        <f>VLOOKUP(C13,female!D:H,5,FALSE)</f>
        <v>#N/A</v>
      </c>
      <c r="I13" s="80" t="e">
        <f t="shared" si="1"/>
        <v>#N/A</v>
      </c>
      <c r="J13" s="81" t="e">
        <f t="shared" si="2"/>
        <v>#N/A</v>
      </c>
      <c r="K13" s="83" t="e">
        <f t="shared" si="3"/>
        <v>#N/A</v>
      </c>
      <c r="L13" s="86" t="e">
        <f t="shared" si="4"/>
        <v>#N/A</v>
      </c>
      <c r="M13" s="88" t="e">
        <f t="shared" si="5"/>
        <v>#N/A</v>
      </c>
      <c r="N13" s="89" t="e">
        <f t="shared" si="6"/>
        <v>#N/A</v>
      </c>
      <c r="O13" s="90" t="e">
        <f t="shared" si="7"/>
        <v>#N/A</v>
      </c>
      <c r="P13" s="89" t="e">
        <f t="shared" si="8"/>
        <v>#N/A</v>
      </c>
    </row>
    <row r="14" spans="1:16" x14ac:dyDescent="0.2">
      <c r="A14" s="39" t="s">
        <v>555</v>
      </c>
      <c r="B14" s="25" t="s">
        <v>556</v>
      </c>
      <c r="C14" s="19" t="str">
        <f t="shared" si="0"/>
        <v xml:space="preserve">  North East DerbyshireE07000038</v>
      </c>
      <c r="D14" s="53">
        <v>8</v>
      </c>
      <c r="E14" s="54">
        <v>13.26</v>
      </c>
      <c r="F14" s="78" t="e">
        <f>VLOOKUP(C14,female!D:H,3,FALSE)</f>
        <v>#N/A</v>
      </c>
      <c r="G14" s="41">
        <v>15.03</v>
      </c>
      <c r="H14" s="23" t="e">
        <f>VLOOKUP(C14,female!D:H,5,FALSE)</f>
        <v>#N/A</v>
      </c>
      <c r="I14" s="80" t="e">
        <f t="shared" si="1"/>
        <v>#N/A</v>
      </c>
      <c r="J14" s="81" t="e">
        <f t="shared" si="2"/>
        <v>#N/A</v>
      </c>
      <c r="K14" s="83" t="e">
        <f t="shared" si="3"/>
        <v>#N/A</v>
      </c>
      <c r="L14" s="86" t="e">
        <f t="shared" si="4"/>
        <v>#N/A</v>
      </c>
      <c r="M14" s="88" t="e">
        <f t="shared" si="5"/>
        <v>#N/A</v>
      </c>
      <c r="N14" s="89" t="e">
        <f t="shared" si="6"/>
        <v>#N/A</v>
      </c>
      <c r="O14" s="90" t="e">
        <f t="shared" si="7"/>
        <v>#N/A</v>
      </c>
      <c r="P14" s="89" t="e">
        <f t="shared" si="8"/>
        <v>#N/A</v>
      </c>
    </row>
    <row r="15" spans="1:16" x14ac:dyDescent="0.2">
      <c r="A15" s="39" t="s">
        <v>837</v>
      </c>
      <c r="B15" s="25" t="s">
        <v>838</v>
      </c>
      <c r="C15" s="19" t="str">
        <f t="shared" si="0"/>
        <v xml:space="preserve">  SevenoaksE07000111</v>
      </c>
      <c r="D15" s="53">
        <v>16</v>
      </c>
      <c r="E15" s="41">
        <v>15.32</v>
      </c>
      <c r="F15" s="78" t="e">
        <f>VLOOKUP(C15,female!D:H,3,FALSE)</f>
        <v>#N/A</v>
      </c>
      <c r="G15" s="41">
        <v>16.45</v>
      </c>
      <c r="H15" s="23" t="e">
        <f>VLOOKUP(C15,female!D:H,5,FALSE)</f>
        <v>#N/A</v>
      </c>
      <c r="I15" s="80" t="e">
        <f t="shared" si="1"/>
        <v>#N/A</v>
      </c>
      <c r="J15" s="81" t="e">
        <f t="shared" si="2"/>
        <v>#N/A</v>
      </c>
      <c r="K15" s="83" t="e">
        <f t="shared" si="3"/>
        <v>#N/A</v>
      </c>
      <c r="L15" s="86" t="e">
        <f t="shared" si="4"/>
        <v>#N/A</v>
      </c>
      <c r="M15" s="88" t="e">
        <f t="shared" si="5"/>
        <v>#N/A</v>
      </c>
      <c r="N15" s="89" t="e">
        <f t="shared" si="6"/>
        <v>#N/A</v>
      </c>
      <c r="O15" s="90" t="e">
        <f t="shared" si="7"/>
        <v>#N/A</v>
      </c>
      <c r="P15" s="89" t="e">
        <f t="shared" si="8"/>
        <v>#N/A</v>
      </c>
    </row>
    <row r="16" spans="1:16" x14ac:dyDescent="0.2">
      <c r="A16" s="39" t="s">
        <v>648</v>
      </c>
      <c r="B16" s="25" t="s">
        <v>24</v>
      </c>
      <c r="C16" s="19" t="str">
        <f t="shared" si="0"/>
        <v xml:space="preserve">  SolihullE08000029</v>
      </c>
      <c r="D16" s="40">
        <v>63</v>
      </c>
      <c r="E16" s="41">
        <v>16.3</v>
      </c>
      <c r="F16" s="78" t="e">
        <f>VLOOKUP(C16,female!D:H,3,FALSE)</f>
        <v>#N/A</v>
      </c>
      <c r="G16" s="51">
        <v>17.45</v>
      </c>
      <c r="H16" s="23" t="e">
        <f>VLOOKUP(C16,female!D:H,5,FALSE)</f>
        <v>#N/A</v>
      </c>
      <c r="I16" s="80" t="e">
        <f t="shared" si="1"/>
        <v>#N/A</v>
      </c>
      <c r="J16" s="81" t="e">
        <f t="shared" si="2"/>
        <v>#N/A</v>
      </c>
      <c r="K16" s="83" t="e">
        <f t="shared" si="3"/>
        <v>#N/A</v>
      </c>
      <c r="L16" s="86" t="e">
        <f t="shared" si="4"/>
        <v>#N/A</v>
      </c>
      <c r="M16" s="88" t="e">
        <f t="shared" si="5"/>
        <v>#N/A</v>
      </c>
      <c r="N16" s="89" t="e">
        <f t="shared" si="6"/>
        <v>#N/A</v>
      </c>
      <c r="O16" s="90" t="e">
        <f t="shared" si="7"/>
        <v>#N/A</v>
      </c>
      <c r="P16" s="89" t="e">
        <f t="shared" si="8"/>
        <v>#N/A</v>
      </c>
    </row>
    <row r="17" spans="1:16" x14ac:dyDescent="0.2">
      <c r="A17" s="39" t="s">
        <v>789</v>
      </c>
      <c r="B17" s="25" t="s">
        <v>790</v>
      </c>
      <c r="C17" s="19" t="str">
        <f t="shared" si="0"/>
        <v xml:space="preserve">  South BucksE07000006</v>
      </c>
      <c r="D17" s="53">
        <v>10</v>
      </c>
      <c r="E17" s="54">
        <v>15.78</v>
      </c>
      <c r="F17" s="78" t="e">
        <f>VLOOKUP(C17,female!D:H,3,FALSE)</f>
        <v>#N/A</v>
      </c>
      <c r="G17" s="41">
        <v>18.739999999999998</v>
      </c>
      <c r="H17" s="23" t="e">
        <f>VLOOKUP(C17,female!D:H,5,FALSE)</f>
        <v>#N/A</v>
      </c>
      <c r="I17" s="80" t="e">
        <f t="shared" si="1"/>
        <v>#N/A</v>
      </c>
      <c r="J17" s="81" t="e">
        <f t="shared" si="2"/>
        <v>#N/A</v>
      </c>
      <c r="K17" s="83" t="e">
        <f t="shared" si="3"/>
        <v>#N/A</v>
      </c>
      <c r="L17" s="86" t="e">
        <f t="shared" si="4"/>
        <v>#N/A</v>
      </c>
      <c r="M17" s="88" t="e">
        <f t="shared" si="5"/>
        <v>#N/A</v>
      </c>
      <c r="N17" s="89" t="e">
        <f t="shared" si="6"/>
        <v>#N/A</v>
      </c>
      <c r="O17" s="90" t="e">
        <f t="shared" si="7"/>
        <v>#N/A</v>
      </c>
      <c r="P17" s="89" t="e">
        <f t="shared" si="8"/>
        <v>#N/A</v>
      </c>
    </row>
    <row r="18" spans="1:16" x14ac:dyDescent="0.2">
      <c r="A18" s="39" t="s">
        <v>25</v>
      </c>
      <c r="B18" s="25" t="s">
        <v>26</v>
      </c>
      <c r="C18" s="19" t="str">
        <f t="shared" si="0"/>
        <v>StirlingS12000030</v>
      </c>
      <c r="D18" s="53">
        <v>15</v>
      </c>
      <c r="E18" s="41">
        <v>15.41</v>
      </c>
      <c r="F18" s="78" t="e">
        <f>VLOOKUP(C18,female!D:H,3,FALSE)</f>
        <v>#N/A</v>
      </c>
      <c r="G18" s="41">
        <v>16.489999999999998</v>
      </c>
      <c r="H18" s="23" t="e">
        <f>VLOOKUP(C18,female!D:H,5,FALSE)</f>
        <v>#N/A</v>
      </c>
      <c r="I18" s="80" t="e">
        <f t="shared" si="1"/>
        <v>#N/A</v>
      </c>
      <c r="J18" s="81" t="e">
        <f t="shared" si="2"/>
        <v>#N/A</v>
      </c>
      <c r="K18" s="83" t="e">
        <f t="shared" si="3"/>
        <v>#N/A</v>
      </c>
      <c r="L18" s="86" t="e">
        <f t="shared" si="4"/>
        <v>#N/A</v>
      </c>
      <c r="M18" s="88" t="e">
        <f t="shared" si="5"/>
        <v>#N/A</v>
      </c>
      <c r="N18" s="89" t="e">
        <f t="shared" si="6"/>
        <v>#N/A</v>
      </c>
      <c r="O18" s="90" t="e">
        <f t="shared" si="7"/>
        <v>#N/A</v>
      </c>
      <c r="P18" s="89" t="e">
        <f t="shared" si="8"/>
        <v>#N/A</v>
      </c>
    </row>
    <row r="19" spans="1:16" x14ac:dyDescent="0.2">
      <c r="A19" s="39" t="s">
        <v>527</v>
      </c>
      <c r="B19" s="25" t="s">
        <v>528</v>
      </c>
      <c r="C19" s="19" t="str">
        <f t="shared" si="0"/>
        <v xml:space="preserve">  SelbyE07000169</v>
      </c>
      <c r="D19" s="53">
        <v>16</v>
      </c>
      <c r="E19" s="41">
        <v>13.17</v>
      </c>
      <c r="F19" s="78" t="e">
        <f>VLOOKUP(C19,female!D:H,3,FALSE)</f>
        <v>#N/A</v>
      </c>
      <c r="G19" s="41">
        <v>15.45</v>
      </c>
      <c r="H19" s="23" t="e">
        <f>VLOOKUP(C19,female!D:H,5,FALSE)</f>
        <v>#N/A</v>
      </c>
      <c r="I19" s="80" t="e">
        <f t="shared" si="1"/>
        <v>#N/A</v>
      </c>
      <c r="J19" s="81" t="e">
        <f t="shared" si="2"/>
        <v>#N/A</v>
      </c>
      <c r="K19" s="83" t="e">
        <f t="shared" si="3"/>
        <v>#N/A</v>
      </c>
      <c r="L19" s="86" t="e">
        <f t="shared" si="4"/>
        <v>#N/A</v>
      </c>
      <c r="M19" s="88" t="e">
        <f t="shared" si="5"/>
        <v>#N/A</v>
      </c>
      <c r="N19" s="89" t="e">
        <f t="shared" si="6"/>
        <v>#N/A</v>
      </c>
      <c r="O19" s="90" t="e">
        <f t="shared" si="7"/>
        <v>#N/A</v>
      </c>
      <c r="P19" s="89" t="e">
        <f t="shared" si="8"/>
        <v>#N/A</v>
      </c>
    </row>
    <row r="20" spans="1:16" x14ac:dyDescent="0.2">
      <c r="A20" s="39" t="s">
        <v>597</v>
      </c>
      <c r="B20" s="25" t="s">
        <v>598</v>
      </c>
      <c r="C20" s="19" t="str">
        <f t="shared" si="0"/>
        <v xml:space="preserve">  South NorthamptonshireE07000155</v>
      </c>
      <c r="D20" s="53">
        <v>11</v>
      </c>
      <c r="E20" s="54">
        <v>13.82</v>
      </c>
      <c r="F20" s="78" t="e">
        <f>VLOOKUP(C20,female!D:H,3,FALSE)</f>
        <v>#N/A</v>
      </c>
      <c r="G20" s="41">
        <v>15.43</v>
      </c>
      <c r="H20" s="23" t="e">
        <f>VLOOKUP(C20,female!D:H,5,FALSE)</f>
        <v>#N/A</v>
      </c>
      <c r="I20" s="80" t="e">
        <f t="shared" si="1"/>
        <v>#N/A</v>
      </c>
      <c r="J20" s="81" t="e">
        <f t="shared" si="2"/>
        <v>#N/A</v>
      </c>
      <c r="K20" s="83" t="e">
        <f t="shared" si="3"/>
        <v>#N/A</v>
      </c>
      <c r="L20" s="86" t="e">
        <f t="shared" si="4"/>
        <v>#N/A</v>
      </c>
      <c r="M20" s="88" t="e">
        <f t="shared" si="5"/>
        <v>#N/A</v>
      </c>
      <c r="N20" s="89" t="e">
        <f t="shared" si="6"/>
        <v>#N/A</v>
      </c>
      <c r="O20" s="90" t="e">
        <f t="shared" si="7"/>
        <v>#N/A</v>
      </c>
      <c r="P20" s="89" t="e">
        <f t="shared" si="8"/>
        <v>#N/A</v>
      </c>
    </row>
    <row r="21" spans="1:16" x14ac:dyDescent="0.2">
      <c r="A21" s="39" t="s">
        <v>750</v>
      </c>
      <c r="B21" s="25" t="s">
        <v>27</v>
      </c>
      <c r="C21" s="19" t="str">
        <f t="shared" si="0"/>
        <v xml:space="preserve">  City of LondonE09000001</v>
      </c>
      <c r="D21" s="55">
        <v>237</v>
      </c>
      <c r="E21" s="51">
        <v>29.98</v>
      </c>
      <c r="F21" s="78" t="e">
        <f>VLOOKUP(C21,female!D:H,3,FALSE)</f>
        <v>#N/A</v>
      </c>
      <c r="G21" s="51">
        <v>36.17</v>
      </c>
      <c r="H21" s="23" t="e">
        <f>VLOOKUP(C21,female!D:H,5,FALSE)</f>
        <v>#N/A</v>
      </c>
      <c r="I21" s="80" t="e">
        <f t="shared" si="1"/>
        <v>#N/A</v>
      </c>
      <c r="J21" s="81" t="e">
        <f t="shared" si="2"/>
        <v>#N/A</v>
      </c>
      <c r="K21" s="83" t="e">
        <f t="shared" si="3"/>
        <v>#N/A</v>
      </c>
      <c r="L21" s="86" t="e">
        <f t="shared" si="4"/>
        <v>#N/A</v>
      </c>
      <c r="M21" s="88" t="e">
        <f t="shared" si="5"/>
        <v>#N/A</v>
      </c>
      <c r="N21" s="89" t="e">
        <f t="shared" si="6"/>
        <v>#N/A</v>
      </c>
      <c r="O21" s="90" t="e">
        <f t="shared" si="7"/>
        <v>#N/A</v>
      </c>
      <c r="P21" s="89" t="e">
        <f t="shared" si="8"/>
        <v>#N/A</v>
      </c>
    </row>
    <row r="22" spans="1:16" x14ac:dyDescent="0.2">
      <c r="A22" s="39" t="s">
        <v>553</v>
      </c>
      <c r="B22" s="25" t="s">
        <v>554</v>
      </c>
      <c r="C22" s="19" t="str">
        <f t="shared" si="0"/>
        <v xml:space="preserve">  High PeakE07000037</v>
      </c>
      <c r="D22" s="53">
        <v>11</v>
      </c>
      <c r="E22" s="41">
        <v>12.3</v>
      </c>
      <c r="F22" s="78" t="e">
        <f>VLOOKUP(C22,female!D:H,3,FALSE)</f>
        <v>#N/A</v>
      </c>
      <c r="G22" s="41">
        <v>14.12</v>
      </c>
      <c r="H22" s="23" t="e">
        <f>VLOOKUP(C22,female!D:H,5,FALSE)</f>
        <v>#N/A</v>
      </c>
      <c r="I22" s="80" t="e">
        <f t="shared" si="1"/>
        <v>#N/A</v>
      </c>
      <c r="J22" s="81" t="e">
        <f t="shared" si="2"/>
        <v>#N/A</v>
      </c>
      <c r="K22" s="83" t="e">
        <f t="shared" si="3"/>
        <v>#N/A</v>
      </c>
      <c r="L22" s="86" t="e">
        <f t="shared" si="4"/>
        <v>#N/A</v>
      </c>
      <c r="M22" s="88" t="e">
        <f t="shared" si="5"/>
        <v>#N/A</v>
      </c>
      <c r="N22" s="89" t="e">
        <f t="shared" si="6"/>
        <v>#N/A</v>
      </c>
      <c r="O22" s="90" t="e">
        <f t="shared" si="7"/>
        <v>#N/A</v>
      </c>
      <c r="P22" s="89" t="e">
        <f t="shared" si="8"/>
        <v>#N/A</v>
      </c>
    </row>
    <row r="23" spans="1:16" x14ac:dyDescent="0.2">
      <c r="A23" s="39" t="s">
        <v>28</v>
      </c>
      <c r="B23" s="25" t="s">
        <v>29</v>
      </c>
      <c r="C23" s="19" t="str">
        <f t="shared" si="0"/>
        <v>Isle of Anglesey / Ynys MônW06000001</v>
      </c>
      <c r="D23" s="53">
        <v>10</v>
      </c>
      <c r="E23" s="41">
        <v>13.5</v>
      </c>
      <c r="F23" s="78" t="e">
        <f>VLOOKUP(C23,female!D:H,3,FALSE)</f>
        <v>#N/A</v>
      </c>
      <c r="G23" s="41">
        <v>13.79</v>
      </c>
      <c r="H23" s="23" t="e">
        <f>VLOOKUP(C23,female!D:H,5,FALSE)</f>
        <v>#N/A</v>
      </c>
      <c r="I23" s="80" t="e">
        <f t="shared" si="1"/>
        <v>#N/A</v>
      </c>
      <c r="J23" s="81" t="e">
        <f t="shared" si="2"/>
        <v>#N/A</v>
      </c>
      <c r="K23" s="83" t="e">
        <f t="shared" si="3"/>
        <v>#N/A</v>
      </c>
      <c r="L23" s="86" t="e">
        <f t="shared" si="4"/>
        <v>#N/A</v>
      </c>
      <c r="M23" s="88" t="e">
        <f t="shared" si="5"/>
        <v>#N/A</v>
      </c>
      <c r="N23" s="89" t="e">
        <f t="shared" si="6"/>
        <v>#N/A</v>
      </c>
      <c r="O23" s="90" t="e">
        <f t="shared" si="7"/>
        <v>#N/A</v>
      </c>
      <c r="P23" s="89" t="e">
        <f t="shared" si="8"/>
        <v>#N/A</v>
      </c>
    </row>
    <row r="24" spans="1:16" x14ac:dyDescent="0.2">
      <c r="A24" s="39" t="s">
        <v>706</v>
      </c>
      <c r="B24" s="25" t="s">
        <v>707</v>
      </c>
      <c r="C24" s="19" t="str">
        <f t="shared" si="0"/>
        <v xml:space="preserve">  North HertfordshireE07000099</v>
      </c>
      <c r="D24" s="53">
        <v>19</v>
      </c>
      <c r="E24" s="41">
        <v>15.23</v>
      </c>
      <c r="F24" s="78" t="e">
        <f>VLOOKUP(C24,female!D:H,3,FALSE)</f>
        <v>#N/A</v>
      </c>
      <c r="G24" s="41">
        <v>17.07</v>
      </c>
      <c r="H24" s="23" t="e">
        <f>VLOOKUP(C24,female!D:H,5,FALSE)</f>
        <v>#N/A</v>
      </c>
      <c r="I24" s="80" t="e">
        <f t="shared" si="1"/>
        <v>#N/A</v>
      </c>
      <c r="J24" s="81" t="e">
        <f t="shared" si="2"/>
        <v>#N/A</v>
      </c>
      <c r="K24" s="83" t="e">
        <f t="shared" si="3"/>
        <v>#N/A</v>
      </c>
      <c r="L24" s="86" t="e">
        <f t="shared" si="4"/>
        <v>#N/A</v>
      </c>
      <c r="M24" s="88" t="e">
        <f t="shared" si="5"/>
        <v>#N/A</v>
      </c>
      <c r="N24" s="89" t="e">
        <f t="shared" si="6"/>
        <v>#N/A</v>
      </c>
      <c r="O24" s="90" t="e">
        <f t="shared" si="7"/>
        <v>#N/A</v>
      </c>
      <c r="P24" s="89" t="e">
        <f t="shared" si="8"/>
        <v>#N/A</v>
      </c>
    </row>
    <row r="25" spans="1:16" x14ac:dyDescent="0.2">
      <c r="A25" s="39" t="s">
        <v>638</v>
      </c>
      <c r="B25" s="25" t="s">
        <v>639</v>
      </c>
      <c r="C25" s="19" t="str">
        <f t="shared" si="0"/>
        <v xml:space="preserve">  Stratford-on-AvonE07000221</v>
      </c>
      <c r="D25" s="40">
        <v>32</v>
      </c>
      <c r="E25" s="41">
        <v>16.02</v>
      </c>
      <c r="F25" s="78" t="e">
        <f>VLOOKUP(C25,female!D:H,3,FALSE)</f>
        <v>#N/A</v>
      </c>
      <c r="G25" s="41">
        <v>18.29</v>
      </c>
      <c r="H25" s="23" t="e">
        <f>VLOOKUP(C25,female!D:H,5,FALSE)</f>
        <v>#N/A</v>
      </c>
      <c r="I25" s="80" t="e">
        <f t="shared" si="1"/>
        <v>#N/A</v>
      </c>
      <c r="J25" s="81" t="e">
        <f t="shared" si="2"/>
        <v>#N/A</v>
      </c>
      <c r="K25" s="83" t="e">
        <f t="shared" si="3"/>
        <v>#N/A</v>
      </c>
      <c r="L25" s="86" t="e">
        <f t="shared" si="4"/>
        <v>#N/A</v>
      </c>
      <c r="M25" s="88" t="e">
        <f t="shared" si="5"/>
        <v>#N/A</v>
      </c>
      <c r="N25" s="89" t="e">
        <f t="shared" si="6"/>
        <v>#N/A</v>
      </c>
      <c r="O25" s="90" t="e">
        <f t="shared" si="7"/>
        <v>#N/A</v>
      </c>
      <c r="P25" s="89" t="e">
        <f t="shared" si="8"/>
        <v>#N/A</v>
      </c>
    </row>
    <row r="26" spans="1:16" x14ac:dyDescent="0.2">
      <c r="A26" s="39" t="s">
        <v>30</v>
      </c>
      <c r="B26" s="25" t="s">
        <v>31</v>
      </c>
      <c r="C26" s="19" t="str">
        <f t="shared" si="0"/>
        <v>North Lincolnshire UAE06000013</v>
      </c>
      <c r="D26" s="40">
        <v>31</v>
      </c>
      <c r="E26" s="41">
        <v>12.92</v>
      </c>
      <c r="F26" s="78" t="e">
        <f>VLOOKUP(C26,female!D:H,3,FALSE)</f>
        <v>#N/A</v>
      </c>
      <c r="G26" s="51">
        <v>15.21</v>
      </c>
      <c r="H26" s="23" t="e">
        <f>VLOOKUP(C26,female!D:H,5,FALSE)</f>
        <v>#N/A</v>
      </c>
      <c r="I26" s="80" t="e">
        <f t="shared" si="1"/>
        <v>#N/A</v>
      </c>
      <c r="J26" s="81" t="e">
        <f t="shared" si="2"/>
        <v>#N/A</v>
      </c>
      <c r="K26" s="83" t="e">
        <f t="shared" si="3"/>
        <v>#N/A</v>
      </c>
      <c r="L26" s="86" t="e">
        <f t="shared" si="4"/>
        <v>#N/A</v>
      </c>
      <c r="M26" s="88" t="e">
        <f t="shared" si="5"/>
        <v>#N/A</v>
      </c>
      <c r="N26" s="89" t="e">
        <f t="shared" si="6"/>
        <v>#N/A</v>
      </c>
      <c r="O26" s="90" t="e">
        <f t="shared" si="7"/>
        <v>#N/A</v>
      </c>
      <c r="P26" s="89" t="e">
        <f t="shared" si="8"/>
        <v>#N/A</v>
      </c>
    </row>
    <row r="27" spans="1:16" x14ac:dyDescent="0.2">
      <c r="A27" s="39" t="s">
        <v>881</v>
      </c>
      <c r="B27" s="25" t="s">
        <v>882</v>
      </c>
      <c r="C27" s="19" t="str">
        <f t="shared" si="0"/>
        <v xml:space="preserve">  AdurE07000223</v>
      </c>
      <c r="D27" s="53">
        <v>8</v>
      </c>
      <c r="E27" s="54">
        <v>12.84</v>
      </c>
      <c r="F27" s="78" t="e">
        <f>VLOOKUP(C27,female!D:H,3,FALSE)</f>
        <v>#N/A</v>
      </c>
      <c r="G27" s="54">
        <v>16.07</v>
      </c>
      <c r="H27" s="23" t="e">
        <f>VLOOKUP(C27,female!D:H,5,FALSE)</f>
        <v>#N/A</v>
      </c>
      <c r="I27" s="80" t="e">
        <f t="shared" si="1"/>
        <v>#N/A</v>
      </c>
      <c r="J27" s="81" t="e">
        <f t="shared" si="2"/>
        <v>#N/A</v>
      </c>
      <c r="K27" s="83" t="e">
        <f t="shared" si="3"/>
        <v>#N/A</v>
      </c>
      <c r="L27" s="86" t="e">
        <f t="shared" si="4"/>
        <v>#N/A</v>
      </c>
      <c r="M27" s="88" t="e">
        <f t="shared" si="5"/>
        <v>#N/A</v>
      </c>
      <c r="N27" s="89" t="e">
        <f t="shared" si="6"/>
        <v>#N/A</v>
      </c>
      <c r="O27" s="90" t="e">
        <f t="shared" si="7"/>
        <v>#N/A</v>
      </c>
      <c r="P27" s="89" t="e">
        <f t="shared" si="8"/>
        <v>#N/A</v>
      </c>
    </row>
    <row r="28" spans="1:16" x14ac:dyDescent="0.2">
      <c r="A28" s="39" t="s">
        <v>865</v>
      </c>
      <c r="B28" s="25" t="s">
        <v>866</v>
      </c>
      <c r="C28" s="19" t="str">
        <f t="shared" si="0"/>
        <v xml:space="preserve">  Mole ValleyE07000210</v>
      </c>
      <c r="D28" s="40">
        <v>24</v>
      </c>
      <c r="E28" s="54">
        <v>19.579999999999998</v>
      </c>
      <c r="F28" s="78" t="e">
        <f>VLOOKUP(C28,female!D:H,3,FALSE)</f>
        <v>#N/A</v>
      </c>
      <c r="G28" s="41">
        <v>22.68</v>
      </c>
      <c r="H28" s="23" t="e">
        <f>VLOOKUP(C28,female!D:H,5,FALSE)</f>
        <v>#N/A</v>
      </c>
      <c r="I28" s="80" t="e">
        <f t="shared" si="1"/>
        <v>#N/A</v>
      </c>
      <c r="J28" s="81" t="e">
        <f t="shared" si="2"/>
        <v>#N/A</v>
      </c>
      <c r="K28" s="83" t="e">
        <f t="shared" si="3"/>
        <v>#N/A</v>
      </c>
      <c r="L28" s="86" t="e">
        <f t="shared" si="4"/>
        <v>#N/A</v>
      </c>
      <c r="M28" s="88" t="e">
        <f t="shared" si="5"/>
        <v>#N/A</v>
      </c>
      <c r="N28" s="89" t="e">
        <f t="shared" si="6"/>
        <v>#N/A</v>
      </c>
      <c r="O28" s="90" t="e">
        <f t="shared" si="7"/>
        <v>#N/A</v>
      </c>
      <c r="P28" s="89" t="e">
        <f t="shared" si="8"/>
        <v>#N/A</v>
      </c>
    </row>
    <row r="29" spans="1:16" x14ac:dyDescent="0.2">
      <c r="A29" s="39" t="s">
        <v>32</v>
      </c>
      <c r="B29" s="25" t="s">
        <v>33</v>
      </c>
      <c r="C29" s="19" t="str">
        <f t="shared" si="0"/>
        <v>Derby UAE06000015</v>
      </c>
      <c r="D29" s="40">
        <v>53</v>
      </c>
      <c r="E29" s="41">
        <v>17.89</v>
      </c>
      <c r="F29" s="78" t="e">
        <f>VLOOKUP(C29,female!D:H,3,FALSE)</f>
        <v>#N/A</v>
      </c>
      <c r="G29" s="51">
        <v>19.04</v>
      </c>
      <c r="H29" s="23" t="e">
        <f>VLOOKUP(C29,female!D:H,5,FALSE)</f>
        <v>#N/A</v>
      </c>
      <c r="I29" s="80" t="e">
        <f t="shared" si="1"/>
        <v>#N/A</v>
      </c>
      <c r="J29" s="81" t="e">
        <f t="shared" si="2"/>
        <v>#N/A</v>
      </c>
      <c r="K29" s="83" t="e">
        <f t="shared" si="3"/>
        <v>#N/A</v>
      </c>
      <c r="L29" s="86" t="e">
        <f t="shared" si="4"/>
        <v>#N/A</v>
      </c>
      <c r="M29" s="88" t="e">
        <f t="shared" si="5"/>
        <v>#N/A</v>
      </c>
      <c r="N29" s="89" t="e">
        <f t="shared" si="6"/>
        <v>#N/A</v>
      </c>
      <c r="O29" s="90" t="e">
        <f t="shared" si="7"/>
        <v>#N/A</v>
      </c>
      <c r="P29" s="89" t="e">
        <f t="shared" si="8"/>
        <v>#N/A</v>
      </c>
    </row>
    <row r="30" spans="1:16" x14ac:dyDescent="0.2">
      <c r="A30" s="39" t="s">
        <v>34</v>
      </c>
      <c r="B30" s="25" t="s">
        <v>35</v>
      </c>
      <c r="C30" s="19" t="str">
        <f t="shared" si="0"/>
        <v>Blaenau Gwent / Blaenau GwentW06000019</v>
      </c>
      <c r="D30" s="53">
        <v>8</v>
      </c>
      <c r="E30" s="54">
        <v>13.7</v>
      </c>
      <c r="F30" s="78" t="e">
        <f>VLOOKUP(C30,female!D:H,3,FALSE)</f>
        <v>#N/A</v>
      </c>
      <c r="G30" s="41">
        <v>14.24</v>
      </c>
      <c r="H30" s="23" t="e">
        <f>VLOOKUP(C30,female!D:H,5,FALSE)</f>
        <v>#N/A</v>
      </c>
      <c r="I30" s="80" t="e">
        <f t="shared" si="1"/>
        <v>#N/A</v>
      </c>
      <c r="J30" s="81" t="e">
        <f t="shared" si="2"/>
        <v>#N/A</v>
      </c>
      <c r="K30" s="83" t="e">
        <f t="shared" si="3"/>
        <v>#N/A</v>
      </c>
      <c r="L30" s="86" t="e">
        <f t="shared" si="4"/>
        <v>#N/A</v>
      </c>
      <c r="M30" s="88" t="e">
        <f t="shared" si="5"/>
        <v>#N/A</v>
      </c>
      <c r="N30" s="89" t="e">
        <f t="shared" si="6"/>
        <v>#N/A</v>
      </c>
      <c r="O30" s="90" t="e">
        <f t="shared" si="7"/>
        <v>#N/A</v>
      </c>
      <c r="P30" s="89" t="e">
        <f t="shared" si="8"/>
        <v>#N/A</v>
      </c>
    </row>
    <row r="31" spans="1:16" x14ac:dyDescent="0.2">
      <c r="A31" s="39" t="s">
        <v>36</v>
      </c>
      <c r="B31" s="25" t="s">
        <v>37</v>
      </c>
      <c r="C31" s="19" t="str">
        <f t="shared" si="0"/>
        <v>Medway UAE06000035</v>
      </c>
      <c r="D31" s="40">
        <v>30</v>
      </c>
      <c r="E31" s="41">
        <v>14.6</v>
      </c>
      <c r="F31" s="78" t="e">
        <f>VLOOKUP(C31,female!D:H,3,FALSE)</f>
        <v>#N/A</v>
      </c>
      <c r="G31" s="51">
        <v>15.64</v>
      </c>
      <c r="H31" s="23" t="e">
        <f>VLOOKUP(C31,female!D:H,5,FALSE)</f>
        <v>#N/A</v>
      </c>
      <c r="I31" s="80" t="e">
        <f t="shared" si="1"/>
        <v>#N/A</v>
      </c>
      <c r="J31" s="81" t="e">
        <f t="shared" si="2"/>
        <v>#N/A</v>
      </c>
      <c r="K31" s="83" t="e">
        <f t="shared" si="3"/>
        <v>#N/A</v>
      </c>
      <c r="L31" s="86" t="e">
        <f t="shared" si="4"/>
        <v>#N/A</v>
      </c>
      <c r="M31" s="88" t="e">
        <f t="shared" si="5"/>
        <v>#N/A</v>
      </c>
      <c r="N31" s="89" t="e">
        <f t="shared" si="6"/>
        <v>#N/A</v>
      </c>
      <c r="O31" s="90" t="e">
        <f t="shared" si="7"/>
        <v>#N/A</v>
      </c>
      <c r="P31" s="89" t="e">
        <f t="shared" si="8"/>
        <v>#N/A</v>
      </c>
    </row>
    <row r="32" spans="1:16" x14ac:dyDescent="0.2">
      <c r="A32" s="39" t="s">
        <v>589</v>
      </c>
      <c r="B32" s="25" t="s">
        <v>590</v>
      </c>
      <c r="C32" s="19" t="str">
        <f t="shared" si="0"/>
        <v xml:space="preserve">  DaventryE07000151</v>
      </c>
      <c r="D32" s="53">
        <v>16</v>
      </c>
      <c r="E32" s="41">
        <v>12.02</v>
      </c>
      <c r="F32" s="78" t="e">
        <f>VLOOKUP(C32,female!D:H,3,FALSE)</f>
        <v>#N/A</v>
      </c>
      <c r="G32" s="41">
        <v>14.78</v>
      </c>
      <c r="H32" s="23" t="e">
        <f>VLOOKUP(C32,female!D:H,5,FALSE)</f>
        <v>#N/A</v>
      </c>
      <c r="I32" s="80" t="e">
        <f t="shared" si="1"/>
        <v>#N/A</v>
      </c>
      <c r="J32" s="81" t="e">
        <f t="shared" si="2"/>
        <v>#N/A</v>
      </c>
      <c r="K32" s="83" t="e">
        <f t="shared" si="3"/>
        <v>#N/A</v>
      </c>
      <c r="L32" s="86" t="e">
        <f t="shared" si="4"/>
        <v>#N/A</v>
      </c>
      <c r="M32" s="88" t="e">
        <f t="shared" si="5"/>
        <v>#N/A</v>
      </c>
      <c r="N32" s="89" t="e">
        <f t="shared" si="6"/>
        <v>#N/A</v>
      </c>
      <c r="O32" s="90" t="e">
        <f t="shared" si="7"/>
        <v>#N/A</v>
      </c>
      <c r="P32" s="89" t="e">
        <f t="shared" si="8"/>
        <v>#N/A</v>
      </c>
    </row>
    <row r="33" spans="1:16" x14ac:dyDescent="0.2">
      <c r="A33" s="39" t="s">
        <v>38</v>
      </c>
      <c r="B33" s="25" t="s">
        <v>39</v>
      </c>
      <c r="C33" s="19" t="str">
        <f t="shared" si="0"/>
        <v>Wokingham UAE06000041</v>
      </c>
      <c r="D33" s="40">
        <v>31</v>
      </c>
      <c r="E33" s="41">
        <v>20.45</v>
      </c>
      <c r="F33" s="78" t="e">
        <f>VLOOKUP(C33,female!D:H,3,FALSE)</f>
        <v>#N/A</v>
      </c>
      <c r="G33" s="51">
        <v>23.01</v>
      </c>
      <c r="H33" s="23" t="e">
        <f>VLOOKUP(C33,female!D:H,5,FALSE)</f>
        <v>#N/A</v>
      </c>
      <c r="I33" s="80" t="e">
        <f t="shared" si="1"/>
        <v>#N/A</v>
      </c>
      <c r="J33" s="81" t="e">
        <f t="shared" si="2"/>
        <v>#N/A</v>
      </c>
      <c r="K33" s="83" t="e">
        <f t="shared" si="3"/>
        <v>#N/A</v>
      </c>
      <c r="L33" s="86" t="e">
        <f t="shared" si="4"/>
        <v>#N/A</v>
      </c>
      <c r="M33" s="88" t="e">
        <f t="shared" si="5"/>
        <v>#N/A</v>
      </c>
      <c r="N33" s="89" t="e">
        <f t="shared" si="6"/>
        <v>#N/A</v>
      </c>
      <c r="O33" s="90" t="e">
        <f t="shared" si="7"/>
        <v>#N/A</v>
      </c>
      <c r="P33" s="89" t="e">
        <f t="shared" si="8"/>
        <v>#N/A</v>
      </c>
    </row>
    <row r="34" spans="1:16" x14ac:dyDescent="0.2">
      <c r="A34" s="39" t="s">
        <v>593</v>
      </c>
      <c r="B34" s="25" t="s">
        <v>594</v>
      </c>
      <c r="C34" s="19" t="str">
        <f t="shared" si="0"/>
        <v xml:space="preserve">  KetteringE07000153</v>
      </c>
      <c r="D34" s="53">
        <v>15</v>
      </c>
      <c r="E34" s="41">
        <v>14.13</v>
      </c>
      <c r="F34" s="78" t="e">
        <f>VLOOKUP(C34,female!D:H,3,FALSE)</f>
        <v>#N/A</v>
      </c>
      <c r="G34" s="41">
        <v>15.72</v>
      </c>
      <c r="H34" s="23" t="e">
        <f>VLOOKUP(C34,female!D:H,5,FALSE)</f>
        <v>#N/A</v>
      </c>
      <c r="I34" s="80" t="e">
        <f t="shared" si="1"/>
        <v>#N/A</v>
      </c>
      <c r="J34" s="81" t="e">
        <f t="shared" si="2"/>
        <v>#N/A</v>
      </c>
      <c r="K34" s="83" t="e">
        <f t="shared" si="3"/>
        <v>#N/A</v>
      </c>
      <c r="L34" s="86" t="e">
        <f t="shared" si="4"/>
        <v>#N/A</v>
      </c>
      <c r="M34" s="88" t="e">
        <f t="shared" si="5"/>
        <v>#N/A</v>
      </c>
      <c r="N34" s="89" t="e">
        <f t="shared" si="6"/>
        <v>#N/A</v>
      </c>
      <c r="O34" s="90" t="e">
        <f t="shared" si="7"/>
        <v>#N/A</v>
      </c>
      <c r="P34" s="89" t="e">
        <f t="shared" si="8"/>
        <v>#N/A</v>
      </c>
    </row>
    <row r="35" spans="1:16" x14ac:dyDescent="0.2">
      <c r="A35" s="39" t="s">
        <v>823</v>
      </c>
      <c r="B35" s="25" t="s">
        <v>824</v>
      </c>
      <c r="C35" s="19" t="str">
        <f t="shared" si="0"/>
        <v xml:space="preserve">  WinchesterE07000094</v>
      </c>
      <c r="D35" s="40">
        <v>33</v>
      </c>
      <c r="E35" s="41">
        <v>17.36</v>
      </c>
      <c r="F35" s="78" t="e">
        <f>VLOOKUP(C35,female!D:H,3,FALSE)</f>
        <v>#N/A</v>
      </c>
      <c r="G35" s="51">
        <v>19.73</v>
      </c>
      <c r="H35" s="23" t="e">
        <f>VLOOKUP(C35,female!D:H,5,FALSE)</f>
        <v>#N/A</v>
      </c>
      <c r="I35" s="80" t="e">
        <f t="shared" si="1"/>
        <v>#N/A</v>
      </c>
      <c r="J35" s="81" t="e">
        <f t="shared" si="2"/>
        <v>#N/A</v>
      </c>
      <c r="K35" s="83" t="e">
        <f t="shared" si="3"/>
        <v>#N/A</v>
      </c>
      <c r="L35" s="86" t="e">
        <f t="shared" si="4"/>
        <v>#N/A</v>
      </c>
      <c r="M35" s="88" t="e">
        <f t="shared" si="5"/>
        <v>#N/A</v>
      </c>
      <c r="N35" s="89" t="e">
        <f t="shared" si="6"/>
        <v>#N/A</v>
      </c>
      <c r="O35" s="90" t="e">
        <f t="shared" si="7"/>
        <v>#N/A</v>
      </c>
      <c r="P35" s="89" t="e">
        <f t="shared" si="8"/>
        <v>#N/A</v>
      </c>
    </row>
    <row r="36" spans="1:16" x14ac:dyDescent="0.2">
      <c r="A36" s="39" t="s">
        <v>551</v>
      </c>
      <c r="B36" s="25" t="s">
        <v>552</v>
      </c>
      <c r="C36" s="19" t="str">
        <f t="shared" si="0"/>
        <v xml:space="preserve">  ErewashE07000036</v>
      </c>
      <c r="D36" s="53">
        <v>13</v>
      </c>
      <c r="E36" s="41">
        <v>13.22</v>
      </c>
      <c r="F36" s="78" t="e">
        <f>VLOOKUP(C36,female!D:H,3,FALSE)</f>
        <v>#N/A</v>
      </c>
      <c r="G36" s="41">
        <v>14.63</v>
      </c>
      <c r="H36" s="23" t="e">
        <f>VLOOKUP(C36,female!D:H,5,FALSE)</f>
        <v>#N/A</v>
      </c>
      <c r="I36" s="80" t="e">
        <f t="shared" si="1"/>
        <v>#N/A</v>
      </c>
      <c r="J36" s="81" t="e">
        <f t="shared" si="2"/>
        <v>#N/A</v>
      </c>
      <c r="K36" s="83" t="e">
        <f t="shared" si="3"/>
        <v>#N/A</v>
      </c>
      <c r="L36" s="86" t="e">
        <f t="shared" si="4"/>
        <v>#N/A</v>
      </c>
      <c r="M36" s="88" t="e">
        <f t="shared" si="5"/>
        <v>#N/A</v>
      </c>
      <c r="N36" s="89" t="e">
        <f t="shared" si="6"/>
        <v>#N/A</v>
      </c>
      <c r="O36" s="90" t="e">
        <f t="shared" si="7"/>
        <v>#N/A</v>
      </c>
      <c r="P36" s="89" t="e">
        <f t="shared" si="8"/>
        <v>#N/A</v>
      </c>
    </row>
    <row r="37" spans="1:16" x14ac:dyDescent="0.2">
      <c r="A37" s="39" t="s">
        <v>636</v>
      </c>
      <c r="B37" s="25" t="s">
        <v>637</v>
      </c>
      <c r="C37" s="19" t="str">
        <f t="shared" si="0"/>
        <v xml:space="preserve">  RugbyE07000220</v>
      </c>
      <c r="D37" s="40">
        <v>20</v>
      </c>
      <c r="E37" s="41">
        <v>15.41</v>
      </c>
      <c r="F37" s="78" t="e">
        <f>VLOOKUP(C37,female!D:H,3,FALSE)</f>
        <v>#N/A</v>
      </c>
      <c r="G37" s="41">
        <v>17.2</v>
      </c>
      <c r="H37" s="23" t="e">
        <f>VLOOKUP(C37,female!D:H,5,FALSE)</f>
        <v>#N/A</v>
      </c>
      <c r="I37" s="80" t="e">
        <f t="shared" si="1"/>
        <v>#N/A</v>
      </c>
      <c r="J37" s="81" t="e">
        <f t="shared" si="2"/>
        <v>#N/A</v>
      </c>
      <c r="K37" s="83" t="e">
        <f t="shared" si="3"/>
        <v>#N/A</v>
      </c>
      <c r="L37" s="86" t="e">
        <f t="shared" si="4"/>
        <v>#N/A</v>
      </c>
      <c r="M37" s="88" t="e">
        <f t="shared" si="5"/>
        <v>#N/A</v>
      </c>
      <c r="N37" s="89" t="e">
        <f t="shared" si="6"/>
        <v>#N/A</v>
      </c>
      <c r="O37" s="90" t="e">
        <f t="shared" si="7"/>
        <v>#N/A</v>
      </c>
      <c r="P37" s="89" t="e">
        <f t="shared" si="8"/>
        <v>#N/A</v>
      </c>
    </row>
    <row r="38" spans="1:16" x14ac:dyDescent="0.2">
      <c r="A38" s="39" t="s">
        <v>40</v>
      </c>
      <c r="B38" s="25" t="s">
        <v>41</v>
      </c>
      <c r="C38" s="19" t="str">
        <f t="shared" si="0"/>
        <v>Argyll and ButeS12000035</v>
      </c>
      <c r="D38" s="53">
        <v>14</v>
      </c>
      <c r="E38" s="41">
        <v>14.79</v>
      </c>
      <c r="F38" s="78" t="e">
        <f>VLOOKUP(C38,female!D:H,3,FALSE)</f>
        <v>#N/A</v>
      </c>
      <c r="G38" s="41">
        <v>15.74</v>
      </c>
      <c r="H38" s="23" t="e">
        <f>VLOOKUP(C38,female!D:H,5,FALSE)</f>
        <v>#N/A</v>
      </c>
      <c r="I38" s="80" t="e">
        <f t="shared" si="1"/>
        <v>#N/A</v>
      </c>
      <c r="J38" s="81" t="e">
        <f t="shared" si="2"/>
        <v>#N/A</v>
      </c>
      <c r="K38" s="83" t="e">
        <f t="shared" si="3"/>
        <v>#N/A</v>
      </c>
      <c r="L38" s="86" t="e">
        <f t="shared" si="4"/>
        <v>#N/A</v>
      </c>
      <c r="M38" s="88" t="e">
        <f t="shared" si="5"/>
        <v>#N/A</v>
      </c>
      <c r="N38" s="89" t="e">
        <f t="shared" si="6"/>
        <v>#N/A</v>
      </c>
      <c r="O38" s="90" t="e">
        <f t="shared" si="7"/>
        <v>#N/A</v>
      </c>
      <c r="P38" s="89" t="e">
        <f t="shared" si="8"/>
        <v>#N/A</v>
      </c>
    </row>
    <row r="39" spans="1:16" x14ac:dyDescent="0.2">
      <c r="A39" s="39" t="s">
        <v>803</v>
      </c>
      <c r="B39" s="25" t="s">
        <v>804</v>
      </c>
      <c r="C39" s="19" t="str">
        <f t="shared" si="0"/>
        <v xml:space="preserve">  Basingstoke and DeaneE07000084</v>
      </c>
      <c r="D39" s="40">
        <v>39</v>
      </c>
      <c r="E39" s="41">
        <v>16.71</v>
      </c>
      <c r="F39" s="78" t="e">
        <f>VLOOKUP(C39,female!D:H,3,FALSE)</f>
        <v>#N/A</v>
      </c>
      <c r="G39" s="51">
        <v>20.02</v>
      </c>
      <c r="H39" s="23" t="e">
        <f>VLOOKUP(C39,female!D:H,5,FALSE)</f>
        <v>#N/A</v>
      </c>
      <c r="I39" s="80" t="e">
        <f t="shared" si="1"/>
        <v>#N/A</v>
      </c>
      <c r="J39" s="81" t="e">
        <f t="shared" si="2"/>
        <v>#N/A</v>
      </c>
      <c r="K39" s="83" t="e">
        <f t="shared" si="3"/>
        <v>#N/A</v>
      </c>
      <c r="L39" s="86" t="e">
        <f t="shared" si="4"/>
        <v>#N/A</v>
      </c>
      <c r="M39" s="88" t="e">
        <f t="shared" si="5"/>
        <v>#N/A</v>
      </c>
      <c r="N39" s="89" t="e">
        <f t="shared" si="6"/>
        <v>#N/A</v>
      </c>
      <c r="O39" s="90" t="e">
        <f t="shared" si="7"/>
        <v>#N/A</v>
      </c>
      <c r="P39" s="89" t="e">
        <f t="shared" si="8"/>
        <v>#N/A</v>
      </c>
    </row>
    <row r="40" spans="1:16" ht="25.5" x14ac:dyDescent="0.2">
      <c r="A40" s="39" t="s">
        <v>42</v>
      </c>
      <c r="B40" s="25" t="s">
        <v>43</v>
      </c>
      <c r="C40" s="19" t="str">
        <f t="shared" si="0"/>
        <v>Neath Port Talbot / Castell-nedd Port TalbotW06000012</v>
      </c>
      <c r="D40" s="40">
        <v>21</v>
      </c>
      <c r="E40" s="41">
        <v>14.52</v>
      </c>
      <c r="F40" s="78" t="e">
        <f>VLOOKUP(C40,female!D:H,3,FALSE)</f>
        <v>#N/A</v>
      </c>
      <c r="G40" s="51">
        <v>14.71</v>
      </c>
      <c r="H40" s="23" t="e">
        <f>VLOOKUP(C40,female!D:H,5,FALSE)</f>
        <v>#N/A</v>
      </c>
      <c r="I40" s="80" t="e">
        <f t="shared" si="1"/>
        <v>#N/A</v>
      </c>
      <c r="J40" s="81" t="e">
        <f t="shared" si="2"/>
        <v>#N/A</v>
      </c>
      <c r="K40" s="83" t="e">
        <f t="shared" si="3"/>
        <v>#N/A</v>
      </c>
      <c r="L40" s="86" t="e">
        <f t="shared" si="4"/>
        <v>#N/A</v>
      </c>
      <c r="M40" s="88" t="e">
        <f t="shared" si="5"/>
        <v>#N/A</v>
      </c>
      <c r="N40" s="89" t="e">
        <f t="shared" si="6"/>
        <v>#N/A</v>
      </c>
      <c r="O40" s="90" t="e">
        <f t="shared" si="7"/>
        <v>#N/A</v>
      </c>
      <c r="P40" s="89" t="e">
        <f t="shared" si="8"/>
        <v>#N/A</v>
      </c>
    </row>
    <row r="41" spans="1:16" x14ac:dyDescent="0.2">
      <c r="A41" s="39" t="s">
        <v>461</v>
      </c>
      <c r="B41" s="25" t="s">
        <v>462</v>
      </c>
      <c r="C41" s="19" t="str">
        <f t="shared" si="0"/>
        <v xml:space="preserve">  Barrow-in-FurnessE07000027</v>
      </c>
      <c r="D41" s="53">
        <v>10</v>
      </c>
      <c r="E41" s="54">
        <v>16.63</v>
      </c>
      <c r="F41" s="78" t="e">
        <f>VLOOKUP(C41,female!D:H,3,FALSE)</f>
        <v>#N/A</v>
      </c>
      <c r="G41" s="41">
        <v>17.899999999999999</v>
      </c>
      <c r="H41" s="23" t="e">
        <f>VLOOKUP(C41,female!D:H,5,FALSE)</f>
        <v>#N/A</v>
      </c>
      <c r="I41" s="80" t="e">
        <f t="shared" si="1"/>
        <v>#N/A</v>
      </c>
      <c r="J41" s="81" t="e">
        <f t="shared" si="2"/>
        <v>#N/A</v>
      </c>
      <c r="K41" s="83" t="e">
        <f t="shared" si="3"/>
        <v>#N/A</v>
      </c>
      <c r="L41" s="86" t="e">
        <f t="shared" si="4"/>
        <v>#N/A</v>
      </c>
      <c r="M41" s="88" t="e">
        <f t="shared" si="5"/>
        <v>#N/A</v>
      </c>
      <c r="N41" s="89" t="e">
        <f t="shared" si="6"/>
        <v>#N/A</v>
      </c>
      <c r="O41" s="90" t="e">
        <f t="shared" si="7"/>
        <v>#N/A</v>
      </c>
      <c r="P41" s="89" t="e">
        <f t="shared" si="8"/>
        <v>#N/A</v>
      </c>
    </row>
    <row r="42" spans="1:16" x14ac:dyDescent="0.2">
      <c r="A42" s="39" t="s">
        <v>813</v>
      </c>
      <c r="B42" s="25" t="s">
        <v>814</v>
      </c>
      <c r="C42" s="19" t="str">
        <f t="shared" si="0"/>
        <v xml:space="preserve">  HartE07000089</v>
      </c>
      <c r="D42" s="53">
        <v>12</v>
      </c>
      <c r="E42" s="54">
        <v>17.8</v>
      </c>
      <c r="F42" s="78" t="e">
        <f>VLOOKUP(C42,female!D:H,3,FALSE)</f>
        <v>#N/A</v>
      </c>
      <c r="G42" s="41">
        <v>22.03</v>
      </c>
      <c r="H42" s="23" t="e">
        <f>VLOOKUP(C42,female!D:H,5,FALSE)</f>
        <v>#N/A</v>
      </c>
      <c r="I42" s="80" t="e">
        <f t="shared" si="1"/>
        <v>#N/A</v>
      </c>
      <c r="J42" s="81" t="e">
        <f t="shared" si="2"/>
        <v>#N/A</v>
      </c>
      <c r="K42" s="83" t="e">
        <f t="shared" si="3"/>
        <v>#N/A</v>
      </c>
      <c r="L42" s="86" t="e">
        <f t="shared" si="4"/>
        <v>#N/A</v>
      </c>
      <c r="M42" s="88" t="e">
        <f t="shared" si="5"/>
        <v>#N/A</v>
      </c>
      <c r="N42" s="89" t="e">
        <f t="shared" si="6"/>
        <v>#N/A</v>
      </c>
      <c r="O42" s="90" t="e">
        <f t="shared" si="7"/>
        <v>#N/A</v>
      </c>
      <c r="P42" s="89" t="e">
        <f t="shared" si="8"/>
        <v>#N/A</v>
      </c>
    </row>
    <row r="43" spans="1:16" x14ac:dyDescent="0.2">
      <c r="A43" s="39" t="s">
        <v>666</v>
      </c>
      <c r="B43" s="25" t="s">
        <v>667</v>
      </c>
      <c r="C43" s="19" t="str">
        <f t="shared" si="0"/>
        <v xml:space="preserve">  East CambridgeshireE07000009</v>
      </c>
      <c r="D43" s="53">
        <v>11</v>
      </c>
      <c r="E43" s="41">
        <v>12.5</v>
      </c>
      <c r="F43" s="78" t="e">
        <f>VLOOKUP(C43,female!D:H,3,FALSE)</f>
        <v>#N/A</v>
      </c>
      <c r="G43" s="41">
        <v>14.79</v>
      </c>
      <c r="H43" s="23" t="e">
        <f>VLOOKUP(C43,female!D:H,5,FALSE)</f>
        <v>#N/A</v>
      </c>
      <c r="I43" s="80" t="e">
        <f t="shared" si="1"/>
        <v>#N/A</v>
      </c>
      <c r="J43" s="81" t="e">
        <f t="shared" si="2"/>
        <v>#N/A</v>
      </c>
      <c r="K43" s="83" t="e">
        <f t="shared" si="3"/>
        <v>#N/A</v>
      </c>
      <c r="L43" s="86" t="e">
        <f t="shared" si="4"/>
        <v>#N/A</v>
      </c>
      <c r="M43" s="88" t="e">
        <f t="shared" si="5"/>
        <v>#N/A</v>
      </c>
      <c r="N43" s="89" t="e">
        <f t="shared" si="6"/>
        <v>#N/A</v>
      </c>
      <c r="O43" s="90" t="e">
        <f t="shared" si="7"/>
        <v>#N/A</v>
      </c>
      <c r="P43" s="89" t="e">
        <f t="shared" si="8"/>
        <v>#N/A</v>
      </c>
    </row>
    <row r="44" spans="1:16" x14ac:dyDescent="0.2">
      <c r="A44" s="39" t="s">
        <v>760</v>
      </c>
      <c r="B44" s="25" t="s">
        <v>44</v>
      </c>
      <c r="C44" s="19" t="str">
        <f t="shared" si="0"/>
        <v xml:space="preserve">  Tower HamletsE09000030</v>
      </c>
      <c r="D44" s="55">
        <v>105</v>
      </c>
      <c r="E44" s="41">
        <v>25.56</v>
      </c>
      <c r="F44" s="78" t="e">
        <f>VLOOKUP(C44,female!D:H,3,FALSE)</f>
        <v>#N/A</v>
      </c>
      <c r="G44" s="51">
        <v>31.85</v>
      </c>
      <c r="H44" s="23" t="e">
        <f>VLOOKUP(C44,female!D:H,5,FALSE)</f>
        <v>#N/A</v>
      </c>
      <c r="I44" s="80" t="e">
        <f t="shared" si="1"/>
        <v>#N/A</v>
      </c>
      <c r="J44" s="81" t="e">
        <f t="shared" si="2"/>
        <v>#N/A</v>
      </c>
      <c r="K44" s="83" t="e">
        <f t="shared" si="3"/>
        <v>#N/A</v>
      </c>
      <c r="L44" s="86" t="e">
        <f t="shared" si="4"/>
        <v>#N/A</v>
      </c>
      <c r="M44" s="88" t="e">
        <f t="shared" si="5"/>
        <v>#N/A</v>
      </c>
      <c r="N44" s="89" t="e">
        <f t="shared" si="6"/>
        <v>#N/A</v>
      </c>
      <c r="O44" s="90" t="e">
        <f t="shared" si="7"/>
        <v>#N/A</v>
      </c>
      <c r="P44" s="89" t="e">
        <f t="shared" si="8"/>
        <v>#N/A</v>
      </c>
    </row>
    <row r="45" spans="1:16" x14ac:dyDescent="0.2">
      <c r="A45" s="39" t="s">
        <v>45</v>
      </c>
      <c r="B45" s="25" t="s">
        <v>46</v>
      </c>
      <c r="C45" s="19" t="str">
        <f t="shared" si="0"/>
        <v>DerbyshireE10000007</v>
      </c>
      <c r="D45" s="55">
        <v>111</v>
      </c>
      <c r="E45" s="51">
        <v>12.81</v>
      </c>
      <c r="F45" s="78" t="e">
        <f>VLOOKUP(C45,female!D:H,3,FALSE)</f>
        <v>#N/A</v>
      </c>
      <c r="G45" s="51">
        <v>14.8</v>
      </c>
      <c r="H45" s="23" t="e">
        <f>VLOOKUP(C45,female!D:H,5,FALSE)</f>
        <v>#N/A</v>
      </c>
      <c r="I45" s="80" t="e">
        <f t="shared" si="1"/>
        <v>#N/A</v>
      </c>
      <c r="J45" s="81" t="e">
        <f t="shared" si="2"/>
        <v>#N/A</v>
      </c>
      <c r="K45" s="83" t="e">
        <f t="shared" si="3"/>
        <v>#N/A</v>
      </c>
      <c r="L45" s="86" t="e">
        <f t="shared" si="4"/>
        <v>#N/A</v>
      </c>
      <c r="M45" s="88" t="e">
        <f t="shared" si="5"/>
        <v>#N/A</v>
      </c>
      <c r="N45" s="89" t="e">
        <f t="shared" si="6"/>
        <v>#N/A</v>
      </c>
      <c r="O45" s="90" t="e">
        <f t="shared" si="7"/>
        <v>#N/A</v>
      </c>
      <c r="P45" s="89" t="e">
        <f t="shared" si="8"/>
        <v>#N/A</v>
      </c>
    </row>
    <row r="46" spans="1:16" x14ac:dyDescent="0.2">
      <c r="A46" s="39" t="s">
        <v>47</v>
      </c>
      <c r="B46" s="25" t="s">
        <v>48</v>
      </c>
      <c r="C46" s="19" t="str">
        <f t="shared" si="0"/>
        <v>Flintshire / Sir y FflintW06000005</v>
      </c>
      <c r="D46" s="40">
        <v>37</v>
      </c>
      <c r="E46" s="51">
        <v>14.72</v>
      </c>
      <c r="F46" s="78" t="e">
        <f>VLOOKUP(C46,female!D:H,3,FALSE)</f>
        <v>#N/A</v>
      </c>
      <c r="G46" s="51">
        <v>15.88</v>
      </c>
      <c r="H46" s="23" t="e">
        <f>VLOOKUP(C46,female!D:H,5,FALSE)</f>
        <v>#N/A</v>
      </c>
      <c r="I46" s="80" t="e">
        <f t="shared" si="1"/>
        <v>#N/A</v>
      </c>
      <c r="J46" s="81" t="e">
        <f t="shared" si="2"/>
        <v>#N/A</v>
      </c>
      <c r="K46" s="83" t="e">
        <f t="shared" si="3"/>
        <v>#N/A</v>
      </c>
      <c r="L46" s="86" t="e">
        <f t="shared" si="4"/>
        <v>#N/A</v>
      </c>
      <c r="M46" s="88" t="e">
        <f t="shared" si="5"/>
        <v>#N/A</v>
      </c>
      <c r="N46" s="89" t="e">
        <f t="shared" si="6"/>
        <v>#N/A</v>
      </c>
      <c r="O46" s="90" t="e">
        <f t="shared" si="7"/>
        <v>#N/A</v>
      </c>
      <c r="P46" s="89" t="e">
        <f t="shared" si="8"/>
        <v>#N/A</v>
      </c>
    </row>
    <row r="47" spans="1:16" x14ac:dyDescent="0.2">
      <c r="A47" s="39" t="s">
        <v>932</v>
      </c>
      <c r="B47" s="25" t="s">
        <v>933</v>
      </c>
      <c r="C47" s="19" t="str">
        <f t="shared" si="0"/>
        <v xml:space="preserve">  StroudE07000082</v>
      </c>
      <c r="D47" s="53">
        <v>18</v>
      </c>
      <c r="E47" s="41">
        <v>14.49</v>
      </c>
      <c r="F47" s="78" t="e">
        <f>VLOOKUP(C47,female!D:H,3,FALSE)</f>
        <v>#N/A</v>
      </c>
      <c r="G47" s="51">
        <v>16.12</v>
      </c>
      <c r="H47" s="23" t="e">
        <f>VLOOKUP(C47,female!D:H,5,FALSE)</f>
        <v>#N/A</v>
      </c>
      <c r="I47" s="80" t="e">
        <f t="shared" si="1"/>
        <v>#N/A</v>
      </c>
      <c r="J47" s="81" t="e">
        <f t="shared" si="2"/>
        <v>#N/A</v>
      </c>
      <c r="K47" s="83" t="e">
        <f t="shared" si="3"/>
        <v>#N/A</v>
      </c>
      <c r="L47" s="86" t="e">
        <f t="shared" si="4"/>
        <v>#N/A</v>
      </c>
      <c r="M47" s="88" t="e">
        <f t="shared" si="5"/>
        <v>#N/A</v>
      </c>
      <c r="N47" s="89" t="e">
        <f t="shared" si="6"/>
        <v>#N/A</v>
      </c>
      <c r="O47" s="90" t="e">
        <f t="shared" si="7"/>
        <v>#N/A</v>
      </c>
      <c r="P47" s="89" t="e">
        <f t="shared" si="8"/>
        <v>#N/A</v>
      </c>
    </row>
    <row r="48" spans="1:16" x14ac:dyDescent="0.2">
      <c r="A48" s="39" t="s">
        <v>626</v>
      </c>
      <c r="B48" s="25" t="s">
        <v>627</v>
      </c>
      <c r="C48" s="19" t="str">
        <f t="shared" si="0"/>
        <v xml:space="preserve">  StaffordE07000197</v>
      </c>
      <c r="D48" s="40">
        <v>23</v>
      </c>
      <c r="E48" s="41">
        <v>14.29</v>
      </c>
      <c r="F48" s="78" t="e">
        <f>VLOOKUP(C48,female!D:H,3,FALSE)</f>
        <v>#N/A</v>
      </c>
      <c r="G48" s="51">
        <v>15.23</v>
      </c>
      <c r="H48" s="23" t="e">
        <f>VLOOKUP(C48,female!D:H,5,FALSE)</f>
        <v>#N/A</v>
      </c>
      <c r="I48" s="80" t="e">
        <f t="shared" si="1"/>
        <v>#N/A</v>
      </c>
      <c r="J48" s="81" t="e">
        <f t="shared" si="2"/>
        <v>#N/A</v>
      </c>
      <c r="K48" s="83" t="e">
        <f t="shared" si="3"/>
        <v>#N/A</v>
      </c>
      <c r="L48" s="86" t="e">
        <f t="shared" si="4"/>
        <v>#N/A</v>
      </c>
      <c r="M48" s="88" t="e">
        <f t="shared" si="5"/>
        <v>#N/A</v>
      </c>
      <c r="N48" s="89" t="e">
        <f t="shared" si="6"/>
        <v>#N/A</v>
      </c>
      <c r="O48" s="90" t="e">
        <f t="shared" si="7"/>
        <v>#N/A</v>
      </c>
      <c r="P48" s="89" t="e">
        <f t="shared" si="8"/>
        <v>#N/A</v>
      </c>
    </row>
    <row r="49" spans="1:16" x14ac:dyDescent="0.2">
      <c r="A49" s="39" t="s">
        <v>49</v>
      </c>
      <c r="B49" s="25" t="s">
        <v>50</v>
      </c>
      <c r="C49" s="19" t="str">
        <f t="shared" si="0"/>
        <v>CumbriaE10000006</v>
      </c>
      <c r="D49" s="55">
        <v>85</v>
      </c>
      <c r="E49" s="51">
        <v>13.98</v>
      </c>
      <c r="F49" s="78" t="e">
        <f>VLOOKUP(C49,female!D:H,3,FALSE)</f>
        <v>#N/A</v>
      </c>
      <c r="G49" s="51">
        <v>15.49</v>
      </c>
      <c r="H49" s="23" t="e">
        <f>VLOOKUP(C49,female!D:H,5,FALSE)</f>
        <v>#N/A</v>
      </c>
      <c r="I49" s="80" t="e">
        <f t="shared" si="1"/>
        <v>#N/A</v>
      </c>
      <c r="J49" s="81" t="e">
        <f t="shared" si="2"/>
        <v>#N/A</v>
      </c>
      <c r="K49" s="83" t="e">
        <f t="shared" si="3"/>
        <v>#N/A</v>
      </c>
      <c r="L49" s="86" t="e">
        <f t="shared" si="4"/>
        <v>#N/A</v>
      </c>
      <c r="M49" s="88" t="e">
        <f t="shared" si="5"/>
        <v>#N/A</v>
      </c>
      <c r="N49" s="89" t="e">
        <f t="shared" si="6"/>
        <v>#N/A</v>
      </c>
      <c r="O49" s="90" t="e">
        <f t="shared" si="7"/>
        <v>#N/A</v>
      </c>
      <c r="P49" s="89" t="e">
        <f t="shared" si="8"/>
        <v>#N/A</v>
      </c>
    </row>
    <row r="50" spans="1:16" x14ac:dyDescent="0.2">
      <c r="A50" s="39" t="s">
        <v>51</v>
      </c>
      <c r="B50" s="25" t="s">
        <v>52</v>
      </c>
      <c r="C50" s="19" t="str">
        <f t="shared" si="0"/>
        <v>Windsor and Maidenhead UAE06000040</v>
      </c>
      <c r="D50" s="40">
        <v>29</v>
      </c>
      <c r="E50" s="54">
        <v>18.7</v>
      </c>
      <c r="F50" s="78" t="e">
        <f>VLOOKUP(C50,female!D:H,3,FALSE)</f>
        <v>#N/A</v>
      </c>
      <c r="G50" s="41">
        <v>25.79</v>
      </c>
      <c r="H50" s="23" t="e">
        <f>VLOOKUP(C50,female!D:H,5,FALSE)</f>
        <v>#N/A</v>
      </c>
      <c r="I50" s="80" t="e">
        <f t="shared" si="1"/>
        <v>#N/A</v>
      </c>
      <c r="J50" s="81" t="e">
        <f t="shared" si="2"/>
        <v>#N/A</v>
      </c>
      <c r="K50" s="83" t="e">
        <f t="shared" si="3"/>
        <v>#N/A</v>
      </c>
      <c r="L50" s="86" t="e">
        <f t="shared" si="4"/>
        <v>#N/A</v>
      </c>
      <c r="M50" s="88" t="e">
        <f t="shared" si="5"/>
        <v>#N/A</v>
      </c>
      <c r="N50" s="89" t="e">
        <f t="shared" si="6"/>
        <v>#N/A</v>
      </c>
      <c r="O50" s="90" t="e">
        <f t="shared" si="7"/>
        <v>#N/A</v>
      </c>
      <c r="P50" s="89" t="e">
        <f t="shared" si="8"/>
        <v>#N/A</v>
      </c>
    </row>
    <row r="51" spans="1:16" x14ac:dyDescent="0.2">
      <c r="A51" s="39" t="s">
        <v>53</v>
      </c>
      <c r="B51" s="25" t="s">
        <v>54</v>
      </c>
      <c r="C51" s="19" t="str">
        <f t="shared" si="0"/>
        <v>Swindon UAE06000030</v>
      </c>
      <c r="D51" s="40">
        <v>46</v>
      </c>
      <c r="E51" s="41">
        <v>16.32</v>
      </c>
      <c r="F51" s="78" t="e">
        <f>VLOOKUP(C51,female!D:H,3,FALSE)</f>
        <v>#N/A</v>
      </c>
      <c r="G51" s="41">
        <v>19.96</v>
      </c>
      <c r="H51" s="23" t="e">
        <f>VLOOKUP(C51,female!D:H,5,FALSE)</f>
        <v>#N/A</v>
      </c>
      <c r="I51" s="80" t="e">
        <f t="shared" si="1"/>
        <v>#N/A</v>
      </c>
      <c r="J51" s="81" t="e">
        <f t="shared" si="2"/>
        <v>#N/A</v>
      </c>
      <c r="K51" s="83" t="e">
        <f t="shared" si="3"/>
        <v>#N/A</v>
      </c>
      <c r="L51" s="86" t="e">
        <f t="shared" si="4"/>
        <v>#N/A</v>
      </c>
      <c r="M51" s="88" t="e">
        <f t="shared" si="5"/>
        <v>#N/A</v>
      </c>
      <c r="N51" s="89" t="e">
        <f t="shared" si="6"/>
        <v>#N/A</v>
      </c>
      <c r="O51" s="90" t="e">
        <f t="shared" si="7"/>
        <v>#N/A</v>
      </c>
      <c r="P51" s="89" t="e">
        <f t="shared" si="8"/>
        <v>#N/A</v>
      </c>
    </row>
    <row r="52" spans="1:16" x14ac:dyDescent="0.2">
      <c r="A52" s="39" t="s">
        <v>753</v>
      </c>
      <c r="B52" s="25" t="s">
        <v>55</v>
      </c>
      <c r="C52" s="19" t="str">
        <f t="shared" si="0"/>
        <v xml:space="preserve">  HaringeyE09000014</v>
      </c>
      <c r="D52" s="53">
        <v>19</v>
      </c>
      <c r="E52" s="41">
        <v>15</v>
      </c>
      <c r="F52" s="78" t="e">
        <f>VLOOKUP(C52,female!D:H,3,FALSE)</f>
        <v>#N/A</v>
      </c>
      <c r="G52" s="51">
        <v>16.68</v>
      </c>
      <c r="H52" s="23" t="e">
        <f>VLOOKUP(C52,female!D:H,5,FALSE)</f>
        <v>#N/A</v>
      </c>
      <c r="I52" s="80" t="e">
        <f t="shared" si="1"/>
        <v>#N/A</v>
      </c>
      <c r="J52" s="81" t="e">
        <f t="shared" si="2"/>
        <v>#N/A</v>
      </c>
      <c r="K52" s="83" t="e">
        <f t="shared" si="3"/>
        <v>#N/A</v>
      </c>
      <c r="L52" s="86" t="e">
        <f t="shared" si="4"/>
        <v>#N/A</v>
      </c>
      <c r="M52" s="88" t="e">
        <f t="shared" si="5"/>
        <v>#N/A</v>
      </c>
      <c r="N52" s="89" t="e">
        <f t="shared" si="6"/>
        <v>#N/A</v>
      </c>
      <c r="O52" s="90" t="e">
        <f t="shared" si="7"/>
        <v>#N/A</v>
      </c>
      <c r="P52" s="89" t="e">
        <f t="shared" si="8"/>
        <v>#N/A</v>
      </c>
    </row>
    <row r="53" spans="1:16" x14ac:dyDescent="0.2">
      <c r="A53" s="39" t="s">
        <v>493</v>
      </c>
      <c r="B53" s="25" t="s">
        <v>494</v>
      </c>
      <c r="C53" s="19" t="str">
        <f t="shared" si="0"/>
        <v xml:space="preserve">  PendleE07000122</v>
      </c>
      <c r="D53" s="53">
        <v>16</v>
      </c>
      <c r="E53" s="41">
        <v>12.28</v>
      </c>
      <c r="F53" s="78" t="e">
        <f>VLOOKUP(C53,female!D:H,3,FALSE)</f>
        <v>#N/A</v>
      </c>
      <c r="G53" s="41">
        <v>13.97</v>
      </c>
      <c r="H53" s="23" t="e">
        <f>VLOOKUP(C53,female!D:H,5,FALSE)</f>
        <v>#N/A</v>
      </c>
      <c r="I53" s="80" t="e">
        <f t="shared" si="1"/>
        <v>#N/A</v>
      </c>
      <c r="J53" s="81" t="e">
        <f t="shared" si="2"/>
        <v>#N/A</v>
      </c>
      <c r="K53" s="83" t="e">
        <f t="shared" si="3"/>
        <v>#N/A</v>
      </c>
      <c r="L53" s="86" t="e">
        <f t="shared" si="4"/>
        <v>#N/A</v>
      </c>
      <c r="M53" s="88" t="e">
        <f t="shared" si="5"/>
        <v>#N/A</v>
      </c>
      <c r="N53" s="89" t="e">
        <f t="shared" si="6"/>
        <v>#N/A</v>
      </c>
      <c r="O53" s="90" t="e">
        <f t="shared" si="7"/>
        <v>#N/A</v>
      </c>
      <c r="P53" s="89" t="e">
        <f t="shared" si="8"/>
        <v>#N/A</v>
      </c>
    </row>
    <row r="54" spans="1:16" x14ac:dyDescent="0.2">
      <c r="A54" s="39" t="s">
        <v>825</v>
      </c>
      <c r="B54" s="25" t="s">
        <v>826</v>
      </c>
      <c r="C54" s="19" t="str">
        <f t="shared" si="0"/>
        <v xml:space="preserve">  AshfordE07000105</v>
      </c>
      <c r="D54" s="53">
        <v>20</v>
      </c>
      <c r="E54" s="54">
        <v>14.14</v>
      </c>
      <c r="F54" s="78" t="e">
        <f>VLOOKUP(C54,female!D:H,3,FALSE)</f>
        <v>#N/A</v>
      </c>
      <c r="G54" s="41">
        <v>17.149999999999999</v>
      </c>
      <c r="H54" s="23" t="e">
        <f>VLOOKUP(C54,female!D:H,5,FALSE)</f>
        <v>#N/A</v>
      </c>
      <c r="I54" s="80" t="e">
        <f t="shared" si="1"/>
        <v>#N/A</v>
      </c>
      <c r="J54" s="81" t="e">
        <f t="shared" si="2"/>
        <v>#N/A</v>
      </c>
      <c r="K54" s="83" t="e">
        <f t="shared" si="3"/>
        <v>#N/A</v>
      </c>
      <c r="L54" s="86" t="e">
        <f t="shared" si="4"/>
        <v>#N/A</v>
      </c>
      <c r="M54" s="88" t="e">
        <f t="shared" si="5"/>
        <v>#N/A</v>
      </c>
      <c r="N54" s="89" t="e">
        <f t="shared" si="6"/>
        <v>#N/A</v>
      </c>
      <c r="O54" s="90" t="e">
        <f t="shared" si="7"/>
        <v>#N/A</v>
      </c>
      <c r="P54" s="89" t="e">
        <f t="shared" si="8"/>
        <v>#N/A</v>
      </c>
    </row>
    <row r="55" spans="1:16" x14ac:dyDescent="0.2">
      <c r="A55" s="39" t="s">
        <v>56</v>
      </c>
      <c r="B55" s="25" t="s">
        <v>57</v>
      </c>
      <c r="C55" s="19" t="str">
        <f t="shared" si="0"/>
        <v>North Somerset UAE06000024</v>
      </c>
      <c r="D55" s="40">
        <v>27</v>
      </c>
      <c r="E55" s="41">
        <v>14.2</v>
      </c>
      <c r="F55" s="78" t="e">
        <f>VLOOKUP(C55,female!D:H,3,FALSE)</f>
        <v>#N/A</v>
      </c>
      <c r="G55" s="41">
        <v>16.22</v>
      </c>
      <c r="H55" s="23" t="e">
        <f>VLOOKUP(C55,female!D:H,5,FALSE)</f>
        <v>#N/A</v>
      </c>
      <c r="I55" s="80" t="e">
        <f t="shared" si="1"/>
        <v>#N/A</v>
      </c>
      <c r="J55" s="81" t="e">
        <f t="shared" si="2"/>
        <v>#N/A</v>
      </c>
      <c r="K55" s="83" t="e">
        <f t="shared" si="3"/>
        <v>#N/A</v>
      </c>
      <c r="L55" s="86" t="e">
        <f t="shared" si="4"/>
        <v>#N/A</v>
      </c>
      <c r="M55" s="88" t="e">
        <f t="shared" si="5"/>
        <v>#N/A</v>
      </c>
      <c r="N55" s="89" t="e">
        <f t="shared" si="6"/>
        <v>#N/A</v>
      </c>
      <c r="O55" s="90" t="e">
        <f t="shared" si="7"/>
        <v>#N/A</v>
      </c>
      <c r="P55" s="89" t="e">
        <f t="shared" si="8"/>
        <v>#N/A</v>
      </c>
    </row>
    <row r="56" spans="1:16" x14ac:dyDescent="0.2">
      <c r="A56" s="39" t="s">
        <v>58</v>
      </c>
      <c r="B56" s="25" t="s">
        <v>59</v>
      </c>
      <c r="C56" s="19" t="str">
        <f t="shared" si="0"/>
        <v>West Berkshire UAE06000037</v>
      </c>
      <c r="D56" s="40">
        <v>51</v>
      </c>
      <c r="E56" s="41">
        <v>17.16</v>
      </c>
      <c r="F56" s="78" t="e">
        <f>VLOOKUP(C56,female!D:H,3,FALSE)</f>
        <v>#N/A</v>
      </c>
      <c r="G56" s="51">
        <v>19.95</v>
      </c>
      <c r="H56" s="23" t="e">
        <f>VLOOKUP(C56,female!D:H,5,FALSE)</f>
        <v>#N/A</v>
      </c>
      <c r="I56" s="80" t="e">
        <f t="shared" si="1"/>
        <v>#N/A</v>
      </c>
      <c r="J56" s="81" t="e">
        <f t="shared" si="2"/>
        <v>#N/A</v>
      </c>
      <c r="K56" s="83" t="e">
        <f t="shared" si="3"/>
        <v>#N/A</v>
      </c>
      <c r="L56" s="86" t="e">
        <f t="shared" si="4"/>
        <v>#N/A</v>
      </c>
      <c r="M56" s="88" t="e">
        <f t="shared" si="5"/>
        <v>#N/A</v>
      </c>
      <c r="N56" s="89" t="e">
        <f t="shared" si="6"/>
        <v>#N/A</v>
      </c>
      <c r="O56" s="90" t="e">
        <f t="shared" si="7"/>
        <v>#N/A</v>
      </c>
      <c r="P56" s="89" t="e">
        <f t="shared" si="8"/>
        <v>#N/A</v>
      </c>
    </row>
    <row r="57" spans="1:16" x14ac:dyDescent="0.2">
      <c r="A57" s="39" t="s">
        <v>60</v>
      </c>
      <c r="B57" s="25" t="s">
        <v>61</v>
      </c>
      <c r="C57" s="19" t="str">
        <f t="shared" si="0"/>
        <v>WarwickshireE10000031</v>
      </c>
      <c r="D57" s="55">
        <v>123</v>
      </c>
      <c r="E57" s="51">
        <v>14.9</v>
      </c>
      <c r="F57" s="78" t="e">
        <f>VLOOKUP(C57,female!D:H,3,FALSE)</f>
        <v>#N/A</v>
      </c>
      <c r="G57" s="51">
        <v>17.21</v>
      </c>
      <c r="H57" s="23" t="e">
        <f>VLOOKUP(C57,female!D:H,5,FALSE)</f>
        <v>#N/A</v>
      </c>
      <c r="I57" s="80" t="e">
        <f t="shared" si="1"/>
        <v>#N/A</v>
      </c>
      <c r="J57" s="81" t="e">
        <f t="shared" si="2"/>
        <v>#N/A</v>
      </c>
      <c r="K57" s="83" t="e">
        <f t="shared" si="3"/>
        <v>#N/A</v>
      </c>
      <c r="L57" s="86" t="e">
        <f t="shared" si="4"/>
        <v>#N/A</v>
      </c>
      <c r="M57" s="88" t="e">
        <f t="shared" si="5"/>
        <v>#N/A</v>
      </c>
      <c r="N57" s="89" t="e">
        <f t="shared" si="6"/>
        <v>#N/A</v>
      </c>
      <c r="O57" s="90" t="e">
        <f t="shared" si="7"/>
        <v>#N/A</v>
      </c>
      <c r="P57" s="89" t="e">
        <f t="shared" si="8"/>
        <v>#N/A</v>
      </c>
    </row>
    <row r="58" spans="1:16" x14ac:dyDescent="0.2">
      <c r="A58" s="39" t="s">
        <v>640</v>
      </c>
      <c r="B58" s="25" t="s">
        <v>641</v>
      </c>
      <c r="C58" s="19" t="str">
        <f t="shared" si="0"/>
        <v xml:space="preserve">  WarwickE07000222</v>
      </c>
      <c r="D58" s="40">
        <v>37</v>
      </c>
      <c r="E58" s="41">
        <v>15.65</v>
      </c>
      <c r="F58" s="78" t="e">
        <f>VLOOKUP(C58,female!D:H,3,FALSE)</f>
        <v>#N/A</v>
      </c>
      <c r="G58" s="51">
        <v>18.43</v>
      </c>
      <c r="H58" s="23" t="e">
        <f>VLOOKUP(C58,female!D:H,5,FALSE)</f>
        <v>#N/A</v>
      </c>
      <c r="I58" s="80" t="e">
        <f t="shared" si="1"/>
        <v>#N/A</v>
      </c>
      <c r="J58" s="81" t="e">
        <f t="shared" si="2"/>
        <v>#N/A</v>
      </c>
      <c r="K58" s="83" t="e">
        <f t="shared" si="3"/>
        <v>#N/A</v>
      </c>
      <c r="L58" s="86" t="e">
        <f t="shared" si="4"/>
        <v>#N/A</v>
      </c>
      <c r="M58" s="88" t="e">
        <f t="shared" si="5"/>
        <v>#N/A</v>
      </c>
      <c r="N58" s="89" t="e">
        <f t="shared" si="6"/>
        <v>#N/A</v>
      </c>
      <c r="O58" s="90" t="e">
        <f t="shared" si="7"/>
        <v>#N/A</v>
      </c>
      <c r="P58" s="89" t="e">
        <f t="shared" si="8"/>
        <v>#N/A</v>
      </c>
    </row>
    <row r="59" spans="1:16" x14ac:dyDescent="0.2">
      <c r="A59" s="39" t="s">
        <v>62</v>
      </c>
      <c r="B59" s="25" t="s">
        <v>63</v>
      </c>
      <c r="C59" s="19" t="str">
        <f t="shared" si="0"/>
        <v>Bracknell Forest UAE06000036</v>
      </c>
      <c r="D59" s="40">
        <v>31</v>
      </c>
      <c r="E59" s="41">
        <v>19.32</v>
      </c>
      <c r="F59" s="78" t="e">
        <f>VLOOKUP(C59,female!D:H,3,FALSE)</f>
        <v>#N/A</v>
      </c>
      <c r="G59" s="51">
        <v>21.26</v>
      </c>
      <c r="H59" s="23" t="e">
        <f>VLOOKUP(C59,female!D:H,5,FALSE)</f>
        <v>#N/A</v>
      </c>
      <c r="I59" s="80" t="e">
        <f t="shared" si="1"/>
        <v>#N/A</v>
      </c>
      <c r="J59" s="81" t="e">
        <f t="shared" si="2"/>
        <v>#N/A</v>
      </c>
      <c r="K59" s="83" t="e">
        <f t="shared" si="3"/>
        <v>#N/A</v>
      </c>
      <c r="L59" s="86" t="e">
        <f t="shared" si="4"/>
        <v>#N/A</v>
      </c>
      <c r="M59" s="88" t="e">
        <f t="shared" si="5"/>
        <v>#N/A</v>
      </c>
      <c r="N59" s="89" t="e">
        <f t="shared" si="6"/>
        <v>#N/A</v>
      </c>
      <c r="O59" s="90" t="e">
        <f t="shared" si="7"/>
        <v>#N/A</v>
      </c>
      <c r="P59" s="89" t="e">
        <f t="shared" si="8"/>
        <v>#N/A</v>
      </c>
    </row>
    <row r="60" spans="1:16" x14ac:dyDescent="0.2">
      <c r="A60" s="39" t="s">
        <v>934</v>
      </c>
      <c r="B60" s="25" t="s">
        <v>935</v>
      </c>
      <c r="C60" s="19" t="str">
        <f t="shared" si="0"/>
        <v xml:space="preserve">  TewkesburyE07000083</v>
      </c>
      <c r="D60" s="53">
        <v>18</v>
      </c>
      <c r="E60" s="41">
        <v>14.44</v>
      </c>
      <c r="F60" s="78" t="e">
        <f>VLOOKUP(C60,female!D:H,3,FALSE)</f>
        <v>#N/A</v>
      </c>
      <c r="G60" s="41">
        <v>17.190000000000001</v>
      </c>
      <c r="H60" s="23" t="e">
        <f>VLOOKUP(C60,female!D:H,5,FALSE)</f>
        <v>#N/A</v>
      </c>
      <c r="I60" s="80" t="e">
        <f t="shared" si="1"/>
        <v>#N/A</v>
      </c>
      <c r="J60" s="81" t="e">
        <f t="shared" si="2"/>
        <v>#N/A</v>
      </c>
      <c r="K60" s="83" t="e">
        <f t="shared" si="3"/>
        <v>#N/A</v>
      </c>
      <c r="L60" s="86" t="e">
        <f t="shared" si="4"/>
        <v>#N/A</v>
      </c>
      <c r="M60" s="88" t="e">
        <f t="shared" si="5"/>
        <v>#N/A</v>
      </c>
      <c r="N60" s="89" t="e">
        <f t="shared" si="6"/>
        <v>#N/A</v>
      </c>
      <c r="O60" s="90" t="e">
        <f t="shared" si="7"/>
        <v>#N/A</v>
      </c>
      <c r="P60" s="89" t="e">
        <f t="shared" si="8"/>
        <v>#N/A</v>
      </c>
    </row>
    <row r="61" spans="1:16" x14ac:dyDescent="0.2">
      <c r="A61" s="39" t="s">
        <v>938</v>
      </c>
      <c r="B61" s="25" t="s">
        <v>939</v>
      </c>
      <c r="C61" s="19" t="str">
        <f t="shared" si="0"/>
        <v xml:space="preserve">  SedgemoorE07000188</v>
      </c>
      <c r="D61" s="53">
        <v>17</v>
      </c>
      <c r="E61" s="41">
        <v>11.63</v>
      </c>
      <c r="F61" s="78" t="e">
        <f>VLOOKUP(C61,female!D:H,3,FALSE)</f>
        <v>#N/A</v>
      </c>
      <c r="G61" s="41">
        <v>14.94</v>
      </c>
      <c r="H61" s="23" t="e">
        <f>VLOOKUP(C61,female!D:H,5,FALSE)</f>
        <v>#N/A</v>
      </c>
      <c r="I61" s="80" t="e">
        <f t="shared" si="1"/>
        <v>#N/A</v>
      </c>
      <c r="J61" s="81" t="e">
        <f t="shared" si="2"/>
        <v>#N/A</v>
      </c>
      <c r="K61" s="83" t="e">
        <f t="shared" si="3"/>
        <v>#N/A</v>
      </c>
      <c r="L61" s="86" t="e">
        <f t="shared" si="4"/>
        <v>#N/A</v>
      </c>
      <c r="M61" s="88" t="e">
        <f t="shared" si="5"/>
        <v>#N/A</v>
      </c>
      <c r="N61" s="89" t="e">
        <f t="shared" si="6"/>
        <v>#N/A</v>
      </c>
      <c r="O61" s="90" t="e">
        <f t="shared" si="7"/>
        <v>#N/A</v>
      </c>
      <c r="P61" s="89" t="e">
        <f t="shared" si="8"/>
        <v>#N/A</v>
      </c>
    </row>
    <row r="62" spans="1:16" x14ac:dyDescent="0.2">
      <c r="A62" s="39" t="s">
        <v>64</v>
      </c>
      <c r="B62" s="25" t="s">
        <v>65</v>
      </c>
      <c r="C62" s="19" t="str">
        <f t="shared" si="0"/>
        <v>Shropshire UAE06000051</v>
      </c>
      <c r="D62" s="40">
        <v>38</v>
      </c>
      <c r="E62" s="41">
        <v>12.43</v>
      </c>
      <c r="F62" s="78" t="e">
        <f>VLOOKUP(C62,female!D:H,3,FALSE)</f>
        <v>#N/A</v>
      </c>
      <c r="G62" s="51">
        <v>14.47</v>
      </c>
      <c r="H62" s="23" t="e">
        <f>VLOOKUP(C62,female!D:H,5,FALSE)</f>
        <v>#N/A</v>
      </c>
      <c r="I62" s="80" t="e">
        <f t="shared" si="1"/>
        <v>#N/A</v>
      </c>
      <c r="J62" s="81" t="e">
        <f t="shared" si="2"/>
        <v>#N/A</v>
      </c>
      <c r="K62" s="83" t="e">
        <f t="shared" si="3"/>
        <v>#N/A</v>
      </c>
      <c r="L62" s="86" t="e">
        <f t="shared" si="4"/>
        <v>#N/A</v>
      </c>
      <c r="M62" s="88" t="e">
        <f t="shared" si="5"/>
        <v>#N/A</v>
      </c>
      <c r="N62" s="89" t="e">
        <f t="shared" si="6"/>
        <v>#N/A</v>
      </c>
      <c r="O62" s="90" t="e">
        <f t="shared" si="7"/>
        <v>#N/A</v>
      </c>
      <c r="P62" s="89" t="e">
        <f t="shared" si="8"/>
        <v>#N/A</v>
      </c>
    </row>
    <row r="63" spans="1:16" x14ac:dyDescent="0.2">
      <c r="A63" s="39" t="s">
        <v>511</v>
      </c>
      <c r="B63" s="25" t="s">
        <v>66</v>
      </c>
      <c r="C63" s="19" t="str">
        <f t="shared" si="0"/>
        <v xml:space="preserve">  St. HelensE08000013</v>
      </c>
      <c r="D63" s="40">
        <v>21</v>
      </c>
      <c r="E63" s="41">
        <v>11.79</v>
      </c>
      <c r="F63" s="78" t="e">
        <f>VLOOKUP(C63,female!D:H,3,FALSE)</f>
        <v>#N/A</v>
      </c>
      <c r="G63" s="41">
        <v>14.33</v>
      </c>
      <c r="H63" s="23" t="e">
        <f>VLOOKUP(C63,female!D:H,5,FALSE)</f>
        <v>#N/A</v>
      </c>
      <c r="I63" s="80" t="e">
        <f t="shared" si="1"/>
        <v>#N/A</v>
      </c>
      <c r="J63" s="81" t="e">
        <f t="shared" si="2"/>
        <v>#N/A</v>
      </c>
      <c r="K63" s="83" t="e">
        <f t="shared" si="3"/>
        <v>#N/A</v>
      </c>
      <c r="L63" s="86" t="e">
        <f t="shared" si="4"/>
        <v>#N/A</v>
      </c>
      <c r="M63" s="88" t="e">
        <f t="shared" si="5"/>
        <v>#N/A</v>
      </c>
      <c r="N63" s="89" t="e">
        <f t="shared" si="6"/>
        <v>#N/A</v>
      </c>
      <c r="O63" s="90" t="e">
        <f t="shared" si="7"/>
        <v>#N/A</v>
      </c>
      <c r="P63" s="89" t="e">
        <f t="shared" si="8"/>
        <v>#N/A</v>
      </c>
    </row>
    <row r="64" spans="1:16" x14ac:dyDescent="0.2">
      <c r="A64" s="39" t="s">
        <v>549</v>
      </c>
      <c r="B64" s="25" t="s">
        <v>550</v>
      </c>
      <c r="C64" s="19" t="str">
        <f t="shared" si="0"/>
        <v xml:space="preserve">  Derbyshire DalesE07000035</v>
      </c>
      <c r="D64" s="53">
        <v>11</v>
      </c>
      <c r="E64" s="41">
        <v>12.69</v>
      </c>
      <c r="F64" s="78" t="e">
        <f>VLOOKUP(C64,female!D:H,3,FALSE)</f>
        <v>#N/A</v>
      </c>
      <c r="G64" s="41">
        <v>15.42</v>
      </c>
      <c r="H64" s="23" t="e">
        <f>VLOOKUP(C64,female!D:H,5,FALSE)</f>
        <v>#N/A</v>
      </c>
      <c r="I64" s="80" t="e">
        <f t="shared" si="1"/>
        <v>#N/A</v>
      </c>
      <c r="J64" s="81" t="e">
        <f t="shared" si="2"/>
        <v>#N/A</v>
      </c>
      <c r="K64" s="83" t="e">
        <f t="shared" si="3"/>
        <v>#N/A</v>
      </c>
      <c r="L64" s="86" t="e">
        <f t="shared" si="4"/>
        <v>#N/A</v>
      </c>
      <c r="M64" s="88" t="e">
        <f t="shared" si="5"/>
        <v>#N/A</v>
      </c>
      <c r="N64" s="89" t="e">
        <f t="shared" si="6"/>
        <v>#N/A</v>
      </c>
      <c r="O64" s="90" t="e">
        <f t="shared" si="7"/>
        <v>#N/A</v>
      </c>
      <c r="P64" s="89" t="e">
        <f t="shared" si="8"/>
        <v>#N/A</v>
      </c>
    </row>
    <row r="65" spans="1:16" x14ac:dyDescent="0.2">
      <c r="A65" s="39" t="s">
        <v>611</v>
      </c>
      <c r="B65" s="25" t="s">
        <v>612</v>
      </c>
      <c r="C65" s="19" t="str">
        <f t="shared" si="0"/>
        <v xml:space="preserve">  Newark and SherwoodE07000175</v>
      </c>
      <c r="D65" s="53">
        <v>17</v>
      </c>
      <c r="E65" s="41">
        <v>12.03</v>
      </c>
      <c r="F65" s="78" t="e">
        <f>VLOOKUP(C65,female!D:H,3,FALSE)</f>
        <v>#N/A</v>
      </c>
      <c r="G65" s="41">
        <v>14.61</v>
      </c>
      <c r="H65" s="23" t="e">
        <f>VLOOKUP(C65,female!D:H,5,FALSE)</f>
        <v>#N/A</v>
      </c>
      <c r="I65" s="80" t="e">
        <f t="shared" si="1"/>
        <v>#N/A</v>
      </c>
      <c r="J65" s="81" t="e">
        <f t="shared" si="2"/>
        <v>#N/A</v>
      </c>
      <c r="K65" s="83" t="e">
        <f t="shared" si="3"/>
        <v>#N/A</v>
      </c>
      <c r="L65" s="86" t="e">
        <f t="shared" si="4"/>
        <v>#N/A</v>
      </c>
      <c r="M65" s="88" t="e">
        <f t="shared" si="5"/>
        <v>#N/A</v>
      </c>
      <c r="N65" s="89" t="e">
        <f t="shared" si="6"/>
        <v>#N/A</v>
      </c>
      <c r="O65" s="90" t="e">
        <f t="shared" si="7"/>
        <v>#N/A</v>
      </c>
      <c r="P65" s="89" t="e">
        <f t="shared" si="8"/>
        <v>#N/A</v>
      </c>
    </row>
    <row r="66" spans="1:16" x14ac:dyDescent="0.2">
      <c r="A66" s="39" t="s">
        <v>805</v>
      </c>
      <c r="B66" s="25" t="s">
        <v>806</v>
      </c>
      <c r="C66" s="19" t="str">
        <f t="shared" ref="C66:C129" si="9">A66&amp;B66</f>
        <v xml:space="preserve">  East HampshireE07000085</v>
      </c>
      <c r="D66" s="53">
        <v>13</v>
      </c>
      <c r="E66" s="54">
        <v>15.05</v>
      </c>
      <c r="F66" s="78" t="e">
        <f>VLOOKUP(C66,female!D:H,3,FALSE)</f>
        <v>#N/A</v>
      </c>
      <c r="G66" s="41">
        <v>15.91</v>
      </c>
      <c r="H66" s="23" t="e">
        <f>VLOOKUP(C66,female!D:H,5,FALSE)</f>
        <v>#N/A</v>
      </c>
      <c r="I66" s="80" t="e">
        <f t="shared" ref="I66:I129" si="10">E66-F66</f>
        <v>#N/A</v>
      </c>
      <c r="J66" s="81" t="e">
        <f t="shared" ref="J66:J129" si="11">G66-H66</f>
        <v>#N/A</v>
      </c>
      <c r="K66" s="83" t="e">
        <f t="shared" ref="K66:K129" si="12">(E66-F66)/E66</f>
        <v>#N/A</v>
      </c>
      <c r="L66" s="86" t="e">
        <f t="shared" ref="L66:L129" si="13">(G66-H66)/G66</f>
        <v>#N/A</v>
      </c>
      <c r="M66" s="88" t="e">
        <f t="shared" ref="M66:M129" si="14">365*L66</f>
        <v>#N/A</v>
      </c>
      <c r="N66" s="89" t="e">
        <f t="shared" ref="N66:N129" si="15">43100-M66</f>
        <v>#N/A</v>
      </c>
      <c r="O66" s="90" t="e">
        <f t="shared" ref="O66:O129" si="16">365*K66</f>
        <v>#N/A</v>
      </c>
      <c r="P66" s="89" t="e">
        <f t="shared" ref="P66:P129" si="17">43100-O66</f>
        <v>#N/A</v>
      </c>
    </row>
    <row r="67" spans="1:16" x14ac:dyDescent="0.2">
      <c r="A67" s="39" t="s">
        <v>618</v>
      </c>
      <c r="B67" s="25" t="s">
        <v>619</v>
      </c>
      <c r="C67" s="19" t="str">
        <f t="shared" si="9"/>
        <v xml:space="preserve">  East StaffordshireE07000193</v>
      </c>
      <c r="D67" s="40">
        <v>27</v>
      </c>
      <c r="E67" s="41">
        <v>13.36</v>
      </c>
      <c r="F67" s="78" t="e">
        <f>VLOOKUP(C67,female!D:H,3,FALSE)</f>
        <v>#N/A</v>
      </c>
      <c r="G67" s="41">
        <v>15.95</v>
      </c>
      <c r="H67" s="23" t="e">
        <f>VLOOKUP(C67,female!D:H,5,FALSE)</f>
        <v>#N/A</v>
      </c>
      <c r="I67" s="80" t="e">
        <f t="shared" si="10"/>
        <v>#N/A</v>
      </c>
      <c r="J67" s="81" t="e">
        <f t="shared" si="11"/>
        <v>#N/A</v>
      </c>
      <c r="K67" s="83" t="e">
        <f t="shared" si="12"/>
        <v>#N/A</v>
      </c>
      <c r="L67" s="86" t="e">
        <f t="shared" si="13"/>
        <v>#N/A</v>
      </c>
      <c r="M67" s="88" t="e">
        <f t="shared" si="14"/>
        <v>#N/A</v>
      </c>
      <c r="N67" s="89" t="e">
        <f t="shared" si="15"/>
        <v>#N/A</v>
      </c>
      <c r="O67" s="90" t="e">
        <f t="shared" si="16"/>
        <v>#N/A</v>
      </c>
      <c r="P67" s="89" t="e">
        <f t="shared" si="17"/>
        <v>#N/A</v>
      </c>
    </row>
    <row r="68" spans="1:16" x14ac:dyDescent="0.2">
      <c r="A68" s="39" t="s">
        <v>487</v>
      </c>
      <c r="B68" s="25" t="s">
        <v>488</v>
      </c>
      <c r="C68" s="19" t="str">
        <f t="shared" si="9"/>
        <v xml:space="preserve">  FyldeE07000119</v>
      </c>
      <c r="D68" s="40">
        <v>24</v>
      </c>
      <c r="E68" s="41">
        <v>17.39</v>
      </c>
      <c r="F68" s="78" t="e">
        <f>VLOOKUP(C68,female!D:H,3,FALSE)</f>
        <v>#N/A</v>
      </c>
      <c r="G68" s="41">
        <v>18.989999999999998</v>
      </c>
      <c r="H68" s="23" t="e">
        <f>VLOOKUP(C68,female!D:H,5,FALSE)</f>
        <v>#N/A</v>
      </c>
      <c r="I68" s="80" t="e">
        <f t="shared" si="10"/>
        <v>#N/A</v>
      </c>
      <c r="J68" s="81" t="e">
        <f t="shared" si="11"/>
        <v>#N/A</v>
      </c>
      <c r="K68" s="83" t="e">
        <f t="shared" si="12"/>
        <v>#N/A</v>
      </c>
      <c r="L68" s="86" t="e">
        <f t="shared" si="13"/>
        <v>#N/A</v>
      </c>
      <c r="M68" s="88" t="e">
        <f t="shared" si="14"/>
        <v>#N/A</v>
      </c>
      <c r="N68" s="89" t="e">
        <f t="shared" si="15"/>
        <v>#N/A</v>
      </c>
      <c r="O68" s="90" t="e">
        <f t="shared" si="16"/>
        <v>#N/A</v>
      </c>
      <c r="P68" s="89" t="e">
        <f t="shared" si="17"/>
        <v>#N/A</v>
      </c>
    </row>
    <row r="69" spans="1:16" x14ac:dyDescent="0.2">
      <c r="A69" s="39" t="s">
        <v>780</v>
      </c>
      <c r="B69" s="25" t="s">
        <v>67</v>
      </c>
      <c r="C69" s="19" t="str">
        <f t="shared" si="9"/>
        <v xml:space="preserve">  RedbridgeE09000026</v>
      </c>
      <c r="D69" s="53">
        <v>19</v>
      </c>
      <c r="E69" s="41">
        <v>17.11</v>
      </c>
      <c r="F69" s="78" t="e">
        <f>VLOOKUP(C69,female!D:H,3,FALSE)</f>
        <v>#N/A</v>
      </c>
      <c r="G69" s="51">
        <v>17.809999999999999</v>
      </c>
      <c r="H69" s="23" t="e">
        <f>VLOOKUP(C69,female!D:H,5,FALSE)</f>
        <v>#N/A</v>
      </c>
      <c r="I69" s="80" t="e">
        <f t="shared" si="10"/>
        <v>#N/A</v>
      </c>
      <c r="J69" s="81" t="e">
        <f t="shared" si="11"/>
        <v>#N/A</v>
      </c>
      <c r="K69" s="83" t="e">
        <f t="shared" si="12"/>
        <v>#N/A</v>
      </c>
      <c r="L69" s="86" t="e">
        <f t="shared" si="13"/>
        <v>#N/A</v>
      </c>
      <c r="M69" s="88" t="e">
        <f t="shared" si="14"/>
        <v>#N/A</v>
      </c>
      <c r="N69" s="89" t="e">
        <f t="shared" si="15"/>
        <v>#N/A</v>
      </c>
      <c r="O69" s="90" t="e">
        <f t="shared" si="16"/>
        <v>#N/A</v>
      </c>
      <c r="P69" s="89" t="e">
        <f t="shared" si="17"/>
        <v>#N/A</v>
      </c>
    </row>
    <row r="70" spans="1:16" x14ac:dyDescent="0.2">
      <c r="A70" s="39" t="s">
        <v>521</v>
      </c>
      <c r="B70" s="25" t="s">
        <v>522</v>
      </c>
      <c r="C70" s="19" t="str">
        <f t="shared" si="9"/>
        <v xml:space="preserve">  RichmondshireE07000166</v>
      </c>
      <c r="D70" s="53">
        <v>5</v>
      </c>
      <c r="E70" s="54">
        <v>11.98</v>
      </c>
      <c r="F70" s="78" t="e">
        <f>VLOOKUP(C70,female!D:H,3,FALSE)</f>
        <v>#N/A</v>
      </c>
      <c r="G70" s="41">
        <v>13.27</v>
      </c>
      <c r="H70" s="23" t="e">
        <f>VLOOKUP(C70,female!D:H,5,FALSE)</f>
        <v>#N/A</v>
      </c>
      <c r="I70" s="80" t="e">
        <f t="shared" si="10"/>
        <v>#N/A</v>
      </c>
      <c r="J70" s="81" t="e">
        <f t="shared" si="11"/>
        <v>#N/A</v>
      </c>
      <c r="K70" s="83" t="e">
        <f t="shared" si="12"/>
        <v>#N/A</v>
      </c>
      <c r="L70" s="86" t="e">
        <f t="shared" si="13"/>
        <v>#N/A</v>
      </c>
      <c r="M70" s="88" t="e">
        <f t="shared" si="14"/>
        <v>#N/A</v>
      </c>
      <c r="N70" s="89" t="e">
        <f t="shared" si="15"/>
        <v>#N/A</v>
      </c>
      <c r="O70" s="90" t="e">
        <f t="shared" si="16"/>
        <v>#N/A</v>
      </c>
      <c r="P70" s="89" t="e">
        <f t="shared" si="17"/>
        <v>#N/A</v>
      </c>
    </row>
    <row r="71" spans="1:16" x14ac:dyDescent="0.2">
      <c r="A71" s="39" t="s">
        <v>68</v>
      </c>
      <c r="B71" s="25" t="s">
        <v>69</v>
      </c>
      <c r="C71" s="19" t="str">
        <f t="shared" si="9"/>
        <v>Peterborough UAE06000031</v>
      </c>
      <c r="D71" s="40">
        <v>52</v>
      </c>
      <c r="E71" s="51">
        <v>13.89</v>
      </c>
      <c r="F71" s="78" t="e">
        <f>VLOOKUP(C71,female!D:H,3,FALSE)</f>
        <v>#N/A</v>
      </c>
      <c r="G71" s="51">
        <v>16.170000000000002</v>
      </c>
      <c r="H71" s="23" t="e">
        <f>VLOOKUP(C71,female!D:H,5,FALSE)</f>
        <v>#N/A</v>
      </c>
      <c r="I71" s="80" t="e">
        <f t="shared" si="10"/>
        <v>#N/A</v>
      </c>
      <c r="J71" s="81" t="e">
        <f t="shared" si="11"/>
        <v>#N/A</v>
      </c>
      <c r="K71" s="83" t="e">
        <f t="shared" si="12"/>
        <v>#N/A</v>
      </c>
      <c r="L71" s="86" t="e">
        <f t="shared" si="13"/>
        <v>#N/A</v>
      </c>
      <c r="M71" s="88" t="e">
        <f t="shared" si="14"/>
        <v>#N/A</v>
      </c>
      <c r="N71" s="89" t="e">
        <f t="shared" si="15"/>
        <v>#N/A</v>
      </c>
      <c r="O71" s="90" t="e">
        <f t="shared" si="16"/>
        <v>#N/A</v>
      </c>
      <c r="P71" s="89" t="e">
        <f t="shared" si="17"/>
        <v>#N/A</v>
      </c>
    </row>
    <row r="72" spans="1:16" x14ac:dyDescent="0.2">
      <c r="A72" s="39" t="s">
        <v>774</v>
      </c>
      <c r="B72" s="25" t="s">
        <v>70</v>
      </c>
      <c r="C72" s="19" t="str">
        <f t="shared" si="9"/>
        <v xml:space="preserve">  HarrowE09000015</v>
      </c>
      <c r="D72" s="53">
        <v>17</v>
      </c>
      <c r="E72" s="41">
        <v>16.18</v>
      </c>
      <c r="F72" s="78" t="e">
        <f>VLOOKUP(C72,female!D:H,3,FALSE)</f>
        <v>#N/A</v>
      </c>
      <c r="G72" s="51">
        <v>17.95</v>
      </c>
      <c r="H72" s="23" t="e">
        <f>VLOOKUP(C72,female!D:H,5,FALSE)</f>
        <v>#N/A</v>
      </c>
      <c r="I72" s="80" t="e">
        <f t="shared" si="10"/>
        <v>#N/A</v>
      </c>
      <c r="J72" s="81" t="e">
        <f t="shared" si="11"/>
        <v>#N/A</v>
      </c>
      <c r="K72" s="83" t="e">
        <f t="shared" si="12"/>
        <v>#N/A</v>
      </c>
      <c r="L72" s="86" t="e">
        <f t="shared" si="13"/>
        <v>#N/A</v>
      </c>
      <c r="M72" s="88" t="e">
        <f t="shared" si="14"/>
        <v>#N/A</v>
      </c>
      <c r="N72" s="89" t="e">
        <f t="shared" si="15"/>
        <v>#N/A</v>
      </c>
      <c r="O72" s="90" t="e">
        <f t="shared" si="16"/>
        <v>#N/A</v>
      </c>
      <c r="P72" s="89" t="e">
        <f t="shared" si="17"/>
        <v>#N/A</v>
      </c>
    </row>
    <row r="73" spans="1:16" x14ac:dyDescent="0.2">
      <c r="A73" s="39" t="s">
        <v>71</v>
      </c>
      <c r="B73" s="25" t="s">
        <v>72</v>
      </c>
      <c r="C73" s="19" t="str">
        <f t="shared" si="9"/>
        <v>Isle of Wight UAE06000046</v>
      </c>
      <c r="D73" s="53">
        <v>18</v>
      </c>
      <c r="E73" s="41">
        <v>13.55</v>
      </c>
      <c r="F73" s="78" t="e">
        <f>VLOOKUP(C73,female!D:H,3,FALSE)</f>
        <v>#N/A</v>
      </c>
      <c r="G73" s="41">
        <v>15.87</v>
      </c>
      <c r="H73" s="23" t="e">
        <f>VLOOKUP(C73,female!D:H,5,FALSE)</f>
        <v>#N/A</v>
      </c>
      <c r="I73" s="80" t="e">
        <f t="shared" si="10"/>
        <v>#N/A</v>
      </c>
      <c r="J73" s="81" t="e">
        <f t="shared" si="11"/>
        <v>#N/A</v>
      </c>
      <c r="K73" s="83" t="e">
        <f t="shared" si="12"/>
        <v>#N/A</v>
      </c>
      <c r="L73" s="86" t="e">
        <f t="shared" si="13"/>
        <v>#N/A</v>
      </c>
      <c r="M73" s="88" t="e">
        <f t="shared" si="14"/>
        <v>#N/A</v>
      </c>
      <c r="N73" s="89" t="e">
        <f t="shared" si="15"/>
        <v>#N/A</v>
      </c>
      <c r="O73" s="90" t="e">
        <f t="shared" si="16"/>
        <v>#N/A</v>
      </c>
      <c r="P73" s="89" t="e">
        <f t="shared" si="17"/>
        <v>#N/A</v>
      </c>
    </row>
    <row r="74" spans="1:16" x14ac:dyDescent="0.2">
      <c r="A74" s="39" t="s">
        <v>545</v>
      </c>
      <c r="B74" s="25" t="s">
        <v>546</v>
      </c>
      <c r="C74" s="19" t="str">
        <f t="shared" si="9"/>
        <v xml:space="preserve">  BolsoverE07000033</v>
      </c>
      <c r="D74" s="53">
        <v>15</v>
      </c>
      <c r="E74" s="41">
        <v>11.01</v>
      </c>
      <c r="F74" s="78" t="e">
        <f>VLOOKUP(C74,female!D:H,3,FALSE)</f>
        <v>#N/A</v>
      </c>
      <c r="G74" s="41">
        <v>13.33</v>
      </c>
      <c r="H74" s="23" t="e">
        <f>VLOOKUP(C74,female!D:H,5,FALSE)</f>
        <v>#N/A</v>
      </c>
      <c r="I74" s="80" t="e">
        <f t="shared" si="10"/>
        <v>#N/A</v>
      </c>
      <c r="J74" s="81" t="e">
        <f t="shared" si="11"/>
        <v>#N/A</v>
      </c>
      <c r="K74" s="83" t="e">
        <f t="shared" si="12"/>
        <v>#N/A</v>
      </c>
      <c r="L74" s="86" t="e">
        <f t="shared" si="13"/>
        <v>#N/A</v>
      </c>
      <c r="M74" s="88" t="e">
        <f t="shared" si="14"/>
        <v>#N/A</v>
      </c>
      <c r="N74" s="89" t="e">
        <f t="shared" si="15"/>
        <v>#N/A</v>
      </c>
      <c r="O74" s="90" t="e">
        <f t="shared" si="16"/>
        <v>#N/A</v>
      </c>
      <c r="P74" s="89" t="e">
        <f t="shared" si="17"/>
        <v>#N/A</v>
      </c>
    </row>
    <row r="75" spans="1:16" x14ac:dyDescent="0.2">
      <c r="A75" s="39" t="s">
        <v>734</v>
      </c>
      <c r="B75" s="25" t="s">
        <v>735</v>
      </c>
      <c r="C75" s="19" t="str">
        <f t="shared" si="9"/>
        <v xml:space="preserve">  Forest HeathE07000201</v>
      </c>
      <c r="D75" s="53">
        <v>9</v>
      </c>
      <c r="E75" s="41">
        <v>12.22</v>
      </c>
      <c r="F75" s="78" t="e">
        <f>VLOOKUP(C75,female!D:H,3,FALSE)</f>
        <v>#N/A</v>
      </c>
      <c r="G75" s="54">
        <v>15.19</v>
      </c>
      <c r="H75" s="23" t="e">
        <f>VLOOKUP(C75,female!D:H,5,FALSE)</f>
        <v>#N/A</v>
      </c>
      <c r="I75" s="80" t="e">
        <f t="shared" si="10"/>
        <v>#N/A</v>
      </c>
      <c r="J75" s="81" t="e">
        <f t="shared" si="11"/>
        <v>#N/A</v>
      </c>
      <c r="K75" s="83" t="e">
        <f t="shared" si="12"/>
        <v>#N/A</v>
      </c>
      <c r="L75" s="86" t="e">
        <f t="shared" si="13"/>
        <v>#N/A</v>
      </c>
      <c r="M75" s="88" t="e">
        <f t="shared" si="14"/>
        <v>#N/A</v>
      </c>
      <c r="N75" s="89" t="e">
        <f t="shared" si="15"/>
        <v>#N/A</v>
      </c>
      <c r="O75" s="90" t="e">
        <f t="shared" si="16"/>
        <v>#N/A</v>
      </c>
      <c r="P75" s="89" t="e">
        <f t="shared" si="17"/>
        <v>#N/A</v>
      </c>
    </row>
    <row r="76" spans="1:16" x14ac:dyDescent="0.2">
      <c r="A76" s="39" t="s">
        <v>73</v>
      </c>
      <c r="B76" s="25" t="s">
        <v>74</v>
      </c>
      <c r="C76" s="19" t="str">
        <f t="shared" si="9"/>
        <v>North East Lincolnshire UAE06000012</v>
      </c>
      <c r="D76" s="40">
        <v>21</v>
      </c>
      <c r="E76" s="41">
        <v>12.48</v>
      </c>
      <c r="F76" s="78" t="e">
        <f>VLOOKUP(C76,female!D:H,3,FALSE)</f>
        <v>#N/A</v>
      </c>
      <c r="G76" s="51">
        <v>14.1</v>
      </c>
      <c r="H76" s="23" t="e">
        <f>VLOOKUP(C76,female!D:H,5,FALSE)</f>
        <v>#N/A</v>
      </c>
      <c r="I76" s="80" t="e">
        <f t="shared" si="10"/>
        <v>#N/A</v>
      </c>
      <c r="J76" s="81" t="e">
        <f t="shared" si="11"/>
        <v>#N/A</v>
      </c>
      <c r="K76" s="83" t="e">
        <f t="shared" si="12"/>
        <v>#N/A</v>
      </c>
      <c r="L76" s="86" t="e">
        <f t="shared" si="13"/>
        <v>#N/A</v>
      </c>
      <c r="M76" s="88" t="e">
        <f t="shared" si="14"/>
        <v>#N/A</v>
      </c>
      <c r="N76" s="89" t="e">
        <f t="shared" si="15"/>
        <v>#N/A</v>
      </c>
      <c r="O76" s="90" t="e">
        <f t="shared" si="16"/>
        <v>#N/A</v>
      </c>
      <c r="P76" s="89" t="e">
        <f t="shared" si="17"/>
        <v>#N/A</v>
      </c>
    </row>
    <row r="77" spans="1:16" x14ac:dyDescent="0.2">
      <c r="A77" s="39" t="s">
        <v>75</v>
      </c>
      <c r="B77" s="25" t="s">
        <v>76</v>
      </c>
      <c r="C77" s="19" t="str">
        <f t="shared" si="9"/>
        <v>Torbay UAE06000027</v>
      </c>
      <c r="D77" s="53">
        <v>9</v>
      </c>
      <c r="E77" s="41">
        <v>11.62</v>
      </c>
      <c r="F77" s="78" t="e">
        <f>VLOOKUP(C77,female!D:H,3,FALSE)</f>
        <v>#N/A</v>
      </c>
      <c r="G77" s="41">
        <v>12.25</v>
      </c>
      <c r="H77" s="23" t="e">
        <f>VLOOKUP(C77,female!D:H,5,FALSE)</f>
        <v>#N/A</v>
      </c>
      <c r="I77" s="80" t="e">
        <f t="shared" si="10"/>
        <v>#N/A</v>
      </c>
      <c r="J77" s="81" t="e">
        <f t="shared" si="11"/>
        <v>#N/A</v>
      </c>
      <c r="K77" s="83" t="e">
        <f t="shared" si="12"/>
        <v>#N/A</v>
      </c>
      <c r="L77" s="86" t="e">
        <f t="shared" si="13"/>
        <v>#N/A</v>
      </c>
      <c r="M77" s="88" t="e">
        <f t="shared" si="14"/>
        <v>#N/A</v>
      </c>
      <c r="N77" s="89" t="e">
        <f t="shared" si="15"/>
        <v>#N/A</v>
      </c>
      <c r="O77" s="90" t="e">
        <f t="shared" si="16"/>
        <v>#N/A</v>
      </c>
      <c r="P77" s="89" t="e">
        <f t="shared" si="17"/>
        <v>#N/A</v>
      </c>
    </row>
    <row r="78" spans="1:16" x14ac:dyDescent="0.2">
      <c r="A78" s="39" t="s">
        <v>835</v>
      </c>
      <c r="B78" s="25" t="s">
        <v>836</v>
      </c>
      <c r="C78" s="19" t="str">
        <f t="shared" si="9"/>
        <v xml:space="preserve">  MaidstoneE07000110</v>
      </c>
      <c r="D78" s="40">
        <v>30</v>
      </c>
      <c r="E78" s="41">
        <v>13.7</v>
      </c>
      <c r="F78" s="78" t="e">
        <f>VLOOKUP(C78,female!D:H,3,FALSE)</f>
        <v>#N/A</v>
      </c>
      <c r="G78" s="41">
        <v>16.32</v>
      </c>
      <c r="H78" s="23" t="e">
        <f>VLOOKUP(C78,female!D:H,5,FALSE)</f>
        <v>#N/A</v>
      </c>
      <c r="I78" s="80" t="e">
        <f t="shared" si="10"/>
        <v>#N/A</v>
      </c>
      <c r="J78" s="81" t="e">
        <f t="shared" si="11"/>
        <v>#N/A</v>
      </c>
      <c r="K78" s="83" t="e">
        <f t="shared" si="12"/>
        <v>#N/A</v>
      </c>
      <c r="L78" s="86" t="e">
        <f t="shared" si="13"/>
        <v>#N/A</v>
      </c>
      <c r="M78" s="88" t="e">
        <f t="shared" si="14"/>
        <v>#N/A</v>
      </c>
      <c r="N78" s="89" t="e">
        <f t="shared" si="15"/>
        <v>#N/A</v>
      </c>
      <c r="O78" s="90" t="e">
        <f t="shared" si="16"/>
        <v>#N/A</v>
      </c>
      <c r="P78" s="89" t="e">
        <f t="shared" si="17"/>
        <v>#N/A</v>
      </c>
    </row>
    <row r="79" spans="1:16" x14ac:dyDescent="0.2">
      <c r="A79" s="39" t="s">
        <v>557</v>
      </c>
      <c r="B79" s="25" t="s">
        <v>558</v>
      </c>
      <c r="C79" s="19" t="str">
        <f t="shared" si="9"/>
        <v xml:space="preserve">  South DerbyshireE07000039</v>
      </c>
      <c r="D79" s="53">
        <v>13</v>
      </c>
      <c r="E79" s="41">
        <v>12.38</v>
      </c>
      <c r="F79" s="78" t="e">
        <f>VLOOKUP(C79,female!D:H,3,FALSE)</f>
        <v>#N/A</v>
      </c>
      <c r="G79" s="41">
        <v>14.08</v>
      </c>
      <c r="H79" s="23" t="e">
        <f>VLOOKUP(C79,female!D:H,5,FALSE)</f>
        <v>#N/A</v>
      </c>
      <c r="I79" s="80" t="e">
        <f t="shared" si="10"/>
        <v>#N/A</v>
      </c>
      <c r="J79" s="81" t="e">
        <f t="shared" si="11"/>
        <v>#N/A</v>
      </c>
      <c r="K79" s="83" t="e">
        <f t="shared" si="12"/>
        <v>#N/A</v>
      </c>
      <c r="L79" s="86" t="e">
        <f t="shared" si="13"/>
        <v>#N/A</v>
      </c>
      <c r="M79" s="88" t="e">
        <f t="shared" si="14"/>
        <v>#N/A</v>
      </c>
      <c r="N79" s="89" t="e">
        <f t="shared" si="15"/>
        <v>#N/A</v>
      </c>
      <c r="O79" s="90" t="e">
        <f t="shared" si="16"/>
        <v>#N/A</v>
      </c>
      <c r="P79" s="89" t="e">
        <f t="shared" si="17"/>
        <v>#N/A</v>
      </c>
    </row>
    <row r="80" spans="1:16" x14ac:dyDescent="0.2">
      <c r="A80" s="39" t="s">
        <v>77</v>
      </c>
      <c r="B80" s="25" t="s">
        <v>78</v>
      </c>
      <c r="C80" s="19" t="str">
        <f t="shared" si="9"/>
        <v>Monmouthshire / Sir FynwyW06000021</v>
      </c>
      <c r="D80" s="53">
        <v>14</v>
      </c>
      <c r="E80" s="41">
        <v>13.41</v>
      </c>
      <c r="F80" s="78" t="e">
        <f>VLOOKUP(C80,female!D:H,3,FALSE)</f>
        <v>#N/A</v>
      </c>
      <c r="G80" s="41">
        <v>15.03</v>
      </c>
      <c r="H80" s="23" t="e">
        <f>VLOOKUP(C80,female!D:H,5,FALSE)</f>
        <v>#N/A</v>
      </c>
      <c r="I80" s="80" t="e">
        <f t="shared" si="10"/>
        <v>#N/A</v>
      </c>
      <c r="J80" s="81" t="e">
        <f t="shared" si="11"/>
        <v>#N/A</v>
      </c>
      <c r="K80" s="83" t="e">
        <f t="shared" si="12"/>
        <v>#N/A</v>
      </c>
      <c r="L80" s="86" t="e">
        <f t="shared" si="13"/>
        <v>#N/A</v>
      </c>
      <c r="M80" s="88" t="e">
        <f t="shared" si="14"/>
        <v>#N/A</v>
      </c>
      <c r="N80" s="89" t="e">
        <f t="shared" si="15"/>
        <v>#N/A</v>
      </c>
      <c r="O80" s="90" t="e">
        <f t="shared" si="16"/>
        <v>#N/A</v>
      </c>
      <c r="P80" s="89" t="e">
        <f t="shared" si="17"/>
        <v>#N/A</v>
      </c>
    </row>
    <row r="81" spans="1:16" x14ac:dyDescent="0.2">
      <c r="A81" s="39" t="s">
        <v>722</v>
      </c>
      <c r="B81" s="25" t="s">
        <v>723</v>
      </c>
      <c r="C81" s="19" t="str">
        <f t="shared" si="9"/>
        <v xml:space="preserve">  Great YarmouthE07000145</v>
      </c>
      <c r="D81" s="53">
        <v>14</v>
      </c>
      <c r="E81" s="54">
        <v>14.06</v>
      </c>
      <c r="F81" s="78" t="e">
        <f>VLOOKUP(C81,female!D:H,3,FALSE)</f>
        <v>#N/A</v>
      </c>
      <c r="G81" s="41">
        <v>16.79</v>
      </c>
      <c r="H81" s="23" t="e">
        <f>VLOOKUP(C81,female!D:H,5,FALSE)</f>
        <v>#N/A</v>
      </c>
      <c r="I81" s="80" t="e">
        <f t="shared" si="10"/>
        <v>#N/A</v>
      </c>
      <c r="J81" s="81" t="e">
        <f t="shared" si="11"/>
        <v>#N/A</v>
      </c>
      <c r="K81" s="83" t="e">
        <f t="shared" si="12"/>
        <v>#N/A</v>
      </c>
      <c r="L81" s="86" t="e">
        <f t="shared" si="13"/>
        <v>#N/A</v>
      </c>
      <c r="M81" s="88" t="e">
        <f t="shared" si="14"/>
        <v>#N/A</v>
      </c>
      <c r="N81" s="89" t="e">
        <f t="shared" si="15"/>
        <v>#N/A</v>
      </c>
      <c r="O81" s="90" t="e">
        <f t="shared" si="16"/>
        <v>#N/A</v>
      </c>
      <c r="P81" s="89" t="e">
        <f t="shared" si="17"/>
        <v>#N/A</v>
      </c>
    </row>
    <row r="82" spans="1:16" x14ac:dyDescent="0.2">
      <c r="A82" s="39" t="s">
        <v>726</v>
      </c>
      <c r="B82" s="25" t="s">
        <v>727</v>
      </c>
      <c r="C82" s="19" t="str">
        <f t="shared" si="9"/>
        <v xml:space="preserve">  North NorfolkE07000147</v>
      </c>
      <c r="D82" s="53">
        <v>11</v>
      </c>
      <c r="E82" s="54">
        <v>11</v>
      </c>
      <c r="F82" s="78" t="e">
        <f>VLOOKUP(C82,female!D:H,3,FALSE)</f>
        <v>#N/A</v>
      </c>
      <c r="G82" s="41">
        <v>13.03</v>
      </c>
      <c r="H82" s="23" t="e">
        <f>VLOOKUP(C82,female!D:H,5,FALSE)</f>
        <v>#N/A</v>
      </c>
      <c r="I82" s="80" t="e">
        <f t="shared" si="10"/>
        <v>#N/A</v>
      </c>
      <c r="J82" s="81" t="e">
        <f t="shared" si="11"/>
        <v>#N/A</v>
      </c>
      <c r="K82" s="83" t="e">
        <f t="shared" si="12"/>
        <v>#N/A</v>
      </c>
      <c r="L82" s="86" t="e">
        <f t="shared" si="13"/>
        <v>#N/A</v>
      </c>
      <c r="M82" s="88" t="e">
        <f t="shared" si="14"/>
        <v>#N/A</v>
      </c>
      <c r="N82" s="89" t="e">
        <f t="shared" si="15"/>
        <v>#N/A</v>
      </c>
      <c r="O82" s="90" t="e">
        <f t="shared" si="16"/>
        <v>#N/A</v>
      </c>
      <c r="P82" s="89" t="e">
        <f t="shared" si="17"/>
        <v>#N/A</v>
      </c>
    </row>
    <row r="83" spans="1:16" x14ac:dyDescent="0.2">
      <c r="A83" s="39" t="s">
        <v>567</v>
      </c>
      <c r="B83" s="25" t="s">
        <v>568</v>
      </c>
      <c r="C83" s="19" t="str">
        <f t="shared" si="9"/>
        <v xml:space="preserve">  MeltonE07000133</v>
      </c>
      <c r="D83" s="53">
        <v>10</v>
      </c>
      <c r="E83" s="54">
        <v>11.67</v>
      </c>
      <c r="F83" s="78" t="e">
        <f>VLOOKUP(C83,female!D:H,3,FALSE)</f>
        <v>#N/A</v>
      </c>
      <c r="G83" s="41">
        <v>13.99</v>
      </c>
      <c r="H83" s="23" t="e">
        <f>VLOOKUP(C83,female!D:H,5,FALSE)</f>
        <v>#N/A</v>
      </c>
      <c r="I83" s="80" t="e">
        <f t="shared" si="10"/>
        <v>#N/A</v>
      </c>
      <c r="J83" s="81" t="e">
        <f t="shared" si="11"/>
        <v>#N/A</v>
      </c>
      <c r="K83" s="83" t="e">
        <f t="shared" si="12"/>
        <v>#N/A</v>
      </c>
      <c r="L83" s="86" t="e">
        <f t="shared" si="13"/>
        <v>#N/A</v>
      </c>
      <c r="M83" s="88" t="e">
        <f t="shared" si="14"/>
        <v>#N/A</v>
      </c>
      <c r="N83" s="89" t="e">
        <f t="shared" si="15"/>
        <v>#N/A</v>
      </c>
      <c r="O83" s="90" t="e">
        <f t="shared" si="16"/>
        <v>#N/A</v>
      </c>
      <c r="P83" s="89" t="e">
        <f t="shared" si="17"/>
        <v>#N/A</v>
      </c>
    </row>
    <row r="84" spans="1:16" x14ac:dyDescent="0.2">
      <c r="A84" s="39" t="s">
        <v>585</v>
      </c>
      <c r="B84" s="25" t="s">
        <v>586</v>
      </c>
      <c r="C84" s="19" t="str">
        <f t="shared" si="9"/>
        <v xml:space="preserve">  West LindseyE07000142</v>
      </c>
      <c r="D84" s="53">
        <v>10</v>
      </c>
      <c r="E84" s="41">
        <v>12.45</v>
      </c>
      <c r="F84" s="78" t="e">
        <f>VLOOKUP(C84,female!D:H,3,FALSE)</f>
        <v>#N/A</v>
      </c>
      <c r="G84" s="41">
        <v>14.1</v>
      </c>
      <c r="H84" s="23" t="e">
        <f>VLOOKUP(C84,female!D:H,5,FALSE)</f>
        <v>#N/A</v>
      </c>
      <c r="I84" s="80" t="e">
        <f t="shared" si="10"/>
        <v>#N/A</v>
      </c>
      <c r="J84" s="81" t="e">
        <f t="shared" si="11"/>
        <v>#N/A</v>
      </c>
      <c r="K84" s="83" t="e">
        <f t="shared" si="12"/>
        <v>#N/A</v>
      </c>
      <c r="L84" s="86" t="e">
        <f t="shared" si="13"/>
        <v>#N/A</v>
      </c>
      <c r="M84" s="88" t="e">
        <f t="shared" si="14"/>
        <v>#N/A</v>
      </c>
      <c r="N84" s="89" t="e">
        <f t="shared" si="15"/>
        <v>#N/A</v>
      </c>
      <c r="O84" s="90" t="e">
        <f t="shared" si="16"/>
        <v>#N/A</v>
      </c>
      <c r="P84" s="89" t="e">
        <f t="shared" si="17"/>
        <v>#N/A</v>
      </c>
    </row>
    <row r="85" spans="1:16" x14ac:dyDescent="0.2">
      <c r="A85" s="39" t="s">
        <v>742</v>
      </c>
      <c r="B85" s="25" t="s">
        <v>743</v>
      </c>
      <c r="C85" s="19" t="str">
        <f t="shared" si="9"/>
        <v xml:space="preserve">  Suffolk CoastalE07000205</v>
      </c>
      <c r="D85" s="40">
        <v>28</v>
      </c>
      <c r="E85" s="41">
        <v>13.83</v>
      </c>
      <c r="F85" s="78" t="e">
        <f>VLOOKUP(C85,female!D:H,3,FALSE)</f>
        <v>#N/A</v>
      </c>
      <c r="G85" s="51">
        <v>15.85</v>
      </c>
      <c r="H85" s="23" t="e">
        <f>VLOOKUP(C85,female!D:H,5,FALSE)</f>
        <v>#N/A</v>
      </c>
      <c r="I85" s="80" t="e">
        <f t="shared" si="10"/>
        <v>#N/A</v>
      </c>
      <c r="J85" s="81" t="e">
        <f t="shared" si="11"/>
        <v>#N/A</v>
      </c>
      <c r="K85" s="83" t="e">
        <f t="shared" si="12"/>
        <v>#N/A</v>
      </c>
      <c r="L85" s="86" t="e">
        <f t="shared" si="13"/>
        <v>#N/A</v>
      </c>
      <c r="M85" s="88" t="e">
        <f t="shared" si="14"/>
        <v>#N/A</v>
      </c>
      <c r="N85" s="89" t="e">
        <f t="shared" si="15"/>
        <v>#N/A</v>
      </c>
      <c r="O85" s="90" t="e">
        <f t="shared" si="16"/>
        <v>#N/A</v>
      </c>
      <c r="P85" s="89" t="e">
        <f t="shared" si="17"/>
        <v>#N/A</v>
      </c>
    </row>
    <row r="86" spans="1:16" x14ac:dyDescent="0.2">
      <c r="A86" s="39" t="s">
        <v>887</v>
      </c>
      <c r="B86" s="25" t="s">
        <v>888</v>
      </c>
      <c r="C86" s="19" t="str">
        <f t="shared" si="9"/>
        <v xml:space="preserve">  CrawleyE07000226</v>
      </c>
      <c r="D86" s="40">
        <v>47</v>
      </c>
      <c r="E86" s="51">
        <v>16.13</v>
      </c>
      <c r="F86" s="78" t="e">
        <f>VLOOKUP(C86,female!D:H,3,FALSE)</f>
        <v>#N/A</v>
      </c>
      <c r="G86" s="51">
        <v>18.86</v>
      </c>
      <c r="H86" s="23" t="e">
        <f>VLOOKUP(C86,female!D:H,5,FALSE)</f>
        <v>#N/A</v>
      </c>
      <c r="I86" s="80" t="e">
        <f t="shared" si="10"/>
        <v>#N/A</v>
      </c>
      <c r="J86" s="81" t="e">
        <f t="shared" si="11"/>
        <v>#N/A</v>
      </c>
      <c r="K86" s="83" t="e">
        <f t="shared" si="12"/>
        <v>#N/A</v>
      </c>
      <c r="L86" s="86" t="e">
        <f t="shared" si="13"/>
        <v>#N/A</v>
      </c>
      <c r="M86" s="88" t="e">
        <f t="shared" si="14"/>
        <v>#N/A</v>
      </c>
      <c r="N86" s="89" t="e">
        <f t="shared" si="15"/>
        <v>#N/A</v>
      </c>
      <c r="O86" s="90" t="e">
        <f t="shared" si="16"/>
        <v>#N/A</v>
      </c>
      <c r="P86" s="89" t="e">
        <f t="shared" si="17"/>
        <v>#N/A</v>
      </c>
    </row>
    <row r="87" spans="1:16" x14ac:dyDescent="0.2">
      <c r="A87" s="39" t="s">
        <v>650</v>
      </c>
      <c r="B87" s="25" t="s">
        <v>79</v>
      </c>
      <c r="C87" s="19" t="str">
        <f t="shared" si="9"/>
        <v xml:space="preserve">  WolverhamptonE08000031</v>
      </c>
      <c r="D87" s="40">
        <v>46</v>
      </c>
      <c r="E87" s="41">
        <v>12.85</v>
      </c>
      <c r="F87" s="78" t="e">
        <f>VLOOKUP(C87,female!D:H,3,FALSE)</f>
        <v>#N/A</v>
      </c>
      <c r="G87" s="51">
        <v>14.93</v>
      </c>
      <c r="H87" s="23" t="e">
        <f>VLOOKUP(C87,female!D:H,5,FALSE)</f>
        <v>#N/A</v>
      </c>
      <c r="I87" s="80" t="e">
        <f t="shared" si="10"/>
        <v>#N/A</v>
      </c>
      <c r="J87" s="81" t="e">
        <f t="shared" si="11"/>
        <v>#N/A</v>
      </c>
      <c r="K87" s="83" t="e">
        <f t="shared" si="12"/>
        <v>#N/A</v>
      </c>
      <c r="L87" s="86" t="e">
        <f t="shared" si="13"/>
        <v>#N/A</v>
      </c>
      <c r="M87" s="88" t="e">
        <f t="shared" si="14"/>
        <v>#N/A</v>
      </c>
      <c r="N87" s="89" t="e">
        <f t="shared" si="15"/>
        <v>#N/A</v>
      </c>
      <c r="O87" s="90" t="e">
        <f t="shared" si="16"/>
        <v>#N/A</v>
      </c>
      <c r="P87" s="89" t="e">
        <f t="shared" si="17"/>
        <v>#N/A</v>
      </c>
    </row>
    <row r="88" spans="1:16" x14ac:dyDescent="0.2">
      <c r="A88" s="39" t="s">
        <v>736</v>
      </c>
      <c r="B88" s="25" t="s">
        <v>737</v>
      </c>
      <c r="C88" s="19" t="str">
        <f t="shared" si="9"/>
        <v xml:space="preserve">  IpswichE07000202</v>
      </c>
      <c r="D88" s="40">
        <v>25</v>
      </c>
      <c r="E88" s="41">
        <v>14.23</v>
      </c>
      <c r="F88" s="78" t="e">
        <f>VLOOKUP(C88,female!D:H,3,FALSE)</f>
        <v>#N/A</v>
      </c>
      <c r="G88" s="41">
        <v>16.8</v>
      </c>
      <c r="H88" s="23" t="e">
        <f>VLOOKUP(C88,female!D:H,5,FALSE)</f>
        <v>#N/A</v>
      </c>
      <c r="I88" s="80" t="e">
        <f t="shared" si="10"/>
        <v>#N/A</v>
      </c>
      <c r="J88" s="81" t="e">
        <f t="shared" si="11"/>
        <v>#N/A</v>
      </c>
      <c r="K88" s="83" t="e">
        <f t="shared" si="12"/>
        <v>#N/A</v>
      </c>
      <c r="L88" s="86" t="e">
        <f t="shared" si="13"/>
        <v>#N/A</v>
      </c>
      <c r="M88" s="88" t="e">
        <f t="shared" si="14"/>
        <v>#N/A</v>
      </c>
      <c r="N88" s="89" t="e">
        <f t="shared" si="15"/>
        <v>#N/A</v>
      </c>
      <c r="O88" s="90" t="e">
        <f t="shared" si="16"/>
        <v>#N/A</v>
      </c>
      <c r="P88" s="89" t="e">
        <f t="shared" si="17"/>
        <v>#N/A</v>
      </c>
    </row>
    <row r="89" spans="1:16" x14ac:dyDescent="0.2">
      <c r="A89" s="39" t="s">
        <v>587</v>
      </c>
      <c r="B89" s="25" t="s">
        <v>588</v>
      </c>
      <c r="C89" s="19" t="str">
        <f t="shared" si="9"/>
        <v xml:space="preserve">  CorbyE07000150</v>
      </c>
      <c r="D89" s="53">
        <v>13</v>
      </c>
      <c r="E89" s="41">
        <v>13.01</v>
      </c>
      <c r="F89" s="78" t="e">
        <f>VLOOKUP(C89,female!D:H,3,FALSE)</f>
        <v>#N/A</v>
      </c>
      <c r="G89" s="41">
        <v>15.59</v>
      </c>
      <c r="H89" s="23" t="e">
        <f>VLOOKUP(C89,female!D:H,5,FALSE)</f>
        <v>#N/A</v>
      </c>
      <c r="I89" s="80" t="e">
        <f t="shared" si="10"/>
        <v>#N/A</v>
      </c>
      <c r="J89" s="81" t="e">
        <f t="shared" si="11"/>
        <v>#N/A</v>
      </c>
      <c r="K89" s="83" t="e">
        <f t="shared" si="12"/>
        <v>#N/A</v>
      </c>
      <c r="L89" s="86" t="e">
        <f t="shared" si="13"/>
        <v>#N/A</v>
      </c>
      <c r="M89" s="88" t="e">
        <f t="shared" si="14"/>
        <v>#N/A</v>
      </c>
      <c r="N89" s="89" t="e">
        <f t="shared" si="15"/>
        <v>#N/A</v>
      </c>
      <c r="O89" s="90" t="e">
        <f t="shared" si="16"/>
        <v>#N/A</v>
      </c>
      <c r="P89" s="89" t="e">
        <f t="shared" si="17"/>
        <v>#N/A</v>
      </c>
    </row>
    <row r="90" spans="1:16" x14ac:dyDescent="0.2">
      <c r="A90" s="39" t="s">
        <v>547</v>
      </c>
      <c r="B90" s="25" t="s">
        <v>548</v>
      </c>
      <c r="C90" s="19" t="str">
        <f t="shared" si="9"/>
        <v xml:space="preserve">  ChesterfieldE07000034</v>
      </c>
      <c r="D90" s="40">
        <v>21</v>
      </c>
      <c r="E90" s="41">
        <v>12.55</v>
      </c>
      <c r="F90" s="78" t="e">
        <f>VLOOKUP(C90,female!D:H,3,FALSE)</f>
        <v>#N/A</v>
      </c>
      <c r="G90" s="41">
        <v>14.66</v>
      </c>
      <c r="H90" s="23" t="e">
        <f>VLOOKUP(C90,female!D:H,5,FALSE)</f>
        <v>#N/A</v>
      </c>
      <c r="I90" s="80" t="e">
        <f t="shared" si="10"/>
        <v>#N/A</v>
      </c>
      <c r="J90" s="81" t="e">
        <f t="shared" si="11"/>
        <v>#N/A</v>
      </c>
      <c r="K90" s="83" t="e">
        <f t="shared" si="12"/>
        <v>#N/A</v>
      </c>
      <c r="L90" s="86" t="e">
        <f t="shared" si="13"/>
        <v>#N/A</v>
      </c>
      <c r="M90" s="88" t="e">
        <f t="shared" si="14"/>
        <v>#N/A</v>
      </c>
      <c r="N90" s="89" t="e">
        <f t="shared" si="15"/>
        <v>#N/A</v>
      </c>
      <c r="O90" s="90" t="e">
        <f t="shared" si="16"/>
        <v>#N/A</v>
      </c>
      <c r="P90" s="89" t="e">
        <f t="shared" si="17"/>
        <v>#N/A</v>
      </c>
    </row>
    <row r="91" spans="1:16" x14ac:dyDescent="0.2">
      <c r="A91" s="39" t="s">
        <v>510</v>
      </c>
      <c r="B91" s="25" t="s">
        <v>80</v>
      </c>
      <c r="C91" s="19" t="str">
        <f t="shared" si="9"/>
        <v xml:space="preserve">  LiverpoolE08000012</v>
      </c>
      <c r="D91" s="55">
        <v>79</v>
      </c>
      <c r="E91" s="51">
        <v>14.95</v>
      </c>
      <c r="F91" s="78" t="e">
        <f>VLOOKUP(C91,female!D:H,3,FALSE)</f>
        <v>#N/A</v>
      </c>
      <c r="G91" s="51">
        <v>17.18</v>
      </c>
      <c r="H91" s="23" t="e">
        <f>VLOOKUP(C91,female!D:H,5,FALSE)</f>
        <v>#N/A</v>
      </c>
      <c r="I91" s="80" t="e">
        <f t="shared" si="10"/>
        <v>#N/A</v>
      </c>
      <c r="J91" s="81" t="e">
        <f t="shared" si="11"/>
        <v>#N/A</v>
      </c>
      <c r="K91" s="83" t="e">
        <f t="shared" si="12"/>
        <v>#N/A</v>
      </c>
      <c r="L91" s="86" t="e">
        <f t="shared" si="13"/>
        <v>#N/A</v>
      </c>
      <c r="M91" s="88" t="e">
        <f t="shared" si="14"/>
        <v>#N/A</v>
      </c>
      <c r="N91" s="89" t="e">
        <f t="shared" si="15"/>
        <v>#N/A</v>
      </c>
      <c r="O91" s="90" t="e">
        <f t="shared" si="16"/>
        <v>#N/A</v>
      </c>
      <c r="P91" s="89" t="e">
        <f t="shared" si="17"/>
        <v>#N/A</v>
      </c>
    </row>
    <row r="92" spans="1:16" x14ac:dyDescent="0.2">
      <c r="A92" s="39" t="s">
        <v>799</v>
      </c>
      <c r="B92" s="25" t="s">
        <v>800</v>
      </c>
      <c r="C92" s="19" t="str">
        <f t="shared" si="9"/>
        <v xml:space="preserve">  RotherE07000064</v>
      </c>
      <c r="D92" s="53">
        <v>8</v>
      </c>
      <c r="E92" s="54">
        <v>11.82</v>
      </c>
      <c r="F92" s="78" t="e">
        <f>VLOOKUP(C92,female!D:H,3,FALSE)</f>
        <v>#N/A</v>
      </c>
      <c r="G92" s="41">
        <v>13.34</v>
      </c>
      <c r="H92" s="23" t="e">
        <f>VLOOKUP(C92,female!D:H,5,FALSE)</f>
        <v>#N/A</v>
      </c>
      <c r="I92" s="80" t="e">
        <f t="shared" si="10"/>
        <v>#N/A</v>
      </c>
      <c r="J92" s="81" t="e">
        <f t="shared" si="11"/>
        <v>#N/A</v>
      </c>
      <c r="K92" s="83" t="e">
        <f t="shared" si="12"/>
        <v>#N/A</v>
      </c>
      <c r="L92" s="86" t="e">
        <f t="shared" si="13"/>
        <v>#N/A</v>
      </c>
      <c r="M92" s="88" t="e">
        <f t="shared" si="14"/>
        <v>#N/A</v>
      </c>
      <c r="N92" s="89" t="e">
        <f t="shared" si="15"/>
        <v>#N/A</v>
      </c>
      <c r="O92" s="90" t="e">
        <f t="shared" si="16"/>
        <v>#N/A</v>
      </c>
      <c r="P92" s="89" t="e">
        <f t="shared" si="17"/>
        <v>#N/A</v>
      </c>
    </row>
    <row r="93" spans="1:16" x14ac:dyDescent="0.2">
      <c r="A93" s="39" t="s">
        <v>81</v>
      </c>
      <c r="B93" s="25" t="s">
        <v>82</v>
      </c>
      <c r="C93" s="19" t="str">
        <f t="shared" si="9"/>
        <v>FifeS12000015</v>
      </c>
      <c r="D93" s="40">
        <v>48</v>
      </c>
      <c r="E93" s="51">
        <v>14</v>
      </c>
      <c r="F93" s="78" t="e">
        <f>VLOOKUP(C93,female!D:H,3,FALSE)</f>
        <v>#N/A</v>
      </c>
      <c r="G93" s="51">
        <v>15.64</v>
      </c>
      <c r="H93" s="23" t="e">
        <f>VLOOKUP(C93,female!D:H,5,FALSE)</f>
        <v>#N/A</v>
      </c>
      <c r="I93" s="80" t="e">
        <f t="shared" si="10"/>
        <v>#N/A</v>
      </c>
      <c r="J93" s="81" t="e">
        <f t="shared" si="11"/>
        <v>#N/A</v>
      </c>
      <c r="K93" s="83" t="e">
        <f t="shared" si="12"/>
        <v>#N/A</v>
      </c>
      <c r="L93" s="86" t="e">
        <f t="shared" si="13"/>
        <v>#N/A</v>
      </c>
      <c r="M93" s="88" t="e">
        <f t="shared" si="14"/>
        <v>#N/A</v>
      </c>
      <c r="N93" s="89" t="e">
        <f t="shared" si="15"/>
        <v>#N/A</v>
      </c>
      <c r="O93" s="90" t="e">
        <f t="shared" si="16"/>
        <v>#N/A</v>
      </c>
      <c r="P93" s="89" t="e">
        <f t="shared" si="17"/>
        <v>#N/A</v>
      </c>
    </row>
    <row r="94" spans="1:16" x14ac:dyDescent="0.2">
      <c r="A94" s="39" t="s">
        <v>777</v>
      </c>
      <c r="B94" s="25" t="s">
        <v>83</v>
      </c>
      <c r="C94" s="19" t="str">
        <f t="shared" si="9"/>
        <v xml:space="preserve">  HounslowE09000018</v>
      </c>
      <c r="D94" s="40">
        <v>64</v>
      </c>
      <c r="E94" s="41">
        <v>18.7</v>
      </c>
      <c r="F94" s="78" t="e">
        <f>VLOOKUP(C94,female!D:H,3,FALSE)</f>
        <v>#N/A</v>
      </c>
      <c r="G94" s="41">
        <v>24.86</v>
      </c>
      <c r="H94" s="23" t="e">
        <f>VLOOKUP(C94,female!D:H,5,FALSE)</f>
        <v>#N/A</v>
      </c>
      <c r="I94" s="80" t="e">
        <f t="shared" si="10"/>
        <v>#N/A</v>
      </c>
      <c r="J94" s="81" t="e">
        <f t="shared" si="11"/>
        <v>#N/A</v>
      </c>
      <c r="K94" s="83" t="e">
        <f t="shared" si="12"/>
        <v>#N/A</v>
      </c>
      <c r="L94" s="86" t="e">
        <f t="shared" si="13"/>
        <v>#N/A</v>
      </c>
      <c r="M94" s="88" t="e">
        <f t="shared" si="14"/>
        <v>#N/A</v>
      </c>
      <c r="N94" s="89" t="e">
        <f t="shared" si="15"/>
        <v>#N/A</v>
      </c>
      <c r="O94" s="90" t="e">
        <f t="shared" si="16"/>
        <v>#N/A</v>
      </c>
      <c r="P94" s="89" t="e">
        <f t="shared" si="17"/>
        <v>#N/A</v>
      </c>
    </row>
    <row r="95" spans="1:16" x14ac:dyDescent="0.2">
      <c r="A95" s="39" t="s">
        <v>501</v>
      </c>
      <c r="B95" s="25" t="s">
        <v>502</v>
      </c>
      <c r="C95" s="19" t="str">
        <f t="shared" si="9"/>
        <v xml:space="preserve">  South RibbleE07000126</v>
      </c>
      <c r="D95" s="40">
        <v>19</v>
      </c>
      <c r="E95" s="41">
        <v>12.46</v>
      </c>
      <c r="F95" s="78" t="e">
        <f>VLOOKUP(C95,female!D:H,3,FALSE)</f>
        <v>#N/A</v>
      </c>
      <c r="G95" s="51">
        <v>14.29</v>
      </c>
      <c r="H95" s="23" t="e">
        <f>VLOOKUP(C95,female!D:H,5,FALSE)</f>
        <v>#N/A</v>
      </c>
      <c r="I95" s="80" t="e">
        <f t="shared" si="10"/>
        <v>#N/A</v>
      </c>
      <c r="J95" s="81" t="e">
        <f t="shared" si="11"/>
        <v>#N/A</v>
      </c>
      <c r="K95" s="83" t="e">
        <f t="shared" si="12"/>
        <v>#N/A</v>
      </c>
      <c r="L95" s="86" t="e">
        <f t="shared" si="13"/>
        <v>#N/A</v>
      </c>
      <c r="M95" s="88" t="e">
        <f t="shared" si="14"/>
        <v>#N/A</v>
      </c>
      <c r="N95" s="89" t="e">
        <f t="shared" si="15"/>
        <v>#N/A</v>
      </c>
      <c r="O95" s="90" t="e">
        <f t="shared" si="16"/>
        <v>#N/A</v>
      </c>
      <c r="P95" s="89" t="e">
        <f t="shared" si="17"/>
        <v>#N/A</v>
      </c>
    </row>
    <row r="96" spans="1:16" x14ac:dyDescent="0.2">
      <c r="A96" s="39" t="s">
        <v>914</v>
      </c>
      <c r="B96" s="25" t="s">
        <v>915</v>
      </c>
      <c r="C96" s="19" t="str">
        <f t="shared" si="9"/>
        <v xml:space="preserve">  East DorsetE07000049</v>
      </c>
      <c r="D96" s="53">
        <v>11</v>
      </c>
      <c r="E96" s="54">
        <v>14.33</v>
      </c>
      <c r="F96" s="78" t="e">
        <f>VLOOKUP(C96,female!D:H,3,FALSE)</f>
        <v>#N/A</v>
      </c>
      <c r="G96" s="41">
        <v>16.670000000000002</v>
      </c>
      <c r="H96" s="23" t="e">
        <f>VLOOKUP(C96,female!D:H,5,FALSE)</f>
        <v>#N/A</v>
      </c>
      <c r="I96" s="80" t="e">
        <f t="shared" si="10"/>
        <v>#N/A</v>
      </c>
      <c r="J96" s="81" t="e">
        <f t="shared" si="11"/>
        <v>#N/A</v>
      </c>
      <c r="K96" s="83" t="e">
        <f t="shared" si="12"/>
        <v>#N/A</v>
      </c>
      <c r="L96" s="86" t="e">
        <f t="shared" si="13"/>
        <v>#N/A</v>
      </c>
      <c r="M96" s="88" t="e">
        <f t="shared" si="14"/>
        <v>#N/A</v>
      </c>
      <c r="N96" s="89" t="e">
        <f t="shared" si="15"/>
        <v>#N/A</v>
      </c>
      <c r="O96" s="90" t="e">
        <f t="shared" si="16"/>
        <v>#N/A</v>
      </c>
      <c r="P96" s="89" t="e">
        <f t="shared" si="17"/>
        <v>#N/A</v>
      </c>
    </row>
    <row r="97" spans="1:16" x14ac:dyDescent="0.2">
      <c r="A97" s="39" t="s">
        <v>710</v>
      </c>
      <c r="B97" s="25" t="s">
        <v>711</v>
      </c>
      <c r="C97" s="19" t="str">
        <f t="shared" si="9"/>
        <v xml:space="preserve">  StevenageE07000243</v>
      </c>
      <c r="D97" s="53">
        <v>19</v>
      </c>
      <c r="E97" s="54">
        <v>17.18</v>
      </c>
      <c r="F97" s="78" t="e">
        <f>VLOOKUP(C97,female!D:H,3,FALSE)</f>
        <v>#N/A</v>
      </c>
      <c r="G97" s="41">
        <v>19.55</v>
      </c>
      <c r="H97" s="23" t="e">
        <f>VLOOKUP(C97,female!D:H,5,FALSE)</f>
        <v>#N/A</v>
      </c>
      <c r="I97" s="80" t="e">
        <f t="shared" si="10"/>
        <v>#N/A</v>
      </c>
      <c r="J97" s="81" t="e">
        <f t="shared" si="11"/>
        <v>#N/A</v>
      </c>
      <c r="K97" s="83" t="e">
        <f t="shared" si="12"/>
        <v>#N/A</v>
      </c>
      <c r="L97" s="86" t="e">
        <f t="shared" si="13"/>
        <v>#N/A</v>
      </c>
      <c r="M97" s="88" t="e">
        <f t="shared" si="14"/>
        <v>#N/A</v>
      </c>
      <c r="N97" s="89" t="e">
        <f t="shared" si="15"/>
        <v>#N/A</v>
      </c>
      <c r="O97" s="90" t="e">
        <f t="shared" si="16"/>
        <v>#N/A</v>
      </c>
      <c r="P97" s="89" t="e">
        <f t="shared" si="17"/>
        <v>#N/A</v>
      </c>
    </row>
    <row r="98" spans="1:16" x14ac:dyDescent="0.2">
      <c r="A98" s="39" t="s">
        <v>84</v>
      </c>
      <c r="B98" s="25" t="s">
        <v>85</v>
      </c>
      <c r="C98" s="19" t="str">
        <f t="shared" si="9"/>
        <v>Central Bedfordshire UAE06000056</v>
      </c>
      <c r="D98" s="40">
        <v>36</v>
      </c>
      <c r="E98" s="51">
        <v>13.08</v>
      </c>
      <c r="F98" s="78" t="e">
        <f>VLOOKUP(C98,female!D:H,3,FALSE)</f>
        <v>#N/A</v>
      </c>
      <c r="G98" s="41">
        <v>16.559999999999999</v>
      </c>
      <c r="H98" s="23" t="e">
        <f>VLOOKUP(C98,female!D:H,5,FALSE)</f>
        <v>#N/A</v>
      </c>
      <c r="I98" s="80" t="e">
        <f t="shared" si="10"/>
        <v>#N/A</v>
      </c>
      <c r="J98" s="81" t="e">
        <f t="shared" si="11"/>
        <v>#N/A</v>
      </c>
      <c r="K98" s="83" t="e">
        <f t="shared" si="12"/>
        <v>#N/A</v>
      </c>
      <c r="L98" s="86" t="e">
        <f t="shared" si="13"/>
        <v>#N/A</v>
      </c>
      <c r="M98" s="88" t="e">
        <f t="shared" si="14"/>
        <v>#N/A</v>
      </c>
      <c r="N98" s="89" t="e">
        <f t="shared" si="15"/>
        <v>#N/A</v>
      </c>
      <c r="O98" s="90" t="e">
        <f t="shared" si="16"/>
        <v>#N/A</v>
      </c>
      <c r="P98" s="89" t="e">
        <f t="shared" si="17"/>
        <v>#N/A</v>
      </c>
    </row>
    <row r="99" spans="1:16" x14ac:dyDescent="0.2">
      <c r="A99" s="39" t="s">
        <v>728</v>
      </c>
      <c r="B99" s="25" t="s">
        <v>729</v>
      </c>
      <c r="C99" s="19" t="str">
        <f t="shared" si="9"/>
        <v xml:space="preserve">  NorwichE07000148</v>
      </c>
      <c r="D99" s="40">
        <v>32</v>
      </c>
      <c r="E99" s="41">
        <v>13.95</v>
      </c>
      <c r="F99" s="78" t="e">
        <f>VLOOKUP(C99,female!D:H,3,FALSE)</f>
        <v>#N/A</v>
      </c>
      <c r="G99" s="51">
        <v>16.03</v>
      </c>
      <c r="H99" s="23" t="e">
        <f>VLOOKUP(C99,female!D:H,5,FALSE)</f>
        <v>#N/A</v>
      </c>
      <c r="I99" s="80" t="e">
        <f t="shared" si="10"/>
        <v>#N/A</v>
      </c>
      <c r="J99" s="81" t="e">
        <f t="shared" si="11"/>
        <v>#N/A</v>
      </c>
      <c r="K99" s="83" t="e">
        <f t="shared" si="12"/>
        <v>#N/A</v>
      </c>
      <c r="L99" s="86" t="e">
        <f t="shared" si="13"/>
        <v>#N/A</v>
      </c>
      <c r="M99" s="88" t="e">
        <f t="shared" si="14"/>
        <v>#N/A</v>
      </c>
      <c r="N99" s="89" t="e">
        <f t="shared" si="15"/>
        <v>#N/A</v>
      </c>
      <c r="O99" s="90" t="e">
        <f t="shared" si="16"/>
        <v>#N/A</v>
      </c>
      <c r="P99" s="89" t="e">
        <f t="shared" si="17"/>
        <v>#N/A</v>
      </c>
    </row>
    <row r="100" spans="1:16" x14ac:dyDescent="0.2">
      <c r="A100" s="39" t="s">
        <v>766</v>
      </c>
      <c r="B100" s="25" t="s">
        <v>86</v>
      </c>
      <c r="C100" s="19" t="str">
        <f t="shared" si="9"/>
        <v xml:space="preserve">  BarnetE09000003</v>
      </c>
      <c r="D100" s="40">
        <v>28</v>
      </c>
      <c r="E100" s="41">
        <v>16.71</v>
      </c>
      <c r="F100" s="78" t="e">
        <f>VLOOKUP(C100,female!D:H,3,FALSE)</f>
        <v>#N/A</v>
      </c>
      <c r="G100" s="51">
        <v>18.36</v>
      </c>
      <c r="H100" s="23" t="e">
        <f>VLOOKUP(C100,female!D:H,5,FALSE)</f>
        <v>#N/A</v>
      </c>
      <c r="I100" s="80" t="e">
        <f t="shared" si="10"/>
        <v>#N/A</v>
      </c>
      <c r="J100" s="81" t="e">
        <f t="shared" si="11"/>
        <v>#N/A</v>
      </c>
      <c r="K100" s="83" t="e">
        <f t="shared" si="12"/>
        <v>#N/A</v>
      </c>
      <c r="L100" s="86" t="e">
        <f t="shared" si="13"/>
        <v>#N/A</v>
      </c>
      <c r="M100" s="88" t="e">
        <f t="shared" si="14"/>
        <v>#N/A</v>
      </c>
      <c r="N100" s="89" t="e">
        <f t="shared" si="15"/>
        <v>#N/A</v>
      </c>
      <c r="O100" s="90" t="e">
        <f t="shared" si="16"/>
        <v>#N/A</v>
      </c>
      <c r="P100" s="89" t="e">
        <f t="shared" si="17"/>
        <v>#N/A</v>
      </c>
    </row>
    <row r="101" spans="1:16" x14ac:dyDescent="0.2">
      <c r="A101" s="39" t="s">
        <v>515</v>
      </c>
      <c r="B101" s="25" t="s">
        <v>516</v>
      </c>
      <c r="C101" s="19" t="str">
        <f t="shared" si="9"/>
        <v xml:space="preserve">  CravenE07000163</v>
      </c>
      <c r="D101" s="53">
        <v>12</v>
      </c>
      <c r="E101" s="54">
        <v>12.24</v>
      </c>
      <c r="F101" s="78" t="e">
        <f>VLOOKUP(C101,female!D:H,3,FALSE)</f>
        <v>#N/A</v>
      </c>
      <c r="G101" s="41">
        <v>14.75</v>
      </c>
      <c r="H101" s="23" t="e">
        <f>VLOOKUP(C101,female!D:H,5,FALSE)</f>
        <v>#N/A</v>
      </c>
      <c r="I101" s="80" t="e">
        <f t="shared" si="10"/>
        <v>#N/A</v>
      </c>
      <c r="J101" s="81" t="e">
        <f t="shared" si="11"/>
        <v>#N/A</v>
      </c>
      <c r="K101" s="83" t="e">
        <f t="shared" si="12"/>
        <v>#N/A</v>
      </c>
      <c r="L101" s="86" t="e">
        <f t="shared" si="13"/>
        <v>#N/A</v>
      </c>
      <c r="M101" s="88" t="e">
        <f t="shared" si="14"/>
        <v>#N/A</v>
      </c>
      <c r="N101" s="89" t="e">
        <f t="shared" si="15"/>
        <v>#N/A</v>
      </c>
      <c r="O101" s="90" t="e">
        <f t="shared" si="16"/>
        <v>#N/A</v>
      </c>
      <c r="P101" s="89" t="e">
        <f t="shared" si="17"/>
        <v>#N/A</v>
      </c>
    </row>
    <row r="102" spans="1:16" x14ac:dyDescent="0.2">
      <c r="A102" s="39" t="s">
        <v>87</v>
      </c>
      <c r="B102" s="25" t="s">
        <v>88</v>
      </c>
      <c r="C102" s="19" t="str">
        <f t="shared" si="9"/>
        <v>York UAE06000014</v>
      </c>
      <c r="D102" s="40">
        <v>42</v>
      </c>
      <c r="E102" s="41">
        <v>13.92</v>
      </c>
      <c r="F102" s="78" t="e">
        <f>VLOOKUP(C102,female!D:H,3,FALSE)</f>
        <v>#N/A</v>
      </c>
      <c r="G102" s="51">
        <v>15.84</v>
      </c>
      <c r="H102" s="23" t="e">
        <f>VLOOKUP(C102,female!D:H,5,FALSE)</f>
        <v>#N/A</v>
      </c>
      <c r="I102" s="80" t="e">
        <f t="shared" si="10"/>
        <v>#N/A</v>
      </c>
      <c r="J102" s="81" t="e">
        <f t="shared" si="11"/>
        <v>#N/A</v>
      </c>
      <c r="K102" s="83" t="e">
        <f t="shared" si="12"/>
        <v>#N/A</v>
      </c>
      <c r="L102" s="86" t="e">
        <f t="shared" si="13"/>
        <v>#N/A</v>
      </c>
      <c r="M102" s="88" t="e">
        <f t="shared" si="14"/>
        <v>#N/A</v>
      </c>
      <c r="N102" s="89" t="e">
        <f t="shared" si="15"/>
        <v>#N/A</v>
      </c>
      <c r="O102" s="90" t="e">
        <f t="shared" si="16"/>
        <v>#N/A</v>
      </c>
      <c r="P102" s="89" t="e">
        <f t="shared" si="17"/>
        <v>#N/A</v>
      </c>
    </row>
    <row r="103" spans="1:16" x14ac:dyDescent="0.2">
      <c r="A103" s="39" t="s">
        <v>754</v>
      </c>
      <c r="B103" s="25" t="s">
        <v>89</v>
      </c>
      <c r="C103" s="19" t="str">
        <f t="shared" si="9"/>
        <v xml:space="preserve">  IslingtonE09000019</v>
      </c>
      <c r="D103" s="55">
        <v>106</v>
      </c>
      <c r="E103" s="41">
        <v>21.94</v>
      </c>
      <c r="F103" s="78" t="e">
        <f>VLOOKUP(C103,female!D:H,3,FALSE)</f>
        <v>#N/A</v>
      </c>
      <c r="G103" s="51">
        <v>27.08</v>
      </c>
      <c r="H103" s="23" t="e">
        <f>VLOOKUP(C103,female!D:H,5,FALSE)</f>
        <v>#N/A</v>
      </c>
      <c r="I103" s="80" t="e">
        <f t="shared" si="10"/>
        <v>#N/A</v>
      </c>
      <c r="J103" s="81" t="e">
        <f t="shared" si="11"/>
        <v>#N/A</v>
      </c>
      <c r="K103" s="83" t="e">
        <f t="shared" si="12"/>
        <v>#N/A</v>
      </c>
      <c r="L103" s="86" t="e">
        <f t="shared" si="13"/>
        <v>#N/A</v>
      </c>
      <c r="M103" s="88" t="e">
        <f t="shared" si="14"/>
        <v>#N/A</v>
      </c>
      <c r="N103" s="89" t="e">
        <f t="shared" si="15"/>
        <v>#N/A</v>
      </c>
      <c r="O103" s="90" t="e">
        <f t="shared" si="16"/>
        <v>#N/A</v>
      </c>
      <c r="P103" s="89" t="e">
        <f t="shared" si="17"/>
        <v>#N/A</v>
      </c>
    </row>
    <row r="104" spans="1:16" x14ac:dyDescent="0.2">
      <c r="A104" s="39" t="s">
        <v>749</v>
      </c>
      <c r="B104" s="25" t="s">
        <v>90</v>
      </c>
      <c r="C104" s="19" t="str">
        <f t="shared" si="9"/>
        <v xml:space="preserve">  CamdenE09000007</v>
      </c>
      <c r="D104" s="55">
        <v>130</v>
      </c>
      <c r="E104" s="51">
        <v>20.47</v>
      </c>
      <c r="F104" s="78" t="e">
        <f>VLOOKUP(C104,female!D:H,3,FALSE)</f>
        <v>#N/A</v>
      </c>
      <c r="G104" s="51">
        <v>24.57</v>
      </c>
      <c r="H104" s="23" t="e">
        <f>VLOOKUP(C104,female!D:H,5,FALSE)</f>
        <v>#N/A</v>
      </c>
      <c r="I104" s="80" t="e">
        <f t="shared" si="10"/>
        <v>#N/A</v>
      </c>
      <c r="J104" s="81" t="e">
        <f t="shared" si="11"/>
        <v>#N/A</v>
      </c>
      <c r="K104" s="83" t="e">
        <f t="shared" si="12"/>
        <v>#N/A</v>
      </c>
      <c r="L104" s="86" t="e">
        <f t="shared" si="13"/>
        <v>#N/A</v>
      </c>
      <c r="M104" s="88" t="e">
        <f t="shared" si="14"/>
        <v>#N/A</v>
      </c>
      <c r="N104" s="89" t="e">
        <f t="shared" si="15"/>
        <v>#N/A</v>
      </c>
      <c r="O104" s="90" t="e">
        <f t="shared" si="16"/>
        <v>#N/A</v>
      </c>
      <c r="P104" s="89" t="e">
        <f t="shared" si="17"/>
        <v>#N/A</v>
      </c>
    </row>
    <row r="105" spans="1:16" x14ac:dyDescent="0.2">
      <c r="A105" s="39" t="s">
        <v>732</v>
      </c>
      <c r="B105" s="25" t="s">
        <v>733</v>
      </c>
      <c r="C105" s="19" t="str">
        <f t="shared" si="9"/>
        <v xml:space="preserve">  BaberghE07000200</v>
      </c>
      <c r="D105" s="53">
        <v>11</v>
      </c>
      <c r="E105" s="41">
        <v>10.72</v>
      </c>
      <c r="F105" s="78" t="e">
        <f>VLOOKUP(C105,female!D:H,3,FALSE)</f>
        <v>#N/A</v>
      </c>
      <c r="G105" s="41">
        <v>12.93</v>
      </c>
      <c r="H105" s="23" t="e">
        <f>VLOOKUP(C105,female!D:H,5,FALSE)</f>
        <v>#N/A</v>
      </c>
      <c r="I105" s="80" t="e">
        <f t="shared" si="10"/>
        <v>#N/A</v>
      </c>
      <c r="J105" s="81" t="e">
        <f t="shared" si="11"/>
        <v>#N/A</v>
      </c>
      <c r="K105" s="83" t="e">
        <f t="shared" si="12"/>
        <v>#N/A</v>
      </c>
      <c r="L105" s="86" t="e">
        <f t="shared" si="13"/>
        <v>#N/A</v>
      </c>
      <c r="M105" s="88" t="e">
        <f t="shared" si="14"/>
        <v>#N/A</v>
      </c>
      <c r="N105" s="89" t="e">
        <f t="shared" si="15"/>
        <v>#N/A</v>
      </c>
      <c r="O105" s="90" t="e">
        <f t="shared" si="16"/>
        <v>#N/A</v>
      </c>
      <c r="P105" s="89" t="e">
        <f t="shared" si="17"/>
        <v>#N/A</v>
      </c>
    </row>
    <row r="106" spans="1:16" x14ac:dyDescent="0.2">
      <c r="A106" s="39" t="s">
        <v>645</v>
      </c>
      <c r="B106" s="25" t="s">
        <v>91</v>
      </c>
      <c r="C106" s="19" t="str">
        <f t="shared" si="9"/>
        <v xml:space="preserve">  CoventryE08000026</v>
      </c>
      <c r="D106" s="40">
        <v>64</v>
      </c>
      <c r="E106" s="51">
        <v>15.78</v>
      </c>
      <c r="F106" s="78" t="e">
        <f>VLOOKUP(C106,female!D:H,3,FALSE)</f>
        <v>#N/A</v>
      </c>
      <c r="G106" s="51">
        <v>17.920000000000002</v>
      </c>
      <c r="H106" s="23" t="e">
        <f>VLOOKUP(C106,female!D:H,5,FALSE)</f>
        <v>#N/A</v>
      </c>
      <c r="I106" s="80" t="e">
        <f t="shared" si="10"/>
        <v>#N/A</v>
      </c>
      <c r="J106" s="81" t="e">
        <f t="shared" si="11"/>
        <v>#N/A</v>
      </c>
      <c r="K106" s="83" t="e">
        <f t="shared" si="12"/>
        <v>#N/A</v>
      </c>
      <c r="L106" s="86" t="e">
        <f t="shared" si="13"/>
        <v>#N/A</v>
      </c>
      <c r="M106" s="88" t="e">
        <f t="shared" si="14"/>
        <v>#N/A</v>
      </c>
      <c r="N106" s="89" t="e">
        <f t="shared" si="15"/>
        <v>#N/A</v>
      </c>
      <c r="O106" s="90" t="e">
        <f t="shared" si="16"/>
        <v>#N/A</v>
      </c>
      <c r="P106" s="89" t="e">
        <f t="shared" si="17"/>
        <v>#N/A</v>
      </c>
    </row>
    <row r="107" spans="1:16" x14ac:dyDescent="0.2">
      <c r="A107" s="39" t="s">
        <v>668</v>
      </c>
      <c r="B107" s="25" t="s">
        <v>669</v>
      </c>
      <c r="C107" s="19" t="str">
        <f t="shared" si="9"/>
        <v xml:space="preserve">  FenlandE07000010</v>
      </c>
      <c r="D107" s="53">
        <v>12</v>
      </c>
      <c r="E107" s="41">
        <v>10.79</v>
      </c>
      <c r="F107" s="78" t="e">
        <f>VLOOKUP(C107,female!D:H,3,FALSE)</f>
        <v>#N/A</v>
      </c>
      <c r="G107" s="54">
        <v>11.79</v>
      </c>
      <c r="H107" s="23" t="e">
        <f>VLOOKUP(C107,female!D:H,5,FALSE)</f>
        <v>#N/A</v>
      </c>
      <c r="I107" s="80" t="e">
        <f t="shared" si="10"/>
        <v>#N/A</v>
      </c>
      <c r="J107" s="81" t="e">
        <f t="shared" si="11"/>
        <v>#N/A</v>
      </c>
      <c r="K107" s="83" t="e">
        <f t="shared" si="12"/>
        <v>#N/A</v>
      </c>
      <c r="L107" s="86" t="e">
        <f t="shared" si="13"/>
        <v>#N/A</v>
      </c>
      <c r="M107" s="88" t="e">
        <f t="shared" si="14"/>
        <v>#N/A</v>
      </c>
      <c r="N107" s="89" t="e">
        <f t="shared" si="15"/>
        <v>#N/A</v>
      </c>
      <c r="O107" s="90" t="e">
        <f t="shared" si="16"/>
        <v>#N/A</v>
      </c>
      <c r="P107" s="89" t="e">
        <f t="shared" si="17"/>
        <v>#N/A</v>
      </c>
    </row>
    <row r="108" spans="1:16" x14ac:dyDescent="0.2">
      <c r="A108" s="39" t="s">
        <v>651</v>
      </c>
      <c r="B108" s="25" t="s">
        <v>652</v>
      </c>
      <c r="C108" s="19" t="str">
        <f t="shared" si="9"/>
        <v xml:space="preserve">  BromsgroveE07000234</v>
      </c>
      <c r="D108" s="53">
        <v>13</v>
      </c>
      <c r="E108" s="54">
        <v>13.09</v>
      </c>
      <c r="F108" s="78" t="e">
        <f>VLOOKUP(C108,female!D:H,3,FALSE)</f>
        <v>#N/A</v>
      </c>
      <c r="G108" s="41">
        <v>16.2</v>
      </c>
      <c r="H108" s="23" t="e">
        <f>VLOOKUP(C108,female!D:H,5,FALSE)</f>
        <v>#N/A</v>
      </c>
      <c r="I108" s="80" t="e">
        <f t="shared" si="10"/>
        <v>#N/A</v>
      </c>
      <c r="J108" s="81" t="e">
        <f t="shared" si="11"/>
        <v>#N/A</v>
      </c>
      <c r="K108" s="83" t="e">
        <f t="shared" si="12"/>
        <v>#N/A</v>
      </c>
      <c r="L108" s="86" t="e">
        <f t="shared" si="13"/>
        <v>#N/A</v>
      </c>
      <c r="M108" s="88" t="e">
        <f t="shared" si="14"/>
        <v>#N/A</v>
      </c>
      <c r="N108" s="89" t="e">
        <f t="shared" si="15"/>
        <v>#N/A</v>
      </c>
      <c r="O108" s="90" t="e">
        <f t="shared" si="16"/>
        <v>#N/A</v>
      </c>
      <c r="P108" s="89" t="e">
        <f t="shared" si="17"/>
        <v>#N/A</v>
      </c>
    </row>
    <row r="109" spans="1:16" x14ac:dyDescent="0.2">
      <c r="A109" s="39" t="s">
        <v>622</v>
      </c>
      <c r="B109" s="25" t="s">
        <v>623</v>
      </c>
      <c r="C109" s="19" t="str">
        <f t="shared" si="9"/>
        <v xml:space="preserve">  Newcastle-under-LymeE07000195</v>
      </c>
      <c r="D109" s="53">
        <v>16</v>
      </c>
      <c r="E109" s="41">
        <v>12.04</v>
      </c>
      <c r="F109" s="78" t="e">
        <f>VLOOKUP(C109,female!D:H,3,FALSE)</f>
        <v>#N/A</v>
      </c>
      <c r="G109" s="41">
        <v>13.82</v>
      </c>
      <c r="H109" s="23" t="e">
        <f>VLOOKUP(C109,female!D:H,5,FALSE)</f>
        <v>#N/A</v>
      </c>
      <c r="I109" s="80" t="e">
        <f t="shared" si="10"/>
        <v>#N/A</v>
      </c>
      <c r="J109" s="81" t="e">
        <f t="shared" si="11"/>
        <v>#N/A</v>
      </c>
      <c r="K109" s="83" t="e">
        <f t="shared" si="12"/>
        <v>#N/A</v>
      </c>
      <c r="L109" s="86" t="e">
        <f t="shared" si="13"/>
        <v>#N/A</v>
      </c>
      <c r="M109" s="88" t="e">
        <f t="shared" si="14"/>
        <v>#N/A</v>
      </c>
      <c r="N109" s="89" t="e">
        <f t="shared" si="15"/>
        <v>#N/A</v>
      </c>
      <c r="O109" s="90" t="e">
        <f t="shared" si="16"/>
        <v>#N/A</v>
      </c>
      <c r="P109" s="89" t="e">
        <f t="shared" si="17"/>
        <v>#N/A</v>
      </c>
    </row>
    <row r="110" spans="1:16" x14ac:dyDescent="0.2">
      <c r="A110" s="39" t="s">
        <v>902</v>
      </c>
      <c r="B110" s="25" t="s">
        <v>903</v>
      </c>
      <c r="C110" s="19" t="str">
        <f t="shared" si="9"/>
        <v xml:space="preserve">  North DevonE07000043</v>
      </c>
      <c r="D110" s="53">
        <v>13</v>
      </c>
      <c r="E110" s="41">
        <v>11.65</v>
      </c>
      <c r="F110" s="78" t="e">
        <f>VLOOKUP(C110,female!D:H,3,FALSE)</f>
        <v>#N/A</v>
      </c>
      <c r="G110" s="41">
        <v>13.46</v>
      </c>
      <c r="H110" s="23" t="e">
        <f>VLOOKUP(C110,female!D:H,5,FALSE)</f>
        <v>#N/A</v>
      </c>
      <c r="I110" s="80" t="e">
        <f t="shared" si="10"/>
        <v>#N/A</v>
      </c>
      <c r="J110" s="81" t="e">
        <f t="shared" si="11"/>
        <v>#N/A</v>
      </c>
      <c r="K110" s="83" t="e">
        <f t="shared" si="12"/>
        <v>#N/A</v>
      </c>
      <c r="L110" s="86" t="e">
        <f t="shared" si="13"/>
        <v>#N/A</v>
      </c>
      <c r="M110" s="88" t="e">
        <f t="shared" si="14"/>
        <v>#N/A</v>
      </c>
      <c r="N110" s="89" t="e">
        <f t="shared" si="15"/>
        <v>#N/A</v>
      </c>
      <c r="O110" s="90" t="e">
        <f t="shared" si="16"/>
        <v>#N/A</v>
      </c>
      <c r="P110" s="89" t="e">
        <f t="shared" si="17"/>
        <v>#N/A</v>
      </c>
    </row>
    <row r="111" spans="1:16" x14ac:dyDescent="0.2">
      <c r="A111" s="39" t="s">
        <v>620</v>
      </c>
      <c r="B111" s="25" t="s">
        <v>621</v>
      </c>
      <c r="C111" s="19" t="str">
        <f t="shared" si="9"/>
        <v xml:space="preserve">  LichfieldE07000194</v>
      </c>
      <c r="D111" s="53">
        <v>19</v>
      </c>
      <c r="E111" s="41">
        <v>13.79</v>
      </c>
      <c r="F111" s="78" t="e">
        <f>VLOOKUP(C111,female!D:H,3,FALSE)</f>
        <v>#N/A</v>
      </c>
      <c r="G111" s="41">
        <v>15.77</v>
      </c>
      <c r="H111" s="23" t="e">
        <f>VLOOKUP(C111,female!D:H,5,FALSE)</f>
        <v>#N/A</v>
      </c>
      <c r="I111" s="80" t="e">
        <f t="shared" si="10"/>
        <v>#N/A</v>
      </c>
      <c r="J111" s="81" t="e">
        <f t="shared" si="11"/>
        <v>#N/A</v>
      </c>
      <c r="K111" s="83" t="e">
        <f t="shared" si="12"/>
        <v>#N/A</v>
      </c>
      <c r="L111" s="86" t="e">
        <f t="shared" si="13"/>
        <v>#N/A</v>
      </c>
      <c r="M111" s="88" t="e">
        <f t="shared" si="14"/>
        <v>#N/A</v>
      </c>
      <c r="N111" s="89" t="e">
        <f t="shared" si="15"/>
        <v>#N/A</v>
      </c>
      <c r="O111" s="90" t="e">
        <f t="shared" si="16"/>
        <v>#N/A</v>
      </c>
      <c r="P111" s="89" t="e">
        <f t="shared" si="17"/>
        <v>#N/A</v>
      </c>
    </row>
    <row r="112" spans="1:16" x14ac:dyDescent="0.2">
      <c r="A112" s="39" t="s">
        <v>765</v>
      </c>
      <c r="B112" s="25" t="s">
        <v>92</v>
      </c>
      <c r="C112" s="19" t="str">
        <f t="shared" si="9"/>
        <v xml:space="preserve">  Barking and DagenhamE09000002</v>
      </c>
      <c r="D112" s="40">
        <v>21</v>
      </c>
      <c r="E112" s="54">
        <v>15.8</v>
      </c>
      <c r="F112" s="78" t="e">
        <f>VLOOKUP(C112,female!D:H,3,FALSE)</f>
        <v>#N/A</v>
      </c>
      <c r="G112" s="41">
        <v>18.63</v>
      </c>
      <c r="H112" s="23" t="e">
        <f>VLOOKUP(C112,female!D:H,5,FALSE)</f>
        <v>#N/A</v>
      </c>
      <c r="I112" s="80" t="e">
        <f t="shared" si="10"/>
        <v>#N/A</v>
      </c>
      <c r="J112" s="81" t="e">
        <f t="shared" si="11"/>
        <v>#N/A</v>
      </c>
      <c r="K112" s="83" t="e">
        <f t="shared" si="12"/>
        <v>#N/A</v>
      </c>
      <c r="L112" s="86" t="e">
        <f t="shared" si="13"/>
        <v>#N/A</v>
      </c>
      <c r="M112" s="88" t="e">
        <f t="shared" si="14"/>
        <v>#N/A</v>
      </c>
      <c r="N112" s="89" t="e">
        <f t="shared" si="15"/>
        <v>#N/A</v>
      </c>
      <c r="O112" s="90" t="e">
        <f t="shared" si="16"/>
        <v>#N/A</v>
      </c>
      <c r="P112" s="89" t="e">
        <f t="shared" si="17"/>
        <v>#N/A</v>
      </c>
    </row>
    <row r="113" spans="1:16" x14ac:dyDescent="0.2">
      <c r="A113" s="39" t="s">
        <v>561</v>
      </c>
      <c r="B113" s="25" t="s">
        <v>562</v>
      </c>
      <c r="C113" s="19" t="str">
        <f t="shared" si="9"/>
        <v xml:space="preserve">  CharnwoodE07000130</v>
      </c>
      <c r="D113" s="40">
        <v>23</v>
      </c>
      <c r="E113" s="41">
        <v>13.29</v>
      </c>
      <c r="F113" s="78" t="e">
        <f>VLOOKUP(C113,female!D:H,3,FALSE)</f>
        <v>#N/A</v>
      </c>
      <c r="G113" s="41">
        <v>17.25</v>
      </c>
      <c r="H113" s="23" t="e">
        <f>VLOOKUP(C113,female!D:H,5,FALSE)</f>
        <v>#N/A</v>
      </c>
      <c r="I113" s="80" t="e">
        <f t="shared" si="10"/>
        <v>#N/A</v>
      </c>
      <c r="J113" s="81" t="e">
        <f t="shared" si="11"/>
        <v>#N/A</v>
      </c>
      <c r="K113" s="83" t="e">
        <f t="shared" si="12"/>
        <v>#N/A</v>
      </c>
      <c r="L113" s="86" t="e">
        <f t="shared" si="13"/>
        <v>#N/A</v>
      </c>
      <c r="M113" s="88" t="e">
        <f t="shared" si="14"/>
        <v>#N/A</v>
      </c>
      <c r="N113" s="89" t="e">
        <f t="shared" si="15"/>
        <v>#N/A</v>
      </c>
      <c r="O113" s="90" t="e">
        <f t="shared" si="16"/>
        <v>#N/A</v>
      </c>
      <c r="P113" s="89" t="e">
        <f t="shared" si="17"/>
        <v>#N/A</v>
      </c>
    </row>
    <row r="114" spans="1:16" x14ac:dyDescent="0.2">
      <c r="A114" s="39" t="s">
        <v>747</v>
      </c>
      <c r="B114" s="25" t="s">
        <v>748</v>
      </c>
      <c r="C114" s="19" t="str">
        <f t="shared" si="9"/>
        <v>Inner LondonE13000001</v>
      </c>
      <c r="D114" s="55">
        <v>1200</v>
      </c>
      <c r="E114" s="51">
        <v>21.11</v>
      </c>
      <c r="F114" s="78" t="e">
        <f>VLOOKUP(C114,female!D:H,3,FALSE)</f>
        <v>#N/A</v>
      </c>
      <c r="G114" s="51">
        <v>26.24</v>
      </c>
      <c r="H114" s="23" t="e">
        <f>VLOOKUP(C114,female!D:H,5,FALSE)</f>
        <v>#N/A</v>
      </c>
      <c r="I114" s="80" t="e">
        <f t="shared" si="10"/>
        <v>#N/A</v>
      </c>
      <c r="J114" s="81" t="e">
        <f t="shared" si="11"/>
        <v>#N/A</v>
      </c>
      <c r="K114" s="83" t="e">
        <f t="shared" si="12"/>
        <v>#N/A</v>
      </c>
      <c r="L114" s="86" t="e">
        <f t="shared" si="13"/>
        <v>#N/A</v>
      </c>
      <c r="M114" s="88" t="e">
        <f t="shared" si="14"/>
        <v>#N/A</v>
      </c>
      <c r="N114" s="89" t="e">
        <f t="shared" si="15"/>
        <v>#N/A</v>
      </c>
      <c r="O114" s="90" t="e">
        <f t="shared" si="16"/>
        <v>#N/A</v>
      </c>
      <c r="P114" s="89" t="e">
        <f t="shared" si="17"/>
        <v>#N/A</v>
      </c>
    </row>
    <row r="115" spans="1:16" x14ac:dyDescent="0.2">
      <c r="A115" s="39" t="s">
        <v>744</v>
      </c>
      <c r="B115" s="25" t="s">
        <v>745</v>
      </c>
      <c r="C115" s="19" t="str">
        <f t="shared" si="9"/>
        <v xml:space="preserve">  WaveneyE07000206</v>
      </c>
      <c r="D115" s="53">
        <v>13</v>
      </c>
      <c r="E115" s="54">
        <v>11.22</v>
      </c>
      <c r="F115" s="78" t="e">
        <f>VLOOKUP(C115,female!D:H,3,FALSE)</f>
        <v>#N/A</v>
      </c>
      <c r="G115" s="41">
        <v>13.75</v>
      </c>
      <c r="H115" s="23" t="e">
        <f>VLOOKUP(C115,female!D:H,5,FALSE)</f>
        <v>#N/A</v>
      </c>
      <c r="I115" s="80" t="e">
        <f t="shared" si="10"/>
        <v>#N/A</v>
      </c>
      <c r="J115" s="81" t="e">
        <f t="shared" si="11"/>
        <v>#N/A</v>
      </c>
      <c r="K115" s="83" t="e">
        <f t="shared" si="12"/>
        <v>#N/A</v>
      </c>
      <c r="L115" s="86" t="e">
        <f t="shared" si="13"/>
        <v>#N/A</v>
      </c>
      <c r="M115" s="88" t="e">
        <f t="shared" si="14"/>
        <v>#N/A</v>
      </c>
      <c r="N115" s="89" t="e">
        <f t="shared" si="15"/>
        <v>#N/A</v>
      </c>
      <c r="O115" s="90" t="e">
        <f t="shared" si="16"/>
        <v>#N/A</v>
      </c>
      <c r="P115" s="89" t="e">
        <f t="shared" si="17"/>
        <v>#N/A</v>
      </c>
    </row>
    <row r="116" spans="1:16" x14ac:dyDescent="0.2">
      <c r="A116" s="39" t="s">
        <v>465</v>
      </c>
      <c r="B116" s="25" t="s">
        <v>466</v>
      </c>
      <c r="C116" s="19" t="str">
        <f t="shared" si="9"/>
        <v xml:space="preserve">  CopelandE07000029</v>
      </c>
      <c r="D116" s="53">
        <v>17</v>
      </c>
      <c r="E116" s="41">
        <v>21.21</v>
      </c>
      <c r="F116" s="78" t="e">
        <f>VLOOKUP(C116,female!D:H,3,FALSE)</f>
        <v>#N/A</v>
      </c>
      <c r="G116" s="41">
        <v>22.15</v>
      </c>
      <c r="H116" s="23" t="e">
        <f>VLOOKUP(C116,female!D:H,5,FALSE)</f>
        <v>#N/A</v>
      </c>
      <c r="I116" s="80" t="e">
        <f t="shared" si="10"/>
        <v>#N/A</v>
      </c>
      <c r="J116" s="81" t="e">
        <f t="shared" si="11"/>
        <v>#N/A</v>
      </c>
      <c r="K116" s="83" t="e">
        <f t="shared" si="12"/>
        <v>#N/A</v>
      </c>
      <c r="L116" s="86" t="e">
        <f t="shared" si="13"/>
        <v>#N/A</v>
      </c>
      <c r="M116" s="88" t="e">
        <f t="shared" si="14"/>
        <v>#N/A</v>
      </c>
      <c r="N116" s="89" t="e">
        <f t="shared" si="15"/>
        <v>#N/A</v>
      </c>
      <c r="O116" s="90" t="e">
        <f t="shared" si="16"/>
        <v>#N/A</v>
      </c>
      <c r="P116" s="89" t="e">
        <f t="shared" si="17"/>
        <v>#N/A</v>
      </c>
    </row>
    <row r="117" spans="1:16" x14ac:dyDescent="0.2">
      <c r="A117" s="39" t="s">
        <v>893</v>
      </c>
      <c r="B117" s="25" t="s">
        <v>894</v>
      </c>
      <c r="C117" s="19" t="str">
        <f t="shared" si="9"/>
        <v xml:space="preserve">  WorthingE07000229</v>
      </c>
      <c r="D117" s="40">
        <v>23</v>
      </c>
      <c r="E117" s="41">
        <v>12.78</v>
      </c>
      <c r="F117" s="78" t="e">
        <f>VLOOKUP(C117,female!D:H,3,FALSE)</f>
        <v>#N/A</v>
      </c>
      <c r="G117" s="41">
        <v>14.76</v>
      </c>
      <c r="H117" s="23" t="e">
        <f>VLOOKUP(C117,female!D:H,5,FALSE)</f>
        <v>#N/A</v>
      </c>
      <c r="I117" s="80" t="e">
        <f t="shared" si="10"/>
        <v>#N/A</v>
      </c>
      <c r="J117" s="81" t="e">
        <f t="shared" si="11"/>
        <v>#N/A</v>
      </c>
      <c r="K117" s="83" t="e">
        <f t="shared" si="12"/>
        <v>#N/A</v>
      </c>
      <c r="L117" s="86" t="e">
        <f t="shared" si="13"/>
        <v>#N/A</v>
      </c>
      <c r="M117" s="88" t="e">
        <f t="shared" si="14"/>
        <v>#N/A</v>
      </c>
      <c r="N117" s="89" t="e">
        <f t="shared" si="15"/>
        <v>#N/A</v>
      </c>
      <c r="O117" s="90" t="e">
        <f t="shared" si="16"/>
        <v>#N/A</v>
      </c>
      <c r="P117" s="89" t="e">
        <f t="shared" si="17"/>
        <v>#N/A</v>
      </c>
    </row>
    <row r="118" spans="1:16" x14ac:dyDescent="0.2">
      <c r="A118" s="39" t="s">
        <v>93</v>
      </c>
      <c r="B118" s="25" t="s">
        <v>94</v>
      </c>
      <c r="C118" s="19" t="str">
        <f t="shared" si="9"/>
        <v>Milton Keynes UAE06000042</v>
      </c>
      <c r="D118" s="55">
        <v>85</v>
      </c>
      <c r="E118" s="41">
        <v>16.89</v>
      </c>
      <c r="F118" s="78" t="e">
        <f>VLOOKUP(C118,female!D:H,3,FALSE)</f>
        <v>#N/A</v>
      </c>
      <c r="G118" s="51">
        <v>20.059999999999999</v>
      </c>
      <c r="H118" s="23" t="e">
        <f>VLOOKUP(C118,female!D:H,5,FALSE)</f>
        <v>#N/A</v>
      </c>
      <c r="I118" s="80" t="e">
        <f t="shared" si="10"/>
        <v>#N/A</v>
      </c>
      <c r="J118" s="81" t="e">
        <f t="shared" si="11"/>
        <v>#N/A</v>
      </c>
      <c r="K118" s="83" t="e">
        <f t="shared" si="12"/>
        <v>#N/A</v>
      </c>
      <c r="L118" s="86" t="e">
        <f t="shared" si="13"/>
        <v>#N/A</v>
      </c>
      <c r="M118" s="88" t="e">
        <f t="shared" si="14"/>
        <v>#N/A</v>
      </c>
      <c r="N118" s="89" t="e">
        <f t="shared" si="15"/>
        <v>#N/A</v>
      </c>
      <c r="O118" s="90" t="e">
        <f t="shared" si="16"/>
        <v>#N/A</v>
      </c>
      <c r="P118" s="89" t="e">
        <f t="shared" si="17"/>
        <v>#N/A</v>
      </c>
    </row>
    <row r="119" spans="1:16" x14ac:dyDescent="0.2">
      <c r="A119" s="39" t="s">
        <v>869</v>
      </c>
      <c r="B119" s="25" t="s">
        <v>870</v>
      </c>
      <c r="C119" s="19" t="str">
        <f t="shared" si="9"/>
        <v xml:space="preserve">  RunnymedeE07000212</v>
      </c>
      <c r="D119" s="53">
        <v>18</v>
      </c>
      <c r="E119" s="41">
        <v>18.309999999999999</v>
      </c>
      <c r="F119" s="78" t="e">
        <f>VLOOKUP(C119,female!D:H,3,FALSE)</f>
        <v>#N/A</v>
      </c>
      <c r="G119" s="41">
        <v>20.88</v>
      </c>
      <c r="H119" s="23" t="e">
        <f>VLOOKUP(C119,female!D:H,5,FALSE)</f>
        <v>#N/A</v>
      </c>
      <c r="I119" s="80" t="e">
        <f t="shared" si="10"/>
        <v>#N/A</v>
      </c>
      <c r="J119" s="81" t="e">
        <f t="shared" si="11"/>
        <v>#N/A</v>
      </c>
      <c r="K119" s="83" t="e">
        <f t="shared" si="12"/>
        <v>#N/A</v>
      </c>
      <c r="L119" s="86" t="e">
        <f t="shared" si="13"/>
        <v>#N/A</v>
      </c>
      <c r="M119" s="88" t="e">
        <f t="shared" si="14"/>
        <v>#N/A</v>
      </c>
      <c r="N119" s="89" t="e">
        <f t="shared" si="15"/>
        <v>#N/A</v>
      </c>
      <c r="O119" s="90" t="e">
        <f t="shared" si="16"/>
        <v>#N/A</v>
      </c>
      <c r="P119" s="89" t="e">
        <f t="shared" si="17"/>
        <v>#N/A</v>
      </c>
    </row>
    <row r="120" spans="1:16" x14ac:dyDescent="0.2">
      <c r="A120" s="39" t="s">
        <v>459</v>
      </c>
      <c r="B120" s="25" t="s">
        <v>460</v>
      </c>
      <c r="C120" s="19" t="str">
        <f t="shared" si="9"/>
        <v xml:space="preserve">  AllerdaleE07000026</v>
      </c>
      <c r="D120" s="53">
        <v>13</v>
      </c>
      <c r="E120" s="41">
        <v>12.11</v>
      </c>
      <c r="F120" s="78" t="e">
        <f>VLOOKUP(C120,female!D:H,3,FALSE)</f>
        <v>#N/A</v>
      </c>
      <c r="G120" s="41">
        <v>13.17</v>
      </c>
      <c r="H120" s="23" t="e">
        <f>VLOOKUP(C120,female!D:H,5,FALSE)</f>
        <v>#N/A</v>
      </c>
      <c r="I120" s="80" t="e">
        <f t="shared" si="10"/>
        <v>#N/A</v>
      </c>
      <c r="J120" s="81" t="e">
        <f t="shared" si="11"/>
        <v>#N/A</v>
      </c>
      <c r="K120" s="83" t="e">
        <f t="shared" si="12"/>
        <v>#N/A</v>
      </c>
      <c r="L120" s="86" t="e">
        <f t="shared" si="13"/>
        <v>#N/A</v>
      </c>
      <c r="M120" s="88" t="e">
        <f t="shared" si="14"/>
        <v>#N/A</v>
      </c>
      <c r="N120" s="89" t="e">
        <f t="shared" si="15"/>
        <v>#N/A</v>
      </c>
      <c r="O120" s="90" t="e">
        <f t="shared" si="16"/>
        <v>#N/A</v>
      </c>
      <c r="P120" s="89" t="e">
        <f t="shared" si="17"/>
        <v>#N/A</v>
      </c>
    </row>
    <row r="121" spans="1:16" x14ac:dyDescent="0.2">
      <c r="A121" s="39" t="s">
        <v>632</v>
      </c>
      <c r="B121" s="25" t="s">
        <v>633</v>
      </c>
      <c r="C121" s="19" t="str">
        <f t="shared" si="9"/>
        <v xml:space="preserve">  North WarwickshireE07000218</v>
      </c>
      <c r="D121" s="40">
        <v>20</v>
      </c>
      <c r="E121" s="41">
        <v>13</v>
      </c>
      <c r="F121" s="78" t="e">
        <f>VLOOKUP(C121,female!D:H,3,FALSE)</f>
        <v>#N/A</v>
      </c>
      <c r="G121" s="41">
        <v>15.97</v>
      </c>
      <c r="H121" s="23" t="e">
        <f>VLOOKUP(C121,female!D:H,5,FALSE)</f>
        <v>#N/A</v>
      </c>
      <c r="I121" s="80" t="e">
        <f t="shared" si="10"/>
        <v>#N/A</v>
      </c>
      <c r="J121" s="81" t="e">
        <f t="shared" si="11"/>
        <v>#N/A</v>
      </c>
      <c r="K121" s="83" t="e">
        <f t="shared" si="12"/>
        <v>#N/A</v>
      </c>
      <c r="L121" s="86" t="e">
        <f t="shared" si="13"/>
        <v>#N/A</v>
      </c>
      <c r="M121" s="88" t="e">
        <f t="shared" si="14"/>
        <v>#N/A</v>
      </c>
      <c r="N121" s="89" t="e">
        <f t="shared" si="15"/>
        <v>#N/A</v>
      </c>
      <c r="O121" s="90" t="e">
        <f t="shared" si="16"/>
        <v>#N/A</v>
      </c>
      <c r="P121" s="89" t="e">
        <f t="shared" si="17"/>
        <v>#N/A</v>
      </c>
    </row>
    <row r="122" spans="1:16" x14ac:dyDescent="0.2">
      <c r="A122" s="39" t="s">
        <v>95</v>
      </c>
      <c r="B122" s="25" t="s">
        <v>96</v>
      </c>
      <c r="C122" s="19" t="str">
        <f t="shared" si="9"/>
        <v>StaffordshireE10000028</v>
      </c>
      <c r="D122" s="55">
        <v>132</v>
      </c>
      <c r="E122" s="51">
        <v>12.88</v>
      </c>
      <c r="F122" s="78" t="e">
        <f>VLOOKUP(C122,female!D:H,3,FALSE)</f>
        <v>#N/A</v>
      </c>
      <c r="G122" s="51">
        <v>14.87</v>
      </c>
      <c r="H122" s="23" t="e">
        <f>VLOOKUP(C122,female!D:H,5,FALSE)</f>
        <v>#N/A</v>
      </c>
      <c r="I122" s="80" t="e">
        <f t="shared" si="10"/>
        <v>#N/A</v>
      </c>
      <c r="J122" s="81" t="e">
        <f t="shared" si="11"/>
        <v>#N/A</v>
      </c>
      <c r="K122" s="83" t="e">
        <f t="shared" si="12"/>
        <v>#N/A</v>
      </c>
      <c r="L122" s="86" t="e">
        <f t="shared" si="13"/>
        <v>#N/A</v>
      </c>
      <c r="M122" s="88" t="e">
        <f t="shared" si="14"/>
        <v>#N/A</v>
      </c>
      <c r="N122" s="89" t="e">
        <f t="shared" si="15"/>
        <v>#N/A</v>
      </c>
      <c r="O122" s="90" t="e">
        <f t="shared" si="16"/>
        <v>#N/A</v>
      </c>
      <c r="P122" s="89" t="e">
        <f t="shared" si="17"/>
        <v>#N/A</v>
      </c>
    </row>
    <row r="123" spans="1:16" x14ac:dyDescent="0.2">
      <c r="A123" s="39" t="s">
        <v>653</v>
      </c>
      <c r="B123" s="25" t="s">
        <v>654</v>
      </c>
      <c r="C123" s="19" t="str">
        <f t="shared" si="9"/>
        <v xml:space="preserve">  Malvern HillsE07000235</v>
      </c>
      <c r="D123" s="53">
        <v>9</v>
      </c>
      <c r="E123" s="54">
        <v>12.34</v>
      </c>
      <c r="F123" s="78" t="e">
        <f>VLOOKUP(C123,female!D:H,3,FALSE)</f>
        <v>#N/A</v>
      </c>
      <c r="G123" s="41">
        <v>15.49</v>
      </c>
      <c r="H123" s="23" t="e">
        <f>VLOOKUP(C123,female!D:H,5,FALSE)</f>
        <v>#N/A</v>
      </c>
      <c r="I123" s="80" t="e">
        <f t="shared" si="10"/>
        <v>#N/A</v>
      </c>
      <c r="J123" s="81" t="e">
        <f t="shared" si="11"/>
        <v>#N/A</v>
      </c>
      <c r="K123" s="83" t="e">
        <f t="shared" si="12"/>
        <v>#N/A</v>
      </c>
      <c r="L123" s="86" t="e">
        <f t="shared" si="13"/>
        <v>#N/A</v>
      </c>
      <c r="M123" s="88" t="e">
        <f t="shared" si="14"/>
        <v>#N/A</v>
      </c>
      <c r="N123" s="89" t="e">
        <f t="shared" si="15"/>
        <v>#N/A</v>
      </c>
      <c r="O123" s="90" t="e">
        <f t="shared" si="16"/>
        <v>#N/A</v>
      </c>
      <c r="P123" s="89" t="e">
        <f t="shared" si="17"/>
        <v>#N/A</v>
      </c>
    </row>
    <row r="124" spans="1:16" x14ac:dyDescent="0.2">
      <c r="A124" s="39" t="s">
        <v>664</v>
      </c>
      <c r="B124" s="25" t="s">
        <v>665</v>
      </c>
      <c r="C124" s="19" t="str">
        <f t="shared" si="9"/>
        <v xml:space="preserve">  CambridgeE07000008</v>
      </c>
      <c r="D124" s="40">
        <v>45</v>
      </c>
      <c r="E124" s="41">
        <v>17.87</v>
      </c>
      <c r="F124" s="78" t="e">
        <f>VLOOKUP(C124,female!D:H,3,FALSE)</f>
        <v>#N/A</v>
      </c>
      <c r="G124" s="51">
        <v>21.17</v>
      </c>
      <c r="H124" s="23" t="e">
        <f>VLOOKUP(C124,female!D:H,5,FALSE)</f>
        <v>#N/A</v>
      </c>
      <c r="I124" s="80" t="e">
        <f t="shared" si="10"/>
        <v>#N/A</v>
      </c>
      <c r="J124" s="81" t="e">
        <f t="shared" si="11"/>
        <v>#N/A</v>
      </c>
      <c r="K124" s="83" t="e">
        <f t="shared" si="12"/>
        <v>#N/A</v>
      </c>
      <c r="L124" s="86" t="e">
        <f t="shared" si="13"/>
        <v>#N/A</v>
      </c>
      <c r="M124" s="88" t="e">
        <f t="shared" si="14"/>
        <v>#N/A</v>
      </c>
      <c r="N124" s="89" t="e">
        <f t="shared" si="15"/>
        <v>#N/A</v>
      </c>
      <c r="O124" s="90" t="e">
        <f t="shared" si="16"/>
        <v>#N/A</v>
      </c>
      <c r="P124" s="89" t="e">
        <f t="shared" si="17"/>
        <v>#N/A</v>
      </c>
    </row>
    <row r="125" spans="1:16" x14ac:dyDescent="0.2">
      <c r="A125" s="39" t="s">
        <v>781</v>
      </c>
      <c r="B125" s="25" t="s">
        <v>97</v>
      </c>
      <c r="C125" s="19" t="str">
        <f t="shared" si="9"/>
        <v xml:space="preserve">  Richmond upon ThamesE09000027</v>
      </c>
      <c r="D125" s="40">
        <v>27</v>
      </c>
      <c r="E125" s="41">
        <v>17.149999999999999</v>
      </c>
      <c r="F125" s="78" t="e">
        <f>VLOOKUP(C125,female!D:H,3,FALSE)</f>
        <v>#N/A</v>
      </c>
      <c r="G125" s="41">
        <v>19.91</v>
      </c>
      <c r="H125" s="23" t="e">
        <f>VLOOKUP(C125,female!D:H,5,FALSE)</f>
        <v>#N/A</v>
      </c>
      <c r="I125" s="80" t="e">
        <f t="shared" si="10"/>
        <v>#N/A</v>
      </c>
      <c r="J125" s="81" t="e">
        <f t="shared" si="11"/>
        <v>#N/A</v>
      </c>
      <c r="K125" s="83" t="e">
        <f t="shared" si="12"/>
        <v>#N/A</v>
      </c>
      <c r="L125" s="86" t="e">
        <f t="shared" si="13"/>
        <v>#N/A</v>
      </c>
      <c r="M125" s="88" t="e">
        <f t="shared" si="14"/>
        <v>#N/A</v>
      </c>
      <c r="N125" s="89" t="e">
        <f t="shared" si="15"/>
        <v>#N/A</v>
      </c>
      <c r="O125" s="90" t="e">
        <f t="shared" si="16"/>
        <v>#N/A</v>
      </c>
      <c r="P125" s="89" t="e">
        <f t="shared" si="17"/>
        <v>#N/A</v>
      </c>
    </row>
    <row r="126" spans="1:16" x14ac:dyDescent="0.2">
      <c r="A126" s="39" t="s">
        <v>450</v>
      </c>
      <c r="B126" s="25" t="s">
        <v>451</v>
      </c>
      <c r="C126" s="19" t="str">
        <f t="shared" si="9"/>
        <v xml:space="preserve">  Newcastle upon TyneE08000021</v>
      </c>
      <c r="D126" s="40">
        <v>69</v>
      </c>
      <c r="E126" s="51">
        <v>14.4</v>
      </c>
      <c r="F126" s="78" t="e">
        <f>VLOOKUP(C126,female!D:H,3,FALSE)</f>
        <v>#N/A</v>
      </c>
      <c r="G126" s="51">
        <v>17.22</v>
      </c>
      <c r="H126" s="23" t="e">
        <f>VLOOKUP(C126,female!D:H,5,FALSE)</f>
        <v>#N/A</v>
      </c>
      <c r="I126" s="80" t="e">
        <f t="shared" si="10"/>
        <v>#N/A</v>
      </c>
      <c r="J126" s="81" t="e">
        <f t="shared" si="11"/>
        <v>#N/A</v>
      </c>
      <c r="K126" s="83" t="e">
        <f t="shared" si="12"/>
        <v>#N/A</v>
      </c>
      <c r="L126" s="86" t="e">
        <f t="shared" si="13"/>
        <v>#N/A</v>
      </c>
      <c r="M126" s="88" t="e">
        <f t="shared" si="14"/>
        <v>#N/A</v>
      </c>
      <c r="N126" s="89" t="e">
        <f t="shared" si="15"/>
        <v>#N/A</v>
      </c>
      <c r="O126" s="90" t="e">
        <f t="shared" si="16"/>
        <v>#N/A</v>
      </c>
      <c r="P126" s="89" t="e">
        <f t="shared" si="17"/>
        <v>#N/A</v>
      </c>
    </row>
    <row r="127" spans="1:16" x14ac:dyDescent="0.2">
      <c r="A127" s="39" t="s">
        <v>98</v>
      </c>
      <c r="B127" s="25" t="s">
        <v>99</v>
      </c>
      <c r="C127" s="19" t="str">
        <f t="shared" si="9"/>
        <v>SuffolkE10000029</v>
      </c>
      <c r="D127" s="55">
        <v>127</v>
      </c>
      <c r="E127" s="51">
        <v>12.79</v>
      </c>
      <c r="F127" s="78" t="e">
        <f>VLOOKUP(C127,female!D:H,3,FALSE)</f>
        <v>#N/A</v>
      </c>
      <c r="G127" s="51">
        <v>14.92</v>
      </c>
      <c r="H127" s="23" t="e">
        <f>VLOOKUP(C127,female!D:H,5,FALSE)</f>
        <v>#N/A</v>
      </c>
      <c r="I127" s="80" t="e">
        <f t="shared" si="10"/>
        <v>#N/A</v>
      </c>
      <c r="J127" s="81" t="e">
        <f t="shared" si="11"/>
        <v>#N/A</v>
      </c>
      <c r="K127" s="83" t="e">
        <f t="shared" si="12"/>
        <v>#N/A</v>
      </c>
      <c r="L127" s="86" t="e">
        <f t="shared" si="13"/>
        <v>#N/A</v>
      </c>
      <c r="M127" s="88" t="e">
        <f t="shared" si="14"/>
        <v>#N/A</v>
      </c>
      <c r="N127" s="89" t="e">
        <f t="shared" si="15"/>
        <v>#N/A</v>
      </c>
      <c r="O127" s="90" t="e">
        <f t="shared" si="16"/>
        <v>#N/A</v>
      </c>
      <c r="P127" s="89" t="e">
        <f t="shared" si="17"/>
        <v>#N/A</v>
      </c>
    </row>
    <row r="128" spans="1:16" x14ac:dyDescent="0.2">
      <c r="A128" s="39" t="s">
        <v>801</v>
      </c>
      <c r="B128" s="25" t="s">
        <v>802</v>
      </c>
      <c r="C128" s="19" t="str">
        <f t="shared" si="9"/>
        <v xml:space="preserve">  WealdenE07000065</v>
      </c>
      <c r="D128" s="53">
        <v>15</v>
      </c>
      <c r="E128" s="54">
        <v>12.32</v>
      </c>
      <c r="F128" s="78" t="e">
        <f>VLOOKUP(C128,female!D:H,3,FALSE)</f>
        <v>#N/A</v>
      </c>
      <c r="G128" s="41">
        <v>14.21</v>
      </c>
      <c r="H128" s="23" t="e">
        <f>VLOOKUP(C128,female!D:H,5,FALSE)</f>
        <v>#N/A</v>
      </c>
      <c r="I128" s="80" t="e">
        <f t="shared" si="10"/>
        <v>#N/A</v>
      </c>
      <c r="J128" s="81" t="e">
        <f t="shared" si="11"/>
        <v>#N/A</v>
      </c>
      <c r="K128" s="83" t="e">
        <f t="shared" si="12"/>
        <v>#N/A</v>
      </c>
      <c r="L128" s="86" t="e">
        <f t="shared" si="13"/>
        <v>#N/A</v>
      </c>
      <c r="M128" s="88" t="e">
        <f t="shared" si="14"/>
        <v>#N/A</v>
      </c>
      <c r="N128" s="89" t="e">
        <f t="shared" si="15"/>
        <v>#N/A</v>
      </c>
      <c r="O128" s="90" t="e">
        <f t="shared" si="16"/>
        <v>#N/A</v>
      </c>
      <c r="P128" s="89" t="e">
        <f t="shared" si="17"/>
        <v>#N/A</v>
      </c>
    </row>
    <row r="129" spans="1:16" x14ac:dyDescent="0.2">
      <c r="A129" s="39" t="s">
        <v>849</v>
      </c>
      <c r="B129" s="25" t="s">
        <v>850</v>
      </c>
      <c r="C129" s="19" t="str">
        <f t="shared" si="9"/>
        <v xml:space="preserve">  CherwellE07000177</v>
      </c>
      <c r="D129" s="40">
        <v>30</v>
      </c>
      <c r="E129" s="41">
        <v>15.22</v>
      </c>
      <c r="F129" s="78" t="e">
        <f>VLOOKUP(C129,female!D:H,3,FALSE)</f>
        <v>#N/A</v>
      </c>
      <c r="G129" s="41">
        <v>18.07</v>
      </c>
      <c r="H129" s="23" t="e">
        <f>VLOOKUP(C129,female!D:H,5,FALSE)</f>
        <v>#N/A</v>
      </c>
      <c r="I129" s="80" t="e">
        <f t="shared" si="10"/>
        <v>#N/A</v>
      </c>
      <c r="J129" s="81" t="e">
        <f t="shared" si="11"/>
        <v>#N/A</v>
      </c>
      <c r="K129" s="83" t="e">
        <f t="shared" si="12"/>
        <v>#N/A</v>
      </c>
      <c r="L129" s="86" t="e">
        <f t="shared" si="13"/>
        <v>#N/A</v>
      </c>
      <c r="M129" s="88" t="e">
        <f t="shared" si="14"/>
        <v>#N/A</v>
      </c>
      <c r="N129" s="89" t="e">
        <f t="shared" si="15"/>
        <v>#N/A</v>
      </c>
      <c r="O129" s="90" t="e">
        <f t="shared" si="16"/>
        <v>#N/A</v>
      </c>
      <c r="P129" s="89" t="e">
        <f t="shared" si="17"/>
        <v>#N/A</v>
      </c>
    </row>
    <row r="130" spans="1:16" x14ac:dyDescent="0.2">
      <c r="A130" s="39" t="s">
        <v>628</v>
      </c>
      <c r="B130" s="25" t="s">
        <v>629</v>
      </c>
      <c r="C130" s="19" t="str">
        <f t="shared" ref="C130:C193" si="18">A130&amp;B130</f>
        <v xml:space="preserve">  Staffordshire MoorlandsE07000198</v>
      </c>
      <c r="D130" s="53">
        <v>10</v>
      </c>
      <c r="E130" s="54">
        <v>12.6</v>
      </c>
      <c r="F130" s="78" t="e">
        <f>VLOOKUP(C130,female!D:H,3,FALSE)</f>
        <v>#N/A</v>
      </c>
      <c r="G130" s="41">
        <v>13.94</v>
      </c>
      <c r="H130" s="23" t="e">
        <f>VLOOKUP(C130,female!D:H,5,FALSE)</f>
        <v>#N/A</v>
      </c>
      <c r="I130" s="80" t="e">
        <f t="shared" ref="I130:I193" si="19">E130-F130</f>
        <v>#N/A</v>
      </c>
      <c r="J130" s="81" t="e">
        <f t="shared" ref="J130:J193" si="20">G130-H130</f>
        <v>#N/A</v>
      </c>
      <c r="K130" s="83" t="e">
        <f t="shared" ref="K130:K193" si="21">(E130-F130)/E130</f>
        <v>#N/A</v>
      </c>
      <c r="L130" s="86" t="e">
        <f t="shared" ref="L130:L193" si="22">(G130-H130)/G130</f>
        <v>#N/A</v>
      </c>
      <c r="M130" s="88" t="e">
        <f t="shared" ref="M130:M193" si="23">365*L130</f>
        <v>#N/A</v>
      </c>
      <c r="N130" s="89" t="e">
        <f t="shared" ref="N130:N193" si="24">43100-M130</f>
        <v>#N/A</v>
      </c>
      <c r="O130" s="90" t="e">
        <f t="shared" ref="O130:O193" si="25">365*K130</f>
        <v>#N/A</v>
      </c>
      <c r="P130" s="89" t="e">
        <f t="shared" ref="P130:P193" si="26">43100-O130</f>
        <v>#N/A</v>
      </c>
    </row>
    <row r="131" spans="1:16" x14ac:dyDescent="0.2">
      <c r="A131" s="39" t="s">
        <v>467</v>
      </c>
      <c r="B131" s="25" t="s">
        <v>468</v>
      </c>
      <c r="C131" s="19" t="str">
        <f t="shared" si="18"/>
        <v xml:space="preserve">  EdenE07000030</v>
      </c>
      <c r="D131" s="53">
        <v>8</v>
      </c>
      <c r="E131" s="54">
        <v>10.51</v>
      </c>
      <c r="F131" s="78" t="e">
        <f>VLOOKUP(C131,female!D:H,3,FALSE)</f>
        <v>#N/A</v>
      </c>
      <c r="G131" s="41">
        <v>12.25</v>
      </c>
      <c r="H131" s="23" t="e">
        <f>VLOOKUP(C131,female!D:H,5,FALSE)</f>
        <v>#N/A</v>
      </c>
      <c r="I131" s="80" t="e">
        <f t="shared" si="19"/>
        <v>#N/A</v>
      </c>
      <c r="J131" s="81" t="e">
        <f t="shared" si="20"/>
        <v>#N/A</v>
      </c>
      <c r="K131" s="83" t="e">
        <f t="shared" si="21"/>
        <v>#N/A</v>
      </c>
      <c r="L131" s="86" t="e">
        <f t="shared" si="22"/>
        <v>#N/A</v>
      </c>
      <c r="M131" s="88" t="e">
        <f t="shared" si="23"/>
        <v>#N/A</v>
      </c>
      <c r="N131" s="89" t="e">
        <f t="shared" si="24"/>
        <v>#N/A</v>
      </c>
      <c r="O131" s="90" t="e">
        <f t="shared" si="25"/>
        <v>#N/A</v>
      </c>
      <c r="P131" s="89" t="e">
        <f t="shared" si="26"/>
        <v>#N/A</v>
      </c>
    </row>
    <row r="132" spans="1:16" x14ac:dyDescent="0.2">
      <c r="A132" s="39" t="s">
        <v>100</v>
      </c>
      <c r="B132" s="25" t="s">
        <v>101</v>
      </c>
      <c r="C132" s="19" t="str">
        <f t="shared" si="18"/>
        <v>Blackpool UAE06000009</v>
      </c>
      <c r="D132" s="53">
        <v>13</v>
      </c>
      <c r="E132" s="41">
        <v>11.35</v>
      </c>
      <c r="F132" s="78" t="e">
        <f>VLOOKUP(C132,female!D:H,3,FALSE)</f>
        <v>#N/A</v>
      </c>
      <c r="G132" s="41">
        <v>13.26</v>
      </c>
      <c r="H132" s="23" t="e">
        <f>VLOOKUP(C132,female!D:H,5,FALSE)</f>
        <v>#N/A</v>
      </c>
      <c r="I132" s="80" t="e">
        <f t="shared" si="19"/>
        <v>#N/A</v>
      </c>
      <c r="J132" s="81" t="e">
        <f t="shared" si="20"/>
        <v>#N/A</v>
      </c>
      <c r="K132" s="83" t="e">
        <f t="shared" si="21"/>
        <v>#N/A</v>
      </c>
      <c r="L132" s="86" t="e">
        <f t="shared" si="22"/>
        <v>#N/A</v>
      </c>
      <c r="M132" s="88" t="e">
        <f t="shared" si="23"/>
        <v>#N/A</v>
      </c>
      <c r="N132" s="89" t="e">
        <f t="shared" si="24"/>
        <v>#N/A</v>
      </c>
      <c r="O132" s="90" t="e">
        <f t="shared" si="25"/>
        <v>#N/A</v>
      </c>
      <c r="P132" s="89" t="e">
        <f t="shared" si="26"/>
        <v>#N/A</v>
      </c>
    </row>
    <row r="133" spans="1:16" x14ac:dyDescent="0.2">
      <c r="A133" s="39" t="s">
        <v>102</v>
      </c>
      <c r="B133" s="25" t="s">
        <v>103</v>
      </c>
      <c r="C133" s="19" t="str">
        <f t="shared" si="18"/>
        <v>AberdeenshireS12000034</v>
      </c>
      <c r="D133" s="40">
        <v>32</v>
      </c>
      <c r="E133" s="41">
        <v>13.16</v>
      </c>
      <c r="F133" s="78" t="e">
        <f>VLOOKUP(C133,female!D:H,3,FALSE)</f>
        <v>#N/A</v>
      </c>
      <c r="G133" s="41">
        <v>16.600000000000001</v>
      </c>
      <c r="H133" s="23" t="e">
        <f>VLOOKUP(C133,female!D:H,5,FALSE)</f>
        <v>#N/A</v>
      </c>
      <c r="I133" s="80" t="e">
        <f t="shared" si="19"/>
        <v>#N/A</v>
      </c>
      <c r="J133" s="81" t="e">
        <f t="shared" si="20"/>
        <v>#N/A</v>
      </c>
      <c r="K133" s="83" t="e">
        <f t="shared" si="21"/>
        <v>#N/A</v>
      </c>
      <c r="L133" s="86" t="e">
        <f t="shared" si="22"/>
        <v>#N/A</v>
      </c>
      <c r="M133" s="88" t="e">
        <f t="shared" si="23"/>
        <v>#N/A</v>
      </c>
      <c r="N133" s="89" t="e">
        <f t="shared" si="24"/>
        <v>#N/A</v>
      </c>
      <c r="O133" s="90" t="e">
        <f t="shared" si="25"/>
        <v>#N/A</v>
      </c>
      <c r="P133" s="89" t="e">
        <f t="shared" si="26"/>
        <v>#N/A</v>
      </c>
    </row>
    <row r="134" spans="1:16" x14ac:dyDescent="0.2">
      <c r="A134" s="39" t="s">
        <v>104</v>
      </c>
      <c r="B134" s="25" t="s">
        <v>105</v>
      </c>
      <c r="C134" s="19" t="str">
        <f t="shared" si="18"/>
        <v>HampshireE10000014</v>
      </c>
      <c r="D134" s="55">
        <v>247</v>
      </c>
      <c r="E134" s="51">
        <v>14.91</v>
      </c>
      <c r="F134" s="78" t="e">
        <f>VLOOKUP(C134,female!D:H,3,FALSE)</f>
        <v>#N/A</v>
      </c>
      <c r="G134" s="51">
        <v>18.100000000000001</v>
      </c>
      <c r="H134" s="23" t="e">
        <f>VLOOKUP(C134,female!D:H,5,FALSE)</f>
        <v>#N/A</v>
      </c>
      <c r="I134" s="80" t="e">
        <f t="shared" si="19"/>
        <v>#N/A</v>
      </c>
      <c r="J134" s="81" t="e">
        <f t="shared" si="20"/>
        <v>#N/A</v>
      </c>
      <c r="K134" s="83" t="e">
        <f t="shared" si="21"/>
        <v>#N/A</v>
      </c>
      <c r="L134" s="86" t="e">
        <f t="shared" si="22"/>
        <v>#N/A</v>
      </c>
      <c r="M134" s="88" t="e">
        <f t="shared" si="23"/>
        <v>#N/A</v>
      </c>
      <c r="N134" s="89" t="e">
        <f t="shared" si="24"/>
        <v>#N/A</v>
      </c>
      <c r="O134" s="90" t="e">
        <f t="shared" si="25"/>
        <v>#N/A</v>
      </c>
      <c r="P134" s="89" t="e">
        <f t="shared" si="26"/>
        <v>#N/A</v>
      </c>
    </row>
    <row r="135" spans="1:16" x14ac:dyDescent="0.2">
      <c r="A135" s="39" t="s">
        <v>634</v>
      </c>
      <c r="B135" s="25" t="s">
        <v>635</v>
      </c>
      <c r="C135" s="19" t="str">
        <f t="shared" si="18"/>
        <v xml:space="preserve">  Nuneaton and BedworthE07000219</v>
      </c>
      <c r="D135" s="53">
        <v>15</v>
      </c>
      <c r="E135" s="41">
        <v>12.2</v>
      </c>
      <c r="F135" s="78" t="e">
        <f>VLOOKUP(C135,female!D:H,3,FALSE)</f>
        <v>#N/A</v>
      </c>
      <c r="G135" s="51">
        <v>13.76</v>
      </c>
      <c r="H135" s="23" t="e">
        <f>VLOOKUP(C135,female!D:H,5,FALSE)</f>
        <v>#N/A</v>
      </c>
      <c r="I135" s="80" t="e">
        <f t="shared" si="19"/>
        <v>#N/A</v>
      </c>
      <c r="J135" s="81" t="e">
        <f t="shared" si="20"/>
        <v>#N/A</v>
      </c>
      <c r="K135" s="83" t="e">
        <f t="shared" si="21"/>
        <v>#N/A</v>
      </c>
      <c r="L135" s="86" t="e">
        <f t="shared" si="22"/>
        <v>#N/A</v>
      </c>
      <c r="M135" s="88" t="e">
        <f t="shared" si="23"/>
        <v>#N/A</v>
      </c>
      <c r="N135" s="89" t="e">
        <f t="shared" si="24"/>
        <v>#N/A</v>
      </c>
      <c r="O135" s="90" t="e">
        <f t="shared" si="25"/>
        <v>#N/A</v>
      </c>
      <c r="P135" s="89" t="e">
        <f t="shared" si="26"/>
        <v>#N/A</v>
      </c>
    </row>
    <row r="136" spans="1:16" x14ac:dyDescent="0.2">
      <c r="A136" s="39" t="s">
        <v>831</v>
      </c>
      <c r="B136" s="25" t="s">
        <v>832</v>
      </c>
      <c r="C136" s="19" t="str">
        <f t="shared" si="18"/>
        <v xml:space="preserve">  DoverE07000108</v>
      </c>
      <c r="D136" s="53">
        <v>13</v>
      </c>
      <c r="E136" s="54">
        <v>14.55</v>
      </c>
      <c r="F136" s="78" t="e">
        <f>VLOOKUP(C136,female!D:H,3,FALSE)</f>
        <v>#N/A</v>
      </c>
      <c r="G136" s="41">
        <v>15.52</v>
      </c>
      <c r="H136" s="23" t="e">
        <f>VLOOKUP(C136,female!D:H,5,FALSE)</f>
        <v>#N/A</v>
      </c>
      <c r="I136" s="80" t="e">
        <f t="shared" si="19"/>
        <v>#N/A</v>
      </c>
      <c r="J136" s="81" t="e">
        <f t="shared" si="20"/>
        <v>#N/A</v>
      </c>
      <c r="K136" s="83" t="e">
        <f t="shared" si="21"/>
        <v>#N/A</v>
      </c>
      <c r="L136" s="86" t="e">
        <f t="shared" si="22"/>
        <v>#N/A</v>
      </c>
      <c r="M136" s="88" t="e">
        <f t="shared" si="23"/>
        <v>#N/A</v>
      </c>
      <c r="N136" s="89" t="e">
        <f t="shared" si="24"/>
        <v>#N/A</v>
      </c>
      <c r="O136" s="90" t="e">
        <f t="shared" si="25"/>
        <v>#N/A</v>
      </c>
      <c r="P136" s="89" t="e">
        <f t="shared" si="26"/>
        <v>#N/A</v>
      </c>
    </row>
    <row r="137" spans="1:16" x14ac:dyDescent="0.2">
      <c r="A137" s="39" t="s">
        <v>106</v>
      </c>
      <c r="B137" s="25" t="s">
        <v>107</v>
      </c>
      <c r="C137" s="19" t="str">
        <f t="shared" si="18"/>
        <v>NorthamptonshireE10000021</v>
      </c>
      <c r="D137" s="55">
        <v>154</v>
      </c>
      <c r="E137" s="51">
        <v>12.33</v>
      </c>
      <c r="F137" s="78" t="e">
        <f>VLOOKUP(C137,female!D:H,3,FALSE)</f>
        <v>#N/A</v>
      </c>
      <c r="G137" s="51">
        <v>14.82</v>
      </c>
      <c r="H137" s="23" t="e">
        <f>VLOOKUP(C137,female!D:H,5,FALSE)</f>
        <v>#N/A</v>
      </c>
      <c r="I137" s="80" t="e">
        <f t="shared" si="19"/>
        <v>#N/A</v>
      </c>
      <c r="J137" s="81" t="e">
        <f t="shared" si="20"/>
        <v>#N/A</v>
      </c>
      <c r="K137" s="83" t="e">
        <f t="shared" si="21"/>
        <v>#N/A</v>
      </c>
      <c r="L137" s="86" t="e">
        <f t="shared" si="22"/>
        <v>#N/A</v>
      </c>
      <c r="M137" s="88" t="e">
        <f t="shared" si="23"/>
        <v>#N/A</v>
      </c>
      <c r="N137" s="89" t="e">
        <f t="shared" si="24"/>
        <v>#N/A</v>
      </c>
      <c r="O137" s="90" t="e">
        <f t="shared" si="25"/>
        <v>#N/A</v>
      </c>
      <c r="P137" s="89" t="e">
        <f t="shared" si="26"/>
        <v>#N/A</v>
      </c>
    </row>
    <row r="138" spans="1:16" x14ac:dyDescent="0.2">
      <c r="A138" s="39" t="s">
        <v>908</v>
      </c>
      <c r="B138" s="25" t="s">
        <v>909</v>
      </c>
      <c r="C138" s="19" t="str">
        <f t="shared" si="18"/>
        <v xml:space="preserve">  TorridgeE07000046</v>
      </c>
      <c r="D138" s="53">
        <v>6</v>
      </c>
      <c r="E138" s="41">
        <v>10</v>
      </c>
      <c r="F138" s="78" t="e">
        <f>VLOOKUP(C138,female!D:H,3,FALSE)</f>
        <v>#N/A</v>
      </c>
      <c r="G138" s="54">
        <v>12.46</v>
      </c>
      <c r="H138" s="23" t="e">
        <f>VLOOKUP(C138,female!D:H,5,FALSE)</f>
        <v>#N/A</v>
      </c>
      <c r="I138" s="80" t="e">
        <f t="shared" si="19"/>
        <v>#N/A</v>
      </c>
      <c r="J138" s="81" t="e">
        <f t="shared" si="20"/>
        <v>#N/A</v>
      </c>
      <c r="K138" s="83" t="e">
        <f t="shared" si="21"/>
        <v>#N/A</v>
      </c>
      <c r="L138" s="86" t="e">
        <f t="shared" si="22"/>
        <v>#N/A</v>
      </c>
      <c r="M138" s="88" t="e">
        <f t="shared" si="23"/>
        <v>#N/A</v>
      </c>
      <c r="N138" s="89" t="e">
        <f t="shared" si="24"/>
        <v>#N/A</v>
      </c>
      <c r="O138" s="90" t="e">
        <f t="shared" si="25"/>
        <v>#N/A</v>
      </c>
      <c r="P138" s="89" t="e">
        <f t="shared" si="26"/>
        <v>#N/A</v>
      </c>
    </row>
    <row r="139" spans="1:16" x14ac:dyDescent="0.2">
      <c r="A139" s="39" t="s">
        <v>469</v>
      </c>
      <c r="B139" s="25" t="s">
        <v>470</v>
      </c>
      <c r="C139" s="19" t="str">
        <f t="shared" si="18"/>
        <v xml:space="preserve">  South LakelandE07000031</v>
      </c>
      <c r="D139" s="53">
        <v>17</v>
      </c>
      <c r="E139" s="41">
        <v>12.31</v>
      </c>
      <c r="F139" s="78" t="e">
        <f>VLOOKUP(C139,female!D:H,3,FALSE)</f>
        <v>#N/A</v>
      </c>
      <c r="G139" s="51">
        <v>13.68</v>
      </c>
      <c r="H139" s="23" t="e">
        <f>VLOOKUP(C139,female!D:H,5,FALSE)</f>
        <v>#N/A</v>
      </c>
      <c r="I139" s="80" t="e">
        <f t="shared" si="19"/>
        <v>#N/A</v>
      </c>
      <c r="J139" s="81" t="e">
        <f t="shared" si="20"/>
        <v>#N/A</v>
      </c>
      <c r="K139" s="83" t="e">
        <f t="shared" si="21"/>
        <v>#N/A</v>
      </c>
      <c r="L139" s="86" t="e">
        <f t="shared" si="22"/>
        <v>#N/A</v>
      </c>
      <c r="M139" s="88" t="e">
        <f t="shared" si="23"/>
        <v>#N/A</v>
      </c>
      <c r="N139" s="89" t="e">
        <f t="shared" si="24"/>
        <v>#N/A</v>
      </c>
      <c r="O139" s="90" t="e">
        <f t="shared" si="25"/>
        <v>#N/A</v>
      </c>
      <c r="P139" s="89" t="e">
        <f t="shared" si="26"/>
        <v>#N/A</v>
      </c>
    </row>
    <row r="140" spans="1:16" x14ac:dyDescent="0.2">
      <c r="A140" s="39" t="s">
        <v>108</v>
      </c>
      <c r="B140" s="25" t="s">
        <v>109</v>
      </c>
      <c r="C140" s="19" t="str">
        <f t="shared" si="18"/>
        <v>Luton UAE06000032</v>
      </c>
      <c r="D140" s="40">
        <v>35</v>
      </c>
      <c r="E140" s="41">
        <v>15.06</v>
      </c>
      <c r="F140" s="78" t="e">
        <f>VLOOKUP(C140,female!D:H,3,FALSE)</f>
        <v>#N/A</v>
      </c>
      <c r="G140" s="51">
        <v>17.8</v>
      </c>
      <c r="H140" s="23" t="e">
        <f>VLOOKUP(C140,female!D:H,5,FALSE)</f>
        <v>#N/A</v>
      </c>
      <c r="I140" s="80" t="e">
        <f t="shared" si="19"/>
        <v>#N/A</v>
      </c>
      <c r="J140" s="81" t="e">
        <f t="shared" si="20"/>
        <v>#N/A</v>
      </c>
      <c r="K140" s="83" t="e">
        <f t="shared" si="21"/>
        <v>#N/A</v>
      </c>
      <c r="L140" s="86" t="e">
        <f t="shared" si="22"/>
        <v>#N/A</v>
      </c>
      <c r="M140" s="88" t="e">
        <f t="shared" si="23"/>
        <v>#N/A</v>
      </c>
      <c r="N140" s="89" t="e">
        <f t="shared" si="24"/>
        <v>#N/A</v>
      </c>
      <c r="O140" s="90" t="e">
        <f t="shared" si="25"/>
        <v>#N/A</v>
      </c>
      <c r="P140" s="89" t="e">
        <f t="shared" si="26"/>
        <v>#N/A</v>
      </c>
    </row>
    <row r="141" spans="1:16" x14ac:dyDescent="0.2">
      <c r="A141" s="39" t="s">
        <v>761</v>
      </c>
      <c r="B141" s="25" t="s">
        <v>110</v>
      </c>
      <c r="C141" s="19" t="str">
        <f t="shared" si="18"/>
        <v xml:space="preserve">  WandsworthE09000032</v>
      </c>
      <c r="D141" s="40">
        <v>37</v>
      </c>
      <c r="E141" s="41">
        <v>17.11</v>
      </c>
      <c r="F141" s="78" t="e">
        <f>VLOOKUP(C141,female!D:H,3,FALSE)</f>
        <v>#N/A</v>
      </c>
      <c r="G141" s="51">
        <v>18.95</v>
      </c>
      <c r="H141" s="23" t="e">
        <f>VLOOKUP(C141,female!D:H,5,FALSE)</f>
        <v>#N/A</v>
      </c>
      <c r="I141" s="80" t="e">
        <f t="shared" si="19"/>
        <v>#N/A</v>
      </c>
      <c r="J141" s="81" t="e">
        <f t="shared" si="20"/>
        <v>#N/A</v>
      </c>
      <c r="K141" s="83" t="e">
        <f t="shared" si="21"/>
        <v>#N/A</v>
      </c>
      <c r="L141" s="86" t="e">
        <f t="shared" si="22"/>
        <v>#N/A</v>
      </c>
      <c r="M141" s="88" t="e">
        <f t="shared" si="23"/>
        <v>#N/A</v>
      </c>
      <c r="N141" s="89" t="e">
        <f t="shared" si="24"/>
        <v>#N/A</v>
      </c>
      <c r="O141" s="90" t="e">
        <f t="shared" si="25"/>
        <v>#N/A</v>
      </c>
      <c r="P141" s="89" t="e">
        <f t="shared" si="26"/>
        <v>#N/A</v>
      </c>
    </row>
    <row r="142" spans="1:16" x14ac:dyDescent="0.2">
      <c r="A142" s="39" t="s">
        <v>111</v>
      </c>
      <c r="B142" s="25" t="s">
        <v>112</v>
      </c>
      <c r="C142" s="19" t="str">
        <f t="shared" si="18"/>
        <v>GloucestershireE10000013</v>
      </c>
      <c r="D142" s="55">
        <v>106</v>
      </c>
      <c r="E142" s="51">
        <v>13.8</v>
      </c>
      <c r="F142" s="78" t="e">
        <f>VLOOKUP(C142,female!D:H,3,FALSE)</f>
        <v>#N/A</v>
      </c>
      <c r="G142" s="51">
        <v>16.96</v>
      </c>
      <c r="H142" s="23" t="e">
        <f>VLOOKUP(C142,female!D:H,5,FALSE)</f>
        <v>#N/A</v>
      </c>
      <c r="I142" s="80" t="e">
        <f t="shared" si="19"/>
        <v>#N/A</v>
      </c>
      <c r="J142" s="81" t="e">
        <f t="shared" si="20"/>
        <v>#N/A</v>
      </c>
      <c r="K142" s="83" t="e">
        <f t="shared" si="21"/>
        <v>#N/A</v>
      </c>
      <c r="L142" s="86" t="e">
        <f t="shared" si="22"/>
        <v>#N/A</v>
      </c>
      <c r="M142" s="88" t="e">
        <f t="shared" si="23"/>
        <v>#N/A</v>
      </c>
      <c r="N142" s="89" t="e">
        <f t="shared" si="24"/>
        <v>#N/A</v>
      </c>
      <c r="O142" s="90" t="e">
        <f t="shared" si="25"/>
        <v>#N/A</v>
      </c>
      <c r="P142" s="89" t="e">
        <f t="shared" si="26"/>
        <v>#N/A</v>
      </c>
    </row>
    <row r="143" spans="1:16" x14ac:dyDescent="0.2">
      <c r="A143" s="39" t="s">
        <v>686</v>
      </c>
      <c r="B143" s="25" t="s">
        <v>687</v>
      </c>
      <c r="C143" s="19" t="str">
        <f t="shared" si="18"/>
        <v xml:space="preserve">  Epping ForestE07000072</v>
      </c>
      <c r="D143" s="53">
        <v>13</v>
      </c>
      <c r="E143" s="41">
        <v>14.16</v>
      </c>
      <c r="F143" s="78" t="e">
        <f>VLOOKUP(C143,female!D:H,3,FALSE)</f>
        <v>#N/A</v>
      </c>
      <c r="G143" s="41">
        <v>16.739999999999998</v>
      </c>
      <c r="H143" s="23" t="e">
        <f>VLOOKUP(C143,female!D:H,5,FALSE)</f>
        <v>#N/A</v>
      </c>
      <c r="I143" s="80" t="e">
        <f t="shared" si="19"/>
        <v>#N/A</v>
      </c>
      <c r="J143" s="81" t="e">
        <f t="shared" si="20"/>
        <v>#N/A</v>
      </c>
      <c r="K143" s="83" t="e">
        <f t="shared" si="21"/>
        <v>#N/A</v>
      </c>
      <c r="L143" s="86" t="e">
        <f t="shared" si="22"/>
        <v>#N/A</v>
      </c>
      <c r="M143" s="88" t="e">
        <f t="shared" si="23"/>
        <v>#N/A</v>
      </c>
      <c r="N143" s="89" t="e">
        <f t="shared" si="24"/>
        <v>#N/A</v>
      </c>
      <c r="O143" s="90" t="e">
        <f t="shared" si="25"/>
        <v>#N/A</v>
      </c>
      <c r="P143" s="89" t="e">
        <f t="shared" si="26"/>
        <v>#N/A</v>
      </c>
    </row>
    <row r="144" spans="1:16" x14ac:dyDescent="0.2">
      <c r="A144" s="39" t="s">
        <v>855</v>
      </c>
      <c r="B144" s="25" t="s">
        <v>856</v>
      </c>
      <c r="C144" s="19" t="str">
        <f t="shared" si="18"/>
        <v xml:space="preserve">  Vale of White HorseE07000180</v>
      </c>
      <c r="D144" s="40">
        <v>31</v>
      </c>
      <c r="E144" s="41">
        <v>17.690000000000001</v>
      </c>
      <c r="F144" s="78" t="e">
        <f>VLOOKUP(C144,female!D:H,3,FALSE)</f>
        <v>#N/A</v>
      </c>
      <c r="G144" s="51">
        <v>19.28</v>
      </c>
      <c r="H144" s="23" t="e">
        <f>VLOOKUP(C144,female!D:H,5,FALSE)</f>
        <v>#N/A</v>
      </c>
      <c r="I144" s="80" t="e">
        <f t="shared" si="19"/>
        <v>#N/A</v>
      </c>
      <c r="J144" s="81" t="e">
        <f t="shared" si="20"/>
        <v>#N/A</v>
      </c>
      <c r="K144" s="83" t="e">
        <f t="shared" si="21"/>
        <v>#N/A</v>
      </c>
      <c r="L144" s="86" t="e">
        <f t="shared" si="22"/>
        <v>#N/A</v>
      </c>
      <c r="M144" s="88" t="e">
        <f t="shared" si="23"/>
        <v>#N/A</v>
      </c>
      <c r="N144" s="89" t="e">
        <f t="shared" si="24"/>
        <v>#N/A</v>
      </c>
      <c r="O144" s="90" t="e">
        <f t="shared" si="25"/>
        <v>#N/A</v>
      </c>
      <c r="P144" s="89" t="e">
        <f t="shared" si="26"/>
        <v>#N/A</v>
      </c>
    </row>
    <row r="145" spans="1:16" x14ac:dyDescent="0.2">
      <c r="A145" s="39" t="s">
        <v>113</v>
      </c>
      <c r="B145" s="25" t="s">
        <v>114</v>
      </c>
      <c r="C145" s="19" t="str">
        <f t="shared" si="18"/>
        <v>Poole UAE06000029</v>
      </c>
      <c r="D145" s="40">
        <v>34</v>
      </c>
      <c r="E145" s="41">
        <v>13.36</v>
      </c>
      <c r="F145" s="78" t="e">
        <f>VLOOKUP(C145,female!D:H,3,FALSE)</f>
        <v>#N/A</v>
      </c>
      <c r="G145" s="51">
        <v>16.38</v>
      </c>
      <c r="H145" s="23" t="e">
        <f>VLOOKUP(C145,female!D:H,5,FALSE)</f>
        <v>#N/A</v>
      </c>
      <c r="I145" s="80" t="e">
        <f t="shared" si="19"/>
        <v>#N/A</v>
      </c>
      <c r="J145" s="81" t="e">
        <f t="shared" si="20"/>
        <v>#N/A</v>
      </c>
      <c r="K145" s="83" t="e">
        <f t="shared" si="21"/>
        <v>#N/A</v>
      </c>
      <c r="L145" s="86" t="e">
        <f t="shared" si="22"/>
        <v>#N/A</v>
      </c>
      <c r="M145" s="88" t="e">
        <f t="shared" si="23"/>
        <v>#N/A</v>
      </c>
      <c r="N145" s="89" t="e">
        <f t="shared" si="24"/>
        <v>#N/A</v>
      </c>
      <c r="O145" s="90" t="e">
        <f t="shared" si="25"/>
        <v>#N/A</v>
      </c>
      <c r="P145" s="89" t="e">
        <f t="shared" si="26"/>
        <v>#N/A</v>
      </c>
    </row>
    <row r="146" spans="1:16" x14ac:dyDescent="0.2">
      <c r="A146" s="39" t="s">
        <v>115</v>
      </c>
      <c r="B146" s="25" t="s">
        <v>116</v>
      </c>
      <c r="C146" s="19" t="str">
        <f t="shared" si="18"/>
        <v>RenfrewshireS12000038</v>
      </c>
      <c r="D146" s="40">
        <v>30</v>
      </c>
      <c r="E146" s="41">
        <v>13.23</v>
      </c>
      <c r="F146" s="78" t="e">
        <f>VLOOKUP(C146,female!D:H,3,FALSE)</f>
        <v>#N/A</v>
      </c>
      <c r="G146" s="51">
        <v>15.95</v>
      </c>
      <c r="H146" s="23" t="e">
        <f>VLOOKUP(C146,female!D:H,5,FALSE)</f>
        <v>#N/A</v>
      </c>
      <c r="I146" s="80" t="e">
        <f t="shared" si="19"/>
        <v>#N/A</v>
      </c>
      <c r="J146" s="81" t="e">
        <f t="shared" si="20"/>
        <v>#N/A</v>
      </c>
      <c r="K146" s="83" t="e">
        <f t="shared" si="21"/>
        <v>#N/A</v>
      </c>
      <c r="L146" s="86" t="e">
        <f t="shared" si="22"/>
        <v>#N/A</v>
      </c>
      <c r="M146" s="88" t="e">
        <f t="shared" si="23"/>
        <v>#N/A</v>
      </c>
      <c r="N146" s="89" t="e">
        <f t="shared" si="24"/>
        <v>#N/A</v>
      </c>
      <c r="O146" s="90" t="e">
        <f t="shared" si="25"/>
        <v>#N/A</v>
      </c>
      <c r="P146" s="89" t="e">
        <f t="shared" si="26"/>
        <v>#N/A</v>
      </c>
    </row>
    <row r="147" spans="1:16" x14ac:dyDescent="0.2">
      <c r="A147" s="39" t="s">
        <v>783</v>
      </c>
      <c r="B147" s="25" t="s">
        <v>117</v>
      </c>
      <c r="C147" s="19" t="str">
        <f t="shared" si="18"/>
        <v xml:space="preserve">  Waltham ForestE09000031</v>
      </c>
      <c r="D147" s="40">
        <v>21</v>
      </c>
      <c r="E147" s="41">
        <v>13.71</v>
      </c>
      <c r="F147" s="78" t="e">
        <f>VLOOKUP(C147,female!D:H,3,FALSE)</f>
        <v>#N/A</v>
      </c>
      <c r="G147" s="51">
        <v>14.77</v>
      </c>
      <c r="H147" s="23" t="e">
        <f>VLOOKUP(C147,female!D:H,5,FALSE)</f>
        <v>#N/A</v>
      </c>
      <c r="I147" s="80" t="e">
        <f t="shared" si="19"/>
        <v>#N/A</v>
      </c>
      <c r="J147" s="81" t="e">
        <f t="shared" si="20"/>
        <v>#N/A</v>
      </c>
      <c r="K147" s="83" t="e">
        <f t="shared" si="21"/>
        <v>#N/A</v>
      </c>
      <c r="L147" s="86" t="e">
        <f t="shared" si="22"/>
        <v>#N/A</v>
      </c>
      <c r="M147" s="88" t="e">
        <f t="shared" si="23"/>
        <v>#N/A</v>
      </c>
      <c r="N147" s="89" t="e">
        <f t="shared" si="24"/>
        <v>#N/A</v>
      </c>
      <c r="O147" s="90" t="e">
        <f t="shared" si="25"/>
        <v>#N/A</v>
      </c>
      <c r="P147" s="89" t="e">
        <f t="shared" si="26"/>
        <v>#N/A</v>
      </c>
    </row>
    <row r="148" spans="1:16" x14ac:dyDescent="0.2">
      <c r="A148" s="39" t="s">
        <v>118</v>
      </c>
      <c r="B148" s="25" t="s">
        <v>119</v>
      </c>
      <c r="C148" s="19" t="str">
        <f t="shared" si="18"/>
        <v>East Riding of Yorkshire UAE06000011</v>
      </c>
      <c r="D148" s="40">
        <v>50</v>
      </c>
      <c r="E148" s="51">
        <v>11.96</v>
      </c>
      <c r="F148" s="78" t="e">
        <f>VLOOKUP(C148,female!D:H,3,FALSE)</f>
        <v>#N/A</v>
      </c>
      <c r="G148" s="51">
        <v>14.66</v>
      </c>
      <c r="H148" s="23" t="e">
        <f>VLOOKUP(C148,female!D:H,5,FALSE)</f>
        <v>#N/A</v>
      </c>
      <c r="I148" s="80" t="e">
        <f t="shared" si="19"/>
        <v>#N/A</v>
      </c>
      <c r="J148" s="81" t="e">
        <f t="shared" si="20"/>
        <v>#N/A</v>
      </c>
      <c r="K148" s="83" t="e">
        <f t="shared" si="21"/>
        <v>#N/A</v>
      </c>
      <c r="L148" s="86" t="e">
        <f t="shared" si="22"/>
        <v>#N/A</v>
      </c>
      <c r="M148" s="88" t="e">
        <f t="shared" si="23"/>
        <v>#N/A</v>
      </c>
      <c r="N148" s="89" t="e">
        <f t="shared" si="24"/>
        <v>#N/A</v>
      </c>
      <c r="O148" s="90" t="e">
        <f t="shared" si="25"/>
        <v>#N/A</v>
      </c>
      <c r="P148" s="89" t="e">
        <f t="shared" si="26"/>
        <v>#N/A</v>
      </c>
    </row>
    <row r="149" spans="1:16" x14ac:dyDescent="0.2">
      <c r="A149" s="39" t="s">
        <v>120</v>
      </c>
      <c r="B149" s="25" t="s">
        <v>121</v>
      </c>
      <c r="C149" s="19" t="str">
        <f t="shared" si="18"/>
        <v>South Gloucestershire UAE06000025</v>
      </c>
      <c r="D149" s="55">
        <v>76</v>
      </c>
      <c r="E149" s="41">
        <v>14.66</v>
      </c>
      <c r="F149" s="78" t="e">
        <f>VLOOKUP(C149,female!D:H,3,FALSE)</f>
        <v>#N/A</v>
      </c>
      <c r="G149" s="51">
        <v>18.16</v>
      </c>
      <c r="H149" s="23" t="e">
        <f>VLOOKUP(C149,female!D:H,5,FALSE)</f>
        <v>#N/A</v>
      </c>
      <c r="I149" s="80" t="e">
        <f t="shared" si="19"/>
        <v>#N/A</v>
      </c>
      <c r="J149" s="81" t="e">
        <f t="shared" si="20"/>
        <v>#N/A</v>
      </c>
      <c r="K149" s="83" t="e">
        <f t="shared" si="21"/>
        <v>#N/A</v>
      </c>
      <c r="L149" s="86" t="e">
        <f t="shared" si="22"/>
        <v>#N/A</v>
      </c>
      <c r="M149" s="88" t="e">
        <f t="shared" si="23"/>
        <v>#N/A</v>
      </c>
      <c r="N149" s="89" t="e">
        <f t="shared" si="24"/>
        <v>#N/A</v>
      </c>
      <c r="O149" s="90" t="e">
        <f t="shared" si="25"/>
        <v>#N/A</v>
      </c>
      <c r="P149" s="89" t="e">
        <f t="shared" si="26"/>
        <v>#N/A</v>
      </c>
    </row>
    <row r="150" spans="1:16" x14ac:dyDescent="0.2">
      <c r="A150" s="39" t="s">
        <v>896</v>
      </c>
      <c r="B150" s="25" t="s">
        <v>897</v>
      </c>
      <c r="C150" s="19" t="str">
        <f t="shared" si="18"/>
        <v xml:space="preserve">  East DevonE07000040</v>
      </c>
      <c r="D150" s="53">
        <v>15</v>
      </c>
      <c r="E150" s="41">
        <v>12.5</v>
      </c>
      <c r="F150" s="78" t="e">
        <f>VLOOKUP(C150,female!D:H,3,FALSE)</f>
        <v>#N/A</v>
      </c>
      <c r="G150" s="41">
        <v>14.31</v>
      </c>
      <c r="H150" s="23" t="e">
        <f>VLOOKUP(C150,female!D:H,5,FALSE)</f>
        <v>#N/A</v>
      </c>
      <c r="I150" s="80" t="e">
        <f t="shared" si="19"/>
        <v>#N/A</v>
      </c>
      <c r="J150" s="81" t="e">
        <f t="shared" si="20"/>
        <v>#N/A</v>
      </c>
      <c r="K150" s="83" t="e">
        <f t="shared" si="21"/>
        <v>#N/A</v>
      </c>
      <c r="L150" s="86" t="e">
        <f t="shared" si="22"/>
        <v>#N/A</v>
      </c>
      <c r="M150" s="88" t="e">
        <f t="shared" si="23"/>
        <v>#N/A</v>
      </c>
      <c r="N150" s="89" t="e">
        <f t="shared" si="24"/>
        <v>#N/A</v>
      </c>
      <c r="O150" s="90" t="e">
        <f t="shared" si="25"/>
        <v>#N/A</v>
      </c>
      <c r="P150" s="89" t="e">
        <f t="shared" si="26"/>
        <v>#N/A</v>
      </c>
    </row>
    <row r="151" spans="1:16" x14ac:dyDescent="0.2">
      <c r="A151" s="39" t="s">
        <v>122</v>
      </c>
      <c r="B151" s="25" t="s">
        <v>123</v>
      </c>
      <c r="C151" s="19" t="str">
        <f t="shared" si="18"/>
        <v>Slough UAE06000039</v>
      </c>
      <c r="D151" s="40">
        <v>25</v>
      </c>
      <c r="E151" s="41">
        <v>15.48</v>
      </c>
      <c r="F151" s="78" t="e">
        <f>VLOOKUP(C151,female!D:H,3,FALSE)</f>
        <v>#N/A</v>
      </c>
      <c r="G151" s="51">
        <v>18.059999999999999</v>
      </c>
      <c r="H151" s="23" t="e">
        <f>VLOOKUP(C151,female!D:H,5,FALSE)</f>
        <v>#N/A</v>
      </c>
      <c r="I151" s="80" t="e">
        <f t="shared" si="19"/>
        <v>#N/A</v>
      </c>
      <c r="J151" s="81" t="e">
        <f t="shared" si="20"/>
        <v>#N/A</v>
      </c>
      <c r="K151" s="83" t="e">
        <f t="shared" si="21"/>
        <v>#N/A</v>
      </c>
      <c r="L151" s="86" t="e">
        <f t="shared" si="22"/>
        <v>#N/A</v>
      </c>
      <c r="M151" s="88" t="e">
        <f t="shared" si="23"/>
        <v>#N/A</v>
      </c>
      <c r="N151" s="89" t="e">
        <f t="shared" si="24"/>
        <v>#N/A</v>
      </c>
      <c r="O151" s="90" t="e">
        <f t="shared" si="25"/>
        <v>#N/A</v>
      </c>
      <c r="P151" s="89" t="e">
        <f t="shared" si="26"/>
        <v>#N/A</v>
      </c>
    </row>
    <row r="152" spans="1:16" x14ac:dyDescent="0.2">
      <c r="A152" s="39" t="s">
        <v>581</v>
      </c>
      <c r="B152" s="25" t="s">
        <v>582</v>
      </c>
      <c r="C152" s="19" t="str">
        <f t="shared" si="18"/>
        <v xml:space="preserve">  South HollandE07000140</v>
      </c>
      <c r="D152" s="40">
        <v>18</v>
      </c>
      <c r="E152" s="41">
        <v>10.52</v>
      </c>
      <c r="F152" s="78" t="e">
        <f>VLOOKUP(C152,female!D:H,3,FALSE)</f>
        <v>#N/A</v>
      </c>
      <c r="G152" s="41">
        <v>12.79</v>
      </c>
      <c r="H152" s="23" t="e">
        <f>VLOOKUP(C152,female!D:H,5,FALSE)</f>
        <v>#N/A</v>
      </c>
      <c r="I152" s="80" t="e">
        <f t="shared" si="19"/>
        <v>#N/A</v>
      </c>
      <c r="J152" s="81" t="e">
        <f t="shared" si="20"/>
        <v>#N/A</v>
      </c>
      <c r="K152" s="83" t="e">
        <f t="shared" si="21"/>
        <v>#N/A</v>
      </c>
      <c r="L152" s="86" t="e">
        <f t="shared" si="22"/>
        <v>#N/A</v>
      </c>
      <c r="M152" s="88" t="e">
        <f t="shared" si="23"/>
        <v>#N/A</v>
      </c>
      <c r="N152" s="89" t="e">
        <f t="shared" si="24"/>
        <v>#N/A</v>
      </c>
      <c r="O152" s="90" t="e">
        <f t="shared" si="25"/>
        <v>#N/A</v>
      </c>
      <c r="P152" s="89" t="e">
        <f t="shared" si="26"/>
        <v>#N/A</v>
      </c>
    </row>
    <row r="153" spans="1:16" x14ac:dyDescent="0.2">
      <c r="A153" s="39" t="s">
        <v>124</v>
      </c>
      <c r="B153" s="25" t="s">
        <v>125</v>
      </c>
      <c r="C153" s="19" t="str">
        <f t="shared" si="18"/>
        <v>SomersetE10000027</v>
      </c>
      <c r="D153" s="55">
        <v>83</v>
      </c>
      <c r="E153" s="51">
        <v>12.05</v>
      </c>
      <c r="F153" s="78" t="e">
        <f>VLOOKUP(C153,female!D:H,3,FALSE)</f>
        <v>#N/A</v>
      </c>
      <c r="G153" s="51">
        <v>15.25</v>
      </c>
      <c r="H153" s="23" t="e">
        <f>VLOOKUP(C153,female!D:H,5,FALSE)</f>
        <v>#N/A</v>
      </c>
      <c r="I153" s="80" t="e">
        <f t="shared" si="19"/>
        <v>#N/A</v>
      </c>
      <c r="J153" s="81" t="e">
        <f t="shared" si="20"/>
        <v>#N/A</v>
      </c>
      <c r="K153" s="83" t="e">
        <f t="shared" si="21"/>
        <v>#N/A</v>
      </c>
      <c r="L153" s="86" t="e">
        <f t="shared" si="22"/>
        <v>#N/A</v>
      </c>
      <c r="M153" s="88" t="e">
        <f t="shared" si="23"/>
        <v>#N/A</v>
      </c>
      <c r="N153" s="89" t="e">
        <f t="shared" si="24"/>
        <v>#N/A</v>
      </c>
      <c r="O153" s="90" t="e">
        <f t="shared" si="25"/>
        <v>#N/A</v>
      </c>
      <c r="P153" s="89" t="e">
        <f t="shared" si="26"/>
        <v>#N/A</v>
      </c>
    </row>
    <row r="154" spans="1:16" x14ac:dyDescent="0.2">
      <c r="A154" s="39" t="s">
        <v>126</v>
      </c>
      <c r="B154" s="25" t="s">
        <v>127</v>
      </c>
      <c r="C154" s="19" t="str">
        <f t="shared" si="18"/>
        <v>Bournemouth UAE06000028</v>
      </c>
      <c r="D154" s="40">
        <v>28</v>
      </c>
      <c r="E154" s="41">
        <v>14.54</v>
      </c>
      <c r="F154" s="78" t="e">
        <f>VLOOKUP(C154,female!D:H,3,FALSE)</f>
        <v>#N/A</v>
      </c>
      <c r="G154" s="41">
        <v>17.579999999999998</v>
      </c>
      <c r="H154" s="23" t="e">
        <f>VLOOKUP(C154,female!D:H,5,FALSE)</f>
        <v>#N/A</v>
      </c>
      <c r="I154" s="80" t="e">
        <f t="shared" si="19"/>
        <v>#N/A</v>
      </c>
      <c r="J154" s="81" t="e">
        <f t="shared" si="20"/>
        <v>#N/A</v>
      </c>
      <c r="K154" s="83" t="e">
        <f t="shared" si="21"/>
        <v>#N/A</v>
      </c>
      <c r="L154" s="86" t="e">
        <f t="shared" si="22"/>
        <v>#N/A</v>
      </c>
      <c r="M154" s="88" t="e">
        <f t="shared" si="23"/>
        <v>#N/A</v>
      </c>
      <c r="N154" s="89" t="e">
        <f t="shared" si="24"/>
        <v>#N/A</v>
      </c>
      <c r="O154" s="90" t="e">
        <f t="shared" si="25"/>
        <v>#N/A</v>
      </c>
      <c r="P154" s="89" t="e">
        <f t="shared" si="26"/>
        <v>#N/A</v>
      </c>
    </row>
    <row r="155" spans="1:16" x14ac:dyDescent="0.2">
      <c r="A155" s="39" t="s">
        <v>912</v>
      </c>
      <c r="B155" s="25" t="s">
        <v>913</v>
      </c>
      <c r="C155" s="19" t="str">
        <f t="shared" si="18"/>
        <v xml:space="preserve">  ChristchurchE07000048</v>
      </c>
      <c r="D155" s="53">
        <v>8</v>
      </c>
      <c r="E155" s="54">
        <v>12.21</v>
      </c>
      <c r="F155" s="78" t="e">
        <f>VLOOKUP(C155,female!D:H,3,FALSE)</f>
        <v>#N/A</v>
      </c>
      <c r="G155" s="41">
        <v>13.78</v>
      </c>
      <c r="H155" s="23" t="e">
        <f>VLOOKUP(C155,female!D:H,5,FALSE)</f>
        <v>#N/A</v>
      </c>
      <c r="I155" s="80" t="e">
        <f t="shared" si="19"/>
        <v>#N/A</v>
      </c>
      <c r="J155" s="81" t="e">
        <f t="shared" si="20"/>
        <v>#N/A</v>
      </c>
      <c r="K155" s="83" t="e">
        <f t="shared" si="21"/>
        <v>#N/A</v>
      </c>
      <c r="L155" s="86" t="e">
        <f t="shared" si="22"/>
        <v>#N/A</v>
      </c>
      <c r="M155" s="88" t="e">
        <f t="shared" si="23"/>
        <v>#N/A</v>
      </c>
      <c r="N155" s="89" t="e">
        <f t="shared" si="24"/>
        <v>#N/A</v>
      </c>
      <c r="O155" s="90" t="e">
        <f t="shared" si="25"/>
        <v>#N/A</v>
      </c>
      <c r="P155" s="89" t="e">
        <f t="shared" si="26"/>
        <v>#N/A</v>
      </c>
    </row>
    <row r="156" spans="1:16" x14ac:dyDescent="0.2">
      <c r="A156" s="39" t="s">
        <v>704</v>
      </c>
      <c r="B156" s="25" t="s">
        <v>705</v>
      </c>
      <c r="C156" s="19" t="str">
        <f t="shared" si="18"/>
        <v xml:space="preserve">  HertsmereE07000098</v>
      </c>
      <c r="D156" s="53">
        <v>19</v>
      </c>
      <c r="E156" s="41">
        <v>15.56</v>
      </c>
      <c r="F156" s="78" t="e">
        <f>VLOOKUP(C156,female!D:H,3,FALSE)</f>
        <v>#N/A</v>
      </c>
      <c r="G156" s="41">
        <v>19.82</v>
      </c>
      <c r="H156" s="23" t="e">
        <f>VLOOKUP(C156,female!D:H,5,FALSE)</f>
        <v>#N/A</v>
      </c>
      <c r="I156" s="80" t="e">
        <f t="shared" si="19"/>
        <v>#N/A</v>
      </c>
      <c r="J156" s="81" t="e">
        <f t="shared" si="20"/>
        <v>#N/A</v>
      </c>
      <c r="K156" s="83" t="e">
        <f t="shared" si="21"/>
        <v>#N/A</v>
      </c>
      <c r="L156" s="86" t="e">
        <f t="shared" si="22"/>
        <v>#N/A</v>
      </c>
      <c r="M156" s="88" t="e">
        <f t="shared" si="23"/>
        <v>#N/A</v>
      </c>
      <c r="N156" s="89" t="e">
        <f t="shared" si="24"/>
        <v>#N/A</v>
      </c>
      <c r="O156" s="90" t="e">
        <f t="shared" si="25"/>
        <v>#N/A</v>
      </c>
      <c r="P156" s="89" t="e">
        <f t="shared" si="26"/>
        <v>#N/A</v>
      </c>
    </row>
    <row r="157" spans="1:16" x14ac:dyDescent="0.2">
      <c r="A157" s="39" t="s">
        <v>659</v>
      </c>
      <c r="B157" s="25" t="s">
        <v>660</v>
      </c>
      <c r="C157" s="19" t="str">
        <f t="shared" si="18"/>
        <v xml:space="preserve">  WychavonE07000238</v>
      </c>
      <c r="D157" s="40">
        <v>20</v>
      </c>
      <c r="E157" s="41">
        <v>12.72</v>
      </c>
      <c r="F157" s="78" t="e">
        <f>VLOOKUP(C157,female!D:H,3,FALSE)</f>
        <v>#N/A</v>
      </c>
      <c r="G157" s="51">
        <v>13.82</v>
      </c>
      <c r="H157" s="23" t="e">
        <f>VLOOKUP(C157,female!D:H,5,FALSE)</f>
        <v>#N/A</v>
      </c>
      <c r="I157" s="80" t="e">
        <f t="shared" si="19"/>
        <v>#N/A</v>
      </c>
      <c r="J157" s="81" t="e">
        <f t="shared" si="20"/>
        <v>#N/A</v>
      </c>
      <c r="K157" s="83" t="e">
        <f t="shared" si="21"/>
        <v>#N/A</v>
      </c>
      <c r="L157" s="86" t="e">
        <f t="shared" si="22"/>
        <v>#N/A</v>
      </c>
      <c r="M157" s="88" t="e">
        <f t="shared" si="23"/>
        <v>#N/A</v>
      </c>
      <c r="N157" s="89" t="e">
        <f t="shared" si="24"/>
        <v>#N/A</v>
      </c>
      <c r="O157" s="90" t="e">
        <f t="shared" si="25"/>
        <v>#N/A</v>
      </c>
      <c r="P157" s="89" t="e">
        <f t="shared" si="26"/>
        <v>#N/A</v>
      </c>
    </row>
    <row r="158" spans="1:16" ht="25.5" x14ac:dyDescent="0.2">
      <c r="A158" s="39" t="s">
        <v>128</v>
      </c>
      <c r="B158" s="25" t="s">
        <v>129</v>
      </c>
      <c r="C158" s="19" t="str">
        <f t="shared" si="18"/>
        <v>Vale of Glamorgan / Bro MorgannwgW06000014</v>
      </c>
      <c r="D158" s="53">
        <v>13</v>
      </c>
      <c r="E158" s="54">
        <v>13.07</v>
      </c>
      <c r="F158" s="78" t="e">
        <f>VLOOKUP(C158,female!D:H,3,FALSE)</f>
        <v>#N/A</v>
      </c>
      <c r="G158" s="41">
        <v>16.12</v>
      </c>
      <c r="H158" s="23" t="e">
        <f>VLOOKUP(C158,female!D:H,5,FALSE)</f>
        <v>#N/A</v>
      </c>
      <c r="I158" s="80" t="e">
        <f t="shared" si="19"/>
        <v>#N/A</v>
      </c>
      <c r="J158" s="81" t="e">
        <f t="shared" si="20"/>
        <v>#N/A</v>
      </c>
      <c r="K158" s="83" t="e">
        <f t="shared" si="21"/>
        <v>#N/A</v>
      </c>
      <c r="L158" s="86" t="e">
        <f t="shared" si="22"/>
        <v>#N/A</v>
      </c>
      <c r="M158" s="88" t="e">
        <f t="shared" si="23"/>
        <v>#N/A</v>
      </c>
      <c r="N158" s="89" t="e">
        <f t="shared" si="24"/>
        <v>#N/A</v>
      </c>
      <c r="O158" s="90" t="e">
        <f t="shared" si="25"/>
        <v>#N/A</v>
      </c>
      <c r="P158" s="89" t="e">
        <f t="shared" si="26"/>
        <v>#N/A</v>
      </c>
    </row>
    <row r="159" spans="1:16" x14ac:dyDescent="0.2">
      <c r="A159" s="39" t="s">
        <v>130</v>
      </c>
      <c r="B159" s="25" t="s">
        <v>131</v>
      </c>
      <c r="C159" s="19" t="str">
        <f t="shared" si="18"/>
        <v>West DunbartonshireS12000039</v>
      </c>
      <c r="D159" s="53">
        <v>9</v>
      </c>
      <c r="E159" s="41">
        <v>14.65</v>
      </c>
      <c r="F159" s="78" t="e">
        <f>VLOOKUP(C159,female!D:H,3,FALSE)</f>
        <v>#N/A</v>
      </c>
      <c r="G159" s="41">
        <v>17.64</v>
      </c>
      <c r="H159" s="23" t="e">
        <f>VLOOKUP(C159,female!D:H,5,FALSE)</f>
        <v>#N/A</v>
      </c>
      <c r="I159" s="80" t="e">
        <f t="shared" si="19"/>
        <v>#N/A</v>
      </c>
      <c r="J159" s="81" t="e">
        <f t="shared" si="20"/>
        <v>#N/A</v>
      </c>
      <c r="K159" s="83" t="e">
        <f t="shared" si="21"/>
        <v>#N/A</v>
      </c>
      <c r="L159" s="86" t="e">
        <f t="shared" si="22"/>
        <v>#N/A</v>
      </c>
      <c r="M159" s="88" t="e">
        <f t="shared" si="23"/>
        <v>#N/A</v>
      </c>
      <c r="N159" s="89" t="e">
        <f t="shared" si="24"/>
        <v>#N/A</v>
      </c>
      <c r="O159" s="90" t="e">
        <f t="shared" si="25"/>
        <v>#N/A</v>
      </c>
      <c r="P159" s="89" t="e">
        <f t="shared" si="26"/>
        <v>#N/A</v>
      </c>
    </row>
    <row r="160" spans="1:16" x14ac:dyDescent="0.2">
      <c r="A160" s="39" t="s">
        <v>559</v>
      </c>
      <c r="B160" s="25" t="s">
        <v>560</v>
      </c>
      <c r="C160" s="19" t="str">
        <f t="shared" si="18"/>
        <v xml:space="preserve">  BlabyE07000129</v>
      </c>
      <c r="D160" s="40">
        <v>23</v>
      </c>
      <c r="E160" s="41">
        <v>13.23</v>
      </c>
      <c r="F160" s="78" t="e">
        <f>VLOOKUP(C160,female!D:H,3,FALSE)</f>
        <v>#N/A</v>
      </c>
      <c r="G160" s="41">
        <v>16.61</v>
      </c>
      <c r="H160" s="23" t="e">
        <f>VLOOKUP(C160,female!D:H,5,FALSE)</f>
        <v>#N/A</v>
      </c>
      <c r="I160" s="80" t="e">
        <f t="shared" si="19"/>
        <v>#N/A</v>
      </c>
      <c r="J160" s="81" t="e">
        <f t="shared" si="20"/>
        <v>#N/A</v>
      </c>
      <c r="K160" s="83" t="e">
        <f t="shared" si="21"/>
        <v>#N/A</v>
      </c>
      <c r="L160" s="86" t="e">
        <f t="shared" si="22"/>
        <v>#N/A</v>
      </c>
      <c r="M160" s="88" t="e">
        <f t="shared" si="23"/>
        <v>#N/A</v>
      </c>
      <c r="N160" s="89" t="e">
        <f t="shared" si="24"/>
        <v>#N/A</v>
      </c>
      <c r="O160" s="90" t="e">
        <f t="shared" si="25"/>
        <v>#N/A</v>
      </c>
      <c r="P160" s="89" t="e">
        <f t="shared" si="26"/>
        <v>#N/A</v>
      </c>
    </row>
    <row r="161" spans="1:16" x14ac:dyDescent="0.2">
      <c r="A161" s="39" t="s">
        <v>762</v>
      </c>
      <c r="B161" s="25" t="s">
        <v>132</v>
      </c>
      <c r="C161" s="19" t="str">
        <f t="shared" si="18"/>
        <v xml:space="preserve">  WestminsterE09000033</v>
      </c>
      <c r="D161" s="55">
        <v>277</v>
      </c>
      <c r="E161" s="51">
        <v>20.23</v>
      </c>
      <c r="F161" s="78" t="e">
        <f>VLOOKUP(C161,female!D:H,3,FALSE)</f>
        <v>#N/A</v>
      </c>
      <c r="G161" s="51">
        <v>24.7</v>
      </c>
      <c r="H161" s="23" t="e">
        <f>VLOOKUP(C161,female!D:H,5,FALSE)</f>
        <v>#N/A</v>
      </c>
      <c r="I161" s="80" t="e">
        <f t="shared" si="19"/>
        <v>#N/A</v>
      </c>
      <c r="J161" s="81" t="e">
        <f t="shared" si="20"/>
        <v>#N/A</v>
      </c>
      <c r="K161" s="83" t="e">
        <f t="shared" si="21"/>
        <v>#N/A</v>
      </c>
      <c r="L161" s="86" t="e">
        <f t="shared" si="22"/>
        <v>#N/A</v>
      </c>
      <c r="M161" s="88" t="e">
        <f t="shared" si="23"/>
        <v>#N/A</v>
      </c>
      <c r="N161" s="89" t="e">
        <f t="shared" si="24"/>
        <v>#N/A</v>
      </c>
      <c r="O161" s="90" t="e">
        <f t="shared" si="25"/>
        <v>#N/A</v>
      </c>
      <c r="P161" s="89" t="e">
        <f t="shared" si="26"/>
        <v>#N/A</v>
      </c>
    </row>
    <row r="162" spans="1:16" x14ac:dyDescent="0.2">
      <c r="A162" s="39" t="s">
        <v>532</v>
      </c>
      <c r="B162" s="25" t="s">
        <v>133</v>
      </c>
      <c r="C162" s="19" t="str">
        <f t="shared" si="18"/>
        <v xml:space="preserve">  DoncasterE08000017</v>
      </c>
      <c r="D162" s="40">
        <v>45</v>
      </c>
      <c r="E162" s="41">
        <v>12.17</v>
      </c>
      <c r="F162" s="78" t="e">
        <f>VLOOKUP(C162,female!D:H,3,FALSE)</f>
        <v>#N/A</v>
      </c>
      <c r="G162" s="51">
        <v>14.28</v>
      </c>
      <c r="H162" s="23" t="e">
        <f>VLOOKUP(C162,female!D:H,5,FALSE)</f>
        <v>#N/A</v>
      </c>
      <c r="I162" s="80" t="e">
        <f t="shared" si="19"/>
        <v>#N/A</v>
      </c>
      <c r="J162" s="81" t="e">
        <f t="shared" si="20"/>
        <v>#N/A</v>
      </c>
      <c r="K162" s="83" t="e">
        <f t="shared" si="21"/>
        <v>#N/A</v>
      </c>
      <c r="L162" s="86" t="e">
        <f t="shared" si="22"/>
        <v>#N/A</v>
      </c>
      <c r="M162" s="88" t="e">
        <f t="shared" si="23"/>
        <v>#N/A</v>
      </c>
      <c r="N162" s="89" t="e">
        <f t="shared" si="24"/>
        <v>#N/A</v>
      </c>
      <c r="O162" s="90" t="e">
        <f t="shared" si="25"/>
        <v>#N/A</v>
      </c>
      <c r="P162" s="89" t="e">
        <f t="shared" si="26"/>
        <v>#N/A</v>
      </c>
    </row>
    <row r="163" spans="1:16" x14ac:dyDescent="0.2">
      <c r="A163" s="39" t="s">
        <v>928</v>
      </c>
      <c r="B163" s="25" t="s">
        <v>929</v>
      </c>
      <c r="C163" s="19" t="str">
        <f t="shared" si="18"/>
        <v xml:space="preserve">  Forest of DeanE07000080</v>
      </c>
      <c r="D163" s="53">
        <v>8</v>
      </c>
      <c r="E163" s="54">
        <v>11.55</v>
      </c>
      <c r="F163" s="78" t="e">
        <f>VLOOKUP(C163,female!D:H,3,FALSE)</f>
        <v>#N/A</v>
      </c>
      <c r="G163" s="41">
        <v>13.91</v>
      </c>
      <c r="H163" s="23" t="e">
        <f>VLOOKUP(C163,female!D:H,5,FALSE)</f>
        <v>#N/A</v>
      </c>
      <c r="I163" s="80" t="e">
        <f t="shared" si="19"/>
        <v>#N/A</v>
      </c>
      <c r="J163" s="81" t="e">
        <f t="shared" si="20"/>
        <v>#N/A</v>
      </c>
      <c r="K163" s="83" t="e">
        <f t="shared" si="21"/>
        <v>#N/A</v>
      </c>
      <c r="L163" s="86" t="e">
        <f t="shared" si="22"/>
        <v>#N/A</v>
      </c>
      <c r="M163" s="88" t="e">
        <f t="shared" si="23"/>
        <v>#N/A</v>
      </c>
      <c r="N163" s="89" t="e">
        <f t="shared" si="24"/>
        <v>#N/A</v>
      </c>
      <c r="O163" s="90" t="e">
        <f t="shared" si="25"/>
        <v>#N/A</v>
      </c>
      <c r="P163" s="89" t="e">
        <f t="shared" si="26"/>
        <v>#N/A</v>
      </c>
    </row>
    <row r="164" spans="1:16" x14ac:dyDescent="0.2">
      <c r="A164" s="39" t="s">
        <v>499</v>
      </c>
      <c r="B164" s="25" t="s">
        <v>500</v>
      </c>
      <c r="C164" s="19" t="str">
        <f t="shared" si="18"/>
        <v xml:space="preserve">  RossendaleE07000125</v>
      </c>
      <c r="D164" s="53">
        <v>8</v>
      </c>
      <c r="E164" s="41">
        <v>9.83</v>
      </c>
      <c r="F164" s="78" t="e">
        <f>VLOOKUP(C164,female!D:H,3,FALSE)</f>
        <v>#N/A</v>
      </c>
      <c r="G164" s="41">
        <v>11.08</v>
      </c>
      <c r="H164" s="23" t="e">
        <f>VLOOKUP(C164,female!D:H,5,FALSE)</f>
        <v>#N/A</v>
      </c>
      <c r="I164" s="80" t="e">
        <f t="shared" si="19"/>
        <v>#N/A</v>
      </c>
      <c r="J164" s="81" t="e">
        <f t="shared" si="20"/>
        <v>#N/A</v>
      </c>
      <c r="K164" s="83" t="e">
        <f t="shared" si="21"/>
        <v>#N/A</v>
      </c>
      <c r="L164" s="86" t="e">
        <f t="shared" si="22"/>
        <v>#N/A</v>
      </c>
      <c r="M164" s="88" t="e">
        <f t="shared" si="23"/>
        <v>#N/A</v>
      </c>
      <c r="N164" s="89" t="e">
        <f t="shared" si="24"/>
        <v>#N/A</v>
      </c>
      <c r="O164" s="90" t="e">
        <f t="shared" si="25"/>
        <v>#N/A</v>
      </c>
      <c r="P164" s="89" t="e">
        <f t="shared" si="26"/>
        <v>#N/A</v>
      </c>
    </row>
    <row r="165" spans="1:16" x14ac:dyDescent="0.2">
      <c r="A165" s="39" t="s">
        <v>676</v>
      </c>
      <c r="B165" s="25" t="s">
        <v>677</v>
      </c>
      <c r="C165" s="19" t="str">
        <f t="shared" si="18"/>
        <v xml:space="preserve">  BraintreeE07000067</v>
      </c>
      <c r="D165" s="40">
        <v>21</v>
      </c>
      <c r="E165" s="41">
        <v>13.34</v>
      </c>
      <c r="F165" s="78" t="e">
        <f>VLOOKUP(C165,female!D:H,3,FALSE)</f>
        <v>#N/A</v>
      </c>
      <c r="G165" s="41">
        <v>15.98</v>
      </c>
      <c r="H165" s="23" t="e">
        <f>VLOOKUP(C165,female!D:H,5,FALSE)</f>
        <v>#N/A</v>
      </c>
      <c r="I165" s="80" t="e">
        <f t="shared" si="19"/>
        <v>#N/A</v>
      </c>
      <c r="J165" s="81" t="e">
        <f t="shared" si="20"/>
        <v>#N/A</v>
      </c>
      <c r="K165" s="83" t="e">
        <f t="shared" si="21"/>
        <v>#N/A</v>
      </c>
      <c r="L165" s="86" t="e">
        <f t="shared" si="22"/>
        <v>#N/A</v>
      </c>
      <c r="M165" s="88" t="e">
        <f t="shared" si="23"/>
        <v>#N/A</v>
      </c>
      <c r="N165" s="89" t="e">
        <f t="shared" si="24"/>
        <v>#N/A</v>
      </c>
      <c r="O165" s="90" t="e">
        <f t="shared" si="25"/>
        <v>#N/A</v>
      </c>
      <c r="P165" s="89" t="e">
        <f t="shared" si="26"/>
        <v>#N/A</v>
      </c>
    </row>
    <row r="166" spans="1:16" x14ac:dyDescent="0.2">
      <c r="A166" s="39" t="s">
        <v>134</v>
      </c>
      <c r="B166" s="25" t="s">
        <v>135</v>
      </c>
      <c r="C166" s="19" t="str">
        <f t="shared" si="18"/>
        <v>West SussexE10000032</v>
      </c>
      <c r="D166" s="55">
        <v>151</v>
      </c>
      <c r="E166" s="51">
        <v>13.8</v>
      </c>
      <c r="F166" s="78" t="e">
        <f>VLOOKUP(C166,female!D:H,3,FALSE)</f>
        <v>#N/A</v>
      </c>
      <c r="G166" s="51">
        <v>16.14</v>
      </c>
      <c r="H166" s="23" t="e">
        <f>VLOOKUP(C166,female!D:H,5,FALSE)</f>
        <v>#N/A</v>
      </c>
      <c r="I166" s="80" t="e">
        <f t="shared" si="19"/>
        <v>#N/A</v>
      </c>
      <c r="J166" s="81" t="e">
        <f t="shared" si="20"/>
        <v>#N/A</v>
      </c>
      <c r="K166" s="83" t="e">
        <f t="shared" si="21"/>
        <v>#N/A</v>
      </c>
      <c r="L166" s="86" t="e">
        <f t="shared" si="22"/>
        <v>#N/A</v>
      </c>
      <c r="M166" s="88" t="e">
        <f t="shared" si="23"/>
        <v>#N/A</v>
      </c>
      <c r="N166" s="89" t="e">
        <f t="shared" si="24"/>
        <v>#N/A</v>
      </c>
      <c r="O166" s="90" t="e">
        <f t="shared" si="25"/>
        <v>#N/A</v>
      </c>
      <c r="P166" s="89" t="e">
        <f t="shared" si="26"/>
        <v>#N/A</v>
      </c>
    </row>
    <row r="167" spans="1:16" x14ac:dyDescent="0.2">
      <c r="A167" s="39" t="s">
        <v>851</v>
      </c>
      <c r="B167" s="25" t="s">
        <v>852</v>
      </c>
      <c r="C167" s="19" t="str">
        <f t="shared" si="18"/>
        <v xml:space="preserve">  OxfordE07000178</v>
      </c>
      <c r="D167" s="40">
        <v>51</v>
      </c>
      <c r="E167" s="51">
        <v>16.649999999999999</v>
      </c>
      <c r="F167" s="78" t="e">
        <f>VLOOKUP(C167,female!D:H,3,FALSE)</f>
        <v>#N/A</v>
      </c>
      <c r="G167" s="51">
        <v>18.79</v>
      </c>
      <c r="H167" s="23" t="e">
        <f>VLOOKUP(C167,female!D:H,5,FALSE)</f>
        <v>#N/A</v>
      </c>
      <c r="I167" s="80" t="e">
        <f t="shared" si="19"/>
        <v>#N/A</v>
      </c>
      <c r="J167" s="81" t="e">
        <f t="shared" si="20"/>
        <v>#N/A</v>
      </c>
      <c r="K167" s="83" t="e">
        <f t="shared" si="21"/>
        <v>#N/A</v>
      </c>
      <c r="L167" s="86" t="e">
        <f t="shared" si="22"/>
        <v>#N/A</v>
      </c>
      <c r="M167" s="88" t="e">
        <f t="shared" si="23"/>
        <v>#N/A</v>
      </c>
      <c r="N167" s="89" t="e">
        <f t="shared" si="24"/>
        <v>#N/A</v>
      </c>
      <c r="O167" s="90" t="e">
        <f t="shared" si="25"/>
        <v>#N/A</v>
      </c>
      <c r="P167" s="89" t="e">
        <f t="shared" si="26"/>
        <v>#N/A</v>
      </c>
    </row>
    <row r="168" spans="1:16" x14ac:dyDescent="0.2">
      <c r="A168" s="39" t="s">
        <v>674</v>
      </c>
      <c r="B168" s="25" t="s">
        <v>675</v>
      </c>
      <c r="C168" s="19" t="str">
        <f t="shared" si="18"/>
        <v xml:space="preserve">  BasildonE07000066</v>
      </c>
      <c r="D168" s="40">
        <v>29</v>
      </c>
      <c r="E168" s="41">
        <v>13.94</v>
      </c>
      <c r="F168" s="78" t="e">
        <f>VLOOKUP(C168,female!D:H,3,FALSE)</f>
        <v>#N/A</v>
      </c>
      <c r="G168" s="41">
        <v>16.71</v>
      </c>
      <c r="H168" s="23" t="e">
        <f>VLOOKUP(C168,female!D:H,5,FALSE)</f>
        <v>#N/A</v>
      </c>
      <c r="I168" s="80" t="e">
        <f t="shared" si="19"/>
        <v>#N/A</v>
      </c>
      <c r="J168" s="81" t="e">
        <f t="shared" si="20"/>
        <v>#N/A</v>
      </c>
      <c r="K168" s="83" t="e">
        <f t="shared" si="21"/>
        <v>#N/A</v>
      </c>
      <c r="L168" s="86" t="e">
        <f t="shared" si="22"/>
        <v>#N/A</v>
      </c>
      <c r="M168" s="88" t="e">
        <f t="shared" si="23"/>
        <v>#N/A</v>
      </c>
      <c r="N168" s="89" t="e">
        <f t="shared" si="24"/>
        <v>#N/A</v>
      </c>
      <c r="O168" s="90" t="e">
        <f t="shared" si="25"/>
        <v>#N/A</v>
      </c>
      <c r="P168" s="89" t="e">
        <f t="shared" si="26"/>
        <v>#N/A</v>
      </c>
    </row>
    <row r="169" spans="1:16" x14ac:dyDescent="0.2">
      <c r="A169" s="39" t="s">
        <v>891</v>
      </c>
      <c r="B169" s="25" t="s">
        <v>892</v>
      </c>
      <c r="C169" s="19" t="str">
        <f t="shared" si="18"/>
        <v xml:space="preserve">  Mid SussexE07000228</v>
      </c>
      <c r="D169" s="53">
        <v>20</v>
      </c>
      <c r="E169" s="41">
        <v>13.8</v>
      </c>
      <c r="F169" s="78" t="e">
        <f>VLOOKUP(C169,female!D:H,3,FALSE)</f>
        <v>#N/A</v>
      </c>
      <c r="G169" s="41">
        <v>16.559999999999999</v>
      </c>
      <c r="H169" s="23" t="e">
        <f>VLOOKUP(C169,female!D:H,5,FALSE)</f>
        <v>#N/A</v>
      </c>
      <c r="I169" s="80" t="e">
        <f t="shared" si="19"/>
        <v>#N/A</v>
      </c>
      <c r="J169" s="81" t="e">
        <f t="shared" si="20"/>
        <v>#N/A</v>
      </c>
      <c r="K169" s="83" t="e">
        <f t="shared" si="21"/>
        <v>#N/A</v>
      </c>
      <c r="L169" s="86" t="e">
        <f t="shared" si="22"/>
        <v>#N/A</v>
      </c>
      <c r="M169" s="88" t="e">
        <f t="shared" si="23"/>
        <v>#N/A</v>
      </c>
      <c r="N169" s="89" t="e">
        <f t="shared" si="24"/>
        <v>#N/A</v>
      </c>
      <c r="O169" s="90" t="e">
        <f t="shared" si="25"/>
        <v>#N/A</v>
      </c>
      <c r="P169" s="89" t="e">
        <f t="shared" si="26"/>
        <v>#N/A</v>
      </c>
    </row>
    <row r="170" spans="1:16" x14ac:dyDescent="0.2">
      <c r="A170" s="39" t="s">
        <v>700</v>
      </c>
      <c r="B170" s="25" t="s">
        <v>701</v>
      </c>
      <c r="C170" s="19" t="str">
        <f t="shared" si="18"/>
        <v xml:space="preserve">  DacorumE07000096</v>
      </c>
      <c r="D170" s="40">
        <v>25</v>
      </c>
      <c r="E170" s="41">
        <v>14.33</v>
      </c>
      <c r="F170" s="78" t="e">
        <f>VLOOKUP(C170,female!D:H,3,FALSE)</f>
        <v>#N/A</v>
      </c>
      <c r="G170" s="41">
        <v>17.96</v>
      </c>
      <c r="H170" s="23" t="e">
        <f>VLOOKUP(C170,female!D:H,5,FALSE)</f>
        <v>#N/A</v>
      </c>
      <c r="I170" s="80" t="e">
        <f t="shared" si="19"/>
        <v>#N/A</v>
      </c>
      <c r="J170" s="81" t="e">
        <f t="shared" si="20"/>
        <v>#N/A</v>
      </c>
      <c r="K170" s="83" t="e">
        <f t="shared" si="21"/>
        <v>#N/A</v>
      </c>
      <c r="L170" s="86" t="e">
        <f t="shared" si="22"/>
        <v>#N/A</v>
      </c>
      <c r="M170" s="88" t="e">
        <f t="shared" si="23"/>
        <v>#N/A</v>
      </c>
      <c r="N170" s="89" t="e">
        <f t="shared" si="24"/>
        <v>#N/A</v>
      </c>
      <c r="O170" s="90" t="e">
        <f t="shared" si="25"/>
        <v>#N/A</v>
      </c>
      <c r="P170" s="89" t="e">
        <f t="shared" si="26"/>
        <v>#N/A</v>
      </c>
    </row>
    <row r="171" spans="1:16" x14ac:dyDescent="0.2">
      <c r="A171" s="39" t="s">
        <v>827</v>
      </c>
      <c r="B171" s="25" t="s">
        <v>828</v>
      </c>
      <c r="C171" s="19" t="str">
        <f t="shared" si="18"/>
        <v xml:space="preserve">  CanterburyE07000106</v>
      </c>
      <c r="D171" s="53">
        <v>21</v>
      </c>
      <c r="E171" s="54">
        <v>13.09</v>
      </c>
      <c r="F171" s="78" t="e">
        <f>VLOOKUP(C171,female!D:H,3,FALSE)</f>
        <v>#N/A</v>
      </c>
      <c r="G171" s="41">
        <v>15.62</v>
      </c>
      <c r="H171" s="23" t="e">
        <f>VLOOKUP(C171,female!D:H,5,FALSE)</f>
        <v>#N/A</v>
      </c>
      <c r="I171" s="80" t="e">
        <f t="shared" si="19"/>
        <v>#N/A</v>
      </c>
      <c r="J171" s="81" t="e">
        <f t="shared" si="20"/>
        <v>#N/A</v>
      </c>
      <c r="K171" s="83" t="e">
        <f t="shared" si="21"/>
        <v>#N/A</v>
      </c>
      <c r="L171" s="86" t="e">
        <f t="shared" si="22"/>
        <v>#N/A</v>
      </c>
      <c r="M171" s="88" t="e">
        <f t="shared" si="23"/>
        <v>#N/A</v>
      </c>
      <c r="N171" s="89" t="e">
        <f t="shared" si="24"/>
        <v>#N/A</v>
      </c>
      <c r="O171" s="90" t="e">
        <f t="shared" si="25"/>
        <v>#N/A</v>
      </c>
      <c r="P171" s="89" t="e">
        <f t="shared" si="26"/>
        <v>#N/A</v>
      </c>
    </row>
    <row r="172" spans="1:16" x14ac:dyDescent="0.2">
      <c r="A172" s="39" t="s">
        <v>644</v>
      </c>
      <c r="B172" s="25" t="s">
        <v>136</v>
      </c>
      <c r="C172" s="19" t="str">
        <f t="shared" si="18"/>
        <v xml:space="preserve">  BirminghamE08000025</v>
      </c>
      <c r="D172" s="55">
        <v>176</v>
      </c>
      <c r="E172" s="51">
        <v>15.03</v>
      </c>
      <c r="F172" s="78" t="e">
        <f>VLOOKUP(C172,female!D:H,3,FALSE)</f>
        <v>#N/A</v>
      </c>
      <c r="G172" s="51">
        <v>17.559999999999999</v>
      </c>
      <c r="H172" s="23" t="e">
        <f>VLOOKUP(C172,female!D:H,5,FALSE)</f>
        <v>#N/A</v>
      </c>
      <c r="I172" s="80" t="e">
        <f t="shared" si="19"/>
        <v>#N/A</v>
      </c>
      <c r="J172" s="81" t="e">
        <f t="shared" si="20"/>
        <v>#N/A</v>
      </c>
      <c r="K172" s="83" t="e">
        <f t="shared" si="21"/>
        <v>#N/A</v>
      </c>
      <c r="L172" s="86" t="e">
        <f t="shared" si="22"/>
        <v>#N/A</v>
      </c>
      <c r="M172" s="88" t="e">
        <f t="shared" si="23"/>
        <v>#N/A</v>
      </c>
      <c r="N172" s="89" t="e">
        <f t="shared" si="24"/>
        <v>#N/A</v>
      </c>
      <c r="O172" s="90" t="e">
        <f t="shared" si="25"/>
        <v>#N/A</v>
      </c>
      <c r="P172" s="89" t="e">
        <f t="shared" si="26"/>
        <v>#N/A</v>
      </c>
    </row>
    <row r="173" spans="1:16" x14ac:dyDescent="0.2">
      <c r="A173" s="24" t="s">
        <v>615</v>
      </c>
      <c r="B173" s="25" t="s">
        <v>15</v>
      </c>
      <c r="C173" s="19" t="str">
        <f t="shared" si="18"/>
        <v>West Midlands</v>
      </c>
      <c r="D173" s="55">
        <v>966</v>
      </c>
      <c r="E173" s="51">
        <v>13.43</v>
      </c>
      <c r="F173" s="78" t="e">
        <f>VLOOKUP(C173,female!D:H,3,FALSE)</f>
        <v>#N/A</v>
      </c>
      <c r="G173" s="51">
        <v>15.93</v>
      </c>
      <c r="H173" s="23" t="e">
        <f>VLOOKUP(C173,female!D:H,5,FALSE)</f>
        <v>#N/A</v>
      </c>
      <c r="I173" s="80" t="e">
        <f t="shared" si="19"/>
        <v>#N/A</v>
      </c>
      <c r="J173" s="81" t="e">
        <f t="shared" si="20"/>
        <v>#N/A</v>
      </c>
      <c r="K173" s="83" t="e">
        <f t="shared" si="21"/>
        <v>#N/A</v>
      </c>
      <c r="L173" s="86" t="e">
        <f t="shared" si="22"/>
        <v>#N/A</v>
      </c>
      <c r="M173" s="88" t="e">
        <f t="shared" si="23"/>
        <v>#N/A</v>
      </c>
      <c r="N173" s="89" t="e">
        <f t="shared" si="24"/>
        <v>#N/A</v>
      </c>
      <c r="O173" s="90" t="e">
        <f t="shared" si="25"/>
        <v>#N/A</v>
      </c>
      <c r="P173" s="89" t="e">
        <f t="shared" si="26"/>
        <v>#N/A</v>
      </c>
    </row>
    <row r="174" spans="1:16" x14ac:dyDescent="0.2">
      <c r="A174" s="39" t="s">
        <v>595</v>
      </c>
      <c r="B174" s="25" t="s">
        <v>596</v>
      </c>
      <c r="C174" s="19" t="str">
        <f t="shared" si="18"/>
        <v xml:space="preserve">  NorthamptonE07000154</v>
      </c>
      <c r="D174" s="40">
        <v>69</v>
      </c>
      <c r="E174" s="51">
        <v>12.19</v>
      </c>
      <c r="F174" s="78" t="e">
        <f>VLOOKUP(C174,female!D:H,3,FALSE)</f>
        <v>#N/A</v>
      </c>
      <c r="G174" s="51">
        <v>15.02</v>
      </c>
      <c r="H174" s="23" t="e">
        <f>VLOOKUP(C174,female!D:H,5,FALSE)</f>
        <v>#N/A</v>
      </c>
      <c r="I174" s="80" t="e">
        <f t="shared" si="19"/>
        <v>#N/A</v>
      </c>
      <c r="J174" s="81" t="e">
        <f t="shared" si="20"/>
        <v>#N/A</v>
      </c>
      <c r="K174" s="83" t="e">
        <f t="shared" si="21"/>
        <v>#N/A</v>
      </c>
      <c r="L174" s="86" t="e">
        <f t="shared" si="22"/>
        <v>#N/A</v>
      </c>
      <c r="M174" s="88" t="e">
        <f t="shared" si="23"/>
        <v>#N/A</v>
      </c>
      <c r="N174" s="89" t="e">
        <f t="shared" si="24"/>
        <v>#N/A</v>
      </c>
      <c r="O174" s="90" t="e">
        <f t="shared" si="25"/>
        <v>#N/A</v>
      </c>
      <c r="P174" s="89" t="e">
        <f t="shared" si="26"/>
        <v>#N/A</v>
      </c>
    </row>
    <row r="175" spans="1:16" x14ac:dyDescent="0.2">
      <c r="A175" s="39" t="s">
        <v>137</v>
      </c>
      <c r="B175" s="25" t="s">
        <v>138</v>
      </c>
      <c r="C175" s="19" t="str">
        <f t="shared" si="18"/>
        <v>Portsmouth UAE06000044</v>
      </c>
      <c r="D175" s="40">
        <v>37</v>
      </c>
      <c r="E175" s="41">
        <v>14.84</v>
      </c>
      <c r="F175" s="78" t="e">
        <f>VLOOKUP(C175,female!D:H,3,FALSE)</f>
        <v>#N/A</v>
      </c>
      <c r="G175" s="51">
        <v>17.190000000000001</v>
      </c>
      <c r="H175" s="23" t="e">
        <f>VLOOKUP(C175,female!D:H,5,FALSE)</f>
        <v>#N/A</v>
      </c>
      <c r="I175" s="80" t="e">
        <f t="shared" si="19"/>
        <v>#N/A</v>
      </c>
      <c r="J175" s="81" t="e">
        <f t="shared" si="20"/>
        <v>#N/A</v>
      </c>
      <c r="K175" s="83" t="e">
        <f t="shared" si="21"/>
        <v>#N/A</v>
      </c>
      <c r="L175" s="86" t="e">
        <f t="shared" si="22"/>
        <v>#N/A</v>
      </c>
      <c r="M175" s="88" t="e">
        <f t="shared" si="23"/>
        <v>#N/A</v>
      </c>
      <c r="N175" s="89" t="e">
        <f t="shared" si="24"/>
        <v>#N/A</v>
      </c>
      <c r="O175" s="90" t="e">
        <f t="shared" si="25"/>
        <v>#N/A</v>
      </c>
      <c r="P175" s="89" t="e">
        <f t="shared" si="26"/>
        <v>#N/A</v>
      </c>
    </row>
    <row r="176" spans="1:16" x14ac:dyDescent="0.2">
      <c r="A176" s="39" t="s">
        <v>661</v>
      </c>
      <c r="B176" s="25" t="s">
        <v>662</v>
      </c>
      <c r="C176" s="19" t="str">
        <f t="shared" si="18"/>
        <v xml:space="preserve">  Wyre ForestE07000239</v>
      </c>
      <c r="D176" s="53">
        <v>10</v>
      </c>
      <c r="E176" s="41">
        <v>10.92</v>
      </c>
      <c r="F176" s="78" t="e">
        <f>VLOOKUP(C176,female!D:H,3,FALSE)</f>
        <v>#N/A</v>
      </c>
      <c r="G176" s="41">
        <v>12.87</v>
      </c>
      <c r="H176" s="23" t="e">
        <f>VLOOKUP(C176,female!D:H,5,FALSE)</f>
        <v>#N/A</v>
      </c>
      <c r="I176" s="80" t="e">
        <f t="shared" si="19"/>
        <v>#N/A</v>
      </c>
      <c r="J176" s="81" t="e">
        <f t="shared" si="20"/>
        <v>#N/A</v>
      </c>
      <c r="K176" s="83" t="e">
        <f t="shared" si="21"/>
        <v>#N/A</v>
      </c>
      <c r="L176" s="86" t="e">
        <f t="shared" si="22"/>
        <v>#N/A</v>
      </c>
      <c r="M176" s="88" t="e">
        <f t="shared" si="23"/>
        <v>#N/A</v>
      </c>
      <c r="N176" s="89" t="e">
        <f t="shared" si="24"/>
        <v>#N/A</v>
      </c>
      <c r="O176" s="90" t="e">
        <f t="shared" si="25"/>
        <v>#N/A</v>
      </c>
      <c r="P176" s="89" t="e">
        <f t="shared" si="26"/>
        <v>#N/A</v>
      </c>
    </row>
    <row r="177" spans="1:16" x14ac:dyDescent="0.2">
      <c r="A177" s="39" t="s">
        <v>539</v>
      </c>
      <c r="B177" s="25" t="s">
        <v>139</v>
      </c>
      <c r="C177" s="19" t="str">
        <f t="shared" si="18"/>
        <v xml:space="preserve">  KirkleesE08000034</v>
      </c>
      <c r="D177" s="40">
        <v>54</v>
      </c>
      <c r="E177" s="51">
        <v>12.21</v>
      </c>
      <c r="F177" s="78" t="e">
        <f>VLOOKUP(C177,female!D:H,3,FALSE)</f>
        <v>#N/A</v>
      </c>
      <c r="G177" s="51">
        <v>14.78</v>
      </c>
      <c r="H177" s="23" t="e">
        <f>VLOOKUP(C177,female!D:H,5,FALSE)</f>
        <v>#N/A</v>
      </c>
      <c r="I177" s="80" t="e">
        <f t="shared" si="19"/>
        <v>#N/A</v>
      </c>
      <c r="J177" s="81" t="e">
        <f t="shared" si="20"/>
        <v>#N/A</v>
      </c>
      <c r="K177" s="83" t="e">
        <f t="shared" si="21"/>
        <v>#N/A</v>
      </c>
      <c r="L177" s="86" t="e">
        <f t="shared" si="22"/>
        <v>#N/A</v>
      </c>
      <c r="M177" s="88" t="e">
        <f t="shared" si="23"/>
        <v>#N/A</v>
      </c>
      <c r="N177" s="89" t="e">
        <f t="shared" si="24"/>
        <v>#N/A</v>
      </c>
      <c r="O177" s="90" t="e">
        <f t="shared" si="25"/>
        <v>#N/A</v>
      </c>
      <c r="P177" s="89" t="e">
        <f t="shared" si="26"/>
        <v>#N/A</v>
      </c>
    </row>
    <row r="178" spans="1:16" x14ac:dyDescent="0.2">
      <c r="A178" s="39" t="s">
        <v>140</v>
      </c>
      <c r="B178" s="25" t="s">
        <v>141</v>
      </c>
      <c r="C178" s="19" t="str">
        <f t="shared" si="18"/>
        <v>Bridgend / Pen-y-bont ar OgwrW06000013</v>
      </c>
      <c r="D178" s="40">
        <v>22</v>
      </c>
      <c r="E178" s="41">
        <v>14.39</v>
      </c>
      <c r="F178" s="78" t="e">
        <f>VLOOKUP(C178,female!D:H,3,FALSE)</f>
        <v>#N/A</v>
      </c>
      <c r="G178" s="41">
        <v>15.38</v>
      </c>
      <c r="H178" s="23" t="e">
        <f>VLOOKUP(C178,female!D:H,5,FALSE)</f>
        <v>#N/A</v>
      </c>
      <c r="I178" s="80" t="e">
        <f t="shared" si="19"/>
        <v>#N/A</v>
      </c>
      <c r="J178" s="81" t="e">
        <f t="shared" si="20"/>
        <v>#N/A</v>
      </c>
      <c r="K178" s="83" t="e">
        <f t="shared" si="21"/>
        <v>#N/A</v>
      </c>
      <c r="L178" s="86" t="e">
        <f t="shared" si="22"/>
        <v>#N/A</v>
      </c>
      <c r="M178" s="88" t="e">
        <f t="shared" si="23"/>
        <v>#N/A</v>
      </c>
      <c r="N178" s="89" t="e">
        <f t="shared" si="24"/>
        <v>#N/A</v>
      </c>
      <c r="O178" s="90" t="e">
        <f t="shared" si="25"/>
        <v>#N/A</v>
      </c>
      <c r="P178" s="89" t="e">
        <f t="shared" si="26"/>
        <v>#N/A</v>
      </c>
    </row>
    <row r="179" spans="1:16" x14ac:dyDescent="0.2">
      <c r="A179" s="39" t="s">
        <v>879</v>
      </c>
      <c r="B179" s="25" t="s">
        <v>880</v>
      </c>
      <c r="C179" s="19" t="str">
        <f t="shared" si="18"/>
        <v xml:space="preserve">  WokingE07000217</v>
      </c>
      <c r="D179" s="53">
        <v>19</v>
      </c>
      <c r="E179" s="54">
        <v>16.309999999999999</v>
      </c>
      <c r="F179" s="78" t="e">
        <f>VLOOKUP(C179,female!D:H,3,FALSE)</f>
        <v>#N/A</v>
      </c>
      <c r="G179" s="41">
        <v>19.66</v>
      </c>
      <c r="H179" s="23" t="e">
        <f>VLOOKUP(C179,female!D:H,5,FALSE)</f>
        <v>#N/A</v>
      </c>
      <c r="I179" s="80" t="e">
        <f t="shared" si="19"/>
        <v>#N/A</v>
      </c>
      <c r="J179" s="81" t="e">
        <f t="shared" si="20"/>
        <v>#N/A</v>
      </c>
      <c r="K179" s="83" t="e">
        <f t="shared" si="21"/>
        <v>#N/A</v>
      </c>
      <c r="L179" s="86" t="e">
        <f t="shared" si="22"/>
        <v>#N/A</v>
      </c>
      <c r="M179" s="88" t="e">
        <f t="shared" si="23"/>
        <v>#N/A</v>
      </c>
      <c r="N179" s="89" t="e">
        <f t="shared" si="24"/>
        <v>#N/A</v>
      </c>
      <c r="O179" s="90" t="e">
        <f t="shared" si="25"/>
        <v>#N/A</v>
      </c>
      <c r="P179" s="89" t="e">
        <f t="shared" si="26"/>
        <v>#N/A</v>
      </c>
    </row>
    <row r="180" spans="1:16" x14ac:dyDescent="0.2">
      <c r="A180" s="24" t="s">
        <v>746</v>
      </c>
      <c r="B180" s="25" t="s">
        <v>15</v>
      </c>
      <c r="C180" s="19" t="str">
        <f t="shared" si="18"/>
        <v>London</v>
      </c>
      <c r="D180" s="55">
        <v>1807</v>
      </c>
      <c r="E180" s="51">
        <v>18.8</v>
      </c>
      <c r="F180" s="78" t="e">
        <f>VLOOKUP(C180,female!D:H,3,FALSE)</f>
        <v>#N/A</v>
      </c>
      <c r="G180" s="51">
        <v>23.6</v>
      </c>
      <c r="H180" s="23" t="e">
        <f>VLOOKUP(C180,female!D:H,5,FALSE)</f>
        <v>#N/A</v>
      </c>
      <c r="I180" s="80" t="e">
        <f t="shared" si="19"/>
        <v>#N/A</v>
      </c>
      <c r="J180" s="81" t="e">
        <f t="shared" si="20"/>
        <v>#N/A</v>
      </c>
      <c r="K180" s="83" t="e">
        <f t="shared" si="21"/>
        <v>#N/A</v>
      </c>
      <c r="L180" s="86" t="e">
        <f t="shared" si="22"/>
        <v>#N/A</v>
      </c>
      <c r="M180" s="88" t="e">
        <f t="shared" si="23"/>
        <v>#N/A</v>
      </c>
      <c r="N180" s="89" t="e">
        <f t="shared" si="24"/>
        <v>#N/A</v>
      </c>
      <c r="O180" s="90" t="e">
        <f t="shared" si="25"/>
        <v>#N/A</v>
      </c>
      <c r="P180" s="89" t="e">
        <f t="shared" si="26"/>
        <v>#N/A</v>
      </c>
    </row>
    <row r="181" spans="1:16" x14ac:dyDescent="0.2">
      <c r="A181" s="39" t="s">
        <v>142</v>
      </c>
      <c r="B181" s="25" t="s">
        <v>143</v>
      </c>
      <c r="C181" s="19" t="str">
        <f t="shared" si="18"/>
        <v>Eilean SiarS12000013</v>
      </c>
      <c r="D181" s="53" t="s">
        <v>6</v>
      </c>
      <c r="E181" s="54">
        <v>12.78</v>
      </c>
      <c r="F181" s="78" t="e">
        <f>VLOOKUP(C181,female!D:H,3,FALSE)</f>
        <v>#N/A</v>
      </c>
      <c r="G181" s="41">
        <v>15.09</v>
      </c>
      <c r="H181" s="23" t="e">
        <f>VLOOKUP(C181,female!D:H,5,FALSE)</f>
        <v>#N/A</v>
      </c>
      <c r="I181" s="80" t="e">
        <f t="shared" si="19"/>
        <v>#N/A</v>
      </c>
      <c r="J181" s="81" t="e">
        <f t="shared" si="20"/>
        <v>#N/A</v>
      </c>
      <c r="K181" s="83" t="e">
        <f t="shared" si="21"/>
        <v>#N/A</v>
      </c>
      <c r="L181" s="86" t="e">
        <f t="shared" si="22"/>
        <v>#N/A</v>
      </c>
      <c r="M181" s="88" t="e">
        <f t="shared" si="23"/>
        <v>#N/A</v>
      </c>
      <c r="N181" s="89" t="e">
        <f t="shared" si="24"/>
        <v>#N/A</v>
      </c>
      <c r="O181" s="90" t="e">
        <f t="shared" si="25"/>
        <v>#N/A</v>
      </c>
      <c r="P181" s="89" t="e">
        <f t="shared" si="26"/>
        <v>#N/A</v>
      </c>
    </row>
    <row r="182" spans="1:16" x14ac:dyDescent="0.2">
      <c r="A182" s="39" t="s">
        <v>758</v>
      </c>
      <c r="B182" s="25" t="s">
        <v>144</v>
      </c>
      <c r="C182" s="19" t="str">
        <f t="shared" si="18"/>
        <v xml:space="preserve">  NewhamE09000025</v>
      </c>
      <c r="D182" s="40">
        <v>28</v>
      </c>
      <c r="E182" s="41">
        <v>14.69</v>
      </c>
      <c r="F182" s="78" t="e">
        <f>VLOOKUP(C182,female!D:H,3,FALSE)</f>
        <v>#N/A</v>
      </c>
      <c r="G182" s="51">
        <v>17.43</v>
      </c>
      <c r="H182" s="23" t="e">
        <f>VLOOKUP(C182,female!D:H,5,FALSE)</f>
        <v>#N/A</v>
      </c>
      <c r="I182" s="80" t="e">
        <f t="shared" si="19"/>
        <v>#N/A</v>
      </c>
      <c r="J182" s="81" t="e">
        <f t="shared" si="20"/>
        <v>#N/A</v>
      </c>
      <c r="K182" s="83" t="e">
        <f t="shared" si="21"/>
        <v>#N/A</v>
      </c>
      <c r="L182" s="86" t="e">
        <f t="shared" si="22"/>
        <v>#N/A</v>
      </c>
      <c r="M182" s="88" t="e">
        <f t="shared" si="23"/>
        <v>#N/A</v>
      </c>
      <c r="N182" s="89" t="e">
        <f t="shared" si="24"/>
        <v>#N/A</v>
      </c>
      <c r="O182" s="90" t="e">
        <f t="shared" si="25"/>
        <v>#N/A</v>
      </c>
      <c r="P182" s="89" t="e">
        <f t="shared" si="26"/>
        <v>#N/A</v>
      </c>
    </row>
    <row r="183" spans="1:16" x14ac:dyDescent="0.2">
      <c r="A183" s="39" t="s">
        <v>785</v>
      </c>
      <c r="B183" s="25" t="s">
        <v>786</v>
      </c>
      <c r="C183" s="19" t="str">
        <f t="shared" si="18"/>
        <v xml:space="preserve">  Aylesbury ValeE07000004</v>
      </c>
      <c r="D183" s="40">
        <v>23</v>
      </c>
      <c r="E183" s="41">
        <v>14.64</v>
      </c>
      <c r="F183" s="78" t="e">
        <f>VLOOKUP(C183,female!D:H,3,FALSE)</f>
        <v>#N/A</v>
      </c>
      <c r="G183" s="41">
        <v>17.079999999999998</v>
      </c>
      <c r="H183" s="23" t="e">
        <f>VLOOKUP(C183,female!D:H,5,FALSE)</f>
        <v>#N/A</v>
      </c>
      <c r="I183" s="80" t="e">
        <f t="shared" si="19"/>
        <v>#N/A</v>
      </c>
      <c r="J183" s="81" t="e">
        <f t="shared" si="20"/>
        <v>#N/A</v>
      </c>
      <c r="K183" s="83" t="e">
        <f t="shared" si="21"/>
        <v>#N/A</v>
      </c>
      <c r="L183" s="86" t="e">
        <f t="shared" si="22"/>
        <v>#N/A</v>
      </c>
      <c r="M183" s="88" t="e">
        <f t="shared" si="23"/>
        <v>#N/A</v>
      </c>
      <c r="N183" s="89" t="e">
        <f t="shared" si="24"/>
        <v>#N/A</v>
      </c>
      <c r="O183" s="90" t="e">
        <f t="shared" si="25"/>
        <v>#N/A</v>
      </c>
      <c r="P183" s="89" t="e">
        <f t="shared" si="26"/>
        <v>#N/A</v>
      </c>
    </row>
    <row r="184" spans="1:16" x14ac:dyDescent="0.2">
      <c r="A184" s="39" t="s">
        <v>926</v>
      </c>
      <c r="B184" s="25" t="s">
        <v>927</v>
      </c>
      <c r="C184" s="19" t="str">
        <f t="shared" si="18"/>
        <v xml:space="preserve">  CotswoldE07000079</v>
      </c>
      <c r="D184" s="53">
        <v>14</v>
      </c>
      <c r="E184" s="54">
        <v>12.6</v>
      </c>
      <c r="F184" s="78" t="e">
        <f>VLOOKUP(C184,female!D:H,3,FALSE)</f>
        <v>#N/A</v>
      </c>
      <c r="G184" s="41">
        <v>15.98</v>
      </c>
      <c r="H184" s="23" t="e">
        <f>VLOOKUP(C184,female!D:H,5,FALSE)</f>
        <v>#N/A</v>
      </c>
      <c r="I184" s="80" t="e">
        <f t="shared" si="19"/>
        <v>#N/A</v>
      </c>
      <c r="J184" s="81" t="e">
        <f t="shared" si="20"/>
        <v>#N/A</v>
      </c>
      <c r="K184" s="83" t="e">
        <f t="shared" si="21"/>
        <v>#N/A</v>
      </c>
      <c r="L184" s="86" t="e">
        <f t="shared" si="22"/>
        <v>#N/A</v>
      </c>
      <c r="M184" s="88" t="e">
        <f t="shared" si="23"/>
        <v>#N/A</v>
      </c>
      <c r="N184" s="89" t="e">
        <f t="shared" si="24"/>
        <v>#N/A</v>
      </c>
      <c r="O184" s="90" t="e">
        <f t="shared" si="25"/>
        <v>#N/A</v>
      </c>
      <c r="P184" s="89" t="e">
        <f t="shared" si="26"/>
        <v>#N/A</v>
      </c>
    </row>
    <row r="185" spans="1:16" x14ac:dyDescent="0.2">
      <c r="A185" s="39" t="s">
        <v>145</v>
      </c>
      <c r="B185" s="25" t="s">
        <v>146</v>
      </c>
      <c r="C185" s="19" t="str">
        <f t="shared" si="18"/>
        <v>FalkirkS12000014</v>
      </c>
      <c r="D185" s="40">
        <v>24</v>
      </c>
      <c r="E185" s="51">
        <v>13.8</v>
      </c>
      <c r="F185" s="78" t="e">
        <f>VLOOKUP(C185,female!D:H,3,FALSE)</f>
        <v>#N/A</v>
      </c>
      <c r="G185" s="41">
        <v>15.81</v>
      </c>
      <c r="H185" s="23" t="e">
        <f>VLOOKUP(C185,female!D:H,5,FALSE)</f>
        <v>#N/A</v>
      </c>
      <c r="I185" s="80" t="e">
        <f t="shared" si="19"/>
        <v>#N/A</v>
      </c>
      <c r="J185" s="81" t="e">
        <f t="shared" si="20"/>
        <v>#N/A</v>
      </c>
      <c r="K185" s="83" t="e">
        <f t="shared" si="21"/>
        <v>#N/A</v>
      </c>
      <c r="L185" s="86" t="e">
        <f t="shared" si="22"/>
        <v>#N/A</v>
      </c>
      <c r="M185" s="88" t="e">
        <f t="shared" si="23"/>
        <v>#N/A</v>
      </c>
      <c r="N185" s="89" t="e">
        <f t="shared" si="24"/>
        <v>#N/A</v>
      </c>
      <c r="O185" s="90" t="e">
        <f t="shared" si="25"/>
        <v>#N/A</v>
      </c>
      <c r="P185" s="89" t="e">
        <f t="shared" si="26"/>
        <v>#N/A</v>
      </c>
    </row>
    <row r="186" spans="1:16" x14ac:dyDescent="0.2">
      <c r="A186" s="39" t="s">
        <v>147</v>
      </c>
      <c r="B186" s="25" t="s">
        <v>148</v>
      </c>
      <c r="C186" s="19" t="str">
        <f t="shared" si="18"/>
        <v>KentE10000016</v>
      </c>
      <c r="D186" s="55">
        <v>224</v>
      </c>
      <c r="E186" s="51">
        <v>13.63</v>
      </c>
      <c r="F186" s="78" t="e">
        <f>VLOOKUP(C186,female!D:H,3,FALSE)</f>
        <v>#N/A</v>
      </c>
      <c r="G186" s="51">
        <v>16.260000000000002</v>
      </c>
      <c r="H186" s="23" t="e">
        <f>VLOOKUP(C186,female!D:H,5,FALSE)</f>
        <v>#N/A</v>
      </c>
      <c r="I186" s="80" t="e">
        <f t="shared" si="19"/>
        <v>#N/A</v>
      </c>
      <c r="J186" s="81" t="e">
        <f t="shared" si="20"/>
        <v>#N/A</v>
      </c>
      <c r="K186" s="83" t="e">
        <f t="shared" si="21"/>
        <v>#N/A</v>
      </c>
      <c r="L186" s="86" t="e">
        <f t="shared" si="22"/>
        <v>#N/A</v>
      </c>
      <c r="M186" s="88" t="e">
        <f t="shared" si="23"/>
        <v>#N/A</v>
      </c>
      <c r="N186" s="89" t="e">
        <f t="shared" si="24"/>
        <v>#N/A</v>
      </c>
      <c r="O186" s="90" t="e">
        <f t="shared" si="25"/>
        <v>#N/A</v>
      </c>
      <c r="P186" s="89" t="e">
        <f t="shared" si="26"/>
        <v>#N/A</v>
      </c>
    </row>
    <row r="187" spans="1:16" x14ac:dyDescent="0.2">
      <c r="A187" s="39" t="s">
        <v>509</v>
      </c>
      <c r="B187" s="25" t="s">
        <v>149</v>
      </c>
      <c r="C187" s="19" t="str">
        <f t="shared" si="18"/>
        <v xml:space="preserve">  KnowsleyE08000011</v>
      </c>
      <c r="D187" s="40">
        <v>28</v>
      </c>
      <c r="E187" s="41">
        <v>13.9</v>
      </c>
      <c r="F187" s="78" t="e">
        <f>VLOOKUP(C187,female!D:H,3,FALSE)</f>
        <v>#N/A</v>
      </c>
      <c r="G187" s="51">
        <v>16.29</v>
      </c>
      <c r="H187" s="23" t="e">
        <f>VLOOKUP(C187,female!D:H,5,FALSE)</f>
        <v>#N/A</v>
      </c>
      <c r="I187" s="80" t="e">
        <f t="shared" si="19"/>
        <v>#N/A</v>
      </c>
      <c r="J187" s="81" t="e">
        <f t="shared" si="20"/>
        <v>#N/A</v>
      </c>
      <c r="K187" s="83" t="e">
        <f t="shared" si="21"/>
        <v>#N/A</v>
      </c>
      <c r="L187" s="86" t="e">
        <f t="shared" si="22"/>
        <v>#N/A</v>
      </c>
      <c r="M187" s="88" t="e">
        <f t="shared" si="23"/>
        <v>#N/A</v>
      </c>
      <c r="N187" s="89" t="e">
        <f t="shared" si="24"/>
        <v>#N/A</v>
      </c>
      <c r="O187" s="90" t="e">
        <f t="shared" si="25"/>
        <v>#N/A</v>
      </c>
      <c r="P187" s="89" t="e">
        <f t="shared" si="26"/>
        <v>#N/A</v>
      </c>
    </row>
    <row r="188" spans="1:16" x14ac:dyDescent="0.2">
      <c r="A188" s="39" t="s">
        <v>150</v>
      </c>
      <c r="B188" s="25" t="s">
        <v>151</v>
      </c>
      <c r="C188" s="19" t="str">
        <f t="shared" si="18"/>
        <v>Bristol, City of UAE06000023</v>
      </c>
      <c r="D188" s="55">
        <v>97</v>
      </c>
      <c r="E188" s="51">
        <v>14.62</v>
      </c>
      <c r="F188" s="78" t="e">
        <f>VLOOKUP(C188,female!D:H,3,FALSE)</f>
        <v>#N/A</v>
      </c>
      <c r="G188" s="51">
        <v>17.22</v>
      </c>
      <c r="H188" s="23" t="e">
        <f>VLOOKUP(C188,female!D:H,5,FALSE)</f>
        <v>#N/A</v>
      </c>
      <c r="I188" s="80" t="e">
        <f t="shared" si="19"/>
        <v>#N/A</v>
      </c>
      <c r="J188" s="81" t="e">
        <f t="shared" si="20"/>
        <v>#N/A</v>
      </c>
      <c r="K188" s="83" t="e">
        <f t="shared" si="21"/>
        <v>#N/A</v>
      </c>
      <c r="L188" s="86" t="e">
        <f t="shared" si="22"/>
        <v>#N/A</v>
      </c>
      <c r="M188" s="88" t="e">
        <f t="shared" si="23"/>
        <v>#N/A</v>
      </c>
      <c r="N188" s="89" t="e">
        <f t="shared" si="24"/>
        <v>#N/A</v>
      </c>
      <c r="O188" s="90" t="e">
        <f t="shared" si="25"/>
        <v>#N/A</v>
      </c>
      <c r="P188" s="89" t="e">
        <f t="shared" si="26"/>
        <v>#N/A</v>
      </c>
    </row>
    <row r="189" spans="1:16" x14ac:dyDescent="0.2">
      <c r="A189" s="24" t="s">
        <v>784</v>
      </c>
      <c r="B189" s="25" t="s">
        <v>15</v>
      </c>
      <c r="C189" s="19" t="str">
        <f t="shared" si="18"/>
        <v>South East</v>
      </c>
      <c r="D189" s="55">
        <v>1575</v>
      </c>
      <c r="E189" s="51">
        <v>15.1</v>
      </c>
      <c r="F189" s="78" t="e">
        <f>VLOOKUP(C189,female!D:H,3,FALSE)</f>
        <v>#N/A</v>
      </c>
      <c r="G189" s="51">
        <v>18.27</v>
      </c>
      <c r="H189" s="23" t="e">
        <f>VLOOKUP(C189,female!D:H,5,FALSE)</f>
        <v>#N/A</v>
      </c>
      <c r="I189" s="80" t="e">
        <f t="shared" si="19"/>
        <v>#N/A</v>
      </c>
      <c r="J189" s="81" t="e">
        <f t="shared" si="20"/>
        <v>#N/A</v>
      </c>
      <c r="K189" s="83" t="e">
        <f t="shared" si="21"/>
        <v>#N/A</v>
      </c>
      <c r="L189" s="86" t="e">
        <f t="shared" si="22"/>
        <v>#N/A</v>
      </c>
      <c r="M189" s="88" t="e">
        <f t="shared" si="23"/>
        <v>#N/A</v>
      </c>
      <c r="N189" s="89" t="e">
        <f t="shared" si="24"/>
        <v>#N/A</v>
      </c>
      <c r="O189" s="90" t="e">
        <f t="shared" si="25"/>
        <v>#N/A</v>
      </c>
      <c r="P189" s="89" t="e">
        <f t="shared" si="26"/>
        <v>#N/A</v>
      </c>
    </row>
    <row r="190" spans="1:16" x14ac:dyDescent="0.2">
      <c r="A190" s="39" t="s">
        <v>770</v>
      </c>
      <c r="B190" s="25" t="s">
        <v>152</v>
      </c>
      <c r="C190" s="19" t="str">
        <f t="shared" si="18"/>
        <v xml:space="preserve">  CroydonE09000008</v>
      </c>
      <c r="D190" s="40">
        <v>35</v>
      </c>
      <c r="E190" s="41">
        <v>16.02</v>
      </c>
      <c r="F190" s="78" t="e">
        <f>VLOOKUP(C190,female!D:H,3,FALSE)</f>
        <v>#N/A</v>
      </c>
      <c r="G190" s="54">
        <v>21.77</v>
      </c>
      <c r="H190" s="23" t="e">
        <f>VLOOKUP(C190,female!D:H,5,FALSE)</f>
        <v>#N/A</v>
      </c>
      <c r="I190" s="80" t="e">
        <f t="shared" si="19"/>
        <v>#N/A</v>
      </c>
      <c r="J190" s="81" t="e">
        <f t="shared" si="20"/>
        <v>#N/A</v>
      </c>
      <c r="K190" s="83" t="e">
        <f t="shared" si="21"/>
        <v>#N/A</v>
      </c>
      <c r="L190" s="86" t="e">
        <f t="shared" si="22"/>
        <v>#N/A</v>
      </c>
      <c r="M190" s="88" t="e">
        <f t="shared" si="23"/>
        <v>#N/A</v>
      </c>
      <c r="N190" s="89" t="e">
        <f t="shared" si="24"/>
        <v>#N/A</v>
      </c>
      <c r="O190" s="90" t="e">
        <f t="shared" si="25"/>
        <v>#N/A</v>
      </c>
      <c r="P190" s="89" t="e">
        <f t="shared" si="26"/>
        <v>#N/A</v>
      </c>
    </row>
    <row r="191" spans="1:16" x14ac:dyDescent="0.2">
      <c r="A191" s="24" t="s">
        <v>542</v>
      </c>
      <c r="B191" s="25" t="s">
        <v>15</v>
      </c>
      <c r="C191" s="19" t="str">
        <f t="shared" si="18"/>
        <v>East Midlands</v>
      </c>
      <c r="D191" s="55">
        <v>802</v>
      </c>
      <c r="E191" s="51">
        <v>12.67</v>
      </c>
      <c r="F191" s="78" t="e">
        <f>VLOOKUP(C191,female!D:H,3,FALSE)</f>
        <v>#N/A</v>
      </c>
      <c r="G191" s="51">
        <v>15.15</v>
      </c>
      <c r="H191" s="23" t="e">
        <f>VLOOKUP(C191,female!D:H,5,FALSE)</f>
        <v>#N/A</v>
      </c>
      <c r="I191" s="80" t="e">
        <f t="shared" si="19"/>
        <v>#N/A</v>
      </c>
      <c r="J191" s="81" t="e">
        <f t="shared" si="20"/>
        <v>#N/A</v>
      </c>
      <c r="K191" s="83" t="e">
        <f t="shared" si="21"/>
        <v>#N/A</v>
      </c>
      <c r="L191" s="86" t="e">
        <f t="shared" si="22"/>
        <v>#N/A</v>
      </c>
      <c r="M191" s="88" t="e">
        <f t="shared" si="23"/>
        <v>#N/A</v>
      </c>
      <c r="N191" s="89" t="e">
        <f t="shared" si="24"/>
        <v>#N/A</v>
      </c>
      <c r="O191" s="90" t="e">
        <f t="shared" si="25"/>
        <v>#N/A</v>
      </c>
      <c r="P191" s="89" t="e">
        <f t="shared" si="26"/>
        <v>#N/A</v>
      </c>
    </row>
    <row r="192" spans="1:16" x14ac:dyDescent="0.2">
      <c r="A192" s="39" t="s">
        <v>642</v>
      </c>
      <c r="B192" s="25" t="s">
        <v>643</v>
      </c>
      <c r="C192" s="19" t="str">
        <f t="shared" si="18"/>
        <v>West Midlands MCE11000005</v>
      </c>
      <c r="D192" s="55">
        <v>479</v>
      </c>
      <c r="E192" s="51">
        <v>14.05</v>
      </c>
      <c r="F192" s="78" t="e">
        <f>VLOOKUP(C192,female!D:H,3,FALSE)</f>
        <v>#N/A</v>
      </c>
      <c r="G192" s="51">
        <v>16.61</v>
      </c>
      <c r="H192" s="23" t="e">
        <f>VLOOKUP(C192,female!D:H,5,FALSE)</f>
        <v>#N/A</v>
      </c>
      <c r="I192" s="80" t="e">
        <f t="shared" si="19"/>
        <v>#N/A</v>
      </c>
      <c r="J192" s="81" t="e">
        <f t="shared" si="20"/>
        <v>#N/A</v>
      </c>
      <c r="K192" s="83" t="e">
        <f t="shared" si="21"/>
        <v>#N/A</v>
      </c>
      <c r="L192" s="86" t="e">
        <f t="shared" si="22"/>
        <v>#N/A</v>
      </c>
      <c r="M192" s="88" t="e">
        <f t="shared" si="23"/>
        <v>#N/A</v>
      </c>
      <c r="N192" s="89" t="e">
        <f t="shared" si="24"/>
        <v>#N/A</v>
      </c>
      <c r="O192" s="90" t="e">
        <f t="shared" si="25"/>
        <v>#N/A</v>
      </c>
      <c r="P192" s="89" t="e">
        <f t="shared" si="26"/>
        <v>#N/A</v>
      </c>
    </row>
    <row r="193" spans="1:16" x14ac:dyDescent="0.2">
      <c r="A193" s="39" t="s">
        <v>153</v>
      </c>
      <c r="B193" s="25" t="s">
        <v>154</v>
      </c>
      <c r="C193" s="19" t="str">
        <f t="shared" si="18"/>
        <v>Reading UAE06000038</v>
      </c>
      <c r="D193" s="40">
        <v>40</v>
      </c>
      <c r="E193" s="41">
        <v>16.71</v>
      </c>
      <c r="F193" s="78" t="e">
        <f>VLOOKUP(C193,female!D:H,3,FALSE)</f>
        <v>#N/A</v>
      </c>
      <c r="G193" s="51">
        <v>20.12</v>
      </c>
      <c r="H193" s="23" t="e">
        <f>VLOOKUP(C193,female!D:H,5,FALSE)</f>
        <v>#N/A</v>
      </c>
      <c r="I193" s="80" t="e">
        <f t="shared" si="19"/>
        <v>#N/A</v>
      </c>
      <c r="J193" s="81" t="e">
        <f t="shared" si="20"/>
        <v>#N/A</v>
      </c>
      <c r="K193" s="83" t="e">
        <f t="shared" si="21"/>
        <v>#N/A</v>
      </c>
      <c r="L193" s="86" t="e">
        <f t="shared" si="22"/>
        <v>#N/A</v>
      </c>
      <c r="M193" s="88" t="e">
        <f t="shared" si="23"/>
        <v>#N/A</v>
      </c>
      <c r="N193" s="89" t="e">
        <f t="shared" si="24"/>
        <v>#N/A</v>
      </c>
      <c r="O193" s="90" t="e">
        <f t="shared" si="25"/>
        <v>#N/A</v>
      </c>
      <c r="P193" s="89" t="e">
        <f t="shared" si="26"/>
        <v>#N/A</v>
      </c>
    </row>
    <row r="194" spans="1:16" x14ac:dyDescent="0.2">
      <c r="A194" s="39" t="s">
        <v>533</v>
      </c>
      <c r="B194" s="25" t="s">
        <v>155</v>
      </c>
      <c r="C194" s="19" t="str">
        <f t="shared" ref="C194:C257" si="27">A194&amp;B194</f>
        <v xml:space="preserve">  RotherhamE08000018</v>
      </c>
      <c r="D194" s="40">
        <v>43</v>
      </c>
      <c r="E194" s="41">
        <v>12.62</v>
      </c>
      <c r="F194" s="78" t="e">
        <f>VLOOKUP(C194,female!D:H,3,FALSE)</f>
        <v>#N/A</v>
      </c>
      <c r="G194" s="51">
        <v>15.21</v>
      </c>
      <c r="H194" s="23" t="e">
        <f>VLOOKUP(C194,female!D:H,5,FALSE)</f>
        <v>#N/A</v>
      </c>
      <c r="I194" s="80" t="e">
        <f t="shared" ref="I194:I257" si="28">E194-F194</f>
        <v>#N/A</v>
      </c>
      <c r="J194" s="81" t="e">
        <f t="shared" ref="J194:J257" si="29">G194-H194</f>
        <v>#N/A</v>
      </c>
      <c r="K194" s="83" t="e">
        <f t="shared" ref="K194:K257" si="30">(E194-F194)/E194</f>
        <v>#N/A</v>
      </c>
      <c r="L194" s="86" t="e">
        <f t="shared" ref="L194:L257" si="31">(G194-H194)/G194</f>
        <v>#N/A</v>
      </c>
      <c r="M194" s="88" t="e">
        <f t="shared" ref="M194:M257" si="32">365*L194</f>
        <v>#N/A</v>
      </c>
      <c r="N194" s="89" t="e">
        <f t="shared" ref="N194:N257" si="33">43100-M194</f>
        <v>#N/A</v>
      </c>
      <c r="O194" s="90" t="e">
        <f t="shared" ref="O194:O257" si="34">365*K194</f>
        <v>#N/A</v>
      </c>
      <c r="P194" s="89" t="e">
        <f t="shared" ref="P194:P257" si="35">43100-O194</f>
        <v>#N/A</v>
      </c>
    </row>
    <row r="195" spans="1:16" x14ac:dyDescent="0.2">
      <c r="A195" s="39" t="s">
        <v>156</v>
      </c>
      <c r="B195" s="25" t="s">
        <v>157</v>
      </c>
      <c r="C195" s="19" t="str">
        <f t="shared" si="27"/>
        <v>Telford and Wrekin UAE06000020</v>
      </c>
      <c r="D195" s="40">
        <v>35</v>
      </c>
      <c r="E195" s="41">
        <v>13.11</v>
      </c>
      <c r="F195" s="78" t="e">
        <f>VLOOKUP(C195,female!D:H,3,FALSE)</f>
        <v>#N/A</v>
      </c>
      <c r="G195" s="51">
        <v>15.15</v>
      </c>
      <c r="H195" s="23" t="e">
        <f>VLOOKUP(C195,female!D:H,5,FALSE)</f>
        <v>#N/A</v>
      </c>
      <c r="I195" s="80" t="e">
        <f t="shared" si="28"/>
        <v>#N/A</v>
      </c>
      <c r="J195" s="81" t="e">
        <f t="shared" si="29"/>
        <v>#N/A</v>
      </c>
      <c r="K195" s="83" t="e">
        <f t="shared" si="30"/>
        <v>#N/A</v>
      </c>
      <c r="L195" s="86" t="e">
        <f t="shared" si="31"/>
        <v>#N/A</v>
      </c>
      <c r="M195" s="88" t="e">
        <f t="shared" si="32"/>
        <v>#N/A</v>
      </c>
      <c r="N195" s="89" t="e">
        <f t="shared" si="33"/>
        <v>#N/A</v>
      </c>
      <c r="O195" s="90" t="e">
        <f t="shared" si="34"/>
        <v>#N/A</v>
      </c>
      <c r="P195" s="89" t="e">
        <f t="shared" si="35"/>
        <v>#N/A</v>
      </c>
    </row>
    <row r="196" spans="1:16" x14ac:dyDescent="0.2">
      <c r="A196" s="39" t="s">
        <v>579</v>
      </c>
      <c r="B196" s="25" t="s">
        <v>580</v>
      </c>
      <c r="C196" s="19" t="str">
        <f t="shared" si="27"/>
        <v xml:space="preserve">  North KestevenE07000139</v>
      </c>
      <c r="D196" s="53">
        <v>14</v>
      </c>
      <c r="E196" s="41">
        <v>11.27</v>
      </c>
      <c r="F196" s="78" t="e">
        <f>VLOOKUP(C196,female!D:H,3,FALSE)</f>
        <v>#N/A</v>
      </c>
      <c r="G196" s="41">
        <v>12.61</v>
      </c>
      <c r="H196" s="23" t="e">
        <f>VLOOKUP(C196,female!D:H,5,FALSE)</f>
        <v>#N/A</v>
      </c>
      <c r="I196" s="80" t="e">
        <f t="shared" si="28"/>
        <v>#N/A</v>
      </c>
      <c r="J196" s="81" t="e">
        <f t="shared" si="29"/>
        <v>#N/A</v>
      </c>
      <c r="K196" s="83" t="e">
        <f t="shared" si="30"/>
        <v>#N/A</v>
      </c>
      <c r="L196" s="86" t="e">
        <f t="shared" si="31"/>
        <v>#N/A</v>
      </c>
      <c r="M196" s="88" t="e">
        <f t="shared" si="32"/>
        <v>#N/A</v>
      </c>
      <c r="N196" s="89" t="e">
        <f t="shared" si="33"/>
        <v>#N/A</v>
      </c>
      <c r="O196" s="90" t="e">
        <f t="shared" si="34"/>
        <v>#N/A</v>
      </c>
      <c r="P196" s="89" t="e">
        <f t="shared" si="35"/>
        <v>#N/A</v>
      </c>
    </row>
    <row r="197" spans="1:16" x14ac:dyDescent="0.2">
      <c r="A197" s="39" t="s">
        <v>158</v>
      </c>
      <c r="B197" s="25" t="s">
        <v>159</v>
      </c>
      <c r="C197" s="19" t="str">
        <f t="shared" si="27"/>
        <v>Halton UAE06000006</v>
      </c>
      <c r="D197" s="40">
        <v>24</v>
      </c>
      <c r="E197" s="41">
        <v>13.65</v>
      </c>
      <c r="F197" s="78" t="e">
        <f>VLOOKUP(C197,female!D:H,3,FALSE)</f>
        <v>#N/A</v>
      </c>
      <c r="G197" s="51">
        <v>16.79</v>
      </c>
      <c r="H197" s="23" t="e">
        <f>VLOOKUP(C197,female!D:H,5,FALSE)</f>
        <v>#N/A</v>
      </c>
      <c r="I197" s="80" t="e">
        <f t="shared" si="28"/>
        <v>#N/A</v>
      </c>
      <c r="J197" s="81" t="e">
        <f t="shared" si="29"/>
        <v>#N/A</v>
      </c>
      <c r="K197" s="83" t="e">
        <f t="shared" si="30"/>
        <v>#N/A</v>
      </c>
      <c r="L197" s="86" t="e">
        <f t="shared" si="31"/>
        <v>#N/A</v>
      </c>
      <c r="M197" s="88" t="e">
        <f t="shared" si="32"/>
        <v>#N/A</v>
      </c>
      <c r="N197" s="89" t="e">
        <f t="shared" si="33"/>
        <v>#N/A</v>
      </c>
      <c r="O197" s="90" t="e">
        <f t="shared" si="34"/>
        <v>#N/A</v>
      </c>
      <c r="P197" s="89" t="e">
        <f t="shared" si="35"/>
        <v>#N/A</v>
      </c>
    </row>
    <row r="198" spans="1:16" x14ac:dyDescent="0.2">
      <c r="A198" s="39" t="s">
        <v>752</v>
      </c>
      <c r="B198" s="25" t="s">
        <v>160</v>
      </c>
      <c r="C198" s="19" t="str">
        <f t="shared" si="27"/>
        <v xml:space="preserve">  Hammersmith and FulhamE09000013</v>
      </c>
      <c r="D198" s="40">
        <v>41</v>
      </c>
      <c r="E198" s="41">
        <v>18.79</v>
      </c>
      <c r="F198" s="78" t="e">
        <f>VLOOKUP(C198,female!D:H,3,FALSE)</f>
        <v>#N/A</v>
      </c>
      <c r="G198" s="51">
        <v>20.41</v>
      </c>
      <c r="H198" s="23" t="e">
        <f>VLOOKUP(C198,female!D:H,5,FALSE)</f>
        <v>#N/A</v>
      </c>
      <c r="I198" s="80" t="e">
        <f t="shared" si="28"/>
        <v>#N/A</v>
      </c>
      <c r="J198" s="81" t="e">
        <f t="shared" si="29"/>
        <v>#N/A</v>
      </c>
      <c r="K198" s="83" t="e">
        <f t="shared" si="30"/>
        <v>#N/A</v>
      </c>
      <c r="L198" s="86" t="e">
        <f t="shared" si="31"/>
        <v>#N/A</v>
      </c>
      <c r="M198" s="88" t="e">
        <f t="shared" si="32"/>
        <v>#N/A</v>
      </c>
      <c r="N198" s="89" t="e">
        <f t="shared" si="33"/>
        <v>#N/A</v>
      </c>
      <c r="O198" s="90" t="e">
        <f t="shared" si="34"/>
        <v>#N/A</v>
      </c>
      <c r="P198" s="89" t="e">
        <f t="shared" si="35"/>
        <v>#N/A</v>
      </c>
    </row>
    <row r="199" spans="1:16" x14ac:dyDescent="0.2">
      <c r="A199" s="39" t="s">
        <v>541</v>
      </c>
      <c r="B199" s="25" t="s">
        <v>161</v>
      </c>
      <c r="C199" s="19" t="str">
        <f t="shared" si="27"/>
        <v xml:space="preserve">  WakefieldE08000036</v>
      </c>
      <c r="D199" s="40">
        <v>61</v>
      </c>
      <c r="E199" s="41">
        <v>12.54</v>
      </c>
      <c r="F199" s="78" t="e">
        <f>VLOOKUP(C199,female!D:H,3,FALSE)</f>
        <v>#N/A</v>
      </c>
      <c r="G199" s="51">
        <v>14.71</v>
      </c>
      <c r="H199" s="23" t="e">
        <f>VLOOKUP(C199,female!D:H,5,FALSE)</f>
        <v>#N/A</v>
      </c>
      <c r="I199" s="80" t="e">
        <f t="shared" si="28"/>
        <v>#N/A</v>
      </c>
      <c r="J199" s="81" t="e">
        <f t="shared" si="29"/>
        <v>#N/A</v>
      </c>
      <c r="K199" s="83" t="e">
        <f t="shared" si="30"/>
        <v>#N/A</v>
      </c>
      <c r="L199" s="86" t="e">
        <f t="shared" si="31"/>
        <v>#N/A</v>
      </c>
      <c r="M199" s="88" t="e">
        <f t="shared" si="32"/>
        <v>#N/A</v>
      </c>
      <c r="N199" s="89" t="e">
        <f t="shared" si="33"/>
        <v>#N/A</v>
      </c>
      <c r="O199" s="90" t="e">
        <f t="shared" si="34"/>
        <v>#N/A</v>
      </c>
      <c r="P199" s="89" t="e">
        <f t="shared" si="35"/>
        <v>#N/A</v>
      </c>
    </row>
    <row r="200" spans="1:16" x14ac:dyDescent="0.2">
      <c r="A200" s="39" t="s">
        <v>162</v>
      </c>
      <c r="B200" s="25" t="s">
        <v>163</v>
      </c>
      <c r="C200" s="19" t="str">
        <f t="shared" si="27"/>
        <v>OxfordshireE10000025</v>
      </c>
      <c r="D200" s="55">
        <v>148</v>
      </c>
      <c r="E200" s="51">
        <v>15.8</v>
      </c>
      <c r="F200" s="78" t="e">
        <f>VLOOKUP(C200,female!D:H,3,FALSE)</f>
        <v>#N/A</v>
      </c>
      <c r="G200" s="51">
        <v>18.260000000000002</v>
      </c>
      <c r="H200" s="23" t="e">
        <f>VLOOKUP(C200,female!D:H,5,FALSE)</f>
        <v>#N/A</v>
      </c>
      <c r="I200" s="80" t="e">
        <f t="shared" si="28"/>
        <v>#N/A</v>
      </c>
      <c r="J200" s="81" t="e">
        <f t="shared" si="29"/>
        <v>#N/A</v>
      </c>
      <c r="K200" s="83" t="e">
        <f t="shared" si="30"/>
        <v>#N/A</v>
      </c>
      <c r="L200" s="86" t="e">
        <f t="shared" si="31"/>
        <v>#N/A</v>
      </c>
      <c r="M200" s="88" t="e">
        <f t="shared" si="32"/>
        <v>#N/A</v>
      </c>
      <c r="N200" s="89" t="e">
        <f t="shared" si="33"/>
        <v>#N/A</v>
      </c>
      <c r="O200" s="90" t="e">
        <f t="shared" si="34"/>
        <v>#N/A</v>
      </c>
      <c r="P200" s="89" t="e">
        <f t="shared" si="35"/>
        <v>#N/A</v>
      </c>
    </row>
    <row r="201" spans="1:16" x14ac:dyDescent="0.2">
      <c r="A201" s="39" t="s">
        <v>571</v>
      </c>
      <c r="B201" s="25" t="s">
        <v>572</v>
      </c>
      <c r="C201" s="19" t="str">
        <f t="shared" si="27"/>
        <v xml:space="preserve">  Oadby and WigstonE07000135</v>
      </c>
      <c r="D201" s="53">
        <v>7</v>
      </c>
      <c r="E201" s="54">
        <v>11.58</v>
      </c>
      <c r="F201" s="78" t="e">
        <f>VLOOKUP(C201,female!D:H,3,FALSE)</f>
        <v>#N/A</v>
      </c>
      <c r="G201" s="41">
        <v>13.94</v>
      </c>
      <c r="H201" s="23" t="e">
        <f>VLOOKUP(C201,female!D:H,5,FALSE)</f>
        <v>#N/A</v>
      </c>
      <c r="I201" s="80" t="e">
        <f t="shared" si="28"/>
        <v>#N/A</v>
      </c>
      <c r="J201" s="81" t="e">
        <f t="shared" si="29"/>
        <v>#N/A</v>
      </c>
      <c r="K201" s="83" t="e">
        <f t="shared" si="30"/>
        <v>#N/A</v>
      </c>
      <c r="L201" s="86" t="e">
        <f t="shared" si="31"/>
        <v>#N/A</v>
      </c>
      <c r="M201" s="88" t="e">
        <f t="shared" si="32"/>
        <v>#N/A</v>
      </c>
      <c r="N201" s="89" t="e">
        <f t="shared" si="33"/>
        <v>#N/A</v>
      </c>
      <c r="O201" s="90" t="e">
        <f t="shared" si="34"/>
        <v>#N/A</v>
      </c>
      <c r="P201" s="89" t="e">
        <f t="shared" si="35"/>
        <v>#N/A</v>
      </c>
    </row>
    <row r="202" spans="1:16" x14ac:dyDescent="0.2">
      <c r="A202" s="39" t="s">
        <v>718</v>
      </c>
      <c r="B202" s="25" t="s">
        <v>719</v>
      </c>
      <c r="C202" s="19" t="str">
        <f t="shared" si="27"/>
        <v xml:space="preserve">  BrecklandE07000143</v>
      </c>
      <c r="D202" s="53">
        <v>18</v>
      </c>
      <c r="E202" s="41">
        <v>10.97</v>
      </c>
      <c r="F202" s="78" t="e">
        <f>VLOOKUP(C202,female!D:H,3,FALSE)</f>
        <v>#N/A</v>
      </c>
      <c r="G202" s="51">
        <v>12.14</v>
      </c>
      <c r="H202" s="23" t="e">
        <f>VLOOKUP(C202,female!D:H,5,FALSE)</f>
        <v>#N/A</v>
      </c>
      <c r="I202" s="80" t="e">
        <f t="shared" si="28"/>
        <v>#N/A</v>
      </c>
      <c r="J202" s="81" t="e">
        <f t="shared" si="29"/>
        <v>#N/A</v>
      </c>
      <c r="K202" s="83" t="e">
        <f t="shared" si="30"/>
        <v>#N/A</v>
      </c>
      <c r="L202" s="86" t="e">
        <f t="shared" si="31"/>
        <v>#N/A</v>
      </c>
      <c r="M202" s="88" t="e">
        <f t="shared" si="32"/>
        <v>#N/A</v>
      </c>
      <c r="N202" s="89" t="e">
        <f t="shared" si="33"/>
        <v>#N/A</v>
      </c>
      <c r="O202" s="90" t="e">
        <f t="shared" si="34"/>
        <v>#N/A</v>
      </c>
      <c r="P202" s="89" t="e">
        <f t="shared" si="35"/>
        <v>#N/A</v>
      </c>
    </row>
    <row r="203" spans="1:16" x14ac:dyDescent="0.2">
      <c r="A203" s="39" t="s">
        <v>817</v>
      </c>
      <c r="B203" s="25" t="s">
        <v>818</v>
      </c>
      <c r="C203" s="19" t="str">
        <f t="shared" si="27"/>
        <v xml:space="preserve">  New ForestE07000091</v>
      </c>
      <c r="D203" s="40">
        <v>25</v>
      </c>
      <c r="E203" s="41">
        <v>13.4</v>
      </c>
      <c r="F203" s="78" t="e">
        <f>VLOOKUP(C203,female!D:H,3,FALSE)</f>
        <v>#N/A</v>
      </c>
      <c r="G203" s="41">
        <v>16.36</v>
      </c>
      <c r="H203" s="23" t="e">
        <f>VLOOKUP(C203,female!D:H,5,FALSE)</f>
        <v>#N/A</v>
      </c>
      <c r="I203" s="80" t="e">
        <f t="shared" si="28"/>
        <v>#N/A</v>
      </c>
      <c r="J203" s="81" t="e">
        <f t="shared" si="29"/>
        <v>#N/A</v>
      </c>
      <c r="K203" s="83" t="e">
        <f t="shared" si="30"/>
        <v>#N/A</v>
      </c>
      <c r="L203" s="86" t="e">
        <f t="shared" si="31"/>
        <v>#N/A</v>
      </c>
      <c r="M203" s="88" t="e">
        <f t="shared" si="32"/>
        <v>#N/A</v>
      </c>
      <c r="N203" s="89" t="e">
        <f t="shared" si="33"/>
        <v>#N/A</v>
      </c>
      <c r="O203" s="90" t="e">
        <f t="shared" si="34"/>
        <v>#N/A</v>
      </c>
      <c r="P203" s="89" t="e">
        <f t="shared" si="35"/>
        <v>#N/A</v>
      </c>
    </row>
    <row r="204" spans="1:16" x14ac:dyDescent="0.2">
      <c r="A204" s="39" t="s">
        <v>507</v>
      </c>
      <c r="B204" s="25" t="s">
        <v>508</v>
      </c>
      <c r="C204" s="19" t="str">
        <f t="shared" si="27"/>
        <v>Merseyside MCE11000002</v>
      </c>
      <c r="D204" s="55">
        <v>178</v>
      </c>
      <c r="E204" s="51">
        <v>13.64</v>
      </c>
      <c r="F204" s="78" t="e">
        <f>VLOOKUP(C204,female!D:H,3,FALSE)</f>
        <v>#N/A</v>
      </c>
      <c r="G204" s="51">
        <v>16.010000000000002</v>
      </c>
      <c r="H204" s="23" t="e">
        <f>VLOOKUP(C204,female!D:H,5,FALSE)</f>
        <v>#N/A</v>
      </c>
      <c r="I204" s="80" t="e">
        <f t="shared" si="28"/>
        <v>#N/A</v>
      </c>
      <c r="J204" s="81" t="e">
        <f t="shared" si="29"/>
        <v>#N/A</v>
      </c>
      <c r="K204" s="83" t="e">
        <f t="shared" si="30"/>
        <v>#N/A</v>
      </c>
      <c r="L204" s="86" t="e">
        <f t="shared" si="31"/>
        <v>#N/A</v>
      </c>
      <c r="M204" s="88" t="e">
        <f t="shared" si="32"/>
        <v>#N/A</v>
      </c>
      <c r="N204" s="89" t="e">
        <f t="shared" si="33"/>
        <v>#N/A</v>
      </c>
      <c r="O204" s="90" t="e">
        <f t="shared" si="34"/>
        <v>#N/A</v>
      </c>
      <c r="P204" s="89" t="e">
        <f t="shared" si="35"/>
        <v>#N/A</v>
      </c>
    </row>
    <row r="205" spans="1:16" x14ac:dyDescent="0.2">
      <c r="A205" s="39" t="s">
        <v>772</v>
      </c>
      <c r="B205" s="25" t="s">
        <v>164</v>
      </c>
      <c r="C205" s="19" t="str">
        <f t="shared" si="27"/>
        <v xml:space="preserve">  EnfieldE09000010</v>
      </c>
      <c r="D205" s="40">
        <v>29</v>
      </c>
      <c r="E205" s="41">
        <v>14.01</v>
      </c>
      <c r="F205" s="78" t="e">
        <f>VLOOKUP(C205,female!D:H,3,FALSE)</f>
        <v>#N/A</v>
      </c>
      <c r="G205" s="51">
        <v>16.190000000000001</v>
      </c>
      <c r="H205" s="23" t="e">
        <f>VLOOKUP(C205,female!D:H,5,FALSE)</f>
        <v>#N/A</v>
      </c>
      <c r="I205" s="80" t="e">
        <f t="shared" si="28"/>
        <v>#N/A</v>
      </c>
      <c r="J205" s="81" t="e">
        <f t="shared" si="29"/>
        <v>#N/A</v>
      </c>
      <c r="K205" s="83" t="e">
        <f t="shared" si="30"/>
        <v>#N/A</v>
      </c>
      <c r="L205" s="86" t="e">
        <f t="shared" si="31"/>
        <v>#N/A</v>
      </c>
      <c r="M205" s="88" t="e">
        <f t="shared" si="32"/>
        <v>#N/A</v>
      </c>
      <c r="N205" s="89" t="e">
        <f t="shared" si="33"/>
        <v>#N/A</v>
      </c>
      <c r="O205" s="90" t="e">
        <f t="shared" si="34"/>
        <v>#N/A</v>
      </c>
      <c r="P205" s="89" t="e">
        <f t="shared" si="35"/>
        <v>#N/A</v>
      </c>
    </row>
    <row r="206" spans="1:16" x14ac:dyDescent="0.2">
      <c r="A206" s="39" t="s">
        <v>165</v>
      </c>
      <c r="B206" s="25" t="s">
        <v>166</v>
      </c>
      <c r="C206" s="19" t="str">
        <f t="shared" si="27"/>
        <v>LeicestershireE10000018</v>
      </c>
      <c r="D206" s="55">
        <v>120</v>
      </c>
      <c r="E206" s="51">
        <v>12.77</v>
      </c>
      <c r="F206" s="78" t="e">
        <f>VLOOKUP(C206,female!D:H,3,FALSE)</f>
        <v>#N/A</v>
      </c>
      <c r="G206" s="51">
        <v>15.24</v>
      </c>
      <c r="H206" s="23" t="e">
        <f>VLOOKUP(C206,female!D:H,5,FALSE)</f>
        <v>#N/A</v>
      </c>
      <c r="I206" s="80" t="e">
        <f t="shared" si="28"/>
        <v>#N/A</v>
      </c>
      <c r="J206" s="81" t="e">
        <f t="shared" si="29"/>
        <v>#N/A</v>
      </c>
      <c r="K206" s="83" t="e">
        <f t="shared" si="30"/>
        <v>#N/A</v>
      </c>
      <c r="L206" s="86" t="e">
        <f t="shared" si="31"/>
        <v>#N/A</v>
      </c>
      <c r="M206" s="88" t="e">
        <f t="shared" si="32"/>
        <v>#N/A</v>
      </c>
      <c r="N206" s="89" t="e">
        <f t="shared" si="33"/>
        <v>#N/A</v>
      </c>
      <c r="O206" s="90" t="e">
        <f t="shared" si="34"/>
        <v>#N/A</v>
      </c>
      <c r="P206" s="89" t="e">
        <f t="shared" si="35"/>
        <v>#N/A</v>
      </c>
    </row>
    <row r="207" spans="1:16" x14ac:dyDescent="0.2">
      <c r="A207" s="39" t="s">
        <v>167</v>
      </c>
      <c r="B207" s="25" t="s">
        <v>168</v>
      </c>
      <c r="C207" s="19" t="str">
        <f t="shared" si="27"/>
        <v>MorayS12000020</v>
      </c>
      <c r="D207" s="53">
        <v>14</v>
      </c>
      <c r="E207" s="41">
        <v>12.77</v>
      </c>
      <c r="F207" s="78" t="e">
        <f>VLOOKUP(C207,female!D:H,3,FALSE)</f>
        <v>#N/A</v>
      </c>
      <c r="G207" s="41">
        <v>15.01</v>
      </c>
      <c r="H207" s="23" t="e">
        <f>VLOOKUP(C207,female!D:H,5,FALSE)</f>
        <v>#N/A</v>
      </c>
      <c r="I207" s="80" t="e">
        <f t="shared" si="28"/>
        <v>#N/A</v>
      </c>
      <c r="J207" s="81" t="e">
        <f t="shared" si="29"/>
        <v>#N/A</v>
      </c>
      <c r="K207" s="83" t="e">
        <f t="shared" si="30"/>
        <v>#N/A</v>
      </c>
      <c r="L207" s="86" t="e">
        <f t="shared" si="31"/>
        <v>#N/A</v>
      </c>
      <c r="M207" s="88" t="e">
        <f t="shared" si="32"/>
        <v>#N/A</v>
      </c>
      <c r="N207" s="89" t="e">
        <f t="shared" si="33"/>
        <v>#N/A</v>
      </c>
      <c r="O207" s="90" t="e">
        <f t="shared" si="34"/>
        <v>#N/A</v>
      </c>
      <c r="P207" s="89" t="e">
        <f t="shared" si="35"/>
        <v>#N/A</v>
      </c>
    </row>
    <row r="208" spans="1:16" x14ac:dyDescent="0.2">
      <c r="A208" s="39" t="s">
        <v>898</v>
      </c>
      <c r="B208" s="25" t="s">
        <v>899</v>
      </c>
      <c r="C208" s="19" t="str">
        <f t="shared" si="27"/>
        <v xml:space="preserve">  ExeterE07000041</v>
      </c>
      <c r="D208" s="40">
        <v>42</v>
      </c>
      <c r="E208" s="51">
        <v>14.77</v>
      </c>
      <c r="F208" s="78" t="e">
        <f>VLOOKUP(C208,female!D:H,3,FALSE)</f>
        <v>#N/A</v>
      </c>
      <c r="G208" s="51">
        <v>16.64</v>
      </c>
      <c r="H208" s="23" t="e">
        <f>VLOOKUP(C208,female!D:H,5,FALSE)</f>
        <v>#N/A</v>
      </c>
      <c r="I208" s="80" t="e">
        <f t="shared" si="28"/>
        <v>#N/A</v>
      </c>
      <c r="J208" s="81" t="e">
        <f t="shared" si="29"/>
        <v>#N/A</v>
      </c>
      <c r="K208" s="83" t="e">
        <f t="shared" si="30"/>
        <v>#N/A</v>
      </c>
      <c r="L208" s="86" t="e">
        <f t="shared" si="31"/>
        <v>#N/A</v>
      </c>
      <c r="M208" s="88" t="e">
        <f t="shared" si="32"/>
        <v>#N/A</v>
      </c>
      <c r="N208" s="89" t="e">
        <f t="shared" si="33"/>
        <v>#N/A</v>
      </c>
      <c r="O208" s="90" t="e">
        <f t="shared" si="34"/>
        <v>#N/A</v>
      </c>
      <c r="P208" s="89" t="e">
        <f t="shared" si="35"/>
        <v>#N/A</v>
      </c>
    </row>
    <row r="209" spans="1:16" x14ac:dyDescent="0.2">
      <c r="A209" s="39" t="s">
        <v>169</v>
      </c>
      <c r="B209" s="25" t="s">
        <v>170</v>
      </c>
      <c r="C209" s="19" t="str">
        <f t="shared" si="27"/>
        <v>HertfordshireE10000015</v>
      </c>
      <c r="D209" s="55">
        <v>208</v>
      </c>
      <c r="E209" s="51">
        <v>15.04</v>
      </c>
      <c r="F209" s="78" t="e">
        <f>VLOOKUP(C209,female!D:H,3,FALSE)</f>
        <v>#N/A</v>
      </c>
      <c r="G209" s="51">
        <v>17.95</v>
      </c>
      <c r="H209" s="23" t="e">
        <f>VLOOKUP(C209,female!D:H,5,FALSE)</f>
        <v>#N/A</v>
      </c>
      <c r="I209" s="80" t="e">
        <f t="shared" si="28"/>
        <v>#N/A</v>
      </c>
      <c r="J209" s="81" t="e">
        <f t="shared" si="29"/>
        <v>#N/A</v>
      </c>
      <c r="K209" s="83" t="e">
        <f t="shared" si="30"/>
        <v>#N/A</v>
      </c>
      <c r="L209" s="86" t="e">
        <f t="shared" si="31"/>
        <v>#N/A</v>
      </c>
      <c r="M209" s="88" t="e">
        <f t="shared" si="32"/>
        <v>#N/A</v>
      </c>
      <c r="N209" s="89" t="e">
        <f t="shared" si="33"/>
        <v>#N/A</v>
      </c>
      <c r="O209" s="90" t="e">
        <f t="shared" si="34"/>
        <v>#N/A</v>
      </c>
      <c r="P209" s="89" t="e">
        <f t="shared" si="35"/>
        <v>#N/A</v>
      </c>
    </row>
    <row r="210" spans="1:16" x14ac:dyDescent="0.2">
      <c r="A210" s="39" t="s">
        <v>171</v>
      </c>
      <c r="B210" s="25" t="s">
        <v>172</v>
      </c>
      <c r="C210" s="19" t="str">
        <f t="shared" si="27"/>
        <v>Cheshire West and Chester UAE06000050</v>
      </c>
      <c r="D210" s="40">
        <v>58</v>
      </c>
      <c r="E210" s="51">
        <v>13.71</v>
      </c>
      <c r="F210" s="78" t="e">
        <f>VLOOKUP(C210,female!D:H,3,FALSE)</f>
        <v>#N/A</v>
      </c>
      <c r="G210" s="51">
        <v>15.53</v>
      </c>
      <c r="H210" s="23" t="e">
        <f>VLOOKUP(C210,female!D:H,5,FALSE)</f>
        <v>#N/A</v>
      </c>
      <c r="I210" s="80" t="e">
        <f t="shared" si="28"/>
        <v>#N/A</v>
      </c>
      <c r="J210" s="81" t="e">
        <f t="shared" si="29"/>
        <v>#N/A</v>
      </c>
      <c r="K210" s="83" t="e">
        <f t="shared" si="30"/>
        <v>#N/A</v>
      </c>
      <c r="L210" s="86" t="e">
        <f t="shared" si="31"/>
        <v>#N/A</v>
      </c>
      <c r="M210" s="88" t="e">
        <f t="shared" si="32"/>
        <v>#N/A</v>
      </c>
      <c r="N210" s="89" t="e">
        <f t="shared" si="33"/>
        <v>#N/A</v>
      </c>
      <c r="O210" s="90" t="e">
        <f t="shared" si="34"/>
        <v>#N/A</v>
      </c>
      <c r="P210" s="89" t="e">
        <f t="shared" si="35"/>
        <v>#N/A</v>
      </c>
    </row>
    <row r="211" spans="1:16" x14ac:dyDescent="0.2">
      <c r="A211" s="24" t="s">
        <v>895</v>
      </c>
      <c r="B211" s="25" t="s">
        <v>15</v>
      </c>
      <c r="C211" s="19" t="str">
        <f t="shared" si="27"/>
        <v>South West</v>
      </c>
      <c r="D211" s="55">
        <v>901</v>
      </c>
      <c r="E211" s="51">
        <v>13.23</v>
      </c>
      <c r="F211" s="78" t="e">
        <f>VLOOKUP(C211,female!D:H,3,FALSE)</f>
        <v>#N/A</v>
      </c>
      <c r="G211" s="51">
        <v>15.96</v>
      </c>
      <c r="H211" s="23" t="e">
        <f>VLOOKUP(C211,female!D:H,5,FALSE)</f>
        <v>#N/A</v>
      </c>
      <c r="I211" s="80" t="e">
        <f t="shared" si="28"/>
        <v>#N/A</v>
      </c>
      <c r="J211" s="81" t="e">
        <f t="shared" si="29"/>
        <v>#N/A</v>
      </c>
      <c r="K211" s="83" t="e">
        <f t="shared" si="30"/>
        <v>#N/A</v>
      </c>
      <c r="L211" s="86" t="e">
        <f t="shared" si="31"/>
        <v>#N/A</v>
      </c>
      <c r="M211" s="88" t="e">
        <f t="shared" si="32"/>
        <v>#N/A</v>
      </c>
      <c r="N211" s="89" t="e">
        <f t="shared" si="33"/>
        <v>#N/A</v>
      </c>
      <c r="O211" s="90" t="e">
        <f t="shared" si="34"/>
        <v>#N/A</v>
      </c>
      <c r="P211" s="89" t="e">
        <f t="shared" si="35"/>
        <v>#N/A</v>
      </c>
    </row>
    <row r="212" spans="1:16" x14ac:dyDescent="0.2">
      <c r="A212" s="39" t="s">
        <v>569</v>
      </c>
      <c r="B212" s="25" t="s">
        <v>570</v>
      </c>
      <c r="C212" s="19" t="str">
        <f t="shared" si="27"/>
        <v xml:space="preserve">  North West LeicestershireE07000134</v>
      </c>
      <c r="D212" s="40">
        <v>25</v>
      </c>
      <c r="E212" s="41">
        <v>12.81</v>
      </c>
      <c r="F212" s="78" t="e">
        <f>VLOOKUP(C212,female!D:H,3,FALSE)</f>
        <v>#N/A</v>
      </c>
      <c r="G212" s="51">
        <v>14.99</v>
      </c>
      <c r="H212" s="23" t="e">
        <f>VLOOKUP(C212,female!D:H,5,FALSE)</f>
        <v>#N/A</v>
      </c>
      <c r="I212" s="80" t="e">
        <f t="shared" si="28"/>
        <v>#N/A</v>
      </c>
      <c r="J212" s="81" t="e">
        <f t="shared" si="29"/>
        <v>#N/A</v>
      </c>
      <c r="K212" s="83" t="e">
        <f t="shared" si="30"/>
        <v>#N/A</v>
      </c>
      <c r="L212" s="86" t="e">
        <f t="shared" si="31"/>
        <v>#N/A</v>
      </c>
      <c r="M212" s="88" t="e">
        <f t="shared" si="32"/>
        <v>#N/A</v>
      </c>
      <c r="N212" s="89" t="e">
        <f t="shared" si="33"/>
        <v>#N/A</v>
      </c>
      <c r="O212" s="90" t="e">
        <f t="shared" si="34"/>
        <v>#N/A</v>
      </c>
      <c r="P212" s="89" t="e">
        <f t="shared" si="35"/>
        <v>#N/A</v>
      </c>
    </row>
    <row r="213" spans="1:16" x14ac:dyDescent="0.2">
      <c r="A213" s="24" t="s">
        <v>663</v>
      </c>
      <c r="B213" s="25" t="s">
        <v>15</v>
      </c>
      <c r="C213" s="19" t="str">
        <f t="shared" si="27"/>
        <v>East</v>
      </c>
      <c r="D213" s="55">
        <v>991</v>
      </c>
      <c r="E213" s="51">
        <v>13.78</v>
      </c>
      <c r="F213" s="78" t="e">
        <f>VLOOKUP(C213,female!D:H,3,FALSE)</f>
        <v>#N/A</v>
      </c>
      <c r="G213" s="51">
        <v>16.559999999999999</v>
      </c>
      <c r="H213" s="23" t="e">
        <f>VLOOKUP(C213,female!D:H,5,FALSE)</f>
        <v>#N/A</v>
      </c>
      <c r="I213" s="80" t="e">
        <f t="shared" si="28"/>
        <v>#N/A</v>
      </c>
      <c r="J213" s="81" t="e">
        <f t="shared" si="29"/>
        <v>#N/A</v>
      </c>
      <c r="K213" s="83" t="e">
        <f t="shared" si="30"/>
        <v>#N/A</v>
      </c>
      <c r="L213" s="86" t="e">
        <f t="shared" si="31"/>
        <v>#N/A</v>
      </c>
      <c r="M213" s="88" t="e">
        <f t="shared" si="32"/>
        <v>#N/A</v>
      </c>
      <c r="N213" s="89" t="e">
        <f t="shared" si="33"/>
        <v>#N/A</v>
      </c>
      <c r="O213" s="90" t="e">
        <f t="shared" si="34"/>
        <v>#N/A</v>
      </c>
      <c r="P213" s="89" t="e">
        <f t="shared" si="35"/>
        <v>#N/A</v>
      </c>
    </row>
    <row r="214" spans="1:16" x14ac:dyDescent="0.2">
      <c r="A214" s="39" t="s">
        <v>463</v>
      </c>
      <c r="B214" s="25" t="s">
        <v>464</v>
      </c>
      <c r="C214" s="19" t="str">
        <f t="shared" si="27"/>
        <v xml:space="preserve">  CarlisleE07000028</v>
      </c>
      <c r="D214" s="40">
        <v>21</v>
      </c>
      <c r="E214" s="41">
        <v>11.93</v>
      </c>
      <c r="F214" s="78" t="e">
        <f>VLOOKUP(C214,female!D:H,3,FALSE)</f>
        <v>#N/A</v>
      </c>
      <c r="G214" s="41">
        <v>13.6</v>
      </c>
      <c r="H214" s="23" t="e">
        <f>VLOOKUP(C214,female!D:H,5,FALSE)</f>
        <v>#N/A</v>
      </c>
      <c r="I214" s="80" t="e">
        <f t="shared" si="28"/>
        <v>#N/A</v>
      </c>
      <c r="J214" s="81" t="e">
        <f t="shared" si="29"/>
        <v>#N/A</v>
      </c>
      <c r="K214" s="83" t="e">
        <f t="shared" si="30"/>
        <v>#N/A</v>
      </c>
      <c r="L214" s="86" t="e">
        <f t="shared" si="31"/>
        <v>#N/A</v>
      </c>
      <c r="M214" s="88" t="e">
        <f t="shared" si="32"/>
        <v>#N/A</v>
      </c>
      <c r="N214" s="89" t="e">
        <f t="shared" si="33"/>
        <v>#N/A</v>
      </c>
      <c r="O214" s="90" t="e">
        <f t="shared" si="34"/>
        <v>#N/A</v>
      </c>
      <c r="P214" s="89" t="e">
        <f t="shared" si="35"/>
        <v>#N/A</v>
      </c>
    </row>
    <row r="215" spans="1:16" x14ac:dyDescent="0.2">
      <c r="A215" s="39" t="s">
        <v>616</v>
      </c>
      <c r="B215" s="25" t="s">
        <v>617</v>
      </c>
      <c r="C215" s="19" t="str">
        <f t="shared" si="27"/>
        <v xml:space="preserve">  Cannock ChaseE07000192</v>
      </c>
      <c r="D215" s="53">
        <v>16</v>
      </c>
      <c r="E215" s="41">
        <v>11.76</v>
      </c>
      <c r="F215" s="78" t="e">
        <f>VLOOKUP(C215,female!D:H,3,FALSE)</f>
        <v>#N/A</v>
      </c>
      <c r="G215" s="51">
        <v>13.75</v>
      </c>
      <c r="H215" s="23" t="e">
        <f>VLOOKUP(C215,female!D:H,5,FALSE)</f>
        <v>#N/A</v>
      </c>
      <c r="I215" s="80" t="e">
        <f t="shared" si="28"/>
        <v>#N/A</v>
      </c>
      <c r="J215" s="81" t="e">
        <f t="shared" si="29"/>
        <v>#N/A</v>
      </c>
      <c r="K215" s="83" t="e">
        <f t="shared" si="30"/>
        <v>#N/A</v>
      </c>
      <c r="L215" s="86" t="e">
        <f t="shared" si="31"/>
        <v>#N/A</v>
      </c>
      <c r="M215" s="88" t="e">
        <f t="shared" si="32"/>
        <v>#N/A</v>
      </c>
      <c r="N215" s="89" t="e">
        <f t="shared" si="33"/>
        <v>#N/A</v>
      </c>
      <c r="O215" s="90" t="e">
        <f t="shared" si="34"/>
        <v>#N/A</v>
      </c>
      <c r="P215" s="89" t="e">
        <f t="shared" si="35"/>
        <v>#N/A</v>
      </c>
    </row>
    <row r="216" spans="1:16" x14ac:dyDescent="0.2">
      <c r="A216" s="39" t="s">
        <v>173</v>
      </c>
      <c r="B216" s="25" t="s">
        <v>174</v>
      </c>
      <c r="C216" s="19" t="str">
        <f t="shared" si="27"/>
        <v>Wiltshire UAE06000054</v>
      </c>
      <c r="D216" s="40">
        <v>74</v>
      </c>
      <c r="E216" s="51">
        <v>12.8</v>
      </c>
      <c r="F216" s="78" t="e">
        <f>VLOOKUP(C216,female!D:H,3,FALSE)</f>
        <v>#N/A</v>
      </c>
      <c r="G216" s="51">
        <v>15.29</v>
      </c>
      <c r="H216" s="23" t="e">
        <f>VLOOKUP(C216,female!D:H,5,FALSE)</f>
        <v>#N/A</v>
      </c>
      <c r="I216" s="80" t="e">
        <f t="shared" si="28"/>
        <v>#N/A</v>
      </c>
      <c r="J216" s="81" t="e">
        <f t="shared" si="29"/>
        <v>#N/A</v>
      </c>
      <c r="K216" s="83" t="e">
        <f t="shared" si="30"/>
        <v>#N/A</v>
      </c>
      <c r="L216" s="86" t="e">
        <f t="shared" si="31"/>
        <v>#N/A</v>
      </c>
      <c r="M216" s="88" t="e">
        <f t="shared" si="32"/>
        <v>#N/A</v>
      </c>
      <c r="N216" s="89" t="e">
        <f t="shared" si="33"/>
        <v>#N/A</v>
      </c>
      <c r="O216" s="90" t="e">
        <f t="shared" si="34"/>
        <v>#N/A</v>
      </c>
      <c r="P216" s="89" t="e">
        <f t="shared" si="35"/>
        <v>#N/A</v>
      </c>
    </row>
    <row r="217" spans="1:16" x14ac:dyDescent="0.2">
      <c r="A217" s="39" t="s">
        <v>900</v>
      </c>
      <c r="B217" s="25" t="s">
        <v>901</v>
      </c>
      <c r="C217" s="19" t="str">
        <f t="shared" si="27"/>
        <v xml:space="preserve">  Mid DevonE07000042</v>
      </c>
      <c r="D217" s="53">
        <v>9</v>
      </c>
      <c r="E217" s="41">
        <v>11.16</v>
      </c>
      <c r="F217" s="78" t="e">
        <f>VLOOKUP(C217,female!D:H,3,FALSE)</f>
        <v>#N/A</v>
      </c>
      <c r="G217" s="41">
        <v>12.67</v>
      </c>
      <c r="H217" s="23" t="e">
        <f>VLOOKUP(C217,female!D:H,5,FALSE)</f>
        <v>#N/A</v>
      </c>
      <c r="I217" s="80" t="e">
        <f t="shared" si="28"/>
        <v>#N/A</v>
      </c>
      <c r="J217" s="81" t="e">
        <f t="shared" si="29"/>
        <v>#N/A</v>
      </c>
      <c r="K217" s="83" t="e">
        <f t="shared" si="30"/>
        <v>#N/A</v>
      </c>
      <c r="L217" s="86" t="e">
        <f t="shared" si="31"/>
        <v>#N/A</v>
      </c>
      <c r="M217" s="88" t="e">
        <f t="shared" si="32"/>
        <v>#N/A</v>
      </c>
      <c r="N217" s="89" t="e">
        <f t="shared" si="33"/>
        <v>#N/A</v>
      </c>
      <c r="O217" s="90" t="e">
        <f t="shared" si="34"/>
        <v>#N/A</v>
      </c>
      <c r="P217" s="89" t="e">
        <f t="shared" si="35"/>
        <v>#N/A</v>
      </c>
    </row>
    <row r="218" spans="1:16" x14ac:dyDescent="0.2">
      <c r="A218" s="39" t="s">
        <v>456</v>
      </c>
      <c r="B218" s="25" t="s">
        <v>457</v>
      </c>
      <c r="C218" s="19" t="str">
        <f t="shared" si="27"/>
        <v xml:space="preserve">  SunderlandE08000024</v>
      </c>
      <c r="D218" s="40">
        <v>52</v>
      </c>
      <c r="E218" s="51">
        <v>12.75</v>
      </c>
      <c r="F218" s="78" t="e">
        <f>VLOOKUP(C218,female!D:H,3,FALSE)</f>
        <v>#N/A</v>
      </c>
      <c r="G218" s="51">
        <v>14.69</v>
      </c>
      <c r="H218" s="23" t="e">
        <f>VLOOKUP(C218,female!D:H,5,FALSE)</f>
        <v>#N/A</v>
      </c>
      <c r="I218" s="80" t="e">
        <f t="shared" si="28"/>
        <v>#N/A</v>
      </c>
      <c r="J218" s="81" t="e">
        <f t="shared" si="29"/>
        <v>#N/A</v>
      </c>
      <c r="K218" s="83" t="e">
        <f t="shared" si="30"/>
        <v>#N/A</v>
      </c>
      <c r="L218" s="86" t="e">
        <f t="shared" si="31"/>
        <v>#N/A</v>
      </c>
      <c r="M218" s="88" t="e">
        <f t="shared" si="32"/>
        <v>#N/A</v>
      </c>
      <c r="N218" s="89" t="e">
        <f t="shared" si="33"/>
        <v>#N/A</v>
      </c>
      <c r="O218" s="90" t="e">
        <f t="shared" si="34"/>
        <v>#N/A</v>
      </c>
      <c r="P218" s="89" t="e">
        <f t="shared" si="35"/>
        <v>#N/A</v>
      </c>
    </row>
    <row r="219" spans="1:16" x14ac:dyDescent="0.2">
      <c r="A219" s="39" t="s">
        <v>867</v>
      </c>
      <c r="B219" s="25" t="s">
        <v>868</v>
      </c>
      <c r="C219" s="19" t="str">
        <f t="shared" si="27"/>
        <v xml:space="preserve">  Reigate and BansteadE07000211</v>
      </c>
      <c r="D219" s="40">
        <v>25</v>
      </c>
      <c r="E219" s="41">
        <v>16.100000000000001</v>
      </c>
      <c r="F219" s="78" t="e">
        <f>VLOOKUP(C219,female!D:H,3,FALSE)</f>
        <v>#N/A</v>
      </c>
      <c r="G219" s="41">
        <v>20.38</v>
      </c>
      <c r="H219" s="23" t="e">
        <f>VLOOKUP(C219,female!D:H,5,FALSE)</f>
        <v>#N/A</v>
      </c>
      <c r="I219" s="80" t="e">
        <f t="shared" si="28"/>
        <v>#N/A</v>
      </c>
      <c r="J219" s="81" t="e">
        <f t="shared" si="29"/>
        <v>#N/A</v>
      </c>
      <c r="K219" s="83" t="e">
        <f t="shared" si="30"/>
        <v>#N/A</v>
      </c>
      <c r="L219" s="86" t="e">
        <f t="shared" si="31"/>
        <v>#N/A</v>
      </c>
      <c r="M219" s="88" t="e">
        <f t="shared" si="32"/>
        <v>#N/A</v>
      </c>
      <c r="N219" s="89" t="e">
        <f t="shared" si="33"/>
        <v>#N/A</v>
      </c>
      <c r="O219" s="90" t="e">
        <f t="shared" si="34"/>
        <v>#N/A</v>
      </c>
      <c r="P219" s="89" t="e">
        <f t="shared" si="35"/>
        <v>#N/A</v>
      </c>
    </row>
    <row r="220" spans="1:16" x14ac:dyDescent="0.2">
      <c r="A220" s="39" t="s">
        <v>175</v>
      </c>
      <c r="B220" s="25" t="s">
        <v>176</v>
      </c>
      <c r="C220" s="19" t="str">
        <f t="shared" si="27"/>
        <v>Stoke-on-Trent UAE06000021</v>
      </c>
      <c r="D220" s="40">
        <v>45</v>
      </c>
      <c r="E220" s="51">
        <v>12.4</v>
      </c>
      <c r="F220" s="78" t="e">
        <f>VLOOKUP(C220,female!D:H,3,FALSE)</f>
        <v>#N/A</v>
      </c>
      <c r="G220" s="51">
        <v>14.19</v>
      </c>
      <c r="H220" s="23" t="e">
        <f>VLOOKUP(C220,female!D:H,5,FALSE)</f>
        <v>#N/A</v>
      </c>
      <c r="I220" s="80" t="e">
        <f t="shared" si="28"/>
        <v>#N/A</v>
      </c>
      <c r="J220" s="81" t="e">
        <f t="shared" si="29"/>
        <v>#N/A</v>
      </c>
      <c r="K220" s="83" t="e">
        <f t="shared" si="30"/>
        <v>#N/A</v>
      </c>
      <c r="L220" s="86" t="e">
        <f t="shared" si="31"/>
        <v>#N/A</v>
      </c>
      <c r="M220" s="88" t="e">
        <f t="shared" si="32"/>
        <v>#N/A</v>
      </c>
      <c r="N220" s="89" t="e">
        <f t="shared" si="33"/>
        <v>#N/A</v>
      </c>
      <c r="O220" s="90" t="e">
        <f t="shared" si="34"/>
        <v>#N/A</v>
      </c>
      <c r="P220" s="89" t="e">
        <f t="shared" si="35"/>
        <v>#N/A</v>
      </c>
    </row>
    <row r="221" spans="1:16" x14ac:dyDescent="0.2">
      <c r="A221" s="39" t="s">
        <v>655</v>
      </c>
      <c r="B221" s="25" t="s">
        <v>656</v>
      </c>
      <c r="C221" s="19" t="str">
        <f t="shared" si="27"/>
        <v xml:space="preserve">  RedditchE07000236</v>
      </c>
      <c r="D221" s="53">
        <v>17</v>
      </c>
      <c r="E221" s="41">
        <v>12.19</v>
      </c>
      <c r="F221" s="78" t="e">
        <f>VLOOKUP(C221,female!D:H,3,FALSE)</f>
        <v>#N/A</v>
      </c>
      <c r="G221" s="41">
        <v>14.41</v>
      </c>
      <c r="H221" s="23" t="e">
        <f>VLOOKUP(C221,female!D:H,5,FALSE)</f>
        <v>#N/A</v>
      </c>
      <c r="I221" s="80" t="e">
        <f t="shared" si="28"/>
        <v>#N/A</v>
      </c>
      <c r="J221" s="81" t="e">
        <f t="shared" si="29"/>
        <v>#N/A</v>
      </c>
      <c r="K221" s="83" t="e">
        <f t="shared" si="30"/>
        <v>#N/A</v>
      </c>
      <c r="L221" s="86" t="e">
        <f t="shared" si="31"/>
        <v>#N/A</v>
      </c>
      <c r="M221" s="88" t="e">
        <f t="shared" si="32"/>
        <v>#N/A</v>
      </c>
      <c r="N221" s="89" t="e">
        <f t="shared" si="33"/>
        <v>#N/A</v>
      </c>
      <c r="O221" s="90" t="e">
        <f t="shared" si="34"/>
        <v>#N/A</v>
      </c>
      <c r="P221" s="89" t="e">
        <f t="shared" si="35"/>
        <v>#N/A</v>
      </c>
    </row>
    <row r="222" spans="1:16" x14ac:dyDescent="0.2">
      <c r="A222" s="39" t="s">
        <v>740</v>
      </c>
      <c r="B222" s="25" t="s">
        <v>741</v>
      </c>
      <c r="C222" s="19" t="str">
        <f t="shared" si="27"/>
        <v xml:space="preserve">  St EdmundsburyE07000204</v>
      </c>
      <c r="D222" s="40">
        <v>25</v>
      </c>
      <c r="E222" s="41">
        <v>12.92</v>
      </c>
      <c r="F222" s="78" t="e">
        <f>VLOOKUP(C222,female!D:H,3,FALSE)</f>
        <v>#N/A</v>
      </c>
      <c r="G222" s="51">
        <v>14.29</v>
      </c>
      <c r="H222" s="23" t="e">
        <f>VLOOKUP(C222,female!D:H,5,FALSE)</f>
        <v>#N/A</v>
      </c>
      <c r="I222" s="80" t="e">
        <f t="shared" si="28"/>
        <v>#N/A</v>
      </c>
      <c r="J222" s="81" t="e">
        <f t="shared" si="29"/>
        <v>#N/A</v>
      </c>
      <c r="K222" s="83" t="e">
        <f t="shared" si="30"/>
        <v>#N/A</v>
      </c>
      <c r="L222" s="86" t="e">
        <f t="shared" si="31"/>
        <v>#N/A</v>
      </c>
      <c r="M222" s="88" t="e">
        <f t="shared" si="32"/>
        <v>#N/A</v>
      </c>
      <c r="N222" s="89" t="e">
        <f t="shared" si="33"/>
        <v>#N/A</v>
      </c>
      <c r="O222" s="90" t="e">
        <f t="shared" si="34"/>
        <v>#N/A</v>
      </c>
      <c r="P222" s="89" t="e">
        <f t="shared" si="35"/>
        <v>#N/A</v>
      </c>
    </row>
    <row r="223" spans="1:16" x14ac:dyDescent="0.2">
      <c r="A223" s="39" t="s">
        <v>479</v>
      </c>
      <c r="B223" s="25" t="s">
        <v>177</v>
      </c>
      <c r="C223" s="19" t="str">
        <f t="shared" si="27"/>
        <v xml:space="preserve">  StockportE08000007</v>
      </c>
      <c r="D223" s="40">
        <v>39</v>
      </c>
      <c r="E223" s="41">
        <v>13.46</v>
      </c>
      <c r="F223" s="78" t="e">
        <f>VLOOKUP(C223,female!D:H,3,FALSE)</f>
        <v>#N/A</v>
      </c>
      <c r="G223" s="51">
        <v>15.83</v>
      </c>
      <c r="H223" s="23" t="e">
        <f>VLOOKUP(C223,female!D:H,5,FALSE)</f>
        <v>#N/A</v>
      </c>
      <c r="I223" s="80" t="e">
        <f t="shared" si="28"/>
        <v>#N/A</v>
      </c>
      <c r="J223" s="81" t="e">
        <f t="shared" si="29"/>
        <v>#N/A</v>
      </c>
      <c r="K223" s="83" t="e">
        <f t="shared" si="30"/>
        <v>#N/A</v>
      </c>
      <c r="L223" s="86" t="e">
        <f t="shared" si="31"/>
        <v>#N/A</v>
      </c>
      <c r="M223" s="88" t="e">
        <f t="shared" si="32"/>
        <v>#N/A</v>
      </c>
      <c r="N223" s="89" t="e">
        <f t="shared" si="33"/>
        <v>#N/A</v>
      </c>
      <c r="O223" s="90" t="e">
        <f t="shared" si="34"/>
        <v>#N/A</v>
      </c>
      <c r="P223" s="89" t="e">
        <f t="shared" si="35"/>
        <v>#N/A</v>
      </c>
    </row>
    <row r="224" spans="1:16" x14ac:dyDescent="0.2">
      <c r="A224" s="39" t="s">
        <v>529</v>
      </c>
      <c r="B224" s="25" t="s">
        <v>530</v>
      </c>
      <c r="C224" s="19" t="str">
        <f t="shared" si="27"/>
        <v>South Yorkshire MCE11000003</v>
      </c>
      <c r="D224" s="55">
        <v>214</v>
      </c>
      <c r="E224" s="51">
        <v>12.96</v>
      </c>
      <c r="F224" s="78" t="e">
        <f>VLOOKUP(C224,female!D:H,3,FALSE)</f>
        <v>#N/A</v>
      </c>
      <c r="G224" s="51">
        <v>15.08</v>
      </c>
      <c r="H224" s="23" t="e">
        <f>VLOOKUP(C224,female!D:H,5,FALSE)</f>
        <v>#N/A</v>
      </c>
      <c r="I224" s="80" t="e">
        <f t="shared" si="28"/>
        <v>#N/A</v>
      </c>
      <c r="J224" s="81" t="e">
        <f t="shared" si="29"/>
        <v>#N/A</v>
      </c>
      <c r="K224" s="83" t="e">
        <f t="shared" si="30"/>
        <v>#N/A</v>
      </c>
      <c r="L224" s="86" t="e">
        <f t="shared" si="31"/>
        <v>#N/A</v>
      </c>
      <c r="M224" s="88" t="e">
        <f t="shared" si="32"/>
        <v>#N/A</v>
      </c>
      <c r="N224" s="89" t="e">
        <f t="shared" si="33"/>
        <v>#N/A</v>
      </c>
      <c r="O224" s="90" t="e">
        <f t="shared" si="34"/>
        <v>#N/A</v>
      </c>
      <c r="P224" s="89" t="e">
        <f t="shared" si="35"/>
        <v>#N/A</v>
      </c>
    </row>
    <row r="225" spans="1:16" x14ac:dyDescent="0.2">
      <c r="A225" s="39" t="s">
        <v>605</v>
      </c>
      <c r="B225" s="25" t="s">
        <v>606</v>
      </c>
      <c r="C225" s="19" t="str">
        <f t="shared" si="27"/>
        <v xml:space="preserve">  BroxtoweE07000172</v>
      </c>
      <c r="D225" s="53">
        <v>16</v>
      </c>
      <c r="E225" s="41">
        <v>13.14</v>
      </c>
      <c r="F225" s="78" t="e">
        <f>VLOOKUP(C225,female!D:H,3,FALSE)</f>
        <v>#N/A</v>
      </c>
      <c r="G225" s="51">
        <v>14.3</v>
      </c>
      <c r="H225" s="23" t="e">
        <f>VLOOKUP(C225,female!D:H,5,FALSE)</f>
        <v>#N/A</v>
      </c>
      <c r="I225" s="80" t="e">
        <f t="shared" si="28"/>
        <v>#N/A</v>
      </c>
      <c r="J225" s="81" t="e">
        <f t="shared" si="29"/>
        <v>#N/A</v>
      </c>
      <c r="K225" s="83" t="e">
        <f t="shared" si="30"/>
        <v>#N/A</v>
      </c>
      <c r="L225" s="86" t="e">
        <f t="shared" si="31"/>
        <v>#N/A</v>
      </c>
      <c r="M225" s="88" t="e">
        <f t="shared" si="32"/>
        <v>#N/A</v>
      </c>
      <c r="N225" s="89" t="e">
        <f t="shared" si="33"/>
        <v>#N/A</v>
      </c>
      <c r="O225" s="90" t="e">
        <f t="shared" si="34"/>
        <v>#N/A</v>
      </c>
      <c r="P225" s="89" t="e">
        <f t="shared" si="35"/>
        <v>#N/A</v>
      </c>
    </row>
    <row r="226" spans="1:16" x14ac:dyDescent="0.2">
      <c r="A226" s="39" t="s">
        <v>924</v>
      </c>
      <c r="B226" s="25" t="s">
        <v>925</v>
      </c>
      <c r="C226" s="19" t="str">
        <f t="shared" si="27"/>
        <v xml:space="preserve">  CheltenhamE07000078</v>
      </c>
      <c r="D226" s="40">
        <v>22</v>
      </c>
      <c r="E226" s="54">
        <v>13.32</v>
      </c>
      <c r="F226" s="78" t="e">
        <f>VLOOKUP(C226,female!D:H,3,FALSE)</f>
        <v>#N/A</v>
      </c>
      <c r="G226" s="41">
        <v>16.7</v>
      </c>
      <c r="H226" s="23" t="e">
        <f>VLOOKUP(C226,female!D:H,5,FALSE)</f>
        <v>#N/A</v>
      </c>
      <c r="I226" s="80" t="e">
        <f t="shared" si="28"/>
        <v>#N/A</v>
      </c>
      <c r="J226" s="81" t="e">
        <f t="shared" si="29"/>
        <v>#N/A</v>
      </c>
      <c r="K226" s="83" t="e">
        <f t="shared" si="30"/>
        <v>#N/A</v>
      </c>
      <c r="L226" s="86" t="e">
        <f t="shared" si="31"/>
        <v>#N/A</v>
      </c>
      <c r="M226" s="88" t="e">
        <f t="shared" si="32"/>
        <v>#N/A</v>
      </c>
      <c r="N226" s="89" t="e">
        <f t="shared" si="33"/>
        <v>#N/A</v>
      </c>
      <c r="O226" s="90" t="e">
        <f t="shared" si="34"/>
        <v>#N/A</v>
      </c>
      <c r="P226" s="89" t="e">
        <f t="shared" si="35"/>
        <v>#N/A</v>
      </c>
    </row>
    <row r="227" spans="1:16" x14ac:dyDescent="0.2">
      <c r="A227" s="39" t="s">
        <v>815</v>
      </c>
      <c r="B227" s="25" t="s">
        <v>816</v>
      </c>
      <c r="C227" s="19" t="str">
        <f t="shared" si="27"/>
        <v xml:space="preserve">  HavantE07000090</v>
      </c>
      <c r="D227" s="53">
        <v>18</v>
      </c>
      <c r="E227" s="41">
        <v>13.69</v>
      </c>
      <c r="F227" s="78" t="e">
        <f>VLOOKUP(C227,female!D:H,3,FALSE)</f>
        <v>#N/A</v>
      </c>
      <c r="G227" s="41">
        <v>17.16</v>
      </c>
      <c r="H227" s="23" t="e">
        <f>VLOOKUP(C227,female!D:H,5,FALSE)</f>
        <v>#N/A</v>
      </c>
      <c r="I227" s="80" t="e">
        <f t="shared" si="28"/>
        <v>#N/A</v>
      </c>
      <c r="J227" s="81" t="e">
        <f t="shared" si="29"/>
        <v>#N/A</v>
      </c>
      <c r="K227" s="83" t="e">
        <f t="shared" si="30"/>
        <v>#N/A</v>
      </c>
      <c r="L227" s="86" t="e">
        <f t="shared" si="31"/>
        <v>#N/A</v>
      </c>
      <c r="M227" s="88" t="e">
        <f t="shared" si="32"/>
        <v>#N/A</v>
      </c>
      <c r="N227" s="89" t="e">
        <f t="shared" si="33"/>
        <v>#N/A</v>
      </c>
      <c r="O227" s="90" t="e">
        <f t="shared" si="34"/>
        <v>#N/A</v>
      </c>
      <c r="P227" s="89" t="e">
        <f t="shared" si="35"/>
        <v>#N/A</v>
      </c>
    </row>
    <row r="228" spans="1:16" x14ac:dyDescent="0.2">
      <c r="A228" s="39" t="s">
        <v>698</v>
      </c>
      <c r="B228" s="25" t="s">
        <v>699</v>
      </c>
      <c r="C228" s="19" t="str">
        <f t="shared" si="27"/>
        <v xml:space="preserve">  BroxbourneE07000095</v>
      </c>
      <c r="D228" s="53">
        <v>13</v>
      </c>
      <c r="E228" s="41">
        <v>13.07</v>
      </c>
      <c r="F228" s="78" t="e">
        <f>VLOOKUP(C228,female!D:H,3,FALSE)</f>
        <v>#N/A</v>
      </c>
      <c r="G228" s="41">
        <v>15.09</v>
      </c>
      <c r="H228" s="23" t="e">
        <f>VLOOKUP(C228,female!D:H,5,FALSE)</f>
        <v>#N/A</v>
      </c>
      <c r="I228" s="80" t="e">
        <f t="shared" si="28"/>
        <v>#N/A</v>
      </c>
      <c r="J228" s="81" t="e">
        <f t="shared" si="29"/>
        <v>#N/A</v>
      </c>
      <c r="K228" s="83" t="e">
        <f t="shared" si="30"/>
        <v>#N/A</v>
      </c>
      <c r="L228" s="86" t="e">
        <f t="shared" si="31"/>
        <v>#N/A</v>
      </c>
      <c r="M228" s="88" t="e">
        <f t="shared" si="32"/>
        <v>#N/A</v>
      </c>
      <c r="N228" s="89" t="e">
        <f t="shared" si="33"/>
        <v>#N/A</v>
      </c>
      <c r="O228" s="90" t="e">
        <f t="shared" si="34"/>
        <v>#N/A</v>
      </c>
      <c r="P228" s="89" t="e">
        <f t="shared" si="35"/>
        <v>#N/A</v>
      </c>
    </row>
    <row r="229" spans="1:16" x14ac:dyDescent="0.2">
      <c r="A229" s="39" t="s">
        <v>829</v>
      </c>
      <c r="B229" s="25" t="s">
        <v>830</v>
      </c>
      <c r="C229" s="19" t="str">
        <f t="shared" si="27"/>
        <v xml:space="preserve">  DartfordE07000107</v>
      </c>
      <c r="D229" s="40">
        <v>26</v>
      </c>
      <c r="E229" s="41">
        <v>15.05</v>
      </c>
      <c r="F229" s="78" t="e">
        <f>VLOOKUP(C229,female!D:H,3,FALSE)</f>
        <v>#N/A</v>
      </c>
      <c r="G229" s="41">
        <v>18.149999999999999</v>
      </c>
      <c r="H229" s="23" t="e">
        <f>VLOOKUP(C229,female!D:H,5,FALSE)</f>
        <v>#N/A</v>
      </c>
      <c r="I229" s="80" t="e">
        <f t="shared" si="28"/>
        <v>#N/A</v>
      </c>
      <c r="J229" s="81" t="e">
        <f t="shared" si="29"/>
        <v>#N/A</v>
      </c>
      <c r="K229" s="83" t="e">
        <f t="shared" si="30"/>
        <v>#N/A</v>
      </c>
      <c r="L229" s="86" t="e">
        <f t="shared" si="31"/>
        <v>#N/A</v>
      </c>
      <c r="M229" s="88" t="e">
        <f t="shared" si="32"/>
        <v>#N/A</v>
      </c>
      <c r="N229" s="89" t="e">
        <f t="shared" si="33"/>
        <v>#N/A</v>
      </c>
      <c r="O229" s="90" t="e">
        <f t="shared" si="34"/>
        <v>#N/A</v>
      </c>
      <c r="P229" s="89" t="e">
        <f t="shared" si="35"/>
        <v>#N/A</v>
      </c>
    </row>
    <row r="230" spans="1:16" x14ac:dyDescent="0.2">
      <c r="A230" s="39" t="s">
        <v>178</v>
      </c>
      <c r="B230" s="25" t="s">
        <v>179</v>
      </c>
      <c r="C230" s="19" t="str">
        <f t="shared" si="27"/>
        <v>Stockton-on-Tees UAE06000004</v>
      </c>
      <c r="D230" s="40">
        <v>31</v>
      </c>
      <c r="E230" s="41">
        <v>13.26</v>
      </c>
      <c r="F230" s="78" t="e">
        <f>VLOOKUP(C230,female!D:H,3,FALSE)</f>
        <v>#N/A</v>
      </c>
      <c r="G230" s="51">
        <v>15.1</v>
      </c>
      <c r="H230" s="23" t="e">
        <f>VLOOKUP(C230,female!D:H,5,FALSE)</f>
        <v>#N/A</v>
      </c>
      <c r="I230" s="80" t="e">
        <f t="shared" si="28"/>
        <v>#N/A</v>
      </c>
      <c r="J230" s="81" t="e">
        <f t="shared" si="29"/>
        <v>#N/A</v>
      </c>
      <c r="K230" s="83" t="e">
        <f t="shared" si="30"/>
        <v>#N/A</v>
      </c>
      <c r="L230" s="86" t="e">
        <f t="shared" si="31"/>
        <v>#N/A</v>
      </c>
      <c r="M230" s="88" t="e">
        <f t="shared" si="32"/>
        <v>#N/A</v>
      </c>
      <c r="N230" s="89" t="e">
        <f t="shared" si="33"/>
        <v>#N/A</v>
      </c>
      <c r="O230" s="90" t="e">
        <f t="shared" si="34"/>
        <v>#N/A</v>
      </c>
      <c r="P230" s="89" t="e">
        <f t="shared" si="35"/>
        <v>#N/A</v>
      </c>
    </row>
    <row r="231" spans="1:16" x14ac:dyDescent="0.2">
      <c r="A231" s="24" t="s">
        <v>514</v>
      </c>
      <c r="B231" s="25" t="s">
        <v>15</v>
      </c>
      <c r="C231" s="19" t="str">
        <f t="shared" si="27"/>
        <v>Yorkshire and The Humber</v>
      </c>
      <c r="D231" s="55">
        <v>890</v>
      </c>
      <c r="E231" s="51">
        <v>12.94</v>
      </c>
      <c r="F231" s="78" t="e">
        <f>VLOOKUP(C231,female!D:H,3,FALSE)</f>
        <v>#N/A</v>
      </c>
      <c r="G231" s="51">
        <v>15.23</v>
      </c>
      <c r="H231" s="23" t="e">
        <f>VLOOKUP(C231,female!D:H,5,FALSE)</f>
        <v>#N/A</v>
      </c>
      <c r="I231" s="80" t="e">
        <f t="shared" si="28"/>
        <v>#N/A</v>
      </c>
      <c r="J231" s="81" t="e">
        <f t="shared" si="29"/>
        <v>#N/A</v>
      </c>
      <c r="K231" s="83" t="e">
        <f t="shared" si="30"/>
        <v>#N/A</v>
      </c>
      <c r="L231" s="86" t="e">
        <f t="shared" si="31"/>
        <v>#N/A</v>
      </c>
      <c r="M231" s="88" t="e">
        <f t="shared" si="32"/>
        <v>#N/A</v>
      </c>
      <c r="N231" s="89" t="e">
        <f t="shared" si="33"/>
        <v>#N/A</v>
      </c>
      <c r="O231" s="90" t="e">
        <f t="shared" si="34"/>
        <v>#N/A</v>
      </c>
      <c r="P231" s="89" t="e">
        <f t="shared" si="35"/>
        <v>#N/A</v>
      </c>
    </row>
    <row r="232" spans="1:16" x14ac:dyDescent="0.2">
      <c r="A232" s="39" t="s">
        <v>447</v>
      </c>
      <c r="B232" s="25" t="s">
        <v>448</v>
      </c>
      <c r="C232" s="19" t="str">
        <f t="shared" si="27"/>
        <v>Tyne and Wear MCE11000007</v>
      </c>
      <c r="D232" s="55">
        <v>210</v>
      </c>
      <c r="E232" s="51">
        <v>13.15</v>
      </c>
      <c r="F232" s="78" t="e">
        <f>VLOOKUP(C232,female!D:H,3,FALSE)</f>
        <v>#N/A</v>
      </c>
      <c r="G232" s="51">
        <v>15.51</v>
      </c>
      <c r="H232" s="23" t="e">
        <f>VLOOKUP(C232,female!D:H,5,FALSE)</f>
        <v>#N/A</v>
      </c>
      <c r="I232" s="80" t="e">
        <f t="shared" si="28"/>
        <v>#N/A</v>
      </c>
      <c r="J232" s="81" t="e">
        <f t="shared" si="29"/>
        <v>#N/A</v>
      </c>
      <c r="K232" s="83" t="e">
        <f t="shared" si="30"/>
        <v>#N/A</v>
      </c>
      <c r="L232" s="86" t="e">
        <f t="shared" si="31"/>
        <v>#N/A</v>
      </c>
      <c r="M232" s="88" t="e">
        <f t="shared" si="32"/>
        <v>#N/A</v>
      </c>
      <c r="N232" s="89" t="e">
        <f t="shared" si="33"/>
        <v>#N/A</v>
      </c>
      <c r="O232" s="90" t="e">
        <f t="shared" si="34"/>
        <v>#N/A</v>
      </c>
      <c r="P232" s="89" t="e">
        <f t="shared" si="35"/>
        <v>#N/A</v>
      </c>
    </row>
    <row r="233" spans="1:16" x14ac:dyDescent="0.2">
      <c r="A233" s="39" t="s">
        <v>478</v>
      </c>
      <c r="B233" s="25" t="s">
        <v>180</v>
      </c>
      <c r="C233" s="19" t="str">
        <f t="shared" si="27"/>
        <v xml:space="preserve">  SalfordE08000006</v>
      </c>
      <c r="D233" s="40">
        <v>44</v>
      </c>
      <c r="E233" s="41">
        <v>13.7</v>
      </c>
      <c r="F233" s="78" t="e">
        <f>VLOOKUP(C233,female!D:H,3,FALSE)</f>
        <v>#N/A</v>
      </c>
      <c r="G233" s="41">
        <v>17.28</v>
      </c>
      <c r="H233" s="23" t="e">
        <f>VLOOKUP(C233,female!D:H,5,FALSE)</f>
        <v>#N/A</v>
      </c>
      <c r="I233" s="80" t="e">
        <f t="shared" si="28"/>
        <v>#N/A</v>
      </c>
      <c r="J233" s="81" t="e">
        <f t="shared" si="29"/>
        <v>#N/A</v>
      </c>
      <c r="K233" s="83" t="e">
        <f t="shared" si="30"/>
        <v>#N/A</v>
      </c>
      <c r="L233" s="86" t="e">
        <f t="shared" si="31"/>
        <v>#N/A</v>
      </c>
      <c r="M233" s="88" t="e">
        <f t="shared" si="32"/>
        <v>#N/A</v>
      </c>
      <c r="N233" s="89" t="e">
        <f t="shared" si="33"/>
        <v>#N/A</v>
      </c>
      <c r="O233" s="90" t="e">
        <f t="shared" si="34"/>
        <v>#N/A</v>
      </c>
      <c r="P233" s="89" t="e">
        <f t="shared" si="35"/>
        <v>#N/A</v>
      </c>
    </row>
    <row r="234" spans="1:16" x14ac:dyDescent="0.2">
      <c r="A234" s="39" t="s">
        <v>607</v>
      </c>
      <c r="B234" s="25" t="s">
        <v>608</v>
      </c>
      <c r="C234" s="19" t="str">
        <f t="shared" si="27"/>
        <v xml:space="preserve">  GedlingE07000173</v>
      </c>
      <c r="D234" s="53">
        <v>9</v>
      </c>
      <c r="E234" s="54">
        <v>12.67</v>
      </c>
      <c r="F234" s="78" t="e">
        <f>VLOOKUP(C234,female!D:H,3,FALSE)</f>
        <v>#N/A</v>
      </c>
      <c r="G234" s="41">
        <v>13.79</v>
      </c>
      <c r="H234" s="23" t="e">
        <f>VLOOKUP(C234,female!D:H,5,FALSE)</f>
        <v>#N/A</v>
      </c>
      <c r="I234" s="80" t="e">
        <f t="shared" si="28"/>
        <v>#N/A</v>
      </c>
      <c r="J234" s="81" t="e">
        <f t="shared" si="29"/>
        <v>#N/A</v>
      </c>
      <c r="K234" s="83" t="e">
        <f t="shared" si="30"/>
        <v>#N/A</v>
      </c>
      <c r="L234" s="86" t="e">
        <f t="shared" si="31"/>
        <v>#N/A</v>
      </c>
      <c r="M234" s="88" t="e">
        <f t="shared" si="32"/>
        <v>#N/A</v>
      </c>
      <c r="N234" s="89" t="e">
        <f t="shared" si="33"/>
        <v>#N/A</v>
      </c>
      <c r="O234" s="90" t="e">
        <f t="shared" si="34"/>
        <v>#N/A</v>
      </c>
      <c r="P234" s="89" t="e">
        <f t="shared" si="35"/>
        <v>#N/A</v>
      </c>
    </row>
    <row r="235" spans="1:16" x14ac:dyDescent="0.2">
      <c r="A235" s="39" t="s">
        <v>857</v>
      </c>
      <c r="B235" s="25" t="s">
        <v>858</v>
      </c>
      <c r="C235" s="19" t="str">
        <f t="shared" si="27"/>
        <v xml:space="preserve">  West OxfordshireE07000181</v>
      </c>
      <c r="D235" s="53">
        <v>15</v>
      </c>
      <c r="E235" s="41">
        <v>12.82</v>
      </c>
      <c r="F235" s="78" t="e">
        <f>VLOOKUP(C235,female!D:H,3,FALSE)</f>
        <v>#N/A</v>
      </c>
      <c r="G235" s="41">
        <v>15.28</v>
      </c>
      <c r="H235" s="23" t="e">
        <f>VLOOKUP(C235,female!D:H,5,FALSE)</f>
        <v>#N/A</v>
      </c>
      <c r="I235" s="80" t="e">
        <f t="shared" si="28"/>
        <v>#N/A</v>
      </c>
      <c r="J235" s="81" t="e">
        <f t="shared" si="29"/>
        <v>#N/A</v>
      </c>
      <c r="K235" s="83" t="e">
        <f t="shared" si="30"/>
        <v>#N/A</v>
      </c>
      <c r="L235" s="86" t="e">
        <f t="shared" si="31"/>
        <v>#N/A</v>
      </c>
      <c r="M235" s="88" t="e">
        <f t="shared" si="32"/>
        <v>#N/A</v>
      </c>
      <c r="N235" s="89" t="e">
        <f t="shared" si="33"/>
        <v>#N/A</v>
      </c>
      <c r="O235" s="90" t="e">
        <f t="shared" si="34"/>
        <v>#N/A</v>
      </c>
      <c r="P235" s="89" t="e">
        <f t="shared" si="35"/>
        <v>#N/A</v>
      </c>
    </row>
    <row r="236" spans="1:16" x14ac:dyDescent="0.2">
      <c r="A236" s="39" t="s">
        <v>181</v>
      </c>
      <c r="B236" s="25" t="s">
        <v>182</v>
      </c>
      <c r="C236" s="19" t="str">
        <f t="shared" si="27"/>
        <v>Wrexham / WrecsamW06000006</v>
      </c>
      <c r="D236" s="40">
        <v>22</v>
      </c>
      <c r="E236" s="41">
        <v>12.09</v>
      </c>
      <c r="F236" s="78" t="e">
        <f>VLOOKUP(C236,female!D:H,3,FALSE)</f>
        <v>#N/A</v>
      </c>
      <c r="G236" s="51">
        <v>13.16</v>
      </c>
      <c r="H236" s="23" t="e">
        <f>VLOOKUP(C236,female!D:H,5,FALSE)</f>
        <v>#N/A</v>
      </c>
      <c r="I236" s="80" t="e">
        <f t="shared" si="28"/>
        <v>#N/A</v>
      </c>
      <c r="J236" s="81" t="e">
        <f t="shared" si="29"/>
        <v>#N/A</v>
      </c>
      <c r="K236" s="83" t="e">
        <f t="shared" si="30"/>
        <v>#N/A</v>
      </c>
      <c r="L236" s="86" t="e">
        <f t="shared" si="31"/>
        <v>#N/A</v>
      </c>
      <c r="M236" s="88" t="e">
        <f t="shared" si="32"/>
        <v>#N/A</v>
      </c>
      <c r="N236" s="89" t="e">
        <f t="shared" si="33"/>
        <v>#N/A</v>
      </c>
      <c r="O236" s="90" t="e">
        <f t="shared" si="34"/>
        <v>#N/A</v>
      </c>
      <c r="P236" s="89" t="e">
        <f t="shared" si="35"/>
        <v>#N/A</v>
      </c>
    </row>
    <row r="237" spans="1:16" x14ac:dyDescent="0.2">
      <c r="A237" s="39" t="s">
        <v>940</v>
      </c>
      <c r="B237" s="25" t="s">
        <v>941</v>
      </c>
      <c r="C237" s="19" t="str">
        <f t="shared" si="27"/>
        <v xml:space="preserve">  South SomersetE07000189</v>
      </c>
      <c r="D237" s="40">
        <v>29</v>
      </c>
      <c r="E237" s="41">
        <v>12.43</v>
      </c>
      <c r="F237" s="78" t="e">
        <f>VLOOKUP(C237,female!D:H,3,FALSE)</f>
        <v>#N/A</v>
      </c>
      <c r="G237" s="51">
        <v>14.83</v>
      </c>
      <c r="H237" s="23" t="e">
        <f>VLOOKUP(C237,female!D:H,5,FALSE)</f>
        <v>#N/A</v>
      </c>
      <c r="I237" s="80" t="e">
        <f t="shared" si="28"/>
        <v>#N/A</v>
      </c>
      <c r="J237" s="81" t="e">
        <f t="shared" si="29"/>
        <v>#N/A</v>
      </c>
      <c r="K237" s="83" t="e">
        <f t="shared" si="30"/>
        <v>#N/A</v>
      </c>
      <c r="L237" s="86" t="e">
        <f t="shared" si="31"/>
        <v>#N/A</v>
      </c>
      <c r="M237" s="88" t="e">
        <f t="shared" si="32"/>
        <v>#N/A</v>
      </c>
      <c r="N237" s="89" t="e">
        <f t="shared" si="33"/>
        <v>#N/A</v>
      </c>
      <c r="O237" s="90" t="e">
        <f t="shared" si="34"/>
        <v>#N/A</v>
      </c>
      <c r="P237" s="89" t="e">
        <f t="shared" si="35"/>
        <v>#N/A</v>
      </c>
    </row>
    <row r="238" spans="1:16" x14ac:dyDescent="0.2">
      <c r="A238" s="39" t="s">
        <v>936</v>
      </c>
      <c r="B238" s="25" t="s">
        <v>937</v>
      </c>
      <c r="C238" s="19" t="str">
        <f t="shared" si="27"/>
        <v xml:space="preserve">  MendipE07000187</v>
      </c>
      <c r="D238" s="53">
        <v>13</v>
      </c>
      <c r="E238" s="41">
        <v>10.130000000000001</v>
      </c>
      <c r="F238" s="78" t="e">
        <f>VLOOKUP(C238,female!D:H,3,FALSE)</f>
        <v>#N/A</v>
      </c>
      <c r="G238" s="54">
        <v>14.58</v>
      </c>
      <c r="H238" s="23" t="e">
        <f>VLOOKUP(C238,female!D:H,5,FALSE)</f>
        <v>#N/A</v>
      </c>
      <c r="I238" s="80" t="e">
        <f t="shared" si="28"/>
        <v>#N/A</v>
      </c>
      <c r="J238" s="81" t="e">
        <f t="shared" si="29"/>
        <v>#N/A</v>
      </c>
      <c r="K238" s="83" t="e">
        <f t="shared" si="30"/>
        <v>#N/A</v>
      </c>
      <c r="L238" s="86" t="e">
        <f t="shared" si="31"/>
        <v>#N/A</v>
      </c>
      <c r="M238" s="88" t="e">
        <f t="shared" si="32"/>
        <v>#N/A</v>
      </c>
      <c r="N238" s="89" t="e">
        <f t="shared" si="33"/>
        <v>#N/A</v>
      </c>
      <c r="O238" s="90" t="e">
        <f t="shared" si="34"/>
        <v>#N/A</v>
      </c>
      <c r="P238" s="89" t="e">
        <f t="shared" si="35"/>
        <v>#N/A</v>
      </c>
    </row>
    <row r="239" spans="1:16" x14ac:dyDescent="0.2">
      <c r="A239" s="39" t="s">
        <v>183</v>
      </c>
      <c r="B239" s="25" t="s">
        <v>184</v>
      </c>
      <c r="C239" s="19" t="str">
        <f t="shared" si="27"/>
        <v>WorcestershireE10000034</v>
      </c>
      <c r="D239" s="55">
        <v>88</v>
      </c>
      <c r="E239" s="51">
        <v>12.57</v>
      </c>
      <c r="F239" s="78" t="e">
        <f>VLOOKUP(C239,female!D:H,3,FALSE)</f>
        <v>#N/A</v>
      </c>
      <c r="G239" s="51">
        <v>14.75</v>
      </c>
      <c r="H239" s="23" t="e">
        <f>VLOOKUP(C239,female!D:H,5,FALSE)</f>
        <v>#N/A</v>
      </c>
      <c r="I239" s="80" t="e">
        <f t="shared" si="28"/>
        <v>#N/A</v>
      </c>
      <c r="J239" s="81" t="e">
        <f t="shared" si="29"/>
        <v>#N/A</v>
      </c>
      <c r="K239" s="83" t="e">
        <f t="shared" si="30"/>
        <v>#N/A</v>
      </c>
      <c r="L239" s="86" t="e">
        <f t="shared" si="31"/>
        <v>#N/A</v>
      </c>
      <c r="M239" s="88" t="e">
        <f t="shared" si="32"/>
        <v>#N/A</v>
      </c>
      <c r="N239" s="89" t="e">
        <f t="shared" si="33"/>
        <v>#N/A</v>
      </c>
      <c r="O239" s="90" t="e">
        <f t="shared" si="34"/>
        <v>#N/A</v>
      </c>
      <c r="P239" s="89" t="e">
        <f t="shared" si="35"/>
        <v>#N/A</v>
      </c>
    </row>
    <row r="240" spans="1:16" x14ac:dyDescent="0.2">
      <c r="A240" s="39" t="s">
        <v>684</v>
      </c>
      <c r="B240" s="25" t="s">
        <v>685</v>
      </c>
      <c r="C240" s="19" t="str">
        <f t="shared" si="27"/>
        <v xml:space="preserve">  ColchesterE07000071</v>
      </c>
      <c r="D240" s="40">
        <v>30</v>
      </c>
      <c r="E240" s="41">
        <v>13.24</v>
      </c>
      <c r="F240" s="78" t="e">
        <f>VLOOKUP(C240,female!D:H,3,FALSE)</f>
        <v>#N/A</v>
      </c>
      <c r="G240" s="41">
        <v>15.39</v>
      </c>
      <c r="H240" s="23" t="e">
        <f>VLOOKUP(C240,female!D:H,5,FALSE)</f>
        <v>#N/A</v>
      </c>
      <c r="I240" s="80" t="e">
        <f t="shared" si="28"/>
        <v>#N/A</v>
      </c>
      <c r="J240" s="81" t="e">
        <f t="shared" si="29"/>
        <v>#N/A</v>
      </c>
      <c r="K240" s="83" t="e">
        <f t="shared" si="30"/>
        <v>#N/A</v>
      </c>
      <c r="L240" s="86" t="e">
        <f t="shared" si="31"/>
        <v>#N/A</v>
      </c>
      <c r="M240" s="88" t="e">
        <f t="shared" si="32"/>
        <v>#N/A</v>
      </c>
      <c r="N240" s="89" t="e">
        <f t="shared" si="33"/>
        <v>#N/A</v>
      </c>
      <c r="O240" s="90" t="e">
        <f t="shared" si="34"/>
        <v>#N/A</v>
      </c>
      <c r="P240" s="89" t="e">
        <f t="shared" si="35"/>
        <v>#N/A</v>
      </c>
    </row>
    <row r="241" spans="1:16" x14ac:dyDescent="0.2">
      <c r="A241" s="39" t="s">
        <v>185</v>
      </c>
      <c r="B241" s="25" t="s">
        <v>186</v>
      </c>
      <c r="C241" s="19" t="str">
        <f t="shared" si="27"/>
        <v>NorfolkE10000020</v>
      </c>
      <c r="D241" s="55">
        <v>134</v>
      </c>
      <c r="E241" s="51">
        <v>12.6</v>
      </c>
      <c r="F241" s="78" t="e">
        <f>VLOOKUP(C241,female!D:H,3,FALSE)</f>
        <v>#N/A</v>
      </c>
      <c r="G241" s="51">
        <v>14.84</v>
      </c>
      <c r="H241" s="23" t="e">
        <f>VLOOKUP(C241,female!D:H,5,FALSE)</f>
        <v>#N/A</v>
      </c>
      <c r="I241" s="80" t="e">
        <f t="shared" si="28"/>
        <v>#N/A</v>
      </c>
      <c r="J241" s="81" t="e">
        <f t="shared" si="29"/>
        <v>#N/A</v>
      </c>
      <c r="K241" s="83" t="e">
        <f t="shared" si="30"/>
        <v>#N/A</v>
      </c>
      <c r="L241" s="86" t="e">
        <f t="shared" si="31"/>
        <v>#N/A</v>
      </c>
      <c r="M241" s="88" t="e">
        <f t="shared" si="32"/>
        <v>#N/A</v>
      </c>
      <c r="N241" s="89" t="e">
        <f t="shared" si="33"/>
        <v>#N/A</v>
      </c>
      <c r="O241" s="90" t="e">
        <f t="shared" si="34"/>
        <v>#N/A</v>
      </c>
      <c r="P241" s="89" t="e">
        <f t="shared" si="35"/>
        <v>#N/A</v>
      </c>
    </row>
    <row r="242" spans="1:16" x14ac:dyDescent="0.2">
      <c r="A242" s="39" t="s">
        <v>694</v>
      </c>
      <c r="B242" s="25" t="s">
        <v>695</v>
      </c>
      <c r="C242" s="19" t="str">
        <f t="shared" si="27"/>
        <v xml:space="preserve">  TendringE07000076</v>
      </c>
      <c r="D242" s="53">
        <v>12</v>
      </c>
      <c r="E242" s="54">
        <v>11.47</v>
      </c>
      <c r="F242" s="78" t="e">
        <f>VLOOKUP(C242,female!D:H,3,FALSE)</f>
        <v>#N/A</v>
      </c>
      <c r="G242" s="41">
        <v>15.34</v>
      </c>
      <c r="H242" s="23" t="e">
        <f>VLOOKUP(C242,female!D:H,5,FALSE)</f>
        <v>#N/A</v>
      </c>
      <c r="I242" s="80" t="e">
        <f t="shared" si="28"/>
        <v>#N/A</v>
      </c>
      <c r="J242" s="81" t="e">
        <f t="shared" si="29"/>
        <v>#N/A</v>
      </c>
      <c r="K242" s="83" t="e">
        <f t="shared" si="30"/>
        <v>#N/A</v>
      </c>
      <c r="L242" s="86" t="e">
        <f t="shared" si="31"/>
        <v>#N/A</v>
      </c>
      <c r="M242" s="88" t="e">
        <f t="shared" si="32"/>
        <v>#N/A</v>
      </c>
      <c r="N242" s="89" t="e">
        <f t="shared" si="33"/>
        <v>#N/A</v>
      </c>
      <c r="O242" s="90" t="e">
        <f t="shared" si="34"/>
        <v>#N/A</v>
      </c>
      <c r="P242" s="89" t="e">
        <f t="shared" si="35"/>
        <v>#N/A</v>
      </c>
    </row>
    <row r="243" spans="1:16" x14ac:dyDescent="0.2">
      <c r="A243" s="39" t="s">
        <v>821</v>
      </c>
      <c r="B243" s="25" t="s">
        <v>822</v>
      </c>
      <c r="C243" s="19" t="str">
        <f t="shared" si="27"/>
        <v xml:space="preserve">  Test ValleyE07000093</v>
      </c>
      <c r="D243" s="40">
        <v>25</v>
      </c>
      <c r="E243" s="51">
        <v>13.47</v>
      </c>
      <c r="F243" s="78" t="e">
        <f>VLOOKUP(C243,female!D:H,3,FALSE)</f>
        <v>#N/A</v>
      </c>
      <c r="G243" s="41">
        <v>15.62</v>
      </c>
      <c r="H243" s="23" t="e">
        <f>VLOOKUP(C243,female!D:H,5,FALSE)</f>
        <v>#N/A</v>
      </c>
      <c r="I243" s="80" t="e">
        <f t="shared" si="28"/>
        <v>#N/A</v>
      </c>
      <c r="J243" s="81" t="e">
        <f t="shared" si="29"/>
        <v>#N/A</v>
      </c>
      <c r="K243" s="83" t="e">
        <f t="shared" si="30"/>
        <v>#N/A</v>
      </c>
      <c r="L243" s="86" t="e">
        <f t="shared" si="31"/>
        <v>#N/A</v>
      </c>
      <c r="M243" s="88" t="e">
        <f t="shared" si="32"/>
        <v>#N/A</v>
      </c>
      <c r="N243" s="89" t="e">
        <f t="shared" si="33"/>
        <v>#N/A</v>
      </c>
      <c r="O243" s="90" t="e">
        <f t="shared" si="34"/>
        <v>#N/A</v>
      </c>
      <c r="P243" s="89" t="e">
        <f t="shared" si="35"/>
        <v>#N/A</v>
      </c>
    </row>
    <row r="244" spans="1:16" x14ac:dyDescent="0.2">
      <c r="A244" s="39" t="s">
        <v>577</v>
      </c>
      <c r="B244" s="25" t="s">
        <v>578</v>
      </c>
      <c r="C244" s="19" t="str">
        <f t="shared" si="27"/>
        <v xml:space="preserve">  LincolnE07000138</v>
      </c>
      <c r="D244" s="40">
        <v>20</v>
      </c>
      <c r="E244" s="54">
        <v>12.82</v>
      </c>
      <c r="F244" s="78" t="e">
        <f>VLOOKUP(C244,female!D:H,3,FALSE)</f>
        <v>#N/A</v>
      </c>
      <c r="G244" s="41">
        <v>14.76</v>
      </c>
      <c r="H244" s="23" t="e">
        <f>VLOOKUP(C244,female!D:H,5,FALSE)</f>
        <v>#N/A</v>
      </c>
      <c r="I244" s="80" t="e">
        <f t="shared" si="28"/>
        <v>#N/A</v>
      </c>
      <c r="J244" s="81" t="e">
        <f t="shared" si="29"/>
        <v>#N/A</v>
      </c>
      <c r="K244" s="83" t="e">
        <f t="shared" si="30"/>
        <v>#N/A</v>
      </c>
      <c r="L244" s="86" t="e">
        <f t="shared" si="31"/>
        <v>#N/A</v>
      </c>
      <c r="M244" s="88" t="e">
        <f t="shared" si="32"/>
        <v>#N/A</v>
      </c>
      <c r="N244" s="89" t="e">
        <f t="shared" si="33"/>
        <v>#N/A</v>
      </c>
      <c r="O244" s="90" t="e">
        <f t="shared" si="34"/>
        <v>#N/A</v>
      </c>
      <c r="P244" s="89" t="e">
        <f t="shared" si="35"/>
        <v>#N/A</v>
      </c>
    </row>
    <row r="245" spans="1:16" x14ac:dyDescent="0.2">
      <c r="A245" s="39" t="s">
        <v>187</v>
      </c>
      <c r="B245" s="25" t="s">
        <v>188</v>
      </c>
      <c r="C245" s="19" t="str">
        <f t="shared" si="27"/>
        <v>CambridgeshireE10000003</v>
      </c>
      <c r="D245" s="55">
        <v>137</v>
      </c>
      <c r="E245" s="51">
        <v>15.32</v>
      </c>
      <c r="F245" s="78" t="e">
        <f>VLOOKUP(C245,female!D:H,3,FALSE)</f>
        <v>#N/A</v>
      </c>
      <c r="G245" s="51">
        <v>18.420000000000002</v>
      </c>
      <c r="H245" s="23" t="e">
        <f>VLOOKUP(C245,female!D:H,5,FALSE)</f>
        <v>#N/A</v>
      </c>
      <c r="I245" s="80" t="e">
        <f t="shared" si="28"/>
        <v>#N/A</v>
      </c>
      <c r="J245" s="81" t="e">
        <f t="shared" si="29"/>
        <v>#N/A</v>
      </c>
      <c r="K245" s="83" t="e">
        <f t="shared" si="30"/>
        <v>#N/A</v>
      </c>
      <c r="L245" s="86" t="e">
        <f t="shared" si="31"/>
        <v>#N/A</v>
      </c>
      <c r="M245" s="88" t="e">
        <f t="shared" si="32"/>
        <v>#N/A</v>
      </c>
      <c r="N245" s="89" t="e">
        <f t="shared" si="33"/>
        <v>#N/A</v>
      </c>
      <c r="O245" s="90" t="e">
        <f t="shared" si="34"/>
        <v>#N/A</v>
      </c>
      <c r="P245" s="89" t="e">
        <f t="shared" si="35"/>
        <v>#N/A</v>
      </c>
    </row>
    <row r="246" spans="1:16" x14ac:dyDescent="0.2">
      <c r="A246" s="39" t="s">
        <v>875</v>
      </c>
      <c r="B246" s="25" t="s">
        <v>876</v>
      </c>
      <c r="C246" s="19" t="str">
        <f t="shared" si="27"/>
        <v xml:space="preserve">  TandridgeE07000215</v>
      </c>
      <c r="D246" s="53">
        <v>7</v>
      </c>
      <c r="E246" s="54">
        <v>14.93</v>
      </c>
      <c r="F246" s="78" t="e">
        <f>VLOOKUP(C246,female!D:H,3,FALSE)</f>
        <v>#N/A</v>
      </c>
      <c r="G246" s="41">
        <v>18.510000000000002</v>
      </c>
      <c r="H246" s="23" t="e">
        <f>VLOOKUP(C246,female!D:H,5,FALSE)</f>
        <v>#N/A</v>
      </c>
      <c r="I246" s="80" t="e">
        <f t="shared" si="28"/>
        <v>#N/A</v>
      </c>
      <c r="J246" s="81" t="e">
        <f t="shared" si="29"/>
        <v>#N/A</v>
      </c>
      <c r="K246" s="83" t="e">
        <f t="shared" si="30"/>
        <v>#N/A</v>
      </c>
      <c r="L246" s="86" t="e">
        <f t="shared" si="31"/>
        <v>#N/A</v>
      </c>
      <c r="M246" s="88" t="e">
        <f t="shared" si="32"/>
        <v>#N/A</v>
      </c>
      <c r="N246" s="89" t="e">
        <f t="shared" si="33"/>
        <v>#N/A</v>
      </c>
      <c r="O246" s="90" t="e">
        <f t="shared" si="34"/>
        <v>#N/A</v>
      </c>
      <c r="P246" s="89" t="e">
        <f t="shared" si="35"/>
        <v>#N/A</v>
      </c>
    </row>
    <row r="247" spans="1:16" x14ac:dyDescent="0.2">
      <c r="A247" s="39" t="s">
        <v>189</v>
      </c>
      <c r="B247" s="25" t="s">
        <v>190</v>
      </c>
      <c r="C247" s="19" t="str">
        <f t="shared" si="27"/>
        <v>County Durham UAE06000047</v>
      </c>
      <c r="D247" s="40">
        <v>63</v>
      </c>
      <c r="E247" s="51">
        <v>12.63</v>
      </c>
      <c r="F247" s="78" t="e">
        <f>VLOOKUP(C247,female!D:H,3,FALSE)</f>
        <v>#N/A</v>
      </c>
      <c r="G247" s="51">
        <v>14.54</v>
      </c>
      <c r="H247" s="23" t="e">
        <f>VLOOKUP(C247,female!D:H,5,FALSE)</f>
        <v>#N/A</v>
      </c>
      <c r="I247" s="80" t="e">
        <f t="shared" si="28"/>
        <v>#N/A</v>
      </c>
      <c r="J247" s="81" t="e">
        <f t="shared" si="29"/>
        <v>#N/A</v>
      </c>
      <c r="K247" s="83" t="e">
        <f t="shared" si="30"/>
        <v>#N/A</v>
      </c>
      <c r="L247" s="86" t="e">
        <f t="shared" si="31"/>
        <v>#N/A</v>
      </c>
      <c r="M247" s="88" t="e">
        <f t="shared" si="32"/>
        <v>#N/A</v>
      </c>
      <c r="N247" s="89" t="e">
        <f t="shared" si="33"/>
        <v>#N/A</v>
      </c>
      <c r="O247" s="90" t="e">
        <f t="shared" si="34"/>
        <v>#N/A</v>
      </c>
      <c r="P247" s="89" t="e">
        <f t="shared" si="35"/>
        <v>#N/A</v>
      </c>
    </row>
    <row r="248" spans="1:16" x14ac:dyDescent="0.2">
      <c r="A248" s="39" t="s">
        <v>942</v>
      </c>
      <c r="B248" s="25" t="s">
        <v>943</v>
      </c>
      <c r="C248" s="19" t="str">
        <f t="shared" si="27"/>
        <v xml:space="preserve">  Taunton DeaneE07000190</v>
      </c>
      <c r="D248" s="40">
        <v>20</v>
      </c>
      <c r="E248" s="41">
        <v>12.7</v>
      </c>
      <c r="F248" s="78" t="e">
        <f>VLOOKUP(C248,female!D:H,3,FALSE)</f>
        <v>#N/A</v>
      </c>
      <c r="G248" s="41">
        <v>15.48</v>
      </c>
      <c r="H248" s="23" t="e">
        <f>VLOOKUP(C248,female!D:H,5,FALSE)</f>
        <v>#N/A</v>
      </c>
      <c r="I248" s="80" t="e">
        <f t="shared" si="28"/>
        <v>#N/A</v>
      </c>
      <c r="J248" s="81" t="e">
        <f t="shared" si="29"/>
        <v>#N/A</v>
      </c>
      <c r="K248" s="83" t="e">
        <f t="shared" si="30"/>
        <v>#N/A</v>
      </c>
      <c r="L248" s="86" t="e">
        <f t="shared" si="31"/>
        <v>#N/A</v>
      </c>
      <c r="M248" s="88" t="e">
        <f t="shared" si="32"/>
        <v>#N/A</v>
      </c>
      <c r="N248" s="89" t="e">
        <f t="shared" si="33"/>
        <v>#N/A</v>
      </c>
      <c r="O248" s="90" t="e">
        <f t="shared" si="34"/>
        <v>#N/A</v>
      </c>
      <c r="P248" s="89" t="e">
        <f t="shared" si="35"/>
        <v>#N/A</v>
      </c>
    </row>
    <row r="249" spans="1:16" x14ac:dyDescent="0.2">
      <c r="A249" s="39" t="s">
        <v>531</v>
      </c>
      <c r="B249" s="25" t="s">
        <v>191</v>
      </c>
      <c r="C249" s="19" t="str">
        <f t="shared" si="27"/>
        <v xml:space="preserve">  BarnsleyE08000016</v>
      </c>
      <c r="D249" s="40">
        <v>29</v>
      </c>
      <c r="E249" s="41">
        <v>12.57</v>
      </c>
      <c r="F249" s="78" t="e">
        <f>VLOOKUP(C249,female!D:H,3,FALSE)</f>
        <v>#N/A</v>
      </c>
      <c r="G249" s="41">
        <v>15</v>
      </c>
      <c r="H249" s="23" t="e">
        <f>VLOOKUP(C249,female!D:H,5,FALSE)</f>
        <v>#N/A</v>
      </c>
      <c r="I249" s="80" t="e">
        <f t="shared" si="28"/>
        <v>#N/A</v>
      </c>
      <c r="J249" s="81" t="e">
        <f t="shared" si="29"/>
        <v>#N/A</v>
      </c>
      <c r="K249" s="83" t="e">
        <f t="shared" si="30"/>
        <v>#N/A</v>
      </c>
      <c r="L249" s="86" t="e">
        <f t="shared" si="31"/>
        <v>#N/A</v>
      </c>
      <c r="M249" s="88" t="e">
        <f t="shared" si="32"/>
        <v>#N/A</v>
      </c>
      <c r="N249" s="89" t="e">
        <f t="shared" si="33"/>
        <v>#N/A</v>
      </c>
      <c r="O249" s="90" t="e">
        <f t="shared" si="34"/>
        <v>#N/A</v>
      </c>
      <c r="P249" s="89" t="e">
        <f t="shared" si="35"/>
        <v>#N/A</v>
      </c>
    </row>
    <row r="250" spans="1:16" x14ac:dyDescent="0.2">
      <c r="A250" s="24" t="s">
        <v>436</v>
      </c>
      <c r="B250" s="25" t="s">
        <v>15</v>
      </c>
      <c r="C250" s="19" t="str">
        <f t="shared" si="27"/>
        <v>England</v>
      </c>
      <c r="D250" s="32">
        <v>9470</v>
      </c>
      <c r="E250" s="33">
        <v>14.34</v>
      </c>
      <c r="F250" s="78" t="e">
        <f>VLOOKUP(C250,female!D:H,3,FALSE)</f>
        <v>#N/A</v>
      </c>
      <c r="G250" s="33">
        <v>17.66</v>
      </c>
      <c r="H250" s="23" t="e">
        <f>VLOOKUP(C250,female!D:H,5,FALSE)</f>
        <v>#N/A</v>
      </c>
      <c r="I250" s="80" t="e">
        <f t="shared" si="28"/>
        <v>#N/A</v>
      </c>
      <c r="J250" s="81" t="e">
        <f t="shared" si="29"/>
        <v>#N/A</v>
      </c>
      <c r="K250" s="83" t="e">
        <f t="shared" si="30"/>
        <v>#N/A</v>
      </c>
      <c r="L250" s="86" t="e">
        <f t="shared" si="31"/>
        <v>#N/A</v>
      </c>
      <c r="M250" s="88" t="e">
        <f t="shared" si="32"/>
        <v>#N/A</v>
      </c>
      <c r="N250" s="89" t="e">
        <f t="shared" si="33"/>
        <v>#N/A</v>
      </c>
      <c r="O250" s="90" t="e">
        <f t="shared" si="34"/>
        <v>#N/A</v>
      </c>
      <c r="P250" s="89" t="e">
        <f t="shared" si="35"/>
        <v>#N/A</v>
      </c>
    </row>
    <row r="251" spans="1:16" x14ac:dyDescent="0.2">
      <c r="A251" s="24" t="s">
        <v>433</v>
      </c>
      <c r="B251" s="25" t="s">
        <v>15</v>
      </c>
      <c r="C251" s="19" t="str">
        <f t="shared" si="27"/>
        <v>England and Wales</v>
      </c>
      <c r="D251" s="26">
        <v>9930</v>
      </c>
      <c r="E251" s="27">
        <v>14.27</v>
      </c>
      <c r="F251" s="78" t="e">
        <f>VLOOKUP(C251,female!D:H,3,FALSE)</f>
        <v>#N/A</v>
      </c>
      <c r="G251" s="27">
        <v>17.53</v>
      </c>
      <c r="H251" s="23" t="e">
        <f>VLOOKUP(C251,female!D:H,5,FALSE)</f>
        <v>#N/A</v>
      </c>
      <c r="I251" s="80" t="e">
        <f t="shared" si="28"/>
        <v>#N/A</v>
      </c>
      <c r="J251" s="81" t="e">
        <f t="shared" si="29"/>
        <v>#N/A</v>
      </c>
      <c r="K251" s="83" t="e">
        <f t="shared" si="30"/>
        <v>#N/A</v>
      </c>
      <c r="L251" s="86" t="e">
        <f t="shared" si="31"/>
        <v>#N/A</v>
      </c>
      <c r="M251" s="88" t="e">
        <f t="shared" si="32"/>
        <v>#N/A</v>
      </c>
      <c r="N251" s="89" t="e">
        <f t="shared" si="33"/>
        <v>#N/A</v>
      </c>
      <c r="O251" s="90" t="e">
        <f t="shared" si="34"/>
        <v>#N/A</v>
      </c>
      <c r="P251" s="89" t="e">
        <f t="shared" si="35"/>
        <v>#N/A</v>
      </c>
    </row>
    <row r="252" spans="1:16" x14ac:dyDescent="0.2">
      <c r="A252" s="39" t="s">
        <v>720</v>
      </c>
      <c r="B252" s="25" t="s">
        <v>721</v>
      </c>
      <c r="C252" s="19" t="str">
        <f t="shared" si="27"/>
        <v xml:space="preserve">  BroadlandE07000144</v>
      </c>
      <c r="D252" s="40">
        <v>19</v>
      </c>
      <c r="E252" s="54">
        <v>11.75</v>
      </c>
      <c r="F252" s="78" t="e">
        <f>VLOOKUP(C252,female!D:H,3,FALSE)</f>
        <v>#N/A</v>
      </c>
      <c r="G252" s="41">
        <v>14.71</v>
      </c>
      <c r="H252" s="23" t="e">
        <f>VLOOKUP(C252,female!D:H,5,FALSE)</f>
        <v>#N/A</v>
      </c>
      <c r="I252" s="80" t="e">
        <f t="shared" si="28"/>
        <v>#N/A</v>
      </c>
      <c r="J252" s="81" t="e">
        <f t="shared" si="29"/>
        <v>#N/A</v>
      </c>
      <c r="K252" s="83" t="e">
        <f t="shared" si="30"/>
        <v>#N/A</v>
      </c>
      <c r="L252" s="86" t="e">
        <f t="shared" si="31"/>
        <v>#N/A</v>
      </c>
      <c r="M252" s="88" t="e">
        <f t="shared" si="32"/>
        <v>#N/A</v>
      </c>
      <c r="N252" s="89" t="e">
        <f t="shared" si="33"/>
        <v>#N/A</v>
      </c>
      <c r="O252" s="90" t="e">
        <f t="shared" si="34"/>
        <v>#N/A</v>
      </c>
      <c r="P252" s="89" t="e">
        <f t="shared" si="35"/>
        <v>#N/A</v>
      </c>
    </row>
    <row r="253" spans="1:16" x14ac:dyDescent="0.2">
      <c r="A253" s="39" t="s">
        <v>523</v>
      </c>
      <c r="B253" s="25" t="s">
        <v>524</v>
      </c>
      <c r="C253" s="19" t="str">
        <f t="shared" si="27"/>
        <v xml:space="preserve">  RyedaleE07000167</v>
      </c>
      <c r="D253" s="53">
        <v>11</v>
      </c>
      <c r="E253" s="41">
        <v>11.4</v>
      </c>
      <c r="F253" s="78" t="e">
        <f>VLOOKUP(C253,female!D:H,3,FALSE)</f>
        <v>#N/A</v>
      </c>
      <c r="G253" s="51">
        <v>11.89</v>
      </c>
      <c r="H253" s="23" t="e">
        <f>VLOOKUP(C253,female!D:H,5,FALSE)</f>
        <v>#N/A</v>
      </c>
      <c r="I253" s="80" t="e">
        <f t="shared" si="28"/>
        <v>#N/A</v>
      </c>
      <c r="J253" s="81" t="e">
        <f t="shared" si="29"/>
        <v>#N/A</v>
      </c>
      <c r="K253" s="83" t="e">
        <f t="shared" si="30"/>
        <v>#N/A</v>
      </c>
      <c r="L253" s="86" t="e">
        <f t="shared" si="31"/>
        <v>#N/A</v>
      </c>
      <c r="M253" s="88" t="e">
        <f t="shared" si="32"/>
        <v>#N/A</v>
      </c>
      <c r="N253" s="89" t="e">
        <f t="shared" si="33"/>
        <v>#N/A</v>
      </c>
      <c r="O253" s="90" t="e">
        <f t="shared" si="34"/>
        <v>#N/A</v>
      </c>
      <c r="P253" s="89" t="e">
        <f t="shared" si="35"/>
        <v>#N/A</v>
      </c>
    </row>
    <row r="254" spans="1:16" x14ac:dyDescent="0.2">
      <c r="A254" s="39" t="s">
        <v>192</v>
      </c>
      <c r="B254" s="25" t="s">
        <v>193</v>
      </c>
      <c r="C254" s="19" t="str">
        <f t="shared" si="27"/>
        <v>EssexE10000012</v>
      </c>
      <c r="D254" s="55">
        <v>189</v>
      </c>
      <c r="E254" s="51">
        <v>13.42</v>
      </c>
      <c r="F254" s="78" t="e">
        <f>VLOOKUP(C254,female!D:H,3,FALSE)</f>
        <v>#N/A</v>
      </c>
      <c r="G254" s="51">
        <v>16.489999999999998</v>
      </c>
      <c r="H254" s="23" t="e">
        <f>VLOOKUP(C254,female!D:H,5,FALSE)</f>
        <v>#N/A</v>
      </c>
      <c r="I254" s="80" t="e">
        <f t="shared" si="28"/>
        <v>#N/A</v>
      </c>
      <c r="J254" s="81" t="e">
        <f t="shared" si="29"/>
        <v>#N/A</v>
      </c>
      <c r="K254" s="83" t="e">
        <f t="shared" si="30"/>
        <v>#N/A</v>
      </c>
      <c r="L254" s="86" t="e">
        <f t="shared" si="31"/>
        <v>#N/A</v>
      </c>
      <c r="M254" s="88" t="e">
        <f t="shared" si="32"/>
        <v>#N/A</v>
      </c>
      <c r="N254" s="89" t="e">
        <f t="shared" si="33"/>
        <v>#N/A</v>
      </c>
      <c r="O254" s="90" t="e">
        <f t="shared" si="34"/>
        <v>#N/A</v>
      </c>
      <c r="P254" s="89" t="e">
        <f t="shared" si="35"/>
        <v>#N/A</v>
      </c>
    </row>
    <row r="255" spans="1:16" x14ac:dyDescent="0.2">
      <c r="A255" s="39" t="s">
        <v>480</v>
      </c>
      <c r="B255" s="25" t="s">
        <v>194</v>
      </c>
      <c r="C255" s="19" t="str">
        <f t="shared" si="27"/>
        <v xml:space="preserve">  TamesideE08000008</v>
      </c>
      <c r="D255" s="40">
        <v>24</v>
      </c>
      <c r="E255" s="41">
        <v>11.18</v>
      </c>
      <c r="F255" s="78" t="e">
        <f>VLOOKUP(C255,female!D:H,3,FALSE)</f>
        <v>#N/A</v>
      </c>
      <c r="G255" s="54">
        <v>15.31</v>
      </c>
      <c r="H255" s="23" t="e">
        <f>VLOOKUP(C255,female!D:H,5,FALSE)</f>
        <v>#N/A</v>
      </c>
      <c r="I255" s="80" t="e">
        <f t="shared" si="28"/>
        <v>#N/A</v>
      </c>
      <c r="J255" s="81" t="e">
        <f t="shared" si="29"/>
        <v>#N/A</v>
      </c>
      <c r="K255" s="83" t="e">
        <f t="shared" si="30"/>
        <v>#N/A</v>
      </c>
      <c r="L255" s="86" t="e">
        <f t="shared" si="31"/>
        <v>#N/A</v>
      </c>
      <c r="M255" s="88" t="e">
        <f t="shared" si="32"/>
        <v>#N/A</v>
      </c>
      <c r="N255" s="89" t="e">
        <f t="shared" si="33"/>
        <v>#N/A</v>
      </c>
      <c r="O255" s="90" t="e">
        <f t="shared" si="34"/>
        <v>#N/A</v>
      </c>
      <c r="P255" s="89" t="e">
        <f t="shared" si="35"/>
        <v>#N/A</v>
      </c>
    </row>
    <row r="256" spans="1:16" x14ac:dyDescent="0.2">
      <c r="A256" s="24" t="s">
        <v>439</v>
      </c>
      <c r="B256" s="25" t="s">
        <v>15</v>
      </c>
      <c r="C256" s="19" t="str">
        <f t="shared" si="27"/>
        <v>North East</v>
      </c>
      <c r="D256" s="32">
        <v>399</v>
      </c>
      <c r="E256" s="33">
        <v>12.9</v>
      </c>
      <c r="F256" s="78" t="e">
        <f>VLOOKUP(C256,female!D:H,3,FALSE)</f>
        <v>#N/A</v>
      </c>
      <c r="G256" s="33">
        <v>15.07</v>
      </c>
      <c r="H256" s="23" t="e">
        <f>VLOOKUP(C256,female!D:H,5,FALSE)</f>
        <v>#N/A</v>
      </c>
      <c r="I256" s="80" t="e">
        <f t="shared" si="28"/>
        <v>#N/A</v>
      </c>
      <c r="J256" s="81" t="e">
        <f t="shared" si="29"/>
        <v>#N/A</v>
      </c>
      <c r="K256" s="83" t="e">
        <f t="shared" si="30"/>
        <v>#N/A</v>
      </c>
      <c r="L256" s="86" t="e">
        <f t="shared" si="31"/>
        <v>#N/A</v>
      </c>
      <c r="M256" s="88" t="e">
        <f t="shared" si="32"/>
        <v>#N/A</v>
      </c>
      <c r="N256" s="89" t="e">
        <f t="shared" si="33"/>
        <v>#N/A</v>
      </c>
      <c r="O256" s="90" t="e">
        <f t="shared" si="34"/>
        <v>#N/A</v>
      </c>
      <c r="P256" s="89" t="e">
        <f t="shared" si="35"/>
        <v>#N/A</v>
      </c>
    </row>
    <row r="257" spans="1:16" x14ac:dyDescent="0.2">
      <c r="A257" s="39" t="s">
        <v>195</v>
      </c>
      <c r="B257" s="25" t="s">
        <v>196</v>
      </c>
      <c r="C257" s="19" t="str">
        <f t="shared" si="27"/>
        <v>Aberdeen CityS12000033</v>
      </c>
      <c r="D257" s="40">
        <v>64</v>
      </c>
      <c r="E257" s="41">
        <v>16.350000000000001</v>
      </c>
      <c r="F257" s="78" t="e">
        <f>VLOOKUP(C257,female!D:H,3,FALSE)</f>
        <v>#N/A</v>
      </c>
      <c r="G257" s="51">
        <v>19.989999999999998</v>
      </c>
      <c r="H257" s="23" t="e">
        <f>VLOOKUP(C257,female!D:H,5,FALSE)</f>
        <v>#N/A</v>
      </c>
      <c r="I257" s="80" t="e">
        <f t="shared" si="28"/>
        <v>#N/A</v>
      </c>
      <c r="J257" s="81" t="e">
        <f t="shared" si="29"/>
        <v>#N/A</v>
      </c>
      <c r="K257" s="83" t="e">
        <f t="shared" si="30"/>
        <v>#N/A</v>
      </c>
      <c r="L257" s="86" t="e">
        <f t="shared" si="31"/>
        <v>#N/A</v>
      </c>
      <c r="M257" s="88" t="e">
        <f t="shared" si="32"/>
        <v>#N/A</v>
      </c>
      <c r="N257" s="89" t="e">
        <f t="shared" si="33"/>
        <v>#N/A</v>
      </c>
      <c r="O257" s="90" t="e">
        <f t="shared" si="34"/>
        <v>#N/A</v>
      </c>
      <c r="P257" s="89" t="e">
        <f t="shared" si="35"/>
        <v>#N/A</v>
      </c>
    </row>
    <row r="258" spans="1:16" x14ac:dyDescent="0.2">
      <c r="A258" s="39" t="s">
        <v>197</v>
      </c>
      <c r="B258" s="25" t="s">
        <v>198</v>
      </c>
      <c r="C258" s="19" t="str">
        <f t="shared" ref="C258:C321" si="36">A258&amp;B258</f>
        <v>LancashireE10000017</v>
      </c>
      <c r="D258" s="55">
        <v>197</v>
      </c>
      <c r="E258" s="51">
        <v>12.92</v>
      </c>
      <c r="F258" s="78" t="e">
        <f>VLOOKUP(C258,female!D:H,3,FALSE)</f>
        <v>#N/A</v>
      </c>
      <c r="G258" s="51">
        <v>15.59</v>
      </c>
      <c r="H258" s="23" t="e">
        <f>VLOOKUP(C258,female!D:H,5,FALSE)</f>
        <v>#N/A</v>
      </c>
      <c r="I258" s="80" t="e">
        <f t="shared" ref="I258:I321" si="37">E258-F258</f>
        <v>#N/A</v>
      </c>
      <c r="J258" s="81" t="e">
        <f t="shared" ref="J258:J321" si="38">G258-H258</f>
        <v>#N/A</v>
      </c>
      <c r="K258" s="83" t="e">
        <f t="shared" ref="K258:K321" si="39">(E258-F258)/E258</f>
        <v>#N/A</v>
      </c>
      <c r="L258" s="86" t="e">
        <f t="shared" ref="L258:L321" si="40">(G258-H258)/G258</f>
        <v>#N/A</v>
      </c>
      <c r="M258" s="88" t="e">
        <f t="shared" ref="M258:M321" si="41">365*L258</f>
        <v>#N/A</v>
      </c>
      <c r="N258" s="89" t="e">
        <f t="shared" ref="N258:N321" si="42">43100-M258</f>
        <v>#N/A</v>
      </c>
      <c r="O258" s="90" t="e">
        <f t="shared" ref="O258:O321" si="43">365*K258</f>
        <v>#N/A</v>
      </c>
      <c r="P258" s="89" t="e">
        <f t="shared" ref="P258:P321" si="44">43100-O258</f>
        <v>#N/A</v>
      </c>
    </row>
    <row r="259" spans="1:16" x14ac:dyDescent="0.2">
      <c r="A259" s="24" t="s">
        <v>430</v>
      </c>
      <c r="B259" s="25" t="s">
        <v>15</v>
      </c>
      <c r="C259" s="19" t="str">
        <f t="shared" si="36"/>
        <v>Great Britain</v>
      </c>
      <c r="D259" s="26">
        <v>10855</v>
      </c>
      <c r="E259" s="27">
        <v>14.24</v>
      </c>
      <c r="F259" s="78" t="e">
        <f>VLOOKUP(C259,female!D:H,3,FALSE)</f>
        <v>#N/A</v>
      </c>
      <c r="G259" s="27">
        <v>17.47</v>
      </c>
      <c r="H259" s="23" t="e">
        <f>VLOOKUP(C259,female!D:H,5,FALSE)</f>
        <v>#N/A</v>
      </c>
      <c r="I259" s="80" t="e">
        <f t="shared" si="37"/>
        <v>#N/A</v>
      </c>
      <c r="J259" s="81" t="e">
        <f t="shared" si="38"/>
        <v>#N/A</v>
      </c>
      <c r="K259" s="83" t="e">
        <f t="shared" si="39"/>
        <v>#N/A</v>
      </c>
      <c r="L259" s="86" t="e">
        <f t="shared" si="40"/>
        <v>#N/A</v>
      </c>
      <c r="M259" s="88" t="e">
        <f t="shared" si="41"/>
        <v>#N/A</v>
      </c>
      <c r="N259" s="89" t="e">
        <f t="shared" si="42"/>
        <v>#N/A</v>
      </c>
      <c r="O259" s="90" t="e">
        <f t="shared" si="43"/>
        <v>#N/A</v>
      </c>
      <c r="P259" s="89" t="e">
        <f t="shared" si="44"/>
        <v>#N/A</v>
      </c>
    </row>
    <row r="260" spans="1:16" x14ac:dyDescent="0.2">
      <c r="A260" s="39" t="s">
        <v>535</v>
      </c>
      <c r="B260" s="25" t="s">
        <v>536</v>
      </c>
      <c r="C260" s="19" t="str">
        <f t="shared" si="36"/>
        <v>West Yorkshire MCE11000006</v>
      </c>
      <c r="D260" s="55">
        <v>386</v>
      </c>
      <c r="E260" s="51">
        <v>13.35</v>
      </c>
      <c r="F260" s="78" t="e">
        <f>VLOOKUP(C260,female!D:H,3,FALSE)</f>
        <v>#N/A</v>
      </c>
      <c r="G260" s="51">
        <v>15.8</v>
      </c>
      <c r="H260" s="23" t="e">
        <f>VLOOKUP(C260,female!D:H,5,FALSE)</f>
        <v>#N/A</v>
      </c>
      <c r="I260" s="80" t="e">
        <f t="shared" si="37"/>
        <v>#N/A</v>
      </c>
      <c r="J260" s="81" t="e">
        <f t="shared" si="38"/>
        <v>#N/A</v>
      </c>
      <c r="K260" s="83" t="e">
        <f t="shared" si="39"/>
        <v>#N/A</v>
      </c>
      <c r="L260" s="86" t="e">
        <f t="shared" si="40"/>
        <v>#N/A</v>
      </c>
      <c r="M260" s="88" t="e">
        <f t="shared" si="41"/>
        <v>#N/A</v>
      </c>
      <c r="N260" s="89" t="e">
        <f t="shared" si="42"/>
        <v>#N/A</v>
      </c>
      <c r="O260" s="90" t="e">
        <f t="shared" si="43"/>
        <v>#N/A</v>
      </c>
      <c r="P260" s="89" t="e">
        <f t="shared" si="44"/>
        <v>#N/A</v>
      </c>
    </row>
    <row r="261" spans="1:16" x14ac:dyDescent="0.2">
      <c r="A261" s="39" t="s">
        <v>702</v>
      </c>
      <c r="B261" s="25" t="s">
        <v>703</v>
      </c>
      <c r="C261" s="19" t="str">
        <f t="shared" si="36"/>
        <v xml:space="preserve">  East HertfordshireE07000242</v>
      </c>
      <c r="D261" s="40">
        <v>20</v>
      </c>
      <c r="E261" s="41">
        <v>14.2</v>
      </c>
      <c r="F261" s="78" t="e">
        <f>VLOOKUP(C261,female!D:H,3,FALSE)</f>
        <v>#N/A</v>
      </c>
      <c r="G261" s="41">
        <v>16.5</v>
      </c>
      <c r="H261" s="23" t="e">
        <f>VLOOKUP(C261,female!D:H,5,FALSE)</f>
        <v>#N/A</v>
      </c>
      <c r="I261" s="80" t="e">
        <f t="shared" si="37"/>
        <v>#N/A</v>
      </c>
      <c r="J261" s="81" t="e">
        <f t="shared" si="38"/>
        <v>#N/A</v>
      </c>
      <c r="K261" s="83" t="e">
        <f t="shared" si="39"/>
        <v>#N/A</v>
      </c>
      <c r="L261" s="86" t="e">
        <f t="shared" si="40"/>
        <v>#N/A</v>
      </c>
      <c r="M261" s="88" t="e">
        <f t="shared" si="41"/>
        <v>#N/A</v>
      </c>
      <c r="N261" s="89" t="e">
        <f t="shared" si="42"/>
        <v>#N/A</v>
      </c>
      <c r="O261" s="90" t="e">
        <f t="shared" si="43"/>
        <v>#N/A</v>
      </c>
      <c r="P261" s="89" t="e">
        <f t="shared" si="44"/>
        <v>#N/A</v>
      </c>
    </row>
    <row r="262" spans="1:16" x14ac:dyDescent="0.2">
      <c r="A262" s="39" t="s">
        <v>199</v>
      </c>
      <c r="B262" s="25" t="s">
        <v>200</v>
      </c>
      <c r="C262" s="19" t="str">
        <f t="shared" si="36"/>
        <v>Glasgow CityS12000046</v>
      </c>
      <c r="D262" s="55">
        <v>152</v>
      </c>
      <c r="E262" s="51">
        <v>14.94</v>
      </c>
      <c r="F262" s="78" t="e">
        <f>VLOOKUP(C262,female!D:H,3,FALSE)</f>
        <v>#N/A</v>
      </c>
      <c r="G262" s="41">
        <v>18.239999999999998</v>
      </c>
      <c r="H262" s="23" t="e">
        <f>VLOOKUP(C262,female!D:H,5,FALSE)</f>
        <v>#N/A</v>
      </c>
      <c r="I262" s="80" t="e">
        <f t="shared" si="37"/>
        <v>#N/A</v>
      </c>
      <c r="J262" s="81" t="e">
        <f t="shared" si="38"/>
        <v>#N/A</v>
      </c>
      <c r="K262" s="83" t="e">
        <f t="shared" si="39"/>
        <v>#N/A</v>
      </c>
      <c r="L262" s="86" t="e">
        <f t="shared" si="40"/>
        <v>#N/A</v>
      </c>
      <c r="M262" s="88" t="e">
        <f t="shared" si="41"/>
        <v>#N/A</v>
      </c>
      <c r="N262" s="89" t="e">
        <f t="shared" si="42"/>
        <v>#N/A</v>
      </c>
      <c r="O262" s="90" t="e">
        <f t="shared" si="43"/>
        <v>#N/A</v>
      </c>
      <c r="P262" s="89" t="e">
        <f t="shared" si="44"/>
        <v>#N/A</v>
      </c>
    </row>
    <row r="263" spans="1:16" x14ac:dyDescent="0.2">
      <c r="A263" s="39" t="s">
        <v>201</v>
      </c>
      <c r="B263" s="25" t="s">
        <v>202</v>
      </c>
      <c r="C263" s="19" t="str">
        <f t="shared" si="36"/>
        <v>Cardiff / CaerdyddW06000015</v>
      </c>
      <c r="D263" s="55">
        <v>80</v>
      </c>
      <c r="E263" s="41">
        <v>14.28</v>
      </c>
      <c r="F263" s="78" t="e">
        <f>VLOOKUP(C263,female!D:H,3,FALSE)</f>
        <v>#N/A</v>
      </c>
      <c r="G263" s="51">
        <v>17.059999999999999</v>
      </c>
      <c r="H263" s="23" t="e">
        <f>VLOOKUP(C263,female!D:H,5,FALSE)</f>
        <v>#N/A</v>
      </c>
      <c r="I263" s="80" t="e">
        <f t="shared" si="37"/>
        <v>#N/A</v>
      </c>
      <c r="J263" s="81" t="e">
        <f t="shared" si="38"/>
        <v>#N/A</v>
      </c>
      <c r="K263" s="83" t="e">
        <f t="shared" si="39"/>
        <v>#N/A</v>
      </c>
      <c r="L263" s="86" t="e">
        <f t="shared" si="40"/>
        <v>#N/A</v>
      </c>
      <c r="M263" s="88" t="e">
        <f t="shared" si="41"/>
        <v>#N/A</v>
      </c>
      <c r="N263" s="89" t="e">
        <f t="shared" si="42"/>
        <v>#N/A</v>
      </c>
      <c r="O263" s="90" t="e">
        <f t="shared" si="43"/>
        <v>#N/A</v>
      </c>
      <c r="P263" s="89" t="e">
        <f t="shared" si="44"/>
        <v>#N/A</v>
      </c>
    </row>
    <row r="264" spans="1:16" x14ac:dyDescent="0.2">
      <c r="A264" s="39" t="s">
        <v>203</v>
      </c>
      <c r="B264" s="25" t="s">
        <v>204</v>
      </c>
      <c r="C264" s="19" t="str">
        <f t="shared" si="36"/>
        <v>Northumberland UAE06000057</v>
      </c>
      <c r="D264" s="40">
        <v>31</v>
      </c>
      <c r="E264" s="41">
        <v>11.97</v>
      </c>
      <c r="F264" s="78" t="e">
        <f>VLOOKUP(C264,female!D:H,3,FALSE)</f>
        <v>#N/A</v>
      </c>
      <c r="G264" s="51">
        <v>14.34</v>
      </c>
      <c r="H264" s="23" t="e">
        <f>VLOOKUP(C264,female!D:H,5,FALSE)</f>
        <v>#N/A</v>
      </c>
      <c r="I264" s="80" t="e">
        <f t="shared" si="37"/>
        <v>#N/A</v>
      </c>
      <c r="J264" s="81" t="e">
        <f t="shared" si="38"/>
        <v>#N/A</v>
      </c>
      <c r="K264" s="83" t="e">
        <f t="shared" si="39"/>
        <v>#N/A</v>
      </c>
      <c r="L264" s="86" t="e">
        <f t="shared" si="40"/>
        <v>#N/A</v>
      </c>
      <c r="M264" s="88" t="e">
        <f t="shared" si="41"/>
        <v>#N/A</v>
      </c>
      <c r="N264" s="89" t="e">
        <f t="shared" si="42"/>
        <v>#N/A</v>
      </c>
      <c r="O264" s="90" t="e">
        <f t="shared" si="43"/>
        <v>#N/A</v>
      </c>
      <c r="P264" s="89" t="e">
        <f t="shared" si="44"/>
        <v>#N/A</v>
      </c>
    </row>
    <row r="265" spans="1:16" x14ac:dyDescent="0.2">
      <c r="A265" s="39" t="s">
        <v>205</v>
      </c>
      <c r="B265" s="25" t="s">
        <v>206</v>
      </c>
      <c r="C265" s="19" t="str">
        <f t="shared" si="36"/>
        <v>MidlothianS12000019</v>
      </c>
      <c r="D265" s="53">
        <v>14</v>
      </c>
      <c r="E265" s="41">
        <v>14.56</v>
      </c>
      <c r="F265" s="78" t="e">
        <f>VLOOKUP(C265,female!D:H,3,FALSE)</f>
        <v>#N/A</v>
      </c>
      <c r="G265" s="51">
        <v>16.149999999999999</v>
      </c>
      <c r="H265" s="23" t="e">
        <f>VLOOKUP(C265,female!D:H,5,FALSE)</f>
        <v>#N/A</v>
      </c>
      <c r="I265" s="80" t="e">
        <f t="shared" si="37"/>
        <v>#N/A</v>
      </c>
      <c r="J265" s="81" t="e">
        <f t="shared" si="38"/>
        <v>#N/A</v>
      </c>
      <c r="K265" s="83" t="e">
        <f t="shared" si="39"/>
        <v>#N/A</v>
      </c>
      <c r="L265" s="86" t="e">
        <f t="shared" si="40"/>
        <v>#N/A</v>
      </c>
      <c r="M265" s="88" t="e">
        <f t="shared" si="41"/>
        <v>#N/A</v>
      </c>
      <c r="N265" s="89" t="e">
        <f t="shared" si="42"/>
        <v>#N/A</v>
      </c>
      <c r="O265" s="90" t="e">
        <f t="shared" si="43"/>
        <v>#N/A</v>
      </c>
      <c r="P265" s="89" t="e">
        <f t="shared" si="44"/>
        <v>#N/A</v>
      </c>
    </row>
    <row r="266" spans="1:16" x14ac:dyDescent="0.2">
      <c r="A266" s="39" t="s">
        <v>503</v>
      </c>
      <c r="B266" s="25" t="s">
        <v>504</v>
      </c>
      <c r="C266" s="19" t="str">
        <f t="shared" si="36"/>
        <v xml:space="preserve">  West LancashireE07000127</v>
      </c>
      <c r="D266" s="53">
        <v>17</v>
      </c>
      <c r="E266" s="54">
        <v>12.95</v>
      </c>
      <c r="F266" s="78" t="e">
        <f>VLOOKUP(C266,female!D:H,3,FALSE)</f>
        <v>#N/A</v>
      </c>
      <c r="G266" s="41">
        <v>15.73</v>
      </c>
      <c r="H266" s="23" t="e">
        <f>VLOOKUP(C266,female!D:H,5,FALSE)</f>
        <v>#N/A</v>
      </c>
      <c r="I266" s="80" t="e">
        <f t="shared" si="37"/>
        <v>#N/A</v>
      </c>
      <c r="J266" s="81" t="e">
        <f t="shared" si="38"/>
        <v>#N/A</v>
      </c>
      <c r="K266" s="83" t="e">
        <f t="shared" si="39"/>
        <v>#N/A</v>
      </c>
      <c r="L266" s="86" t="e">
        <f t="shared" si="40"/>
        <v>#N/A</v>
      </c>
      <c r="M266" s="88" t="e">
        <f t="shared" si="41"/>
        <v>#N/A</v>
      </c>
      <c r="N266" s="89" t="e">
        <f t="shared" si="42"/>
        <v>#N/A</v>
      </c>
      <c r="O266" s="90" t="e">
        <f t="shared" si="43"/>
        <v>#N/A</v>
      </c>
      <c r="P266" s="89" t="e">
        <f t="shared" si="44"/>
        <v>#N/A</v>
      </c>
    </row>
    <row r="267" spans="1:16" x14ac:dyDescent="0.2">
      <c r="A267" s="39" t="s">
        <v>682</v>
      </c>
      <c r="B267" s="25" t="s">
        <v>683</v>
      </c>
      <c r="C267" s="19" t="str">
        <f t="shared" si="36"/>
        <v xml:space="preserve">  ChelmsfordE07000070</v>
      </c>
      <c r="D267" s="40">
        <v>30</v>
      </c>
      <c r="E267" s="41">
        <v>14.12</v>
      </c>
      <c r="F267" s="78" t="e">
        <f>VLOOKUP(C267,female!D:H,3,FALSE)</f>
        <v>#N/A</v>
      </c>
      <c r="G267" s="41">
        <v>16.440000000000001</v>
      </c>
      <c r="H267" s="23" t="e">
        <f>VLOOKUP(C267,female!D:H,5,FALSE)</f>
        <v>#N/A</v>
      </c>
      <c r="I267" s="80" t="e">
        <f t="shared" si="37"/>
        <v>#N/A</v>
      </c>
      <c r="J267" s="81" t="e">
        <f t="shared" si="38"/>
        <v>#N/A</v>
      </c>
      <c r="K267" s="83" t="e">
        <f t="shared" si="39"/>
        <v>#N/A</v>
      </c>
      <c r="L267" s="86" t="e">
        <f t="shared" si="40"/>
        <v>#N/A</v>
      </c>
      <c r="M267" s="88" t="e">
        <f t="shared" si="41"/>
        <v>#N/A</v>
      </c>
      <c r="N267" s="89" t="e">
        <f t="shared" si="42"/>
        <v>#N/A</v>
      </c>
      <c r="O267" s="90" t="e">
        <f t="shared" si="43"/>
        <v>#N/A</v>
      </c>
      <c r="P267" s="89" t="e">
        <f t="shared" si="44"/>
        <v>#N/A</v>
      </c>
    </row>
    <row r="268" spans="1:16" x14ac:dyDescent="0.2">
      <c r="A268" s="39" t="s">
        <v>207</v>
      </c>
      <c r="B268" s="25" t="s">
        <v>208</v>
      </c>
      <c r="C268" s="19" t="str">
        <f t="shared" si="36"/>
        <v>SurreyE10000030</v>
      </c>
      <c r="D268" s="55">
        <v>208</v>
      </c>
      <c r="E268" s="51">
        <v>16.43</v>
      </c>
      <c r="F268" s="78" t="e">
        <f>VLOOKUP(C268,female!D:H,3,FALSE)</f>
        <v>#N/A</v>
      </c>
      <c r="G268" s="51">
        <v>19.89</v>
      </c>
      <c r="H268" s="23" t="e">
        <f>VLOOKUP(C268,female!D:H,5,FALSE)</f>
        <v>#N/A</v>
      </c>
      <c r="I268" s="80" t="e">
        <f t="shared" si="37"/>
        <v>#N/A</v>
      </c>
      <c r="J268" s="81" t="e">
        <f t="shared" si="38"/>
        <v>#N/A</v>
      </c>
      <c r="K268" s="83" t="e">
        <f t="shared" si="39"/>
        <v>#N/A</v>
      </c>
      <c r="L268" s="86" t="e">
        <f t="shared" si="40"/>
        <v>#N/A</v>
      </c>
      <c r="M268" s="88" t="e">
        <f t="shared" si="41"/>
        <v>#N/A</v>
      </c>
      <c r="N268" s="89" t="e">
        <f t="shared" si="42"/>
        <v>#N/A</v>
      </c>
      <c r="O268" s="90" t="e">
        <f t="shared" si="43"/>
        <v>#N/A</v>
      </c>
      <c r="P268" s="89" t="e">
        <f t="shared" si="44"/>
        <v>#N/A</v>
      </c>
    </row>
    <row r="269" spans="1:16" x14ac:dyDescent="0.2">
      <c r="A269" s="39" t="s">
        <v>767</v>
      </c>
      <c r="B269" s="25" t="s">
        <v>209</v>
      </c>
      <c r="C269" s="19" t="str">
        <f t="shared" si="36"/>
        <v xml:space="preserve">  BexleyE09000004</v>
      </c>
      <c r="D269" s="40">
        <v>27</v>
      </c>
      <c r="E269" s="41">
        <v>14.55</v>
      </c>
      <c r="F269" s="78" t="e">
        <f>VLOOKUP(C269,female!D:H,3,FALSE)</f>
        <v>#N/A</v>
      </c>
      <c r="G269" s="51">
        <v>17.05</v>
      </c>
      <c r="H269" s="23" t="e">
        <f>VLOOKUP(C269,female!D:H,5,FALSE)</f>
        <v>#N/A</v>
      </c>
      <c r="I269" s="80" t="e">
        <f t="shared" si="37"/>
        <v>#N/A</v>
      </c>
      <c r="J269" s="81" t="e">
        <f t="shared" si="38"/>
        <v>#N/A</v>
      </c>
      <c r="K269" s="83" t="e">
        <f t="shared" si="39"/>
        <v>#N/A</v>
      </c>
      <c r="L269" s="86" t="e">
        <f t="shared" si="40"/>
        <v>#N/A</v>
      </c>
      <c r="M269" s="88" t="e">
        <f t="shared" si="41"/>
        <v>#N/A</v>
      </c>
      <c r="N269" s="89" t="e">
        <f t="shared" si="42"/>
        <v>#N/A</v>
      </c>
      <c r="O269" s="90" t="e">
        <f t="shared" si="43"/>
        <v>#N/A</v>
      </c>
      <c r="P269" s="89" t="e">
        <f t="shared" si="44"/>
        <v>#N/A</v>
      </c>
    </row>
    <row r="270" spans="1:16" x14ac:dyDescent="0.2">
      <c r="A270" s="39" t="s">
        <v>210</v>
      </c>
      <c r="B270" s="25" t="s">
        <v>211</v>
      </c>
      <c r="C270" s="19" t="str">
        <f t="shared" si="36"/>
        <v>South LanarkshireS12000029</v>
      </c>
      <c r="D270" s="40">
        <v>52</v>
      </c>
      <c r="E270" s="51">
        <v>14.41</v>
      </c>
      <c r="F270" s="78" t="e">
        <f>VLOOKUP(C270,female!D:H,3,FALSE)</f>
        <v>#N/A</v>
      </c>
      <c r="G270" s="51">
        <v>16.2</v>
      </c>
      <c r="H270" s="23" t="e">
        <f>VLOOKUP(C270,female!D:H,5,FALSE)</f>
        <v>#N/A</v>
      </c>
      <c r="I270" s="80" t="e">
        <f t="shared" si="37"/>
        <v>#N/A</v>
      </c>
      <c r="J270" s="81" t="e">
        <f t="shared" si="38"/>
        <v>#N/A</v>
      </c>
      <c r="K270" s="83" t="e">
        <f t="shared" si="39"/>
        <v>#N/A</v>
      </c>
      <c r="L270" s="86" t="e">
        <f t="shared" si="40"/>
        <v>#N/A</v>
      </c>
      <c r="M270" s="88" t="e">
        <f t="shared" si="41"/>
        <v>#N/A</v>
      </c>
      <c r="N270" s="89" t="e">
        <f t="shared" si="42"/>
        <v>#N/A</v>
      </c>
      <c r="O270" s="90" t="e">
        <f t="shared" si="43"/>
        <v>#N/A</v>
      </c>
      <c r="P270" s="89" t="e">
        <f t="shared" si="44"/>
        <v>#N/A</v>
      </c>
    </row>
    <row r="271" spans="1:16" x14ac:dyDescent="0.2">
      <c r="A271" s="39" t="s">
        <v>212</v>
      </c>
      <c r="B271" s="25" t="s">
        <v>213</v>
      </c>
      <c r="C271" s="19" t="str">
        <f t="shared" si="36"/>
        <v>NottinghamshireE10000024</v>
      </c>
      <c r="D271" s="55">
        <v>116</v>
      </c>
      <c r="E271" s="51">
        <v>12.18</v>
      </c>
      <c r="F271" s="78" t="e">
        <f>VLOOKUP(C271,female!D:H,3,FALSE)</f>
        <v>#N/A</v>
      </c>
      <c r="G271" s="51">
        <v>14.46</v>
      </c>
      <c r="H271" s="23" t="e">
        <f>VLOOKUP(C271,female!D:H,5,FALSE)</f>
        <v>#N/A</v>
      </c>
      <c r="I271" s="80" t="e">
        <f t="shared" si="37"/>
        <v>#N/A</v>
      </c>
      <c r="J271" s="81" t="e">
        <f t="shared" si="38"/>
        <v>#N/A</v>
      </c>
      <c r="K271" s="83" t="e">
        <f t="shared" si="39"/>
        <v>#N/A</v>
      </c>
      <c r="L271" s="86" t="e">
        <f t="shared" si="40"/>
        <v>#N/A</v>
      </c>
      <c r="M271" s="88" t="e">
        <f t="shared" si="41"/>
        <v>#N/A</v>
      </c>
      <c r="N271" s="89" t="e">
        <f t="shared" si="42"/>
        <v>#N/A</v>
      </c>
      <c r="O271" s="90" t="e">
        <f t="shared" si="43"/>
        <v>#N/A</v>
      </c>
      <c r="P271" s="89" t="e">
        <f t="shared" si="44"/>
        <v>#N/A</v>
      </c>
    </row>
    <row r="272" spans="1:16" x14ac:dyDescent="0.2">
      <c r="A272" s="39" t="s">
        <v>575</v>
      </c>
      <c r="B272" s="25" t="s">
        <v>576</v>
      </c>
      <c r="C272" s="19" t="str">
        <f t="shared" si="36"/>
        <v xml:space="preserve">  East LindseyE07000137</v>
      </c>
      <c r="D272" s="53">
        <v>14</v>
      </c>
      <c r="E272" s="41">
        <v>11.29</v>
      </c>
      <c r="F272" s="78" t="e">
        <f>VLOOKUP(C272,female!D:H,3,FALSE)</f>
        <v>#N/A</v>
      </c>
      <c r="G272" s="41">
        <v>13.98</v>
      </c>
      <c r="H272" s="23" t="e">
        <f>VLOOKUP(C272,female!D:H,5,FALSE)</f>
        <v>#N/A</v>
      </c>
      <c r="I272" s="80" t="e">
        <f t="shared" si="37"/>
        <v>#N/A</v>
      </c>
      <c r="J272" s="81" t="e">
        <f t="shared" si="38"/>
        <v>#N/A</v>
      </c>
      <c r="K272" s="83" t="e">
        <f t="shared" si="39"/>
        <v>#N/A</v>
      </c>
      <c r="L272" s="86" t="e">
        <f t="shared" si="40"/>
        <v>#N/A</v>
      </c>
      <c r="M272" s="88" t="e">
        <f t="shared" si="41"/>
        <v>#N/A</v>
      </c>
      <c r="N272" s="89" t="e">
        <f t="shared" si="42"/>
        <v>#N/A</v>
      </c>
      <c r="O272" s="90" t="e">
        <f t="shared" si="43"/>
        <v>#N/A</v>
      </c>
      <c r="P272" s="89" t="e">
        <f t="shared" si="44"/>
        <v>#N/A</v>
      </c>
    </row>
    <row r="273" spans="1:16" x14ac:dyDescent="0.2">
      <c r="A273" s="39" t="s">
        <v>214</v>
      </c>
      <c r="B273" s="25" t="s">
        <v>215</v>
      </c>
      <c r="C273" s="19" t="str">
        <f t="shared" si="36"/>
        <v>Thurrock UAE06000034</v>
      </c>
      <c r="D273" s="40">
        <v>25</v>
      </c>
      <c r="E273" s="51">
        <v>12.94</v>
      </c>
      <c r="F273" s="78" t="e">
        <f>VLOOKUP(C273,female!D:H,3,FALSE)</f>
        <v>#N/A</v>
      </c>
      <c r="G273" s="51">
        <v>14.39</v>
      </c>
      <c r="H273" s="23" t="e">
        <f>VLOOKUP(C273,female!D:H,5,FALSE)</f>
        <v>#N/A</v>
      </c>
      <c r="I273" s="80" t="e">
        <f t="shared" si="37"/>
        <v>#N/A</v>
      </c>
      <c r="J273" s="81" t="e">
        <f t="shared" si="38"/>
        <v>#N/A</v>
      </c>
      <c r="K273" s="83" t="e">
        <f t="shared" si="39"/>
        <v>#N/A</v>
      </c>
      <c r="L273" s="86" t="e">
        <f t="shared" si="40"/>
        <v>#N/A</v>
      </c>
      <c r="M273" s="88" t="e">
        <f t="shared" si="41"/>
        <v>#N/A</v>
      </c>
      <c r="N273" s="89" t="e">
        <f t="shared" si="42"/>
        <v>#N/A</v>
      </c>
      <c r="O273" s="90" t="e">
        <f t="shared" si="43"/>
        <v>#N/A</v>
      </c>
      <c r="P273" s="89" t="e">
        <f t="shared" si="44"/>
        <v>#N/A</v>
      </c>
    </row>
    <row r="274" spans="1:16" x14ac:dyDescent="0.2">
      <c r="A274" s="39" t="s">
        <v>449</v>
      </c>
      <c r="B274" s="25" t="s">
        <v>216</v>
      </c>
      <c r="C274" s="19" t="str">
        <f t="shared" si="36"/>
        <v xml:space="preserve">  GatesheadE08000037</v>
      </c>
      <c r="D274" s="40">
        <v>39</v>
      </c>
      <c r="E274" s="41">
        <v>12.23</v>
      </c>
      <c r="F274" s="78" t="e">
        <f>VLOOKUP(C274,female!D:H,3,FALSE)</f>
        <v>#N/A</v>
      </c>
      <c r="G274" s="41">
        <v>14.91</v>
      </c>
      <c r="H274" s="23" t="e">
        <f>VLOOKUP(C274,female!D:H,5,FALSE)</f>
        <v>#N/A</v>
      </c>
      <c r="I274" s="80" t="e">
        <f t="shared" si="37"/>
        <v>#N/A</v>
      </c>
      <c r="J274" s="81" t="e">
        <f t="shared" si="38"/>
        <v>#N/A</v>
      </c>
      <c r="K274" s="83" t="e">
        <f t="shared" si="39"/>
        <v>#N/A</v>
      </c>
      <c r="L274" s="86" t="e">
        <f t="shared" si="40"/>
        <v>#N/A</v>
      </c>
      <c r="M274" s="88" t="e">
        <f t="shared" si="41"/>
        <v>#N/A</v>
      </c>
      <c r="N274" s="89" t="e">
        <f t="shared" si="42"/>
        <v>#N/A</v>
      </c>
      <c r="O274" s="90" t="e">
        <f t="shared" si="43"/>
        <v>#N/A</v>
      </c>
      <c r="P274" s="89" t="e">
        <f t="shared" si="44"/>
        <v>#N/A</v>
      </c>
    </row>
    <row r="275" spans="1:16" x14ac:dyDescent="0.2">
      <c r="A275" s="39" t="s">
        <v>759</v>
      </c>
      <c r="B275" s="25" t="s">
        <v>217</v>
      </c>
      <c r="C275" s="19" t="str">
        <f t="shared" si="36"/>
        <v xml:space="preserve">  SouthwarkE09000028</v>
      </c>
      <c r="D275" s="55">
        <v>86</v>
      </c>
      <c r="E275" s="51">
        <v>19.02</v>
      </c>
      <c r="F275" s="78" t="e">
        <f>VLOOKUP(C275,female!D:H,3,FALSE)</f>
        <v>#N/A</v>
      </c>
      <c r="G275" s="51">
        <v>21.47</v>
      </c>
      <c r="H275" s="23" t="e">
        <f>VLOOKUP(C275,female!D:H,5,FALSE)</f>
        <v>#N/A</v>
      </c>
      <c r="I275" s="80" t="e">
        <f t="shared" si="37"/>
        <v>#N/A</v>
      </c>
      <c r="J275" s="81" t="e">
        <f t="shared" si="38"/>
        <v>#N/A</v>
      </c>
      <c r="K275" s="83" t="e">
        <f t="shared" si="39"/>
        <v>#N/A</v>
      </c>
      <c r="L275" s="86" t="e">
        <f t="shared" si="40"/>
        <v>#N/A</v>
      </c>
      <c r="M275" s="88" t="e">
        <f t="shared" si="41"/>
        <v>#N/A</v>
      </c>
      <c r="N275" s="89" t="e">
        <f t="shared" si="42"/>
        <v>#N/A</v>
      </c>
      <c r="O275" s="90" t="e">
        <f t="shared" si="43"/>
        <v>#N/A</v>
      </c>
      <c r="P275" s="89" t="e">
        <f t="shared" si="44"/>
        <v>#N/A</v>
      </c>
    </row>
    <row r="276" spans="1:16" x14ac:dyDescent="0.2">
      <c r="A276" s="39" t="s">
        <v>853</v>
      </c>
      <c r="B276" s="25" t="s">
        <v>854</v>
      </c>
      <c r="C276" s="19" t="str">
        <f t="shared" si="36"/>
        <v xml:space="preserve">  South OxfordshireE07000179</v>
      </c>
      <c r="D276" s="40">
        <v>22</v>
      </c>
      <c r="E276" s="41">
        <v>14.91</v>
      </c>
      <c r="F276" s="78" t="e">
        <f>VLOOKUP(C276,female!D:H,3,FALSE)</f>
        <v>#N/A</v>
      </c>
      <c r="G276" s="41">
        <v>17.989999999999998</v>
      </c>
      <c r="H276" s="23" t="e">
        <f>VLOOKUP(C276,female!D:H,5,FALSE)</f>
        <v>#N/A</v>
      </c>
      <c r="I276" s="80" t="e">
        <f t="shared" si="37"/>
        <v>#N/A</v>
      </c>
      <c r="J276" s="81" t="e">
        <f t="shared" si="38"/>
        <v>#N/A</v>
      </c>
      <c r="K276" s="83" t="e">
        <f t="shared" si="39"/>
        <v>#N/A</v>
      </c>
      <c r="L276" s="86" t="e">
        <f t="shared" si="40"/>
        <v>#N/A</v>
      </c>
      <c r="M276" s="88" t="e">
        <f t="shared" si="41"/>
        <v>#N/A</v>
      </c>
      <c r="N276" s="89" t="e">
        <f t="shared" si="42"/>
        <v>#N/A</v>
      </c>
      <c r="O276" s="90" t="e">
        <f t="shared" si="43"/>
        <v>#N/A</v>
      </c>
      <c r="P276" s="89" t="e">
        <f t="shared" si="44"/>
        <v>#N/A</v>
      </c>
    </row>
    <row r="277" spans="1:16" x14ac:dyDescent="0.2">
      <c r="A277" s="39" t="s">
        <v>218</v>
      </c>
      <c r="B277" s="25" t="s">
        <v>219</v>
      </c>
      <c r="C277" s="19" t="str">
        <f t="shared" si="36"/>
        <v>North AyrshireS12000021</v>
      </c>
      <c r="D277" s="53">
        <v>15</v>
      </c>
      <c r="E277" s="41">
        <v>13.59</v>
      </c>
      <c r="F277" s="78" t="e">
        <f>VLOOKUP(C277,female!D:H,3,FALSE)</f>
        <v>#N/A</v>
      </c>
      <c r="G277" s="41">
        <v>14.37</v>
      </c>
      <c r="H277" s="23" t="e">
        <f>VLOOKUP(C277,female!D:H,5,FALSE)</f>
        <v>#N/A</v>
      </c>
      <c r="I277" s="80" t="e">
        <f t="shared" si="37"/>
        <v>#N/A</v>
      </c>
      <c r="J277" s="81" t="e">
        <f t="shared" si="38"/>
        <v>#N/A</v>
      </c>
      <c r="K277" s="83" t="e">
        <f t="shared" si="39"/>
        <v>#N/A</v>
      </c>
      <c r="L277" s="86" t="e">
        <f t="shared" si="40"/>
        <v>#N/A</v>
      </c>
      <c r="M277" s="88" t="e">
        <f t="shared" si="41"/>
        <v>#N/A</v>
      </c>
      <c r="N277" s="89" t="e">
        <f t="shared" si="42"/>
        <v>#N/A</v>
      </c>
      <c r="O277" s="90" t="e">
        <f t="shared" si="43"/>
        <v>#N/A</v>
      </c>
      <c r="P277" s="89" t="e">
        <f t="shared" si="44"/>
        <v>#N/A</v>
      </c>
    </row>
    <row r="278" spans="1:16" x14ac:dyDescent="0.2">
      <c r="A278" s="39" t="s">
        <v>220</v>
      </c>
      <c r="B278" s="25" t="s">
        <v>221</v>
      </c>
      <c r="C278" s="19" t="str">
        <f t="shared" si="36"/>
        <v>DevonE10000008</v>
      </c>
      <c r="D278" s="55">
        <v>121</v>
      </c>
      <c r="E278" s="51">
        <v>12.07</v>
      </c>
      <c r="F278" s="78" t="e">
        <f>VLOOKUP(C278,female!D:H,3,FALSE)</f>
        <v>#N/A</v>
      </c>
      <c r="G278" s="51">
        <v>14.08</v>
      </c>
      <c r="H278" s="23" t="e">
        <f>VLOOKUP(C278,female!D:H,5,FALSE)</f>
        <v>#N/A</v>
      </c>
      <c r="I278" s="80" t="e">
        <f t="shared" si="37"/>
        <v>#N/A</v>
      </c>
      <c r="J278" s="81" t="e">
        <f t="shared" si="38"/>
        <v>#N/A</v>
      </c>
      <c r="K278" s="83" t="e">
        <f t="shared" si="39"/>
        <v>#N/A</v>
      </c>
      <c r="L278" s="86" t="e">
        <f t="shared" si="40"/>
        <v>#N/A</v>
      </c>
      <c r="M278" s="88" t="e">
        <f t="shared" si="41"/>
        <v>#N/A</v>
      </c>
      <c r="N278" s="89" t="e">
        <f t="shared" si="42"/>
        <v>#N/A</v>
      </c>
      <c r="O278" s="90" t="e">
        <f t="shared" si="43"/>
        <v>#N/A</v>
      </c>
      <c r="P278" s="89" t="e">
        <f t="shared" si="44"/>
        <v>#N/A</v>
      </c>
    </row>
    <row r="279" spans="1:16" x14ac:dyDescent="0.2">
      <c r="A279" s="39" t="s">
        <v>708</v>
      </c>
      <c r="B279" s="25" t="s">
        <v>709</v>
      </c>
      <c r="C279" s="19" t="str">
        <f t="shared" si="36"/>
        <v xml:space="preserve">  St AlbansE07000240</v>
      </c>
      <c r="D279" s="40">
        <v>22</v>
      </c>
      <c r="E279" s="41">
        <v>14.06</v>
      </c>
      <c r="F279" s="78" t="e">
        <f>VLOOKUP(C279,female!D:H,3,FALSE)</f>
        <v>#N/A</v>
      </c>
      <c r="G279" s="41">
        <v>17.05</v>
      </c>
      <c r="H279" s="23" t="e">
        <f>VLOOKUP(C279,female!D:H,5,FALSE)</f>
        <v>#N/A</v>
      </c>
      <c r="I279" s="80" t="e">
        <f t="shared" si="37"/>
        <v>#N/A</v>
      </c>
      <c r="J279" s="81" t="e">
        <f t="shared" si="38"/>
        <v>#N/A</v>
      </c>
      <c r="K279" s="83" t="e">
        <f t="shared" si="39"/>
        <v>#N/A</v>
      </c>
      <c r="L279" s="86" t="e">
        <f t="shared" si="40"/>
        <v>#N/A</v>
      </c>
      <c r="M279" s="88" t="e">
        <f t="shared" si="41"/>
        <v>#N/A</v>
      </c>
      <c r="N279" s="89" t="e">
        <f t="shared" si="42"/>
        <v>#N/A</v>
      </c>
      <c r="O279" s="90" t="e">
        <f t="shared" si="43"/>
        <v>#N/A</v>
      </c>
      <c r="P279" s="89" t="e">
        <f t="shared" si="44"/>
        <v>#N/A</v>
      </c>
    </row>
    <row r="280" spans="1:16" x14ac:dyDescent="0.2">
      <c r="A280" s="39" t="s">
        <v>763</v>
      </c>
      <c r="B280" s="25" t="s">
        <v>764</v>
      </c>
      <c r="C280" s="19" t="str">
        <f t="shared" si="36"/>
        <v>Outer LondonE13000002</v>
      </c>
      <c r="D280" s="55">
        <v>605</v>
      </c>
      <c r="E280" s="51">
        <v>15.33</v>
      </c>
      <c r="F280" s="78" t="e">
        <f>VLOOKUP(C280,female!D:H,3,FALSE)</f>
        <v>#N/A</v>
      </c>
      <c r="G280" s="51">
        <v>18.57</v>
      </c>
      <c r="H280" s="23" t="e">
        <f>VLOOKUP(C280,female!D:H,5,FALSE)</f>
        <v>#N/A</v>
      </c>
      <c r="I280" s="80" t="e">
        <f t="shared" si="37"/>
        <v>#N/A</v>
      </c>
      <c r="J280" s="81" t="e">
        <f t="shared" si="38"/>
        <v>#N/A</v>
      </c>
      <c r="K280" s="83" t="e">
        <f t="shared" si="39"/>
        <v>#N/A</v>
      </c>
      <c r="L280" s="86" t="e">
        <f t="shared" si="40"/>
        <v>#N/A</v>
      </c>
      <c r="M280" s="88" t="e">
        <f t="shared" si="41"/>
        <v>#N/A</v>
      </c>
      <c r="N280" s="89" t="e">
        <f t="shared" si="42"/>
        <v>#N/A</v>
      </c>
      <c r="O280" s="90" t="e">
        <f t="shared" si="43"/>
        <v>#N/A</v>
      </c>
      <c r="P280" s="89" t="e">
        <f t="shared" si="44"/>
        <v>#N/A</v>
      </c>
    </row>
    <row r="281" spans="1:16" x14ac:dyDescent="0.2">
      <c r="A281" s="39" t="s">
        <v>222</v>
      </c>
      <c r="B281" s="25" t="s">
        <v>223</v>
      </c>
      <c r="C281" s="19" t="str">
        <f t="shared" si="36"/>
        <v>Kingston upon Hull UAE06000010</v>
      </c>
      <c r="D281" s="40">
        <v>49</v>
      </c>
      <c r="E281" s="51">
        <v>12.82</v>
      </c>
      <c r="F281" s="78" t="e">
        <f>VLOOKUP(C281,female!D:H,3,FALSE)</f>
        <v>#N/A</v>
      </c>
      <c r="G281" s="51">
        <v>14.83</v>
      </c>
      <c r="H281" s="23" t="e">
        <f>VLOOKUP(C281,female!D:H,5,FALSE)</f>
        <v>#N/A</v>
      </c>
      <c r="I281" s="80" t="e">
        <f t="shared" si="37"/>
        <v>#N/A</v>
      </c>
      <c r="J281" s="81" t="e">
        <f t="shared" si="38"/>
        <v>#N/A</v>
      </c>
      <c r="K281" s="83" t="e">
        <f t="shared" si="39"/>
        <v>#N/A</v>
      </c>
      <c r="L281" s="86" t="e">
        <f t="shared" si="40"/>
        <v>#N/A</v>
      </c>
      <c r="M281" s="88" t="e">
        <f t="shared" si="41"/>
        <v>#N/A</v>
      </c>
      <c r="N281" s="89" t="e">
        <f t="shared" si="42"/>
        <v>#N/A</v>
      </c>
      <c r="O281" s="90" t="e">
        <f t="shared" si="43"/>
        <v>#N/A</v>
      </c>
      <c r="P281" s="89" t="e">
        <f t="shared" si="44"/>
        <v>#N/A</v>
      </c>
    </row>
    <row r="282" spans="1:16" x14ac:dyDescent="0.2">
      <c r="A282" s="39" t="s">
        <v>491</v>
      </c>
      <c r="B282" s="25" t="s">
        <v>492</v>
      </c>
      <c r="C282" s="19" t="str">
        <f t="shared" si="36"/>
        <v xml:space="preserve">  LancasterE07000121</v>
      </c>
      <c r="D282" s="40">
        <v>21</v>
      </c>
      <c r="E282" s="41">
        <v>13.52</v>
      </c>
      <c r="F282" s="78" t="e">
        <f>VLOOKUP(C282,female!D:H,3,FALSE)</f>
        <v>#N/A</v>
      </c>
      <c r="G282" s="41">
        <v>16.5</v>
      </c>
      <c r="H282" s="23" t="e">
        <f>VLOOKUP(C282,female!D:H,5,FALSE)</f>
        <v>#N/A</v>
      </c>
      <c r="I282" s="80" t="e">
        <f t="shared" si="37"/>
        <v>#N/A</v>
      </c>
      <c r="J282" s="81" t="e">
        <f t="shared" si="38"/>
        <v>#N/A</v>
      </c>
      <c r="K282" s="83" t="e">
        <f t="shared" si="39"/>
        <v>#N/A</v>
      </c>
      <c r="L282" s="86" t="e">
        <f t="shared" si="40"/>
        <v>#N/A</v>
      </c>
      <c r="M282" s="88" t="e">
        <f t="shared" si="41"/>
        <v>#N/A</v>
      </c>
      <c r="N282" s="89" t="e">
        <f t="shared" si="42"/>
        <v>#N/A</v>
      </c>
      <c r="O282" s="90" t="e">
        <f t="shared" si="43"/>
        <v>#N/A</v>
      </c>
      <c r="P282" s="89" t="e">
        <f t="shared" si="44"/>
        <v>#N/A</v>
      </c>
    </row>
    <row r="283" spans="1:16" x14ac:dyDescent="0.2">
      <c r="A283" s="39" t="s">
        <v>224</v>
      </c>
      <c r="B283" s="25" t="s">
        <v>225</v>
      </c>
      <c r="C283" s="19" t="str">
        <f t="shared" si="36"/>
        <v>LincolnshireE10000019</v>
      </c>
      <c r="D283" s="55">
        <v>99</v>
      </c>
      <c r="E283" s="51">
        <v>11.28</v>
      </c>
      <c r="F283" s="78" t="e">
        <f>VLOOKUP(C283,female!D:H,3,FALSE)</f>
        <v>#N/A</v>
      </c>
      <c r="G283" s="51">
        <v>13.53</v>
      </c>
      <c r="H283" s="23" t="e">
        <f>VLOOKUP(C283,female!D:H,5,FALSE)</f>
        <v>#N/A</v>
      </c>
      <c r="I283" s="80" t="e">
        <f t="shared" si="37"/>
        <v>#N/A</v>
      </c>
      <c r="J283" s="81" t="e">
        <f t="shared" si="38"/>
        <v>#N/A</v>
      </c>
      <c r="K283" s="83" t="e">
        <f t="shared" si="39"/>
        <v>#N/A</v>
      </c>
      <c r="L283" s="86" t="e">
        <f t="shared" si="40"/>
        <v>#N/A</v>
      </c>
      <c r="M283" s="88" t="e">
        <f t="shared" si="41"/>
        <v>#N/A</v>
      </c>
      <c r="N283" s="89" t="e">
        <f t="shared" si="42"/>
        <v>#N/A</v>
      </c>
      <c r="O283" s="90" t="e">
        <f t="shared" si="43"/>
        <v>#N/A</v>
      </c>
      <c r="P283" s="89" t="e">
        <f t="shared" si="44"/>
        <v>#N/A</v>
      </c>
    </row>
    <row r="284" spans="1:16" x14ac:dyDescent="0.2">
      <c r="A284" s="39" t="s">
        <v>226</v>
      </c>
      <c r="B284" s="25" t="s">
        <v>227</v>
      </c>
      <c r="C284" s="19" t="str">
        <f t="shared" si="36"/>
        <v>West LothianS12000040</v>
      </c>
      <c r="D284" s="40">
        <v>42</v>
      </c>
      <c r="E284" s="51">
        <v>12.94</v>
      </c>
      <c r="F284" s="78" t="e">
        <f>VLOOKUP(C284,female!D:H,3,FALSE)</f>
        <v>#N/A</v>
      </c>
      <c r="G284" s="51">
        <v>14.3</v>
      </c>
      <c r="H284" s="23" t="e">
        <f>VLOOKUP(C284,female!D:H,5,FALSE)</f>
        <v>#N/A</v>
      </c>
      <c r="I284" s="80" t="e">
        <f t="shared" si="37"/>
        <v>#N/A</v>
      </c>
      <c r="J284" s="81" t="e">
        <f t="shared" si="38"/>
        <v>#N/A</v>
      </c>
      <c r="K284" s="83" t="e">
        <f t="shared" si="39"/>
        <v>#N/A</v>
      </c>
      <c r="L284" s="86" t="e">
        <f t="shared" si="40"/>
        <v>#N/A</v>
      </c>
      <c r="M284" s="88" t="e">
        <f t="shared" si="41"/>
        <v>#N/A</v>
      </c>
      <c r="N284" s="89" t="e">
        <f t="shared" si="42"/>
        <v>#N/A</v>
      </c>
      <c r="O284" s="90" t="e">
        <f t="shared" si="43"/>
        <v>#N/A</v>
      </c>
      <c r="P284" s="89" t="e">
        <f t="shared" si="44"/>
        <v>#N/A</v>
      </c>
    </row>
    <row r="285" spans="1:16" x14ac:dyDescent="0.2">
      <c r="A285" s="39" t="s">
        <v>843</v>
      </c>
      <c r="B285" s="25" t="s">
        <v>844</v>
      </c>
      <c r="C285" s="19" t="str">
        <f t="shared" si="36"/>
        <v xml:space="preserve">  ThanetE07000114</v>
      </c>
      <c r="D285" s="53">
        <v>13</v>
      </c>
      <c r="E285" s="54">
        <v>11.07</v>
      </c>
      <c r="F285" s="78" t="e">
        <f>VLOOKUP(C285,female!D:H,3,FALSE)</f>
        <v>#N/A</v>
      </c>
      <c r="G285" s="41">
        <v>12.69</v>
      </c>
      <c r="H285" s="23" t="e">
        <f>VLOOKUP(C285,female!D:H,5,FALSE)</f>
        <v>#N/A</v>
      </c>
      <c r="I285" s="80" t="e">
        <f t="shared" si="37"/>
        <v>#N/A</v>
      </c>
      <c r="J285" s="81" t="e">
        <f t="shared" si="38"/>
        <v>#N/A</v>
      </c>
      <c r="K285" s="83" t="e">
        <f t="shared" si="39"/>
        <v>#N/A</v>
      </c>
      <c r="L285" s="86" t="e">
        <f t="shared" si="40"/>
        <v>#N/A</v>
      </c>
      <c r="M285" s="88" t="e">
        <f t="shared" si="41"/>
        <v>#N/A</v>
      </c>
      <c r="N285" s="89" t="e">
        <f t="shared" si="42"/>
        <v>#N/A</v>
      </c>
      <c r="O285" s="90" t="e">
        <f t="shared" si="43"/>
        <v>#N/A</v>
      </c>
      <c r="P285" s="89" t="e">
        <f t="shared" si="44"/>
        <v>#N/A</v>
      </c>
    </row>
    <row r="286" spans="1:16" x14ac:dyDescent="0.2">
      <c r="A286" s="39" t="s">
        <v>809</v>
      </c>
      <c r="B286" s="25" t="s">
        <v>810</v>
      </c>
      <c r="C286" s="19" t="str">
        <f t="shared" si="36"/>
        <v xml:space="preserve">  FarehamE07000087</v>
      </c>
      <c r="D286" s="40">
        <v>22</v>
      </c>
      <c r="E286" s="41">
        <v>13.77</v>
      </c>
      <c r="F286" s="78" t="e">
        <f>VLOOKUP(C286,female!D:H,3,FALSE)</f>
        <v>#N/A</v>
      </c>
      <c r="G286" s="41">
        <v>17.84</v>
      </c>
      <c r="H286" s="23" t="e">
        <f>VLOOKUP(C286,female!D:H,5,FALSE)</f>
        <v>#N/A</v>
      </c>
      <c r="I286" s="80" t="e">
        <f t="shared" si="37"/>
        <v>#N/A</v>
      </c>
      <c r="J286" s="81" t="e">
        <f t="shared" si="38"/>
        <v>#N/A</v>
      </c>
      <c r="K286" s="83" t="e">
        <f t="shared" si="39"/>
        <v>#N/A</v>
      </c>
      <c r="L286" s="86" t="e">
        <f t="shared" si="40"/>
        <v>#N/A</v>
      </c>
      <c r="M286" s="88" t="e">
        <f t="shared" si="41"/>
        <v>#N/A</v>
      </c>
      <c r="N286" s="89" t="e">
        <f t="shared" si="42"/>
        <v>#N/A</v>
      </c>
      <c r="O286" s="90" t="e">
        <f t="shared" si="43"/>
        <v>#N/A</v>
      </c>
      <c r="P286" s="89" t="e">
        <f t="shared" si="44"/>
        <v>#N/A</v>
      </c>
    </row>
    <row r="287" spans="1:16" x14ac:dyDescent="0.2">
      <c r="A287" s="39" t="s">
        <v>476</v>
      </c>
      <c r="B287" s="25" t="s">
        <v>228</v>
      </c>
      <c r="C287" s="19" t="str">
        <f t="shared" si="36"/>
        <v xml:space="preserve">  OldhamE08000004</v>
      </c>
      <c r="D287" s="40">
        <v>26</v>
      </c>
      <c r="E287" s="51">
        <v>11.27</v>
      </c>
      <c r="F287" s="78" t="e">
        <f>VLOOKUP(C287,female!D:H,3,FALSE)</f>
        <v>#N/A</v>
      </c>
      <c r="G287" s="41">
        <v>13.81</v>
      </c>
      <c r="H287" s="23" t="e">
        <f>VLOOKUP(C287,female!D:H,5,FALSE)</f>
        <v>#N/A</v>
      </c>
      <c r="I287" s="80" t="e">
        <f t="shared" si="37"/>
        <v>#N/A</v>
      </c>
      <c r="J287" s="81" t="e">
        <f t="shared" si="38"/>
        <v>#N/A</v>
      </c>
      <c r="K287" s="83" t="e">
        <f t="shared" si="39"/>
        <v>#N/A</v>
      </c>
      <c r="L287" s="86" t="e">
        <f t="shared" si="40"/>
        <v>#N/A</v>
      </c>
      <c r="M287" s="88" t="e">
        <f t="shared" si="41"/>
        <v>#N/A</v>
      </c>
      <c r="N287" s="89" t="e">
        <f t="shared" si="42"/>
        <v>#N/A</v>
      </c>
      <c r="O287" s="90" t="e">
        <f t="shared" si="43"/>
        <v>#N/A</v>
      </c>
      <c r="P287" s="89" t="e">
        <f t="shared" si="44"/>
        <v>#N/A</v>
      </c>
    </row>
    <row r="288" spans="1:16" x14ac:dyDescent="0.2">
      <c r="A288" s="39" t="s">
        <v>930</v>
      </c>
      <c r="B288" s="25" t="s">
        <v>931</v>
      </c>
      <c r="C288" s="19" t="str">
        <f t="shared" si="36"/>
        <v xml:space="preserve">  GloucesterE07000081</v>
      </c>
      <c r="D288" s="40">
        <v>27</v>
      </c>
      <c r="E288" s="41">
        <v>14.71</v>
      </c>
      <c r="F288" s="78" t="e">
        <f>VLOOKUP(C288,female!D:H,3,FALSE)</f>
        <v>#N/A</v>
      </c>
      <c r="G288" s="41">
        <v>19</v>
      </c>
      <c r="H288" s="23" t="e">
        <f>VLOOKUP(C288,female!D:H,5,FALSE)</f>
        <v>#N/A</v>
      </c>
      <c r="I288" s="80" t="e">
        <f t="shared" si="37"/>
        <v>#N/A</v>
      </c>
      <c r="J288" s="81" t="e">
        <f t="shared" si="38"/>
        <v>#N/A</v>
      </c>
      <c r="K288" s="83" t="e">
        <f t="shared" si="39"/>
        <v>#N/A</v>
      </c>
      <c r="L288" s="86" t="e">
        <f t="shared" si="40"/>
        <v>#N/A</v>
      </c>
      <c r="M288" s="88" t="e">
        <f t="shared" si="41"/>
        <v>#N/A</v>
      </c>
      <c r="N288" s="89" t="e">
        <f t="shared" si="42"/>
        <v>#N/A</v>
      </c>
      <c r="O288" s="90" t="e">
        <f t="shared" si="43"/>
        <v>#N/A</v>
      </c>
      <c r="P288" s="89" t="e">
        <f t="shared" si="44"/>
        <v>#N/A</v>
      </c>
    </row>
    <row r="289" spans="1:16" x14ac:dyDescent="0.2">
      <c r="A289" s="24" t="s">
        <v>458</v>
      </c>
      <c r="B289" s="25" t="s">
        <v>15</v>
      </c>
      <c r="C289" s="19" t="str">
        <f t="shared" si="36"/>
        <v>North West</v>
      </c>
      <c r="D289" s="55">
        <v>1139</v>
      </c>
      <c r="E289" s="51">
        <v>13.15</v>
      </c>
      <c r="F289" s="78" t="e">
        <f>VLOOKUP(C289,female!D:H,3,FALSE)</f>
        <v>#N/A</v>
      </c>
      <c r="G289" s="51">
        <v>15.86</v>
      </c>
      <c r="H289" s="23" t="e">
        <f>VLOOKUP(C289,female!D:H,5,FALSE)</f>
        <v>#N/A</v>
      </c>
      <c r="I289" s="80" t="e">
        <f t="shared" si="37"/>
        <v>#N/A</v>
      </c>
      <c r="J289" s="81" t="e">
        <f t="shared" si="38"/>
        <v>#N/A</v>
      </c>
      <c r="K289" s="83" t="e">
        <f t="shared" si="39"/>
        <v>#N/A</v>
      </c>
      <c r="L289" s="86" t="e">
        <f t="shared" si="40"/>
        <v>#N/A</v>
      </c>
      <c r="M289" s="88" t="e">
        <f t="shared" si="41"/>
        <v>#N/A</v>
      </c>
      <c r="N289" s="89" t="e">
        <f t="shared" si="42"/>
        <v>#N/A</v>
      </c>
      <c r="O289" s="90" t="e">
        <f t="shared" si="43"/>
        <v>#N/A</v>
      </c>
      <c r="P289" s="89" t="e">
        <f t="shared" si="44"/>
        <v>#N/A</v>
      </c>
    </row>
    <row r="290" spans="1:16" x14ac:dyDescent="0.2">
      <c r="A290" s="39" t="s">
        <v>771</v>
      </c>
      <c r="B290" s="25" t="s">
        <v>229</v>
      </c>
      <c r="C290" s="19" t="str">
        <f t="shared" si="36"/>
        <v xml:space="preserve">  EalingE09000009</v>
      </c>
      <c r="D290" s="40">
        <v>49</v>
      </c>
      <c r="E290" s="41">
        <v>14.34</v>
      </c>
      <c r="F290" s="78" t="e">
        <f>VLOOKUP(C290,female!D:H,3,FALSE)</f>
        <v>#N/A</v>
      </c>
      <c r="G290" s="41">
        <v>17.48</v>
      </c>
      <c r="H290" s="23" t="e">
        <f>VLOOKUP(C290,female!D:H,5,FALSE)</f>
        <v>#N/A</v>
      </c>
      <c r="I290" s="80" t="e">
        <f t="shared" si="37"/>
        <v>#N/A</v>
      </c>
      <c r="J290" s="81" t="e">
        <f t="shared" si="38"/>
        <v>#N/A</v>
      </c>
      <c r="K290" s="83" t="e">
        <f t="shared" si="39"/>
        <v>#N/A</v>
      </c>
      <c r="L290" s="86" t="e">
        <f t="shared" si="40"/>
        <v>#N/A</v>
      </c>
      <c r="M290" s="88" t="e">
        <f t="shared" si="41"/>
        <v>#N/A</v>
      </c>
      <c r="N290" s="89" t="e">
        <f t="shared" si="42"/>
        <v>#N/A</v>
      </c>
      <c r="O290" s="90" t="e">
        <f t="shared" si="43"/>
        <v>#N/A</v>
      </c>
      <c r="P290" s="89" t="e">
        <f t="shared" si="44"/>
        <v>#N/A</v>
      </c>
    </row>
    <row r="291" spans="1:16" x14ac:dyDescent="0.2">
      <c r="A291" s="39" t="s">
        <v>452</v>
      </c>
      <c r="B291" s="25" t="s">
        <v>453</v>
      </c>
      <c r="C291" s="19" t="str">
        <f t="shared" si="36"/>
        <v xml:space="preserve">  North TynesideE08000022</v>
      </c>
      <c r="D291" s="40">
        <v>36</v>
      </c>
      <c r="E291" s="41">
        <v>12.98</v>
      </c>
      <c r="F291" s="78" t="e">
        <f>VLOOKUP(C291,female!D:H,3,FALSE)</f>
        <v>#N/A</v>
      </c>
      <c r="G291" s="51">
        <v>14.73</v>
      </c>
      <c r="H291" s="23" t="e">
        <f>VLOOKUP(C291,female!D:H,5,FALSE)</f>
        <v>#N/A</v>
      </c>
      <c r="I291" s="80" t="e">
        <f t="shared" si="37"/>
        <v>#N/A</v>
      </c>
      <c r="J291" s="81" t="e">
        <f t="shared" si="38"/>
        <v>#N/A</v>
      </c>
      <c r="K291" s="83" t="e">
        <f t="shared" si="39"/>
        <v>#N/A</v>
      </c>
      <c r="L291" s="86" t="e">
        <f t="shared" si="40"/>
        <v>#N/A</v>
      </c>
      <c r="M291" s="88" t="e">
        <f t="shared" si="41"/>
        <v>#N/A</v>
      </c>
      <c r="N291" s="89" t="e">
        <f t="shared" si="42"/>
        <v>#N/A</v>
      </c>
      <c r="O291" s="90" t="e">
        <f t="shared" si="43"/>
        <v>#N/A</v>
      </c>
      <c r="P291" s="89" t="e">
        <f t="shared" si="44"/>
        <v>#N/A</v>
      </c>
    </row>
    <row r="292" spans="1:16" x14ac:dyDescent="0.2">
      <c r="A292" s="39" t="s">
        <v>738</v>
      </c>
      <c r="B292" s="25" t="s">
        <v>739</v>
      </c>
      <c r="C292" s="19" t="str">
        <f t="shared" si="36"/>
        <v xml:space="preserve">  Mid SuffolkE07000203</v>
      </c>
      <c r="D292" s="53">
        <v>15</v>
      </c>
      <c r="E292" s="41">
        <v>10.82</v>
      </c>
      <c r="F292" s="78" t="e">
        <f>VLOOKUP(C292,female!D:H,3,FALSE)</f>
        <v>#N/A</v>
      </c>
      <c r="G292" s="41">
        <v>13.64</v>
      </c>
      <c r="H292" s="23" t="e">
        <f>VLOOKUP(C292,female!D:H,5,FALSE)</f>
        <v>#N/A</v>
      </c>
      <c r="I292" s="80" t="e">
        <f t="shared" si="37"/>
        <v>#N/A</v>
      </c>
      <c r="J292" s="81" t="e">
        <f t="shared" si="38"/>
        <v>#N/A</v>
      </c>
      <c r="K292" s="83" t="e">
        <f t="shared" si="39"/>
        <v>#N/A</v>
      </c>
      <c r="L292" s="86" t="e">
        <f t="shared" si="40"/>
        <v>#N/A</v>
      </c>
      <c r="M292" s="88" t="e">
        <f t="shared" si="41"/>
        <v>#N/A</v>
      </c>
      <c r="N292" s="89" t="e">
        <f t="shared" si="42"/>
        <v>#N/A</v>
      </c>
      <c r="O292" s="90" t="e">
        <f t="shared" si="43"/>
        <v>#N/A</v>
      </c>
      <c r="P292" s="89" t="e">
        <f t="shared" si="44"/>
        <v>#N/A</v>
      </c>
    </row>
    <row r="293" spans="1:16" x14ac:dyDescent="0.2">
      <c r="A293" s="39" t="s">
        <v>795</v>
      </c>
      <c r="B293" s="25" t="s">
        <v>796</v>
      </c>
      <c r="C293" s="19" t="str">
        <f t="shared" si="36"/>
        <v xml:space="preserve">  HastingsE07000062</v>
      </c>
      <c r="D293" s="53">
        <v>14</v>
      </c>
      <c r="E293" s="54">
        <v>11.93</v>
      </c>
      <c r="F293" s="78" t="e">
        <f>VLOOKUP(C293,female!D:H,3,FALSE)</f>
        <v>#N/A</v>
      </c>
      <c r="G293" s="41">
        <v>15.44</v>
      </c>
      <c r="H293" s="23" t="e">
        <f>VLOOKUP(C293,female!D:H,5,FALSE)</f>
        <v>#N/A</v>
      </c>
      <c r="I293" s="80" t="e">
        <f t="shared" si="37"/>
        <v>#N/A</v>
      </c>
      <c r="J293" s="81" t="e">
        <f t="shared" si="38"/>
        <v>#N/A</v>
      </c>
      <c r="K293" s="83" t="e">
        <f t="shared" si="39"/>
        <v>#N/A</v>
      </c>
      <c r="L293" s="86" t="e">
        <f t="shared" si="40"/>
        <v>#N/A</v>
      </c>
      <c r="M293" s="88" t="e">
        <f t="shared" si="41"/>
        <v>#N/A</v>
      </c>
      <c r="N293" s="89" t="e">
        <f t="shared" si="42"/>
        <v>#N/A</v>
      </c>
      <c r="O293" s="90" t="e">
        <f t="shared" si="43"/>
        <v>#N/A</v>
      </c>
      <c r="P293" s="89" t="e">
        <f t="shared" si="44"/>
        <v>#N/A</v>
      </c>
    </row>
    <row r="294" spans="1:16" x14ac:dyDescent="0.2">
      <c r="A294" s="39" t="s">
        <v>230</v>
      </c>
      <c r="B294" s="25" t="s">
        <v>231</v>
      </c>
      <c r="C294" s="19" t="str">
        <f t="shared" si="36"/>
        <v>BuckinghamshireE10000002</v>
      </c>
      <c r="D294" s="40">
        <v>79</v>
      </c>
      <c r="E294" s="51">
        <v>15.58</v>
      </c>
      <c r="F294" s="78" t="e">
        <f>VLOOKUP(C294,female!D:H,3,FALSE)</f>
        <v>#N/A</v>
      </c>
      <c r="G294" s="51">
        <v>18.46</v>
      </c>
      <c r="H294" s="23" t="e">
        <f>VLOOKUP(C294,female!D:H,5,FALSE)</f>
        <v>#N/A</v>
      </c>
      <c r="I294" s="80" t="e">
        <f t="shared" si="37"/>
        <v>#N/A</v>
      </c>
      <c r="J294" s="81" t="e">
        <f t="shared" si="38"/>
        <v>#N/A</v>
      </c>
      <c r="K294" s="83" t="e">
        <f t="shared" si="39"/>
        <v>#N/A</v>
      </c>
      <c r="L294" s="86" t="e">
        <f t="shared" si="40"/>
        <v>#N/A</v>
      </c>
      <c r="M294" s="88" t="e">
        <f t="shared" si="41"/>
        <v>#N/A</v>
      </c>
      <c r="N294" s="89" t="e">
        <f t="shared" si="42"/>
        <v>#N/A</v>
      </c>
      <c r="O294" s="90" t="e">
        <f t="shared" si="43"/>
        <v>#N/A</v>
      </c>
      <c r="P294" s="89" t="e">
        <f t="shared" si="44"/>
        <v>#N/A</v>
      </c>
    </row>
    <row r="295" spans="1:16" x14ac:dyDescent="0.2">
      <c r="A295" s="39" t="s">
        <v>537</v>
      </c>
      <c r="B295" s="25" t="s">
        <v>232</v>
      </c>
      <c r="C295" s="19" t="str">
        <f t="shared" si="36"/>
        <v xml:space="preserve">  BradfordE08000032</v>
      </c>
      <c r="D295" s="40">
        <v>67</v>
      </c>
      <c r="E295" s="51">
        <v>12.66</v>
      </c>
      <c r="F295" s="78" t="e">
        <f>VLOOKUP(C295,female!D:H,3,FALSE)</f>
        <v>#N/A</v>
      </c>
      <c r="G295" s="51">
        <v>14.87</v>
      </c>
      <c r="H295" s="23" t="e">
        <f>VLOOKUP(C295,female!D:H,5,FALSE)</f>
        <v>#N/A</v>
      </c>
      <c r="I295" s="80" t="e">
        <f t="shared" si="37"/>
        <v>#N/A</v>
      </c>
      <c r="J295" s="81" t="e">
        <f t="shared" si="38"/>
        <v>#N/A</v>
      </c>
      <c r="K295" s="83" t="e">
        <f t="shared" si="39"/>
        <v>#N/A</v>
      </c>
      <c r="L295" s="86" t="e">
        <f t="shared" si="40"/>
        <v>#N/A</v>
      </c>
      <c r="M295" s="88" t="e">
        <f t="shared" si="41"/>
        <v>#N/A</v>
      </c>
      <c r="N295" s="89" t="e">
        <f t="shared" si="42"/>
        <v>#N/A</v>
      </c>
      <c r="O295" s="90" t="e">
        <f t="shared" si="43"/>
        <v>#N/A</v>
      </c>
      <c r="P295" s="89" t="e">
        <f t="shared" si="44"/>
        <v>#N/A</v>
      </c>
    </row>
    <row r="296" spans="1:16" x14ac:dyDescent="0.2">
      <c r="A296" s="39" t="s">
        <v>233</v>
      </c>
      <c r="B296" s="25" t="s">
        <v>234</v>
      </c>
      <c r="C296" s="19" t="str">
        <f t="shared" si="36"/>
        <v>Pembrokeshire / Sir BenfroW06000009</v>
      </c>
      <c r="D296" s="53">
        <v>13</v>
      </c>
      <c r="E296" s="41">
        <v>11.84</v>
      </c>
      <c r="F296" s="78" t="e">
        <f>VLOOKUP(C296,female!D:H,3,FALSE)</f>
        <v>#N/A</v>
      </c>
      <c r="G296" s="41">
        <v>14.44</v>
      </c>
      <c r="H296" s="23" t="e">
        <f>VLOOKUP(C296,female!D:H,5,FALSE)</f>
        <v>#N/A</v>
      </c>
      <c r="I296" s="80" t="e">
        <f t="shared" si="37"/>
        <v>#N/A</v>
      </c>
      <c r="J296" s="81" t="e">
        <f t="shared" si="38"/>
        <v>#N/A</v>
      </c>
      <c r="K296" s="83" t="e">
        <f t="shared" si="39"/>
        <v>#N/A</v>
      </c>
      <c r="L296" s="86" t="e">
        <f t="shared" si="40"/>
        <v>#N/A</v>
      </c>
      <c r="M296" s="88" t="e">
        <f t="shared" si="41"/>
        <v>#N/A</v>
      </c>
      <c r="N296" s="89" t="e">
        <f t="shared" si="42"/>
        <v>#N/A</v>
      </c>
      <c r="O296" s="90" t="e">
        <f t="shared" si="43"/>
        <v>#N/A</v>
      </c>
      <c r="P296" s="89" t="e">
        <f t="shared" si="44"/>
        <v>#N/A</v>
      </c>
    </row>
    <row r="297" spans="1:16" x14ac:dyDescent="0.2">
      <c r="A297" s="39" t="s">
        <v>583</v>
      </c>
      <c r="B297" s="25" t="s">
        <v>584</v>
      </c>
      <c r="C297" s="19" t="str">
        <f t="shared" si="36"/>
        <v xml:space="preserve">  South KestevenE07000141</v>
      </c>
      <c r="D297" s="53">
        <v>16</v>
      </c>
      <c r="E297" s="41">
        <v>11.54</v>
      </c>
      <c r="F297" s="78" t="e">
        <f>VLOOKUP(C297,female!D:H,3,FALSE)</f>
        <v>#N/A</v>
      </c>
      <c r="G297" s="41">
        <v>13.41</v>
      </c>
      <c r="H297" s="23" t="e">
        <f>VLOOKUP(C297,female!D:H,5,FALSE)</f>
        <v>#N/A</v>
      </c>
      <c r="I297" s="80" t="e">
        <f t="shared" si="37"/>
        <v>#N/A</v>
      </c>
      <c r="J297" s="81" t="e">
        <f t="shared" si="38"/>
        <v>#N/A</v>
      </c>
      <c r="K297" s="83" t="e">
        <f t="shared" si="39"/>
        <v>#N/A</v>
      </c>
      <c r="L297" s="86" t="e">
        <f t="shared" si="40"/>
        <v>#N/A</v>
      </c>
      <c r="M297" s="88" t="e">
        <f t="shared" si="41"/>
        <v>#N/A</v>
      </c>
      <c r="N297" s="89" t="e">
        <f t="shared" si="42"/>
        <v>#N/A</v>
      </c>
      <c r="O297" s="90" t="e">
        <f t="shared" si="43"/>
        <v>#N/A</v>
      </c>
      <c r="P297" s="89" t="e">
        <f t="shared" si="44"/>
        <v>#N/A</v>
      </c>
    </row>
    <row r="298" spans="1:16" x14ac:dyDescent="0.2">
      <c r="A298" s="39" t="s">
        <v>485</v>
      </c>
      <c r="B298" s="25" t="s">
        <v>486</v>
      </c>
      <c r="C298" s="19" t="str">
        <f t="shared" si="36"/>
        <v xml:space="preserve">  ChorleyE07000118</v>
      </c>
      <c r="D298" s="53">
        <v>13</v>
      </c>
      <c r="E298" s="54">
        <v>12.18</v>
      </c>
      <c r="F298" s="78" t="e">
        <f>VLOOKUP(C298,female!D:H,3,FALSE)</f>
        <v>#N/A</v>
      </c>
      <c r="G298" s="41">
        <v>14.1</v>
      </c>
      <c r="H298" s="23" t="e">
        <f>VLOOKUP(C298,female!D:H,5,FALSE)</f>
        <v>#N/A</v>
      </c>
      <c r="I298" s="80" t="e">
        <f t="shared" si="37"/>
        <v>#N/A</v>
      </c>
      <c r="J298" s="81" t="e">
        <f t="shared" si="38"/>
        <v>#N/A</v>
      </c>
      <c r="K298" s="83" t="e">
        <f t="shared" si="39"/>
        <v>#N/A</v>
      </c>
      <c r="L298" s="86" t="e">
        <f t="shared" si="40"/>
        <v>#N/A</v>
      </c>
      <c r="M298" s="88" t="e">
        <f t="shared" si="41"/>
        <v>#N/A</v>
      </c>
      <c r="N298" s="89" t="e">
        <f t="shared" si="42"/>
        <v>#N/A</v>
      </c>
      <c r="O298" s="90" t="e">
        <f t="shared" si="43"/>
        <v>#N/A</v>
      </c>
      <c r="P298" s="89" t="e">
        <f t="shared" si="44"/>
        <v>#N/A</v>
      </c>
    </row>
    <row r="299" spans="1:16" x14ac:dyDescent="0.2">
      <c r="A299" s="39" t="s">
        <v>495</v>
      </c>
      <c r="B299" s="25" t="s">
        <v>496</v>
      </c>
      <c r="C299" s="19" t="str">
        <f t="shared" si="36"/>
        <v xml:space="preserve">  PrestonE07000123</v>
      </c>
      <c r="D299" s="40">
        <v>33</v>
      </c>
      <c r="E299" s="41">
        <v>13.13</v>
      </c>
      <c r="F299" s="78" t="e">
        <f>VLOOKUP(C299,female!D:H,3,FALSE)</f>
        <v>#N/A</v>
      </c>
      <c r="G299" s="51">
        <v>15.23</v>
      </c>
      <c r="H299" s="23" t="e">
        <f>VLOOKUP(C299,female!D:H,5,FALSE)</f>
        <v>#N/A</v>
      </c>
      <c r="I299" s="80" t="e">
        <f t="shared" si="37"/>
        <v>#N/A</v>
      </c>
      <c r="J299" s="81" t="e">
        <f t="shared" si="38"/>
        <v>#N/A</v>
      </c>
      <c r="K299" s="83" t="e">
        <f t="shared" si="39"/>
        <v>#N/A</v>
      </c>
      <c r="L299" s="86" t="e">
        <f t="shared" si="40"/>
        <v>#N/A</v>
      </c>
      <c r="M299" s="88" t="e">
        <f t="shared" si="41"/>
        <v>#N/A</v>
      </c>
      <c r="N299" s="89" t="e">
        <f t="shared" si="42"/>
        <v>#N/A</v>
      </c>
      <c r="O299" s="90" t="e">
        <f t="shared" si="43"/>
        <v>#N/A</v>
      </c>
      <c r="P299" s="89" t="e">
        <f t="shared" si="44"/>
        <v>#N/A</v>
      </c>
    </row>
    <row r="300" spans="1:16" x14ac:dyDescent="0.2">
      <c r="A300" s="39" t="s">
        <v>873</v>
      </c>
      <c r="B300" s="25" t="s">
        <v>874</v>
      </c>
      <c r="C300" s="19" t="str">
        <f t="shared" si="36"/>
        <v xml:space="preserve">  Surrey HeathE07000214</v>
      </c>
      <c r="D300" s="53">
        <v>15</v>
      </c>
      <c r="E300" s="41">
        <v>13.91</v>
      </c>
      <c r="F300" s="78" t="e">
        <f>VLOOKUP(C300,female!D:H,3,FALSE)</f>
        <v>#N/A</v>
      </c>
      <c r="G300" s="41">
        <v>17.940000000000001</v>
      </c>
      <c r="H300" s="23" t="e">
        <f>VLOOKUP(C300,female!D:H,5,FALSE)</f>
        <v>#N/A</v>
      </c>
      <c r="I300" s="80" t="e">
        <f t="shared" si="37"/>
        <v>#N/A</v>
      </c>
      <c r="J300" s="81" t="e">
        <f t="shared" si="38"/>
        <v>#N/A</v>
      </c>
      <c r="K300" s="83" t="e">
        <f t="shared" si="39"/>
        <v>#N/A</v>
      </c>
      <c r="L300" s="86" t="e">
        <f t="shared" si="40"/>
        <v>#N/A</v>
      </c>
      <c r="M300" s="88" t="e">
        <f t="shared" si="41"/>
        <v>#N/A</v>
      </c>
      <c r="N300" s="89" t="e">
        <f t="shared" si="42"/>
        <v>#N/A</v>
      </c>
      <c r="O300" s="90" t="e">
        <f t="shared" si="43"/>
        <v>#N/A</v>
      </c>
      <c r="P300" s="89" t="e">
        <f t="shared" si="44"/>
        <v>#N/A</v>
      </c>
    </row>
    <row r="301" spans="1:16" x14ac:dyDescent="0.2">
      <c r="A301" s="39" t="s">
        <v>920</v>
      </c>
      <c r="B301" s="25" t="s">
        <v>921</v>
      </c>
      <c r="C301" s="19" t="str">
        <f t="shared" si="36"/>
        <v xml:space="preserve">  West DorsetE07000052</v>
      </c>
      <c r="D301" s="53">
        <v>19</v>
      </c>
      <c r="E301" s="41">
        <v>12.68</v>
      </c>
      <c r="F301" s="78" t="e">
        <f>VLOOKUP(C301,female!D:H,3,FALSE)</f>
        <v>#N/A</v>
      </c>
      <c r="G301" s="41">
        <v>15.02</v>
      </c>
      <c r="H301" s="23" t="e">
        <f>VLOOKUP(C301,female!D:H,5,FALSE)</f>
        <v>#N/A</v>
      </c>
      <c r="I301" s="80" t="e">
        <f t="shared" si="37"/>
        <v>#N/A</v>
      </c>
      <c r="J301" s="81" t="e">
        <f t="shared" si="38"/>
        <v>#N/A</v>
      </c>
      <c r="K301" s="83" t="e">
        <f t="shared" si="39"/>
        <v>#N/A</v>
      </c>
      <c r="L301" s="86" t="e">
        <f t="shared" si="40"/>
        <v>#N/A</v>
      </c>
      <c r="M301" s="88" t="e">
        <f t="shared" si="41"/>
        <v>#N/A</v>
      </c>
      <c r="N301" s="89" t="e">
        <f t="shared" si="42"/>
        <v>#N/A</v>
      </c>
      <c r="O301" s="90" t="e">
        <f t="shared" si="43"/>
        <v>#N/A</v>
      </c>
      <c r="P301" s="89" t="e">
        <f t="shared" si="44"/>
        <v>#N/A</v>
      </c>
    </row>
    <row r="302" spans="1:16" x14ac:dyDescent="0.2">
      <c r="A302" s="39" t="s">
        <v>778</v>
      </c>
      <c r="B302" s="25" t="s">
        <v>235</v>
      </c>
      <c r="C302" s="19" t="str">
        <f t="shared" si="36"/>
        <v xml:space="preserve">  Kingston upon ThamesE09000021</v>
      </c>
      <c r="D302" s="40">
        <v>32</v>
      </c>
      <c r="E302" s="51">
        <v>15.44</v>
      </c>
      <c r="F302" s="78" t="e">
        <f>VLOOKUP(C302,female!D:H,3,FALSE)</f>
        <v>#N/A</v>
      </c>
      <c r="G302" s="51">
        <v>17.45</v>
      </c>
      <c r="H302" s="23" t="e">
        <f>VLOOKUP(C302,female!D:H,5,FALSE)</f>
        <v>#N/A</v>
      </c>
      <c r="I302" s="80" t="e">
        <f t="shared" si="37"/>
        <v>#N/A</v>
      </c>
      <c r="J302" s="81" t="e">
        <f t="shared" si="38"/>
        <v>#N/A</v>
      </c>
      <c r="K302" s="83" t="e">
        <f t="shared" si="39"/>
        <v>#N/A</v>
      </c>
      <c r="L302" s="86" t="e">
        <f t="shared" si="40"/>
        <v>#N/A</v>
      </c>
      <c r="M302" s="88" t="e">
        <f t="shared" si="41"/>
        <v>#N/A</v>
      </c>
      <c r="N302" s="89" t="e">
        <f t="shared" si="42"/>
        <v>#N/A</v>
      </c>
      <c r="O302" s="90" t="e">
        <f t="shared" si="43"/>
        <v>#N/A</v>
      </c>
      <c r="P302" s="89" t="e">
        <f t="shared" si="44"/>
        <v>#N/A</v>
      </c>
    </row>
    <row r="303" spans="1:16" x14ac:dyDescent="0.2">
      <c r="A303" s="39" t="s">
        <v>696</v>
      </c>
      <c r="B303" s="25" t="s">
        <v>697</v>
      </c>
      <c r="C303" s="19" t="str">
        <f t="shared" si="36"/>
        <v xml:space="preserve">  UttlesfordE07000077</v>
      </c>
      <c r="D303" s="53">
        <v>14</v>
      </c>
      <c r="E303" s="54">
        <v>13.51</v>
      </c>
      <c r="F303" s="78" t="e">
        <f>VLOOKUP(C303,female!D:H,3,FALSE)</f>
        <v>#N/A</v>
      </c>
      <c r="G303" s="41">
        <v>18.28</v>
      </c>
      <c r="H303" s="23" t="e">
        <f>VLOOKUP(C303,female!D:H,5,FALSE)</f>
        <v>#N/A</v>
      </c>
      <c r="I303" s="80" t="e">
        <f t="shared" si="37"/>
        <v>#N/A</v>
      </c>
      <c r="J303" s="81" t="e">
        <f t="shared" si="38"/>
        <v>#N/A</v>
      </c>
      <c r="K303" s="83" t="e">
        <f t="shared" si="39"/>
        <v>#N/A</v>
      </c>
      <c r="L303" s="86" t="e">
        <f t="shared" si="40"/>
        <v>#N/A</v>
      </c>
      <c r="M303" s="88" t="e">
        <f t="shared" si="41"/>
        <v>#N/A</v>
      </c>
      <c r="N303" s="89" t="e">
        <f t="shared" si="42"/>
        <v>#N/A</v>
      </c>
      <c r="O303" s="90" t="e">
        <f t="shared" si="43"/>
        <v>#N/A</v>
      </c>
      <c r="P303" s="89" t="e">
        <f t="shared" si="44"/>
        <v>#N/A</v>
      </c>
    </row>
    <row r="304" spans="1:16" x14ac:dyDescent="0.2">
      <c r="A304" s="39" t="s">
        <v>768</v>
      </c>
      <c r="B304" s="25" t="s">
        <v>236</v>
      </c>
      <c r="C304" s="19" t="str">
        <f t="shared" si="36"/>
        <v xml:space="preserve">  BrentE09000005</v>
      </c>
      <c r="D304" s="40">
        <v>44</v>
      </c>
      <c r="E304" s="41">
        <v>15.05</v>
      </c>
      <c r="F304" s="78" t="e">
        <f>VLOOKUP(C304,female!D:H,3,FALSE)</f>
        <v>#N/A</v>
      </c>
      <c r="G304" s="41">
        <v>17.899999999999999</v>
      </c>
      <c r="H304" s="23" t="e">
        <f>VLOOKUP(C304,female!D:H,5,FALSE)</f>
        <v>#N/A</v>
      </c>
      <c r="I304" s="80" t="e">
        <f t="shared" si="37"/>
        <v>#N/A</v>
      </c>
      <c r="J304" s="81" t="e">
        <f t="shared" si="38"/>
        <v>#N/A</v>
      </c>
      <c r="K304" s="83" t="e">
        <f t="shared" si="39"/>
        <v>#N/A</v>
      </c>
      <c r="L304" s="86" t="e">
        <f t="shared" si="40"/>
        <v>#N/A</v>
      </c>
      <c r="M304" s="88" t="e">
        <f t="shared" si="41"/>
        <v>#N/A</v>
      </c>
      <c r="N304" s="89" t="e">
        <f t="shared" si="42"/>
        <v>#N/A</v>
      </c>
      <c r="O304" s="90" t="e">
        <f t="shared" si="43"/>
        <v>#N/A</v>
      </c>
      <c r="P304" s="89" t="e">
        <f t="shared" si="44"/>
        <v>#N/A</v>
      </c>
    </row>
    <row r="305" spans="1:16" x14ac:dyDescent="0.2">
      <c r="A305" s="24" t="s">
        <v>946</v>
      </c>
      <c r="B305" s="25" t="s">
        <v>15</v>
      </c>
      <c r="C305" s="19" t="str">
        <f t="shared" si="36"/>
        <v>Wales / Cymru</v>
      </c>
      <c r="D305" s="55">
        <v>460</v>
      </c>
      <c r="E305" s="51">
        <v>12.86</v>
      </c>
      <c r="F305" s="78" t="e">
        <f>VLOOKUP(C305,female!D:H,3,FALSE)</f>
        <v>#N/A</v>
      </c>
      <c r="G305" s="51">
        <v>14.94</v>
      </c>
      <c r="H305" s="23" t="e">
        <f>VLOOKUP(C305,female!D:H,5,FALSE)</f>
        <v>#N/A</v>
      </c>
      <c r="I305" s="80" t="e">
        <f t="shared" si="37"/>
        <v>#N/A</v>
      </c>
      <c r="J305" s="81" t="e">
        <f t="shared" si="38"/>
        <v>#N/A</v>
      </c>
      <c r="K305" s="83" t="e">
        <f t="shared" si="39"/>
        <v>#N/A</v>
      </c>
      <c r="L305" s="86" t="e">
        <f t="shared" si="40"/>
        <v>#N/A</v>
      </c>
      <c r="M305" s="88" t="e">
        <f t="shared" si="41"/>
        <v>#N/A</v>
      </c>
      <c r="N305" s="89" t="e">
        <f t="shared" si="42"/>
        <v>#N/A</v>
      </c>
      <c r="O305" s="90" t="e">
        <f t="shared" si="43"/>
        <v>#N/A</v>
      </c>
      <c r="P305" s="89" t="e">
        <f t="shared" si="44"/>
        <v>#N/A</v>
      </c>
    </row>
    <row r="306" spans="1:16" x14ac:dyDescent="0.2">
      <c r="A306" s="39" t="s">
        <v>237</v>
      </c>
      <c r="B306" s="25" t="s">
        <v>238</v>
      </c>
      <c r="C306" s="19" t="str">
        <f t="shared" si="36"/>
        <v>East SussexE10000011</v>
      </c>
      <c r="D306" s="40">
        <v>57</v>
      </c>
      <c r="E306" s="41">
        <v>12.5</v>
      </c>
      <c r="F306" s="78" t="e">
        <f>VLOOKUP(C306,female!D:H,3,FALSE)</f>
        <v>#N/A</v>
      </c>
      <c r="G306" s="51">
        <v>14.63</v>
      </c>
      <c r="H306" s="23" t="e">
        <f>VLOOKUP(C306,female!D:H,5,FALSE)</f>
        <v>#N/A</v>
      </c>
      <c r="I306" s="80" t="e">
        <f t="shared" si="37"/>
        <v>#N/A</v>
      </c>
      <c r="J306" s="81" t="e">
        <f t="shared" si="38"/>
        <v>#N/A</v>
      </c>
      <c r="K306" s="83" t="e">
        <f t="shared" si="39"/>
        <v>#N/A</v>
      </c>
      <c r="L306" s="86" t="e">
        <f t="shared" si="40"/>
        <v>#N/A</v>
      </c>
      <c r="M306" s="88" t="e">
        <f t="shared" si="41"/>
        <v>#N/A</v>
      </c>
      <c r="N306" s="89" t="e">
        <f t="shared" si="42"/>
        <v>#N/A</v>
      </c>
      <c r="O306" s="90" t="e">
        <f t="shared" si="43"/>
        <v>#N/A</v>
      </c>
      <c r="P306" s="89" t="e">
        <f t="shared" si="44"/>
        <v>#N/A</v>
      </c>
    </row>
    <row r="307" spans="1:16" x14ac:dyDescent="0.2">
      <c r="A307" s="39" t="s">
        <v>839</v>
      </c>
      <c r="B307" s="25" t="s">
        <v>840</v>
      </c>
      <c r="C307" s="19" t="str">
        <f t="shared" si="36"/>
        <v xml:space="preserve">  ShepwayE07000112</v>
      </c>
      <c r="D307" s="53">
        <v>12</v>
      </c>
      <c r="E307" s="54">
        <v>11.82</v>
      </c>
      <c r="F307" s="78" t="e">
        <f>VLOOKUP(C307,female!D:H,3,FALSE)</f>
        <v>#N/A</v>
      </c>
      <c r="G307" s="41">
        <v>16.059999999999999</v>
      </c>
      <c r="H307" s="23" t="e">
        <f>VLOOKUP(C307,female!D:H,5,FALSE)</f>
        <v>#N/A</v>
      </c>
      <c r="I307" s="80" t="e">
        <f t="shared" si="37"/>
        <v>#N/A</v>
      </c>
      <c r="J307" s="81" t="e">
        <f t="shared" si="38"/>
        <v>#N/A</v>
      </c>
      <c r="K307" s="83" t="e">
        <f t="shared" si="39"/>
        <v>#N/A</v>
      </c>
      <c r="L307" s="86" t="e">
        <f t="shared" si="40"/>
        <v>#N/A</v>
      </c>
      <c r="M307" s="88" t="e">
        <f t="shared" si="41"/>
        <v>#N/A</v>
      </c>
      <c r="N307" s="89" t="e">
        <f t="shared" si="42"/>
        <v>#N/A</v>
      </c>
      <c r="O307" s="90" t="e">
        <f t="shared" si="43"/>
        <v>#N/A</v>
      </c>
      <c r="P307" s="89" t="e">
        <f t="shared" si="44"/>
        <v>#N/A</v>
      </c>
    </row>
    <row r="308" spans="1:16" x14ac:dyDescent="0.2">
      <c r="A308" s="39" t="s">
        <v>565</v>
      </c>
      <c r="B308" s="25" t="s">
        <v>566</v>
      </c>
      <c r="C308" s="19" t="str">
        <f t="shared" si="36"/>
        <v xml:space="preserve">  Hinckley and BosworthE07000132</v>
      </c>
      <c r="D308" s="40">
        <v>19</v>
      </c>
      <c r="E308" s="41">
        <v>11.99</v>
      </c>
      <c r="F308" s="78" t="e">
        <f>VLOOKUP(C308,female!D:H,3,FALSE)</f>
        <v>#N/A</v>
      </c>
      <c r="G308" s="51">
        <v>13.71</v>
      </c>
      <c r="H308" s="23" t="e">
        <f>VLOOKUP(C308,female!D:H,5,FALSE)</f>
        <v>#N/A</v>
      </c>
      <c r="I308" s="80" t="e">
        <f t="shared" si="37"/>
        <v>#N/A</v>
      </c>
      <c r="J308" s="81" t="e">
        <f t="shared" si="38"/>
        <v>#N/A</v>
      </c>
      <c r="K308" s="83" t="e">
        <f t="shared" si="39"/>
        <v>#N/A</v>
      </c>
      <c r="L308" s="86" t="e">
        <f t="shared" si="40"/>
        <v>#N/A</v>
      </c>
      <c r="M308" s="88" t="e">
        <f t="shared" si="41"/>
        <v>#N/A</v>
      </c>
      <c r="N308" s="89" t="e">
        <f t="shared" si="42"/>
        <v>#N/A</v>
      </c>
      <c r="O308" s="90" t="e">
        <f t="shared" si="43"/>
        <v>#N/A</v>
      </c>
      <c r="P308" s="89" t="e">
        <f t="shared" si="44"/>
        <v>#N/A</v>
      </c>
    </row>
    <row r="309" spans="1:16" x14ac:dyDescent="0.2">
      <c r="A309" s="39" t="s">
        <v>239</v>
      </c>
      <c r="B309" s="25" t="s">
        <v>240</v>
      </c>
      <c r="C309" s="19" t="str">
        <f t="shared" si="36"/>
        <v>North YorkshireE10000023</v>
      </c>
      <c r="D309" s="55">
        <v>96</v>
      </c>
      <c r="E309" s="51">
        <v>11.99</v>
      </c>
      <c r="F309" s="78" t="e">
        <f>VLOOKUP(C309,female!D:H,3,FALSE)</f>
        <v>#N/A</v>
      </c>
      <c r="G309" s="51">
        <v>13.78</v>
      </c>
      <c r="H309" s="23" t="e">
        <f>VLOOKUP(C309,female!D:H,5,FALSE)</f>
        <v>#N/A</v>
      </c>
      <c r="I309" s="80" t="e">
        <f t="shared" si="37"/>
        <v>#N/A</v>
      </c>
      <c r="J309" s="81" t="e">
        <f t="shared" si="38"/>
        <v>#N/A</v>
      </c>
      <c r="K309" s="83" t="e">
        <f t="shared" si="39"/>
        <v>#N/A</v>
      </c>
      <c r="L309" s="86" t="e">
        <f t="shared" si="40"/>
        <v>#N/A</v>
      </c>
      <c r="M309" s="88" t="e">
        <f t="shared" si="41"/>
        <v>#N/A</v>
      </c>
      <c r="N309" s="89" t="e">
        <f t="shared" si="42"/>
        <v>#N/A</v>
      </c>
      <c r="O309" s="90" t="e">
        <f t="shared" si="43"/>
        <v>#N/A</v>
      </c>
      <c r="P309" s="89" t="e">
        <f t="shared" si="44"/>
        <v>#N/A</v>
      </c>
    </row>
    <row r="310" spans="1:16" x14ac:dyDescent="0.2">
      <c r="A310" s="39" t="s">
        <v>512</v>
      </c>
      <c r="B310" s="25" t="s">
        <v>241</v>
      </c>
      <c r="C310" s="19" t="str">
        <f t="shared" si="36"/>
        <v xml:space="preserve">  SeftonE08000014</v>
      </c>
      <c r="D310" s="40">
        <v>25</v>
      </c>
      <c r="E310" s="41">
        <v>12.22</v>
      </c>
      <c r="F310" s="78" t="e">
        <f>VLOOKUP(C310,female!D:H,3,FALSE)</f>
        <v>#N/A</v>
      </c>
      <c r="G310" s="51">
        <v>14.39</v>
      </c>
      <c r="H310" s="23" t="e">
        <f>VLOOKUP(C310,female!D:H,5,FALSE)</f>
        <v>#N/A</v>
      </c>
      <c r="I310" s="80" t="e">
        <f t="shared" si="37"/>
        <v>#N/A</v>
      </c>
      <c r="J310" s="81" t="e">
        <f t="shared" si="38"/>
        <v>#N/A</v>
      </c>
      <c r="K310" s="83" t="e">
        <f t="shared" si="39"/>
        <v>#N/A</v>
      </c>
      <c r="L310" s="86" t="e">
        <f t="shared" si="40"/>
        <v>#N/A</v>
      </c>
      <c r="M310" s="88" t="e">
        <f t="shared" si="41"/>
        <v>#N/A</v>
      </c>
      <c r="N310" s="89" t="e">
        <f t="shared" si="42"/>
        <v>#N/A</v>
      </c>
      <c r="O310" s="90" t="e">
        <f t="shared" si="43"/>
        <v>#N/A</v>
      </c>
      <c r="P310" s="89" t="e">
        <f t="shared" si="44"/>
        <v>#N/A</v>
      </c>
    </row>
    <row r="311" spans="1:16" x14ac:dyDescent="0.2">
      <c r="A311" s="39" t="s">
        <v>724</v>
      </c>
      <c r="B311" s="25" t="s">
        <v>725</v>
      </c>
      <c r="C311" s="19" t="str">
        <f t="shared" si="36"/>
        <v xml:space="preserve">  King's Lynn and West NorfolkE07000146</v>
      </c>
      <c r="D311" s="40">
        <v>21</v>
      </c>
      <c r="E311" s="41">
        <v>12.36</v>
      </c>
      <c r="F311" s="78" t="e">
        <f>VLOOKUP(C311,female!D:H,3,FALSE)</f>
        <v>#N/A</v>
      </c>
      <c r="G311" s="41">
        <v>14.15</v>
      </c>
      <c r="H311" s="23" t="e">
        <f>VLOOKUP(C311,female!D:H,5,FALSE)</f>
        <v>#N/A</v>
      </c>
      <c r="I311" s="80" t="e">
        <f t="shared" si="37"/>
        <v>#N/A</v>
      </c>
      <c r="J311" s="81" t="e">
        <f t="shared" si="38"/>
        <v>#N/A</v>
      </c>
      <c r="K311" s="83" t="e">
        <f t="shared" si="39"/>
        <v>#N/A</v>
      </c>
      <c r="L311" s="86" t="e">
        <f t="shared" si="40"/>
        <v>#N/A</v>
      </c>
      <c r="M311" s="88" t="e">
        <f t="shared" si="41"/>
        <v>#N/A</v>
      </c>
      <c r="N311" s="89" t="e">
        <f t="shared" si="42"/>
        <v>#N/A</v>
      </c>
      <c r="O311" s="90" t="e">
        <f t="shared" si="43"/>
        <v>#N/A</v>
      </c>
      <c r="P311" s="89" t="e">
        <f t="shared" si="44"/>
        <v>#N/A</v>
      </c>
    </row>
    <row r="312" spans="1:16" x14ac:dyDescent="0.2">
      <c r="A312" s="39" t="s">
        <v>540</v>
      </c>
      <c r="B312" s="25" t="s">
        <v>242</v>
      </c>
      <c r="C312" s="19" t="str">
        <f t="shared" si="36"/>
        <v xml:space="preserve">  LeedsE08000035</v>
      </c>
      <c r="D312" s="55">
        <v>172</v>
      </c>
      <c r="E312" s="51">
        <v>14.06</v>
      </c>
      <c r="F312" s="78" t="e">
        <f>VLOOKUP(C312,female!D:H,3,FALSE)</f>
        <v>#N/A</v>
      </c>
      <c r="G312" s="51">
        <v>16.989999999999998</v>
      </c>
      <c r="H312" s="23" t="e">
        <f>VLOOKUP(C312,female!D:H,5,FALSE)</f>
        <v>#N/A</v>
      </c>
      <c r="I312" s="80" t="e">
        <f t="shared" si="37"/>
        <v>#N/A</v>
      </c>
      <c r="J312" s="81" t="e">
        <f t="shared" si="38"/>
        <v>#N/A</v>
      </c>
      <c r="K312" s="83" t="e">
        <f t="shared" si="39"/>
        <v>#N/A</v>
      </c>
      <c r="L312" s="86" t="e">
        <f t="shared" si="40"/>
        <v>#N/A</v>
      </c>
      <c r="M312" s="88" t="e">
        <f t="shared" si="41"/>
        <v>#N/A</v>
      </c>
      <c r="N312" s="89" t="e">
        <f t="shared" si="42"/>
        <v>#N/A</v>
      </c>
      <c r="O312" s="90" t="e">
        <f t="shared" si="43"/>
        <v>#N/A</v>
      </c>
      <c r="P312" s="89" t="e">
        <f t="shared" si="44"/>
        <v>#N/A</v>
      </c>
    </row>
    <row r="313" spans="1:16" x14ac:dyDescent="0.2">
      <c r="A313" s="39" t="s">
        <v>769</v>
      </c>
      <c r="B313" s="25" t="s">
        <v>243</v>
      </c>
      <c r="C313" s="19" t="str">
        <f t="shared" si="36"/>
        <v xml:space="preserve">  BromleyE09000006</v>
      </c>
      <c r="D313" s="40">
        <v>31</v>
      </c>
      <c r="E313" s="41">
        <v>14.97</v>
      </c>
      <c r="F313" s="78" t="e">
        <f>VLOOKUP(C313,female!D:H,3,FALSE)</f>
        <v>#N/A</v>
      </c>
      <c r="G313" s="51">
        <v>17.690000000000001</v>
      </c>
      <c r="H313" s="23" t="e">
        <f>VLOOKUP(C313,female!D:H,5,FALSE)</f>
        <v>#N/A</v>
      </c>
      <c r="I313" s="80" t="e">
        <f t="shared" si="37"/>
        <v>#N/A</v>
      </c>
      <c r="J313" s="81" t="e">
        <f t="shared" si="38"/>
        <v>#N/A</v>
      </c>
      <c r="K313" s="83" t="e">
        <f t="shared" si="39"/>
        <v>#N/A</v>
      </c>
      <c r="L313" s="86" t="e">
        <f t="shared" si="40"/>
        <v>#N/A</v>
      </c>
      <c r="M313" s="88" t="e">
        <f t="shared" si="41"/>
        <v>#N/A</v>
      </c>
      <c r="N313" s="89" t="e">
        <f t="shared" si="42"/>
        <v>#N/A</v>
      </c>
      <c r="O313" s="90" t="e">
        <f t="shared" si="43"/>
        <v>#N/A</v>
      </c>
      <c r="P313" s="89" t="e">
        <f t="shared" si="44"/>
        <v>#N/A</v>
      </c>
    </row>
    <row r="314" spans="1:16" x14ac:dyDescent="0.2">
      <c r="A314" s="39" t="s">
        <v>730</v>
      </c>
      <c r="B314" s="25" t="s">
        <v>731</v>
      </c>
      <c r="C314" s="19" t="str">
        <f t="shared" si="36"/>
        <v xml:space="preserve">  South NorfolkE07000149</v>
      </c>
      <c r="D314" s="53">
        <v>19</v>
      </c>
      <c r="E314" s="54">
        <v>12.69</v>
      </c>
      <c r="F314" s="78" t="e">
        <f>VLOOKUP(C314,female!D:H,3,FALSE)</f>
        <v>#N/A</v>
      </c>
      <c r="G314" s="41">
        <v>15.89</v>
      </c>
      <c r="H314" s="23" t="e">
        <f>VLOOKUP(C314,female!D:H,5,FALSE)</f>
        <v>#N/A</v>
      </c>
      <c r="I314" s="80" t="e">
        <f t="shared" si="37"/>
        <v>#N/A</v>
      </c>
      <c r="J314" s="81" t="e">
        <f t="shared" si="38"/>
        <v>#N/A</v>
      </c>
      <c r="K314" s="83" t="e">
        <f t="shared" si="39"/>
        <v>#N/A</v>
      </c>
      <c r="L314" s="86" t="e">
        <f t="shared" si="40"/>
        <v>#N/A</v>
      </c>
      <c r="M314" s="88" t="e">
        <f t="shared" si="41"/>
        <v>#N/A</v>
      </c>
      <c r="N314" s="89" t="e">
        <f t="shared" si="42"/>
        <v>#N/A</v>
      </c>
      <c r="O314" s="90" t="e">
        <f t="shared" si="43"/>
        <v>#N/A</v>
      </c>
      <c r="P314" s="89" t="e">
        <f t="shared" si="44"/>
        <v>#N/A</v>
      </c>
    </row>
    <row r="315" spans="1:16" x14ac:dyDescent="0.2">
      <c r="A315" s="39" t="s">
        <v>534</v>
      </c>
      <c r="B315" s="25" t="s">
        <v>244</v>
      </c>
      <c r="C315" s="19" t="str">
        <f t="shared" si="36"/>
        <v xml:space="preserve">  SheffieldE08000019</v>
      </c>
      <c r="D315" s="55">
        <v>98</v>
      </c>
      <c r="E315" s="51">
        <v>13.66</v>
      </c>
      <c r="F315" s="78" t="e">
        <f>VLOOKUP(C315,female!D:H,3,FALSE)</f>
        <v>#N/A</v>
      </c>
      <c r="G315" s="51">
        <v>15.43</v>
      </c>
      <c r="H315" s="23" t="e">
        <f>VLOOKUP(C315,female!D:H,5,FALSE)</f>
        <v>#N/A</v>
      </c>
      <c r="I315" s="80" t="e">
        <f t="shared" si="37"/>
        <v>#N/A</v>
      </c>
      <c r="J315" s="81" t="e">
        <f t="shared" si="38"/>
        <v>#N/A</v>
      </c>
      <c r="K315" s="83" t="e">
        <f t="shared" si="39"/>
        <v>#N/A</v>
      </c>
      <c r="L315" s="86" t="e">
        <f t="shared" si="40"/>
        <v>#N/A</v>
      </c>
      <c r="M315" s="88" t="e">
        <f t="shared" si="41"/>
        <v>#N/A</v>
      </c>
      <c r="N315" s="89" t="e">
        <f t="shared" si="42"/>
        <v>#N/A</v>
      </c>
      <c r="O315" s="90" t="e">
        <f t="shared" si="43"/>
        <v>#N/A</v>
      </c>
      <c r="P315" s="89" t="e">
        <f t="shared" si="44"/>
        <v>#N/A</v>
      </c>
    </row>
    <row r="316" spans="1:16" x14ac:dyDescent="0.2">
      <c r="A316" s="39" t="s">
        <v>505</v>
      </c>
      <c r="B316" s="25" t="s">
        <v>506</v>
      </c>
      <c r="C316" s="19" t="str">
        <f t="shared" si="36"/>
        <v xml:space="preserve">  WyreE07000128</v>
      </c>
      <c r="D316" s="53">
        <v>10</v>
      </c>
      <c r="E316" s="41">
        <v>10.96</v>
      </c>
      <c r="F316" s="78" t="e">
        <f>VLOOKUP(C316,female!D:H,3,FALSE)</f>
        <v>#N/A</v>
      </c>
      <c r="G316" s="41">
        <v>11.91</v>
      </c>
      <c r="H316" s="23" t="e">
        <f>VLOOKUP(C316,female!D:H,5,FALSE)</f>
        <v>#N/A</v>
      </c>
      <c r="I316" s="80" t="e">
        <f t="shared" si="37"/>
        <v>#N/A</v>
      </c>
      <c r="J316" s="81" t="e">
        <f t="shared" si="38"/>
        <v>#N/A</v>
      </c>
      <c r="K316" s="83" t="e">
        <f t="shared" si="39"/>
        <v>#N/A</v>
      </c>
      <c r="L316" s="86" t="e">
        <f t="shared" si="40"/>
        <v>#N/A</v>
      </c>
      <c r="M316" s="88" t="e">
        <f t="shared" si="41"/>
        <v>#N/A</v>
      </c>
      <c r="N316" s="89" t="e">
        <f t="shared" si="42"/>
        <v>#N/A</v>
      </c>
      <c r="O316" s="90" t="e">
        <f t="shared" si="43"/>
        <v>#N/A</v>
      </c>
      <c r="P316" s="89" t="e">
        <f t="shared" si="44"/>
        <v>#N/A</v>
      </c>
    </row>
    <row r="317" spans="1:16" x14ac:dyDescent="0.2">
      <c r="A317" s="39" t="s">
        <v>692</v>
      </c>
      <c r="B317" s="25" t="s">
        <v>693</v>
      </c>
      <c r="C317" s="19" t="str">
        <f t="shared" si="36"/>
        <v xml:space="preserve">  RochfordE07000075</v>
      </c>
      <c r="D317" s="53">
        <v>6</v>
      </c>
      <c r="E317" s="41">
        <v>12.2</v>
      </c>
      <c r="F317" s="78" t="e">
        <f>VLOOKUP(C317,female!D:H,3,FALSE)</f>
        <v>#N/A</v>
      </c>
      <c r="G317" s="41">
        <v>13.04</v>
      </c>
      <c r="H317" s="23" t="e">
        <f>VLOOKUP(C317,female!D:H,5,FALSE)</f>
        <v>#N/A</v>
      </c>
      <c r="I317" s="80" t="e">
        <f t="shared" si="37"/>
        <v>#N/A</v>
      </c>
      <c r="J317" s="81" t="e">
        <f t="shared" si="38"/>
        <v>#N/A</v>
      </c>
      <c r="K317" s="83" t="e">
        <f t="shared" si="39"/>
        <v>#N/A</v>
      </c>
      <c r="L317" s="86" t="e">
        <f t="shared" si="40"/>
        <v>#N/A</v>
      </c>
      <c r="M317" s="88" t="e">
        <f t="shared" si="41"/>
        <v>#N/A</v>
      </c>
      <c r="N317" s="89" t="e">
        <f t="shared" si="42"/>
        <v>#N/A</v>
      </c>
      <c r="O317" s="90" t="e">
        <f t="shared" si="43"/>
        <v>#N/A</v>
      </c>
      <c r="P317" s="89" t="e">
        <f t="shared" si="44"/>
        <v>#N/A</v>
      </c>
    </row>
    <row r="318" spans="1:16" x14ac:dyDescent="0.2">
      <c r="A318" s="39" t="s">
        <v>245</v>
      </c>
      <c r="B318" s="25" t="s">
        <v>246</v>
      </c>
      <c r="C318" s="19" t="str">
        <f t="shared" si="36"/>
        <v>Cheshire East UAE06000049</v>
      </c>
      <c r="D318" s="40">
        <v>73</v>
      </c>
      <c r="E318" s="51">
        <v>13.42</v>
      </c>
      <c r="F318" s="78" t="e">
        <f>VLOOKUP(C318,female!D:H,3,FALSE)</f>
        <v>#N/A</v>
      </c>
      <c r="G318" s="51">
        <v>16.55</v>
      </c>
      <c r="H318" s="23" t="e">
        <f>VLOOKUP(C318,female!D:H,5,FALSE)</f>
        <v>#N/A</v>
      </c>
      <c r="I318" s="80" t="e">
        <f t="shared" si="37"/>
        <v>#N/A</v>
      </c>
      <c r="J318" s="81" t="e">
        <f t="shared" si="38"/>
        <v>#N/A</v>
      </c>
      <c r="K318" s="83" t="e">
        <f t="shared" si="39"/>
        <v>#N/A</v>
      </c>
      <c r="L318" s="86" t="e">
        <f t="shared" si="40"/>
        <v>#N/A</v>
      </c>
      <c r="M318" s="88" t="e">
        <f t="shared" si="41"/>
        <v>#N/A</v>
      </c>
      <c r="N318" s="89" t="e">
        <f t="shared" si="42"/>
        <v>#N/A</v>
      </c>
      <c r="O318" s="90" t="e">
        <f t="shared" si="43"/>
        <v>#N/A</v>
      </c>
      <c r="P318" s="89" t="e">
        <f t="shared" si="44"/>
        <v>#N/A</v>
      </c>
    </row>
    <row r="319" spans="1:16" x14ac:dyDescent="0.2">
      <c r="A319" s="39" t="s">
        <v>247</v>
      </c>
      <c r="B319" s="25" t="s">
        <v>248</v>
      </c>
      <c r="C319" s="19" t="str">
        <f t="shared" si="36"/>
        <v>Blackburn with Darwen UAE06000008</v>
      </c>
      <c r="D319" s="40">
        <v>22</v>
      </c>
      <c r="E319" s="41">
        <v>11.88</v>
      </c>
      <c r="F319" s="78" t="e">
        <f>VLOOKUP(C319,female!D:H,3,FALSE)</f>
        <v>#N/A</v>
      </c>
      <c r="G319" s="41">
        <v>14.85</v>
      </c>
      <c r="H319" s="23" t="e">
        <f>VLOOKUP(C319,female!D:H,5,FALSE)</f>
        <v>#N/A</v>
      </c>
      <c r="I319" s="80" t="e">
        <f t="shared" si="37"/>
        <v>#N/A</v>
      </c>
      <c r="J319" s="81" t="e">
        <f t="shared" si="38"/>
        <v>#N/A</v>
      </c>
      <c r="K319" s="83" t="e">
        <f t="shared" si="39"/>
        <v>#N/A</v>
      </c>
      <c r="L319" s="86" t="e">
        <f t="shared" si="40"/>
        <v>#N/A</v>
      </c>
      <c r="M319" s="88" t="e">
        <f t="shared" si="41"/>
        <v>#N/A</v>
      </c>
      <c r="N319" s="89" t="e">
        <f t="shared" si="42"/>
        <v>#N/A</v>
      </c>
      <c r="O319" s="90" t="e">
        <f t="shared" si="43"/>
        <v>#N/A</v>
      </c>
      <c r="P319" s="89" t="e">
        <f t="shared" si="44"/>
        <v>#N/A</v>
      </c>
    </row>
    <row r="320" spans="1:16" x14ac:dyDescent="0.2">
      <c r="A320" s="39" t="s">
        <v>477</v>
      </c>
      <c r="B320" s="25" t="s">
        <v>249</v>
      </c>
      <c r="C320" s="19" t="str">
        <f t="shared" si="36"/>
        <v xml:space="preserve">  RochdaleE08000005</v>
      </c>
      <c r="D320" s="40">
        <v>24</v>
      </c>
      <c r="E320" s="51">
        <v>11.02</v>
      </c>
      <c r="F320" s="78" t="e">
        <f>VLOOKUP(C320,female!D:H,3,FALSE)</f>
        <v>#N/A</v>
      </c>
      <c r="G320" s="41">
        <v>13.79</v>
      </c>
      <c r="H320" s="23" t="e">
        <f>VLOOKUP(C320,female!D:H,5,FALSE)</f>
        <v>#N/A</v>
      </c>
      <c r="I320" s="80" t="e">
        <f t="shared" si="37"/>
        <v>#N/A</v>
      </c>
      <c r="J320" s="81" t="e">
        <f t="shared" si="38"/>
        <v>#N/A</v>
      </c>
      <c r="K320" s="83" t="e">
        <f t="shared" si="39"/>
        <v>#N/A</v>
      </c>
      <c r="L320" s="86" t="e">
        <f t="shared" si="40"/>
        <v>#N/A</v>
      </c>
      <c r="M320" s="88" t="e">
        <f t="shared" si="41"/>
        <v>#N/A</v>
      </c>
      <c r="N320" s="89" t="e">
        <f t="shared" si="42"/>
        <v>#N/A</v>
      </c>
      <c r="O320" s="90" t="e">
        <f t="shared" si="43"/>
        <v>#N/A</v>
      </c>
      <c r="P320" s="89" t="e">
        <f t="shared" si="44"/>
        <v>#N/A</v>
      </c>
    </row>
    <row r="321" spans="1:16" x14ac:dyDescent="0.2">
      <c r="A321" s="39" t="s">
        <v>250</v>
      </c>
      <c r="B321" s="25" t="s">
        <v>251</v>
      </c>
      <c r="C321" s="19" t="str">
        <f t="shared" si="36"/>
        <v>DorsetE10000009</v>
      </c>
      <c r="D321" s="40">
        <v>59</v>
      </c>
      <c r="E321" s="41">
        <v>12.31</v>
      </c>
      <c r="F321" s="78" t="e">
        <f>VLOOKUP(C321,female!D:H,3,FALSE)</f>
        <v>#N/A</v>
      </c>
      <c r="G321" s="51">
        <v>14.85</v>
      </c>
      <c r="H321" s="23" t="e">
        <f>VLOOKUP(C321,female!D:H,5,FALSE)</f>
        <v>#N/A</v>
      </c>
      <c r="I321" s="80" t="e">
        <f t="shared" si="37"/>
        <v>#N/A</v>
      </c>
      <c r="J321" s="81" t="e">
        <f t="shared" si="38"/>
        <v>#N/A</v>
      </c>
      <c r="K321" s="83" t="e">
        <f t="shared" si="39"/>
        <v>#N/A</v>
      </c>
      <c r="L321" s="86" t="e">
        <f t="shared" si="40"/>
        <v>#N/A</v>
      </c>
      <c r="M321" s="88" t="e">
        <f t="shared" si="41"/>
        <v>#N/A</v>
      </c>
      <c r="N321" s="89" t="e">
        <f t="shared" si="42"/>
        <v>#N/A</v>
      </c>
      <c r="O321" s="90" t="e">
        <f t="shared" si="43"/>
        <v>#N/A</v>
      </c>
      <c r="P321" s="89" t="e">
        <f t="shared" si="44"/>
        <v>#N/A</v>
      </c>
    </row>
    <row r="322" spans="1:16" x14ac:dyDescent="0.2">
      <c r="A322" s="39" t="s">
        <v>877</v>
      </c>
      <c r="B322" s="25" t="s">
        <v>878</v>
      </c>
      <c r="C322" s="19" t="str">
        <f t="shared" ref="C322:C385" si="45">A322&amp;B322</f>
        <v xml:space="preserve">  WaverleyE07000216</v>
      </c>
      <c r="D322" s="53">
        <v>14</v>
      </c>
      <c r="E322" s="54">
        <v>14.97</v>
      </c>
      <c r="F322" s="78" t="e">
        <f>VLOOKUP(C322,female!D:H,3,FALSE)</f>
        <v>#N/A</v>
      </c>
      <c r="G322" s="41">
        <v>18</v>
      </c>
      <c r="H322" s="23" t="e">
        <f>VLOOKUP(C322,female!D:H,5,FALSE)</f>
        <v>#N/A</v>
      </c>
      <c r="I322" s="80" t="e">
        <f t="shared" ref="I322:I385" si="46">E322-F322</f>
        <v>#N/A</v>
      </c>
      <c r="J322" s="81" t="e">
        <f t="shared" ref="J322:J385" si="47">G322-H322</f>
        <v>#N/A</v>
      </c>
      <c r="K322" s="83" t="e">
        <f t="shared" ref="K322:K385" si="48">(E322-F322)/E322</f>
        <v>#N/A</v>
      </c>
      <c r="L322" s="86" t="e">
        <f t="shared" ref="L322:L385" si="49">(G322-H322)/G322</f>
        <v>#N/A</v>
      </c>
      <c r="M322" s="88" t="e">
        <f t="shared" ref="M322:M385" si="50">365*L322</f>
        <v>#N/A</v>
      </c>
      <c r="N322" s="89" t="e">
        <f t="shared" ref="N322:N385" si="51">43100-M322</f>
        <v>#N/A</v>
      </c>
      <c r="O322" s="90" t="e">
        <f t="shared" ref="O322:O385" si="52">365*K322</f>
        <v>#N/A</v>
      </c>
      <c r="P322" s="89" t="e">
        <f t="shared" ref="P322:P385" si="53">43100-O322</f>
        <v>#N/A</v>
      </c>
    </row>
    <row r="323" spans="1:16" x14ac:dyDescent="0.2">
      <c r="A323" s="24" t="s">
        <v>947</v>
      </c>
      <c r="B323" s="25" t="s">
        <v>15</v>
      </c>
      <c r="C323" s="19" t="str">
        <f t="shared" si="45"/>
        <v>Scotland</v>
      </c>
      <c r="D323" s="55">
        <v>925</v>
      </c>
      <c r="E323" s="51">
        <v>13.85</v>
      </c>
      <c r="F323" s="78" t="e">
        <f>VLOOKUP(C323,female!D:H,3,FALSE)</f>
        <v>#N/A</v>
      </c>
      <c r="G323" s="51">
        <v>16.739999999999998</v>
      </c>
      <c r="H323" s="23" t="e">
        <f>VLOOKUP(C323,female!D:H,5,FALSE)</f>
        <v>#N/A</v>
      </c>
      <c r="I323" s="80" t="e">
        <f t="shared" si="46"/>
        <v>#N/A</v>
      </c>
      <c r="J323" s="81" t="e">
        <f t="shared" si="47"/>
        <v>#N/A</v>
      </c>
      <c r="K323" s="83" t="e">
        <f t="shared" si="48"/>
        <v>#N/A</v>
      </c>
      <c r="L323" s="86" t="e">
        <f t="shared" si="49"/>
        <v>#N/A</v>
      </c>
      <c r="M323" s="88" t="e">
        <f t="shared" si="50"/>
        <v>#N/A</v>
      </c>
      <c r="N323" s="89" t="e">
        <f t="shared" si="51"/>
        <v>#N/A</v>
      </c>
      <c r="O323" s="90" t="e">
        <f t="shared" si="52"/>
        <v>#N/A</v>
      </c>
      <c r="P323" s="89" t="e">
        <f t="shared" si="53"/>
        <v>#N/A</v>
      </c>
    </row>
    <row r="324" spans="1:16" x14ac:dyDescent="0.2">
      <c r="A324" s="39" t="s">
        <v>716</v>
      </c>
      <c r="B324" s="25" t="s">
        <v>717</v>
      </c>
      <c r="C324" s="19" t="str">
        <f t="shared" si="45"/>
        <v xml:space="preserve">  Welwyn HatfieldE07000241</v>
      </c>
      <c r="D324" s="40">
        <v>31</v>
      </c>
      <c r="E324" s="41">
        <v>15.52</v>
      </c>
      <c r="F324" s="78" t="e">
        <f>VLOOKUP(C324,female!D:H,3,FALSE)</f>
        <v>#N/A</v>
      </c>
      <c r="G324" s="51">
        <v>18.260000000000002</v>
      </c>
      <c r="H324" s="23" t="e">
        <f>VLOOKUP(C324,female!D:H,5,FALSE)</f>
        <v>#N/A</v>
      </c>
      <c r="I324" s="80" t="e">
        <f t="shared" si="46"/>
        <v>#N/A</v>
      </c>
      <c r="J324" s="81" t="e">
        <f t="shared" si="47"/>
        <v>#N/A</v>
      </c>
      <c r="K324" s="83" t="e">
        <f t="shared" si="48"/>
        <v>#N/A</v>
      </c>
      <c r="L324" s="86" t="e">
        <f t="shared" si="49"/>
        <v>#N/A</v>
      </c>
      <c r="M324" s="88" t="e">
        <f t="shared" si="50"/>
        <v>#N/A</v>
      </c>
      <c r="N324" s="89" t="e">
        <f t="shared" si="51"/>
        <v>#N/A</v>
      </c>
      <c r="O324" s="90" t="e">
        <f t="shared" si="52"/>
        <v>#N/A</v>
      </c>
      <c r="P324" s="89" t="e">
        <f t="shared" si="53"/>
        <v>#N/A</v>
      </c>
    </row>
    <row r="325" spans="1:16" x14ac:dyDescent="0.2">
      <c r="A325" s="39" t="s">
        <v>859</v>
      </c>
      <c r="B325" s="25" t="s">
        <v>860</v>
      </c>
      <c r="C325" s="19" t="str">
        <f t="shared" si="45"/>
        <v xml:space="preserve">  ElmbridgeE07000207</v>
      </c>
      <c r="D325" s="40">
        <v>22</v>
      </c>
      <c r="E325" s="41">
        <v>17.3</v>
      </c>
      <c r="F325" s="78" t="e">
        <f>VLOOKUP(C325,female!D:H,3,FALSE)</f>
        <v>#N/A</v>
      </c>
      <c r="G325" s="41">
        <v>20.54</v>
      </c>
      <c r="H325" s="23" t="e">
        <f>VLOOKUP(C325,female!D:H,5,FALSE)</f>
        <v>#N/A</v>
      </c>
      <c r="I325" s="80" t="e">
        <f t="shared" si="46"/>
        <v>#N/A</v>
      </c>
      <c r="J325" s="81" t="e">
        <f t="shared" si="47"/>
        <v>#N/A</v>
      </c>
      <c r="K325" s="83" t="e">
        <f t="shared" si="48"/>
        <v>#N/A</v>
      </c>
      <c r="L325" s="86" t="e">
        <f t="shared" si="49"/>
        <v>#N/A</v>
      </c>
      <c r="M325" s="88" t="e">
        <f t="shared" si="50"/>
        <v>#N/A</v>
      </c>
      <c r="N325" s="89" t="e">
        <f t="shared" si="51"/>
        <v>#N/A</v>
      </c>
      <c r="O325" s="90" t="e">
        <f t="shared" si="52"/>
        <v>#N/A</v>
      </c>
      <c r="P325" s="89" t="e">
        <f t="shared" si="53"/>
        <v>#N/A</v>
      </c>
    </row>
    <row r="326" spans="1:16" x14ac:dyDescent="0.2">
      <c r="A326" s="39" t="s">
        <v>649</v>
      </c>
      <c r="B326" s="25" t="s">
        <v>252</v>
      </c>
      <c r="C326" s="19" t="str">
        <f t="shared" si="45"/>
        <v xml:space="preserve">  WalsallE08000030</v>
      </c>
      <c r="D326" s="40">
        <v>37</v>
      </c>
      <c r="E326" s="51">
        <v>12.42</v>
      </c>
      <c r="F326" s="78" t="e">
        <f>VLOOKUP(C326,female!D:H,3,FALSE)</f>
        <v>#N/A</v>
      </c>
      <c r="G326" s="54">
        <v>16.72</v>
      </c>
      <c r="H326" s="23" t="e">
        <f>VLOOKUP(C326,female!D:H,5,FALSE)</f>
        <v>#N/A</v>
      </c>
      <c r="I326" s="80" t="e">
        <f t="shared" si="46"/>
        <v>#N/A</v>
      </c>
      <c r="J326" s="81" t="e">
        <f t="shared" si="47"/>
        <v>#N/A</v>
      </c>
      <c r="K326" s="83" t="e">
        <f t="shared" si="48"/>
        <v>#N/A</v>
      </c>
      <c r="L326" s="86" t="e">
        <f t="shared" si="49"/>
        <v>#N/A</v>
      </c>
      <c r="M326" s="88" t="e">
        <f t="shared" si="50"/>
        <v>#N/A</v>
      </c>
      <c r="N326" s="89" t="e">
        <f t="shared" si="51"/>
        <v>#N/A</v>
      </c>
      <c r="O326" s="90" t="e">
        <f t="shared" si="52"/>
        <v>#N/A</v>
      </c>
      <c r="P326" s="89" t="e">
        <f t="shared" si="53"/>
        <v>#N/A</v>
      </c>
    </row>
    <row r="327" spans="1:16" x14ac:dyDescent="0.2">
      <c r="A327" s="39" t="s">
        <v>916</v>
      </c>
      <c r="B327" s="25" t="s">
        <v>917</v>
      </c>
      <c r="C327" s="19" t="str">
        <f t="shared" si="45"/>
        <v xml:space="preserve">  North DorsetE07000050</v>
      </c>
      <c r="D327" s="53">
        <v>8</v>
      </c>
      <c r="E327" s="41">
        <v>11.75</v>
      </c>
      <c r="F327" s="78" t="e">
        <f>VLOOKUP(C327,female!D:H,3,FALSE)</f>
        <v>#N/A</v>
      </c>
      <c r="G327" s="41">
        <v>15.46</v>
      </c>
      <c r="H327" s="23" t="e">
        <f>VLOOKUP(C327,female!D:H,5,FALSE)</f>
        <v>#N/A</v>
      </c>
      <c r="I327" s="80" t="e">
        <f t="shared" si="46"/>
        <v>#N/A</v>
      </c>
      <c r="J327" s="81" t="e">
        <f t="shared" si="47"/>
        <v>#N/A</v>
      </c>
      <c r="K327" s="83" t="e">
        <f t="shared" si="48"/>
        <v>#N/A</v>
      </c>
      <c r="L327" s="86" t="e">
        <f t="shared" si="49"/>
        <v>#N/A</v>
      </c>
      <c r="M327" s="88" t="e">
        <f t="shared" si="50"/>
        <v>#N/A</v>
      </c>
      <c r="N327" s="89" t="e">
        <f t="shared" si="51"/>
        <v>#N/A</v>
      </c>
      <c r="O327" s="90" t="e">
        <f t="shared" si="52"/>
        <v>#N/A</v>
      </c>
      <c r="P327" s="89" t="e">
        <f t="shared" si="53"/>
        <v>#N/A</v>
      </c>
    </row>
    <row r="328" spans="1:16" x14ac:dyDescent="0.2">
      <c r="A328" s="39" t="s">
        <v>253</v>
      </c>
      <c r="B328" s="25" t="s">
        <v>254</v>
      </c>
      <c r="C328" s="19" t="str">
        <f t="shared" si="45"/>
        <v>Dundee CityS12000042</v>
      </c>
      <c r="D328" s="40">
        <v>28</v>
      </c>
      <c r="E328" s="41">
        <v>13.65</v>
      </c>
      <c r="F328" s="78" t="e">
        <f>VLOOKUP(C328,female!D:H,3,FALSE)</f>
        <v>#N/A</v>
      </c>
      <c r="G328" s="41">
        <v>16.5</v>
      </c>
      <c r="H328" s="23" t="e">
        <f>VLOOKUP(C328,female!D:H,5,FALSE)</f>
        <v>#N/A</v>
      </c>
      <c r="I328" s="80" t="e">
        <f t="shared" si="46"/>
        <v>#N/A</v>
      </c>
      <c r="J328" s="81" t="e">
        <f t="shared" si="47"/>
        <v>#N/A</v>
      </c>
      <c r="K328" s="83" t="e">
        <f t="shared" si="48"/>
        <v>#N/A</v>
      </c>
      <c r="L328" s="86" t="e">
        <f t="shared" si="49"/>
        <v>#N/A</v>
      </c>
      <c r="M328" s="88" t="e">
        <f t="shared" si="50"/>
        <v>#N/A</v>
      </c>
      <c r="N328" s="89" t="e">
        <f t="shared" si="51"/>
        <v>#N/A</v>
      </c>
      <c r="O328" s="90" t="e">
        <f t="shared" si="52"/>
        <v>#N/A</v>
      </c>
      <c r="P328" s="89" t="e">
        <f t="shared" si="53"/>
        <v>#N/A</v>
      </c>
    </row>
    <row r="329" spans="1:16" x14ac:dyDescent="0.2">
      <c r="A329" s="39" t="s">
        <v>889</v>
      </c>
      <c r="B329" s="25" t="s">
        <v>890</v>
      </c>
      <c r="C329" s="19" t="str">
        <f t="shared" si="45"/>
        <v xml:space="preserve">  HorshamE07000227</v>
      </c>
      <c r="D329" s="40">
        <v>22</v>
      </c>
      <c r="E329" s="41">
        <v>13.13</v>
      </c>
      <c r="F329" s="78" t="e">
        <f>VLOOKUP(C329,female!D:H,3,FALSE)</f>
        <v>#N/A</v>
      </c>
      <c r="G329" s="51">
        <v>14.73</v>
      </c>
      <c r="H329" s="23" t="e">
        <f>VLOOKUP(C329,female!D:H,5,FALSE)</f>
        <v>#N/A</v>
      </c>
      <c r="I329" s="80" t="e">
        <f t="shared" si="46"/>
        <v>#N/A</v>
      </c>
      <c r="J329" s="81" t="e">
        <f t="shared" si="47"/>
        <v>#N/A</v>
      </c>
      <c r="K329" s="83" t="e">
        <f t="shared" si="48"/>
        <v>#N/A</v>
      </c>
      <c r="L329" s="86" t="e">
        <f t="shared" si="49"/>
        <v>#N/A</v>
      </c>
      <c r="M329" s="88" t="e">
        <f t="shared" si="50"/>
        <v>#N/A</v>
      </c>
      <c r="N329" s="89" t="e">
        <f t="shared" si="51"/>
        <v>#N/A</v>
      </c>
      <c r="O329" s="90" t="e">
        <f t="shared" si="52"/>
        <v>#N/A</v>
      </c>
      <c r="P329" s="89" t="e">
        <f t="shared" si="53"/>
        <v>#N/A</v>
      </c>
    </row>
    <row r="330" spans="1:16" x14ac:dyDescent="0.2">
      <c r="A330" s="39" t="s">
        <v>474</v>
      </c>
      <c r="B330" s="25" t="s">
        <v>255</v>
      </c>
      <c r="C330" s="19" t="str">
        <f t="shared" si="45"/>
        <v xml:space="preserve">  BuryE08000002</v>
      </c>
      <c r="D330" s="40">
        <v>20</v>
      </c>
      <c r="E330" s="41">
        <v>12.14</v>
      </c>
      <c r="F330" s="78" t="e">
        <f>VLOOKUP(C330,female!D:H,3,FALSE)</f>
        <v>#N/A</v>
      </c>
      <c r="G330" s="41">
        <v>15.72</v>
      </c>
      <c r="H330" s="23" t="e">
        <f>VLOOKUP(C330,female!D:H,5,FALSE)</f>
        <v>#N/A</v>
      </c>
      <c r="I330" s="80" t="e">
        <f t="shared" si="46"/>
        <v>#N/A</v>
      </c>
      <c r="J330" s="81" t="e">
        <f t="shared" si="47"/>
        <v>#N/A</v>
      </c>
      <c r="K330" s="83" t="e">
        <f t="shared" si="48"/>
        <v>#N/A</v>
      </c>
      <c r="L330" s="86" t="e">
        <f t="shared" si="49"/>
        <v>#N/A</v>
      </c>
      <c r="M330" s="88" t="e">
        <f t="shared" si="50"/>
        <v>#N/A</v>
      </c>
      <c r="N330" s="89" t="e">
        <f t="shared" si="51"/>
        <v>#N/A</v>
      </c>
      <c r="O330" s="90" t="e">
        <f t="shared" si="52"/>
        <v>#N/A</v>
      </c>
      <c r="P330" s="89" t="e">
        <f t="shared" si="53"/>
        <v>#N/A</v>
      </c>
    </row>
    <row r="331" spans="1:16" x14ac:dyDescent="0.2">
      <c r="A331" s="39" t="s">
        <v>871</v>
      </c>
      <c r="B331" s="25" t="s">
        <v>872</v>
      </c>
      <c r="C331" s="19" t="str">
        <f t="shared" si="45"/>
        <v xml:space="preserve">  SpelthorneE07000213</v>
      </c>
      <c r="D331" s="53">
        <v>19</v>
      </c>
      <c r="E331" s="41">
        <v>16.59</v>
      </c>
      <c r="F331" s="78" t="e">
        <f>VLOOKUP(C331,female!D:H,3,FALSE)</f>
        <v>#N/A</v>
      </c>
      <c r="G331" s="41">
        <v>21.3</v>
      </c>
      <c r="H331" s="23" t="e">
        <f>VLOOKUP(C331,female!D:H,5,FALSE)</f>
        <v>#N/A</v>
      </c>
      <c r="I331" s="80" t="e">
        <f t="shared" si="46"/>
        <v>#N/A</v>
      </c>
      <c r="J331" s="81" t="e">
        <f t="shared" si="47"/>
        <v>#N/A</v>
      </c>
      <c r="K331" s="83" t="e">
        <f t="shared" si="48"/>
        <v>#N/A</v>
      </c>
      <c r="L331" s="86" t="e">
        <f t="shared" si="49"/>
        <v>#N/A</v>
      </c>
      <c r="M331" s="88" t="e">
        <f t="shared" si="50"/>
        <v>#N/A</v>
      </c>
      <c r="N331" s="89" t="e">
        <f t="shared" si="51"/>
        <v>#N/A</v>
      </c>
      <c r="O331" s="90" t="e">
        <f t="shared" si="52"/>
        <v>#N/A</v>
      </c>
      <c r="P331" s="89" t="e">
        <f t="shared" si="53"/>
        <v>#N/A</v>
      </c>
    </row>
    <row r="332" spans="1:16" x14ac:dyDescent="0.2">
      <c r="A332" s="39" t="s">
        <v>256</v>
      </c>
      <c r="B332" s="25" t="s">
        <v>257</v>
      </c>
      <c r="C332" s="19" t="str">
        <f t="shared" si="45"/>
        <v>Caerphilly / CaerffiliW06000018</v>
      </c>
      <c r="D332" s="40">
        <v>20</v>
      </c>
      <c r="E332" s="41">
        <v>13.16</v>
      </c>
      <c r="F332" s="78" t="e">
        <f>VLOOKUP(C332,female!D:H,3,FALSE)</f>
        <v>#N/A</v>
      </c>
      <c r="G332" s="51">
        <v>15.5</v>
      </c>
      <c r="H332" s="23" t="e">
        <f>VLOOKUP(C332,female!D:H,5,FALSE)</f>
        <v>#N/A</v>
      </c>
      <c r="I332" s="80" t="e">
        <f t="shared" si="46"/>
        <v>#N/A</v>
      </c>
      <c r="J332" s="81" t="e">
        <f t="shared" si="47"/>
        <v>#N/A</v>
      </c>
      <c r="K332" s="83" t="e">
        <f t="shared" si="48"/>
        <v>#N/A</v>
      </c>
      <c r="L332" s="86" t="e">
        <f t="shared" si="49"/>
        <v>#N/A</v>
      </c>
      <c r="M332" s="88" t="e">
        <f t="shared" si="50"/>
        <v>#N/A</v>
      </c>
      <c r="N332" s="89" t="e">
        <f t="shared" si="51"/>
        <v>#N/A</v>
      </c>
      <c r="O332" s="90" t="e">
        <f t="shared" si="52"/>
        <v>#N/A</v>
      </c>
      <c r="P332" s="89" t="e">
        <f t="shared" si="53"/>
        <v>#N/A</v>
      </c>
    </row>
    <row r="333" spans="1:16" x14ac:dyDescent="0.2">
      <c r="A333" s="39" t="s">
        <v>807</v>
      </c>
      <c r="B333" s="25" t="s">
        <v>808</v>
      </c>
      <c r="C333" s="19" t="str">
        <f t="shared" si="45"/>
        <v xml:space="preserve">  EastleighE07000086</v>
      </c>
      <c r="D333" s="40">
        <v>33</v>
      </c>
      <c r="E333" s="41">
        <v>13.45</v>
      </c>
      <c r="F333" s="78" t="e">
        <f>VLOOKUP(C333,female!D:H,3,FALSE)</f>
        <v>#N/A</v>
      </c>
      <c r="G333" s="51">
        <v>16.149999999999999</v>
      </c>
      <c r="H333" s="23" t="e">
        <f>VLOOKUP(C333,female!D:H,5,FALSE)</f>
        <v>#N/A</v>
      </c>
      <c r="I333" s="80" t="e">
        <f t="shared" si="46"/>
        <v>#N/A</v>
      </c>
      <c r="J333" s="81" t="e">
        <f t="shared" si="47"/>
        <v>#N/A</v>
      </c>
      <c r="K333" s="83" t="e">
        <f t="shared" si="48"/>
        <v>#N/A</v>
      </c>
      <c r="L333" s="86" t="e">
        <f t="shared" si="49"/>
        <v>#N/A</v>
      </c>
      <c r="M333" s="88" t="e">
        <f t="shared" si="50"/>
        <v>#N/A</v>
      </c>
      <c r="N333" s="89" t="e">
        <f t="shared" si="51"/>
        <v>#N/A</v>
      </c>
      <c r="O333" s="90" t="e">
        <f t="shared" si="52"/>
        <v>#N/A</v>
      </c>
      <c r="P333" s="89" t="e">
        <f t="shared" si="53"/>
        <v>#N/A</v>
      </c>
    </row>
    <row r="334" spans="1:16" x14ac:dyDescent="0.2">
      <c r="A334" s="39" t="s">
        <v>475</v>
      </c>
      <c r="B334" s="25" t="s">
        <v>258</v>
      </c>
      <c r="C334" s="19" t="str">
        <f t="shared" si="45"/>
        <v xml:space="preserve">  ManchesterE08000003</v>
      </c>
      <c r="D334" s="55">
        <v>146</v>
      </c>
      <c r="E334" s="51">
        <v>14.8</v>
      </c>
      <c r="F334" s="78" t="e">
        <f>VLOOKUP(C334,female!D:H,3,FALSE)</f>
        <v>#N/A</v>
      </c>
      <c r="G334" s="51">
        <v>17.27</v>
      </c>
      <c r="H334" s="23" t="e">
        <f>VLOOKUP(C334,female!D:H,5,FALSE)</f>
        <v>#N/A</v>
      </c>
      <c r="I334" s="80" t="e">
        <f t="shared" si="46"/>
        <v>#N/A</v>
      </c>
      <c r="J334" s="81" t="e">
        <f t="shared" si="47"/>
        <v>#N/A</v>
      </c>
      <c r="K334" s="83" t="e">
        <f t="shared" si="48"/>
        <v>#N/A</v>
      </c>
      <c r="L334" s="86" t="e">
        <f t="shared" si="49"/>
        <v>#N/A</v>
      </c>
      <c r="M334" s="88" t="e">
        <f t="shared" si="50"/>
        <v>#N/A</v>
      </c>
      <c r="N334" s="89" t="e">
        <f t="shared" si="51"/>
        <v>#N/A</v>
      </c>
      <c r="O334" s="90" t="e">
        <f t="shared" si="52"/>
        <v>#N/A</v>
      </c>
      <c r="P334" s="89" t="e">
        <f t="shared" si="53"/>
        <v>#N/A</v>
      </c>
    </row>
    <row r="335" spans="1:16" x14ac:dyDescent="0.2">
      <c r="A335" s="39" t="s">
        <v>599</v>
      </c>
      <c r="B335" s="25" t="s">
        <v>600</v>
      </c>
      <c r="C335" s="19" t="str">
        <f t="shared" si="45"/>
        <v xml:space="preserve">  WellingboroughE07000156</v>
      </c>
      <c r="D335" s="40">
        <v>20</v>
      </c>
      <c r="E335" s="41">
        <v>11</v>
      </c>
      <c r="F335" s="78" t="e">
        <f>VLOOKUP(C335,female!D:H,3,FALSE)</f>
        <v>#N/A</v>
      </c>
      <c r="G335" s="41">
        <v>13.3</v>
      </c>
      <c r="H335" s="23" t="e">
        <f>VLOOKUP(C335,female!D:H,5,FALSE)</f>
        <v>#N/A</v>
      </c>
      <c r="I335" s="80" t="e">
        <f t="shared" si="46"/>
        <v>#N/A</v>
      </c>
      <c r="J335" s="81" t="e">
        <f t="shared" si="47"/>
        <v>#N/A</v>
      </c>
      <c r="K335" s="83" t="e">
        <f t="shared" si="48"/>
        <v>#N/A</v>
      </c>
      <c r="L335" s="86" t="e">
        <f t="shared" si="49"/>
        <v>#N/A</v>
      </c>
      <c r="M335" s="88" t="e">
        <f t="shared" si="50"/>
        <v>#N/A</v>
      </c>
      <c r="N335" s="89" t="e">
        <f t="shared" si="51"/>
        <v>#N/A</v>
      </c>
      <c r="O335" s="90" t="e">
        <f t="shared" si="52"/>
        <v>#N/A</v>
      </c>
      <c r="P335" s="89" t="e">
        <f t="shared" si="53"/>
        <v>#N/A</v>
      </c>
    </row>
    <row r="336" spans="1:16" x14ac:dyDescent="0.2">
      <c r="A336" s="39" t="s">
        <v>259</v>
      </c>
      <c r="B336" s="25" t="s">
        <v>260</v>
      </c>
      <c r="C336" s="19" t="str">
        <f t="shared" si="45"/>
        <v>City of EdinburghS12000036</v>
      </c>
      <c r="D336" s="55">
        <v>124</v>
      </c>
      <c r="E336" s="51">
        <v>15.09</v>
      </c>
      <c r="F336" s="78" t="e">
        <f>VLOOKUP(C336,female!D:H,3,FALSE)</f>
        <v>#N/A</v>
      </c>
      <c r="G336" s="51">
        <v>19.14</v>
      </c>
      <c r="H336" s="23" t="e">
        <f>VLOOKUP(C336,female!D:H,5,FALSE)</f>
        <v>#N/A</v>
      </c>
      <c r="I336" s="80" t="e">
        <f t="shared" si="46"/>
        <v>#N/A</v>
      </c>
      <c r="J336" s="81" t="e">
        <f t="shared" si="47"/>
        <v>#N/A</v>
      </c>
      <c r="K336" s="83" t="e">
        <f t="shared" si="48"/>
        <v>#N/A</v>
      </c>
      <c r="L336" s="86" t="e">
        <f t="shared" si="49"/>
        <v>#N/A</v>
      </c>
      <c r="M336" s="88" t="e">
        <f t="shared" si="50"/>
        <v>#N/A</v>
      </c>
      <c r="N336" s="89" t="e">
        <f t="shared" si="51"/>
        <v>#N/A</v>
      </c>
      <c r="O336" s="90" t="e">
        <f t="shared" si="52"/>
        <v>#N/A</v>
      </c>
      <c r="P336" s="89" t="e">
        <f t="shared" si="53"/>
        <v>#N/A</v>
      </c>
    </row>
    <row r="337" spans="1:16" x14ac:dyDescent="0.2">
      <c r="A337" s="39" t="s">
        <v>573</v>
      </c>
      <c r="B337" s="25" t="s">
        <v>574</v>
      </c>
      <c r="C337" s="19" t="str">
        <f t="shared" si="45"/>
        <v xml:space="preserve">  BostonE07000136</v>
      </c>
      <c r="D337" s="53">
        <v>9</v>
      </c>
      <c r="E337" s="54">
        <v>9.61</v>
      </c>
      <c r="F337" s="78" t="e">
        <f>VLOOKUP(C337,female!D:H,3,FALSE)</f>
        <v>#N/A</v>
      </c>
      <c r="G337" s="41">
        <v>12.72</v>
      </c>
      <c r="H337" s="23" t="e">
        <f>VLOOKUP(C337,female!D:H,5,FALSE)</f>
        <v>#N/A</v>
      </c>
      <c r="I337" s="80" t="e">
        <f t="shared" si="46"/>
        <v>#N/A</v>
      </c>
      <c r="J337" s="81" t="e">
        <f t="shared" si="47"/>
        <v>#N/A</v>
      </c>
      <c r="K337" s="83" t="e">
        <f t="shared" si="48"/>
        <v>#N/A</v>
      </c>
      <c r="L337" s="86" t="e">
        <f t="shared" si="49"/>
        <v>#N/A</v>
      </c>
      <c r="M337" s="88" t="e">
        <f t="shared" si="50"/>
        <v>#N/A</v>
      </c>
      <c r="N337" s="89" t="e">
        <f t="shared" si="51"/>
        <v>#N/A</v>
      </c>
      <c r="O337" s="90" t="e">
        <f t="shared" si="52"/>
        <v>#N/A</v>
      </c>
      <c r="P337" s="89" t="e">
        <f t="shared" si="53"/>
        <v>#N/A</v>
      </c>
    </row>
    <row r="338" spans="1:16" x14ac:dyDescent="0.2">
      <c r="A338" s="39" t="s">
        <v>779</v>
      </c>
      <c r="B338" s="25" t="s">
        <v>261</v>
      </c>
      <c r="C338" s="19" t="str">
        <f t="shared" si="45"/>
        <v xml:space="preserve">  MertonE09000024</v>
      </c>
      <c r="D338" s="40">
        <v>24</v>
      </c>
      <c r="E338" s="41">
        <v>14.23</v>
      </c>
      <c r="F338" s="78" t="e">
        <f>VLOOKUP(C338,female!D:H,3,FALSE)</f>
        <v>#N/A</v>
      </c>
      <c r="G338" s="41">
        <v>17.54</v>
      </c>
      <c r="H338" s="23" t="e">
        <f>VLOOKUP(C338,female!D:H,5,FALSE)</f>
        <v>#N/A</v>
      </c>
      <c r="I338" s="80" t="e">
        <f t="shared" si="46"/>
        <v>#N/A</v>
      </c>
      <c r="J338" s="81" t="e">
        <f t="shared" si="47"/>
        <v>#N/A</v>
      </c>
      <c r="K338" s="83" t="e">
        <f t="shared" si="48"/>
        <v>#N/A</v>
      </c>
      <c r="L338" s="86" t="e">
        <f t="shared" si="49"/>
        <v>#N/A</v>
      </c>
      <c r="M338" s="88" t="e">
        <f t="shared" si="50"/>
        <v>#N/A</v>
      </c>
      <c r="N338" s="89" t="e">
        <f t="shared" si="51"/>
        <v>#N/A</v>
      </c>
      <c r="O338" s="90" t="e">
        <f t="shared" si="52"/>
        <v>#N/A</v>
      </c>
      <c r="P338" s="89" t="e">
        <f t="shared" si="53"/>
        <v>#N/A</v>
      </c>
    </row>
    <row r="339" spans="1:16" x14ac:dyDescent="0.2">
      <c r="A339" s="39" t="s">
        <v>563</v>
      </c>
      <c r="B339" s="25" t="s">
        <v>564</v>
      </c>
      <c r="C339" s="19" t="str">
        <f t="shared" si="45"/>
        <v xml:space="preserve">  HarboroughE07000131</v>
      </c>
      <c r="D339" s="53">
        <v>13</v>
      </c>
      <c r="E339" s="41">
        <v>12.06</v>
      </c>
      <c r="F339" s="78" t="e">
        <f>VLOOKUP(C339,female!D:H,3,FALSE)</f>
        <v>#N/A</v>
      </c>
      <c r="G339" s="41">
        <v>13.76</v>
      </c>
      <c r="H339" s="23" t="e">
        <f>VLOOKUP(C339,female!D:H,5,FALSE)</f>
        <v>#N/A</v>
      </c>
      <c r="I339" s="80" t="e">
        <f t="shared" si="46"/>
        <v>#N/A</v>
      </c>
      <c r="J339" s="81" t="e">
        <f t="shared" si="47"/>
        <v>#N/A</v>
      </c>
      <c r="K339" s="83" t="e">
        <f t="shared" si="48"/>
        <v>#N/A</v>
      </c>
      <c r="L339" s="86" t="e">
        <f t="shared" si="49"/>
        <v>#N/A</v>
      </c>
      <c r="M339" s="88" t="e">
        <f t="shared" si="50"/>
        <v>#N/A</v>
      </c>
      <c r="N339" s="89" t="e">
        <f t="shared" si="51"/>
        <v>#N/A</v>
      </c>
      <c r="O339" s="90" t="e">
        <f t="shared" si="52"/>
        <v>#N/A</v>
      </c>
      <c r="P339" s="89" t="e">
        <f t="shared" si="53"/>
        <v>#N/A</v>
      </c>
    </row>
    <row r="340" spans="1:16" x14ac:dyDescent="0.2">
      <c r="A340" s="39" t="s">
        <v>262</v>
      </c>
      <c r="B340" s="25" t="s">
        <v>263</v>
      </c>
      <c r="C340" s="19" t="str">
        <f t="shared" si="45"/>
        <v>Leicester UAE06000016</v>
      </c>
      <c r="D340" s="40">
        <v>62</v>
      </c>
      <c r="E340" s="41">
        <v>12.78</v>
      </c>
      <c r="F340" s="78" t="e">
        <f>VLOOKUP(C340,female!D:H,3,FALSE)</f>
        <v>#N/A</v>
      </c>
      <c r="G340" s="51">
        <v>15.09</v>
      </c>
      <c r="H340" s="23" t="e">
        <f>VLOOKUP(C340,female!D:H,5,FALSE)</f>
        <v>#N/A</v>
      </c>
      <c r="I340" s="80" t="e">
        <f t="shared" si="46"/>
        <v>#N/A</v>
      </c>
      <c r="J340" s="81" t="e">
        <f t="shared" si="47"/>
        <v>#N/A</v>
      </c>
      <c r="K340" s="83" t="e">
        <f t="shared" si="48"/>
        <v>#N/A</v>
      </c>
      <c r="L340" s="86" t="e">
        <f t="shared" si="49"/>
        <v>#N/A</v>
      </c>
      <c r="M340" s="88" t="e">
        <f t="shared" si="50"/>
        <v>#N/A</v>
      </c>
      <c r="N340" s="89" t="e">
        <f t="shared" si="51"/>
        <v>#N/A</v>
      </c>
      <c r="O340" s="90" t="e">
        <f t="shared" si="52"/>
        <v>#N/A</v>
      </c>
      <c r="P340" s="89" t="e">
        <f t="shared" si="53"/>
        <v>#N/A</v>
      </c>
    </row>
    <row r="341" spans="1:16" x14ac:dyDescent="0.2">
      <c r="A341" s="39" t="s">
        <v>471</v>
      </c>
      <c r="B341" s="25" t="s">
        <v>472</v>
      </c>
      <c r="C341" s="19" t="str">
        <f t="shared" si="45"/>
        <v>Greater Manchester MCE11000001</v>
      </c>
      <c r="D341" s="55">
        <v>437</v>
      </c>
      <c r="E341" s="51">
        <v>13.02</v>
      </c>
      <c r="F341" s="78" t="e">
        <f>VLOOKUP(C341,female!D:H,3,FALSE)</f>
        <v>#N/A</v>
      </c>
      <c r="G341" s="51">
        <v>16.010000000000002</v>
      </c>
      <c r="H341" s="23" t="e">
        <f>VLOOKUP(C341,female!D:H,5,FALSE)</f>
        <v>#N/A</v>
      </c>
      <c r="I341" s="80" t="e">
        <f t="shared" si="46"/>
        <v>#N/A</v>
      </c>
      <c r="J341" s="81" t="e">
        <f t="shared" si="47"/>
        <v>#N/A</v>
      </c>
      <c r="K341" s="83" t="e">
        <f t="shared" si="48"/>
        <v>#N/A</v>
      </c>
      <c r="L341" s="86" t="e">
        <f t="shared" si="49"/>
        <v>#N/A</v>
      </c>
      <c r="M341" s="88" t="e">
        <f t="shared" si="50"/>
        <v>#N/A</v>
      </c>
      <c r="N341" s="89" t="e">
        <f t="shared" si="51"/>
        <v>#N/A</v>
      </c>
      <c r="O341" s="90" t="e">
        <f t="shared" si="52"/>
        <v>#N/A</v>
      </c>
      <c r="P341" s="89" t="e">
        <f t="shared" si="53"/>
        <v>#N/A</v>
      </c>
    </row>
    <row r="342" spans="1:16" x14ac:dyDescent="0.2">
      <c r="A342" s="39" t="s">
        <v>264</v>
      </c>
      <c r="B342" s="25" t="s">
        <v>265</v>
      </c>
      <c r="C342" s="19" t="str">
        <f t="shared" si="45"/>
        <v>Southampton UAE06000045</v>
      </c>
      <c r="D342" s="40">
        <v>38</v>
      </c>
      <c r="E342" s="51">
        <v>14.86</v>
      </c>
      <c r="F342" s="78" t="e">
        <f>VLOOKUP(C342,female!D:H,3,FALSE)</f>
        <v>#N/A</v>
      </c>
      <c r="G342" s="54" t="s">
        <v>6</v>
      </c>
      <c r="H342" s="23" t="e">
        <f>VLOOKUP(C342,female!D:H,5,FALSE)</f>
        <v>#N/A</v>
      </c>
      <c r="I342" s="80" t="e">
        <f t="shared" si="46"/>
        <v>#N/A</v>
      </c>
      <c r="J342" s="81" t="e">
        <f t="shared" si="47"/>
        <v>#VALUE!</v>
      </c>
      <c r="K342" s="83" t="e">
        <f t="shared" si="48"/>
        <v>#N/A</v>
      </c>
      <c r="L342" s="86" t="e">
        <f t="shared" si="49"/>
        <v>#VALUE!</v>
      </c>
      <c r="M342" s="88" t="e">
        <f t="shared" si="50"/>
        <v>#VALUE!</v>
      </c>
      <c r="N342" s="89" t="e">
        <f t="shared" si="51"/>
        <v>#VALUE!</v>
      </c>
      <c r="O342" s="90" t="e">
        <f t="shared" si="52"/>
        <v>#N/A</v>
      </c>
      <c r="P342" s="89" t="e">
        <f t="shared" si="53"/>
        <v>#N/A</v>
      </c>
    </row>
    <row r="343" spans="1:16" x14ac:dyDescent="0.2">
      <c r="A343" s="39" t="s">
        <v>791</v>
      </c>
      <c r="B343" s="25" t="s">
        <v>792</v>
      </c>
      <c r="C343" s="19" t="str">
        <f t="shared" si="45"/>
        <v xml:space="preserve">  WycombeE07000007</v>
      </c>
      <c r="D343" s="40">
        <v>37</v>
      </c>
      <c r="E343" s="41">
        <v>16.25</v>
      </c>
      <c r="F343" s="78" t="e">
        <f>VLOOKUP(C343,female!D:H,3,FALSE)</f>
        <v>#N/A</v>
      </c>
      <c r="G343" s="51">
        <v>19.28</v>
      </c>
      <c r="H343" s="23" t="e">
        <f>VLOOKUP(C343,female!D:H,5,FALSE)</f>
        <v>#N/A</v>
      </c>
      <c r="I343" s="80" t="e">
        <f t="shared" si="46"/>
        <v>#N/A</v>
      </c>
      <c r="J343" s="81" t="e">
        <f t="shared" si="47"/>
        <v>#N/A</v>
      </c>
      <c r="K343" s="83" t="e">
        <f t="shared" si="48"/>
        <v>#N/A</v>
      </c>
      <c r="L343" s="86" t="e">
        <f t="shared" si="49"/>
        <v>#N/A</v>
      </c>
      <c r="M343" s="88" t="e">
        <f t="shared" si="50"/>
        <v>#N/A</v>
      </c>
      <c r="N343" s="89" t="e">
        <f t="shared" si="51"/>
        <v>#N/A</v>
      </c>
      <c r="O343" s="90" t="e">
        <f t="shared" si="52"/>
        <v>#N/A</v>
      </c>
      <c r="P343" s="89" t="e">
        <f t="shared" si="53"/>
        <v>#N/A</v>
      </c>
    </row>
    <row r="344" spans="1:16" x14ac:dyDescent="0.2">
      <c r="A344" s="39" t="s">
        <v>861</v>
      </c>
      <c r="B344" s="25" t="s">
        <v>862</v>
      </c>
      <c r="C344" s="19" t="str">
        <f t="shared" si="45"/>
        <v xml:space="preserve">  Epsom and EwellE07000208</v>
      </c>
      <c r="D344" s="53">
        <v>10</v>
      </c>
      <c r="E344" s="41">
        <v>14.19</v>
      </c>
      <c r="F344" s="78" t="e">
        <f>VLOOKUP(C344,female!D:H,3,FALSE)</f>
        <v>#N/A</v>
      </c>
      <c r="G344" s="41">
        <v>16.61</v>
      </c>
      <c r="H344" s="23" t="e">
        <f>VLOOKUP(C344,female!D:H,5,FALSE)</f>
        <v>#N/A</v>
      </c>
      <c r="I344" s="80" t="e">
        <f t="shared" si="46"/>
        <v>#N/A</v>
      </c>
      <c r="J344" s="81" t="e">
        <f t="shared" si="47"/>
        <v>#N/A</v>
      </c>
      <c r="K344" s="83" t="e">
        <f t="shared" si="48"/>
        <v>#N/A</v>
      </c>
      <c r="L344" s="86" t="e">
        <f t="shared" si="49"/>
        <v>#N/A</v>
      </c>
      <c r="M344" s="88" t="e">
        <f t="shared" si="50"/>
        <v>#N/A</v>
      </c>
      <c r="N344" s="89" t="e">
        <f t="shared" si="51"/>
        <v>#N/A</v>
      </c>
      <c r="O344" s="90" t="e">
        <f t="shared" si="52"/>
        <v>#N/A</v>
      </c>
      <c r="P344" s="89" t="e">
        <f t="shared" si="53"/>
        <v>#N/A</v>
      </c>
    </row>
    <row r="345" spans="1:16" x14ac:dyDescent="0.2">
      <c r="A345" s="39" t="s">
        <v>513</v>
      </c>
      <c r="B345" s="25" t="s">
        <v>266</v>
      </c>
      <c r="C345" s="19" t="str">
        <f t="shared" si="45"/>
        <v xml:space="preserve">  WirralE08000015</v>
      </c>
      <c r="D345" s="40">
        <v>26</v>
      </c>
      <c r="E345" s="41">
        <v>12.94</v>
      </c>
      <c r="F345" s="78" t="e">
        <f>VLOOKUP(C345,female!D:H,3,FALSE)</f>
        <v>#N/A</v>
      </c>
      <c r="G345" s="51">
        <v>15.08</v>
      </c>
      <c r="H345" s="23" t="e">
        <f>VLOOKUP(C345,female!D:H,5,FALSE)</f>
        <v>#N/A</v>
      </c>
      <c r="I345" s="80" t="e">
        <f t="shared" si="46"/>
        <v>#N/A</v>
      </c>
      <c r="J345" s="81" t="e">
        <f t="shared" si="47"/>
        <v>#N/A</v>
      </c>
      <c r="K345" s="83" t="e">
        <f t="shared" si="48"/>
        <v>#N/A</v>
      </c>
      <c r="L345" s="86" t="e">
        <f t="shared" si="49"/>
        <v>#N/A</v>
      </c>
      <c r="M345" s="88" t="e">
        <f t="shared" si="50"/>
        <v>#N/A</v>
      </c>
      <c r="N345" s="89" t="e">
        <f t="shared" si="51"/>
        <v>#N/A</v>
      </c>
      <c r="O345" s="90" t="e">
        <f t="shared" si="52"/>
        <v>#N/A</v>
      </c>
      <c r="P345" s="89" t="e">
        <f t="shared" si="53"/>
        <v>#N/A</v>
      </c>
    </row>
    <row r="346" spans="1:16" x14ac:dyDescent="0.2">
      <c r="A346" s="39" t="s">
        <v>863</v>
      </c>
      <c r="B346" s="25" t="s">
        <v>864</v>
      </c>
      <c r="C346" s="19" t="str">
        <f t="shared" si="45"/>
        <v xml:space="preserve">  GuildfordE07000209</v>
      </c>
      <c r="D346" s="40">
        <v>35</v>
      </c>
      <c r="E346" s="41">
        <v>17.32</v>
      </c>
      <c r="F346" s="78" t="e">
        <f>VLOOKUP(C346,female!D:H,3,FALSE)</f>
        <v>#N/A</v>
      </c>
      <c r="G346" s="51">
        <v>18.87</v>
      </c>
      <c r="H346" s="23" t="e">
        <f>VLOOKUP(C346,female!D:H,5,FALSE)</f>
        <v>#N/A</v>
      </c>
      <c r="I346" s="80" t="e">
        <f t="shared" si="46"/>
        <v>#N/A</v>
      </c>
      <c r="J346" s="81" t="e">
        <f t="shared" si="47"/>
        <v>#N/A</v>
      </c>
      <c r="K346" s="83" t="e">
        <f t="shared" si="48"/>
        <v>#N/A</v>
      </c>
      <c r="L346" s="86" t="e">
        <f t="shared" si="49"/>
        <v>#N/A</v>
      </c>
      <c r="M346" s="88" t="e">
        <f t="shared" si="50"/>
        <v>#N/A</v>
      </c>
      <c r="N346" s="89" t="e">
        <f t="shared" si="51"/>
        <v>#N/A</v>
      </c>
      <c r="O346" s="90" t="e">
        <f t="shared" si="52"/>
        <v>#N/A</v>
      </c>
      <c r="P346" s="89" t="e">
        <f t="shared" si="53"/>
        <v>#N/A</v>
      </c>
    </row>
    <row r="347" spans="1:16" x14ac:dyDescent="0.2">
      <c r="A347" s="39" t="s">
        <v>267</v>
      </c>
      <c r="B347" s="25" t="s">
        <v>268</v>
      </c>
      <c r="C347" s="19" t="str">
        <f t="shared" si="45"/>
        <v>Plymouth UAE06000026</v>
      </c>
      <c r="D347" s="40">
        <v>40</v>
      </c>
      <c r="E347" s="41">
        <v>13.35</v>
      </c>
      <c r="F347" s="78" t="e">
        <f>VLOOKUP(C347,female!D:H,3,FALSE)</f>
        <v>#N/A</v>
      </c>
      <c r="G347" s="51">
        <v>15.34</v>
      </c>
      <c r="H347" s="23" t="e">
        <f>VLOOKUP(C347,female!D:H,5,FALSE)</f>
        <v>#N/A</v>
      </c>
      <c r="I347" s="80" t="e">
        <f t="shared" si="46"/>
        <v>#N/A</v>
      </c>
      <c r="J347" s="81" t="e">
        <f t="shared" si="47"/>
        <v>#N/A</v>
      </c>
      <c r="K347" s="83" t="e">
        <f t="shared" si="48"/>
        <v>#N/A</v>
      </c>
      <c r="L347" s="86" t="e">
        <f t="shared" si="49"/>
        <v>#N/A</v>
      </c>
      <c r="M347" s="88" t="e">
        <f t="shared" si="50"/>
        <v>#N/A</v>
      </c>
      <c r="N347" s="89" t="e">
        <f t="shared" si="51"/>
        <v>#N/A</v>
      </c>
      <c r="O347" s="90" t="e">
        <f t="shared" si="52"/>
        <v>#N/A</v>
      </c>
      <c r="P347" s="89" t="e">
        <f t="shared" si="53"/>
        <v>#N/A</v>
      </c>
    </row>
    <row r="348" spans="1:16" x14ac:dyDescent="0.2">
      <c r="A348" s="39" t="s">
        <v>797</v>
      </c>
      <c r="B348" s="25" t="s">
        <v>798</v>
      </c>
      <c r="C348" s="19" t="str">
        <f t="shared" si="45"/>
        <v xml:space="preserve">  LewesE07000063</v>
      </c>
      <c r="D348" s="53">
        <v>9</v>
      </c>
      <c r="E348" s="54">
        <v>14.93</v>
      </c>
      <c r="F348" s="78" t="e">
        <f>VLOOKUP(C348,female!D:H,3,FALSE)</f>
        <v>#N/A</v>
      </c>
      <c r="G348" s="41">
        <v>14.7</v>
      </c>
      <c r="H348" s="23" t="e">
        <f>VLOOKUP(C348,female!D:H,5,FALSE)</f>
        <v>#N/A</v>
      </c>
      <c r="I348" s="80" t="e">
        <f t="shared" si="46"/>
        <v>#N/A</v>
      </c>
      <c r="J348" s="81" t="e">
        <f t="shared" si="47"/>
        <v>#N/A</v>
      </c>
      <c r="K348" s="83" t="e">
        <f t="shared" si="48"/>
        <v>#N/A</v>
      </c>
      <c r="L348" s="86" t="e">
        <f t="shared" si="49"/>
        <v>#N/A</v>
      </c>
      <c r="M348" s="88" t="e">
        <f t="shared" si="50"/>
        <v>#N/A</v>
      </c>
      <c r="N348" s="89" t="e">
        <f t="shared" si="51"/>
        <v>#N/A</v>
      </c>
      <c r="O348" s="90" t="e">
        <f t="shared" si="52"/>
        <v>#N/A</v>
      </c>
      <c r="P348" s="89" t="e">
        <f t="shared" si="53"/>
        <v>#N/A</v>
      </c>
    </row>
    <row r="349" spans="1:16" x14ac:dyDescent="0.2">
      <c r="A349" s="39" t="s">
        <v>269</v>
      </c>
      <c r="B349" s="25" t="s">
        <v>270</v>
      </c>
      <c r="C349" s="19" t="str">
        <f t="shared" si="45"/>
        <v>Herefordshire UAE06000019</v>
      </c>
      <c r="D349" s="40">
        <v>25</v>
      </c>
      <c r="E349" s="41">
        <v>10.61</v>
      </c>
      <c r="F349" s="78" t="e">
        <f>VLOOKUP(C349,female!D:H,3,FALSE)</f>
        <v>#N/A</v>
      </c>
      <c r="G349" s="41">
        <v>13</v>
      </c>
      <c r="H349" s="23" t="e">
        <f>VLOOKUP(C349,female!D:H,5,FALSE)</f>
        <v>#N/A</v>
      </c>
      <c r="I349" s="80" t="e">
        <f t="shared" si="46"/>
        <v>#N/A</v>
      </c>
      <c r="J349" s="81" t="e">
        <f t="shared" si="47"/>
        <v>#N/A</v>
      </c>
      <c r="K349" s="83" t="e">
        <f t="shared" si="48"/>
        <v>#N/A</v>
      </c>
      <c r="L349" s="86" t="e">
        <f t="shared" si="49"/>
        <v>#N/A</v>
      </c>
      <c r="M349" s="88" t="e">
        <f t="shared" si="50"/>
        <v>#N/A</v>
      </c>
      <c r="N349" s="89" t="e">
        <f t="shared" si="51"/>
        <v>#N/A</v>
      </c>
      <c r="O349" s="90" t="e">
        <f t="shared" si="52"/>
        <v>#N/A</v>
      </c>
      <c r="P349" s="89" t="e">
        <f t="shared" si="53"/>
        <v>#N/A</v>
      </c>
    </row>
    <row r="350" spans="1:16" x14ac:dyDescent="0.2">
      <c r="A350" s="39" t="s">
        <v>603</v>
      </c>
      <c r="B350" s="25" t="s">
        <v>604</v>
      </c>
      <c r="C350" s="19" t="str">
        <f t="shared" si="45"/>
        <v xml:space="preserve">  BassetlawE07000171</v>
      </c>
      <c r="D350" s="40">
        <v>18</v>
      </c>
      <c r="E350" s="51">
        <v>11.82</v>
      </c>
      <c r="F350" s="78" t="e">
        <f>VLOOKUP(C350,female!D:H,3,FALSE)</f>
        <v>#N/A</v>
      </c>
      <c r="G350" s="51">
        <v>13.08</v>
      </c>
      <c r="H350" s="23" t="e">
        <f>VLOOKUP(C350,female!D:H,5,FALSE)</f>
        <v>#N/A</v>
      </c>
      <c r="I350" s="80" t="e">
        <f t="shared" si="46"/>
        <v>#N/A</v>
      </c>
      <c r="J350" s="81" t="e">
        <f t="shared" si="47"/>
        <v>#N/A</v>
      </c>
      <c r="K350" s="83" t="e">
        <f t="shared" si="48"/>
        <v>#N/A</v>
      </c>
      <c r="L350" s="86" t="e">
        <f t="shared" si="49"/>
        <v>#N/A</v>
      </c>
      <c r="M350" s="88" t="e">
        <f t="shared" si="50"/>
        <v>#N/A</v>
      </c>
      <c r="N350" s="89" t="e">
        <f t="shared" si="51"/>
        <v>#N/A</v>
      </c>
      <c r="O350" s="90" t="e">
        <f t="shared" si="52"/>
        <v>#N/A</v>
      </c>
      <c r="P350" s="89" t="e">
        <f t="shared" si="53"/>
        <v>#N/A</v>
      </c>
    </row>
    <row r="351" spans="1:16" x14ac:dyDescent="0.2">
      <c r="A351" s="39" t="s">
        <v>271</v>
      </c>
      <c r="B351" s="25" t="s">
        <v>272</v>
      </c>
      <c r="C351" s="19" t="str">
        <f t="shared" si="45"/>
        <v>Perth and KinrossS12000024</v>
      </c>
      <c r="D351" s="40">
        <v>27</v>
      </c>
      <c r="E351" s="41">
        <v>13.03</v>
      </c>
      <c r="F351" s="78" t="e">
        <f>VLOOKUP(C351,female!D:H,3,FALSE)</f>
        <v>#N/A</v>
      </c>
      <c r="G351" s="41">
        <v>15.79</v>
      </c>
      <c r="H351" s="23" t="e">
        <f>VLOOKUP(C351,female!D:H,5,FALSE)</f>
        <v>#N/A</v>
      </c>
      <c r="I351" s="80" t="e">
        <f t="shared" si="46"/>
        <v>#N/A</v>
      </c>
      <c r="J351" s="81" t="e">
        <f t="shared" si="47"/>
        <v>#N/A</v>
      </c>
      <c r="K351" s="83" t="e">
        <f t="shared" si="48"/>
        <v>#N/A</v>
      </c>
      <c r="L351" s="86" t="e">
        <f t="shared" si="49"/>
        <v>#N/A</v>
      </c>
      <c r="M351" s="88" t="e">
        <f t="shared" si="50"/>
        <v>#N/A</v>
      </c>
      <c r="N351" s="89" t="e">
        <f t="shared" si="51"/>
        <v>#N/A</v>
      </c>
      <c r="O351" s="90" t="e">
        <f t="shared" si="52"/>
        <v>#N/A</v>
      </c>
      <c r="P351" s="89" t="e">
        <f t="shared" si="53"/>
        <v>#N/A</v>
      </c>
    </row>
    <row r="352" spans="1:16" x14ac:dyDescent="0.2">
      <c r="A352" s="39" t="s">
        <v>756</v>
      </c>
      <c r="B352" s="25" t="s">
        <v>273</v>
      </c>
      <c r="C352" s="19" t="str">
        <f t="shared" si="45"/>
        <v xml:space="preserve">  LambethE09000022</v>
      </c>
      <c r="D352" s="40">
        <v>55</v>
      </c>
      <c r="E352" s="41">
        <v>17.3</v>
      </c>
      <c r="F352" s="78" t="e">
        <f>VLOOKUP(C352,female!D:H,3,FALSE)</f>
        <v>#N/A</v>
      </c>
      <c r="G352" s="51">
        <v>21.09</v>
      </c>
      <c r="H352" s="23" t="e">
        <f>VLOOKUP(C352,female!D:H,5,FALSE)</f>
        <v>#N/A</v>
      </c>
      <c r="I352" s="80" t="e">
        <f t="shared" si="46"/>
        <v>#N/A</v>
      </c>
      <c r="J352" s="81" t="e">
        <f t="shared" si="47"/>
        <v>#N/A</v>
      </c>
      <c r="K352" s="83" t="e">
        <f t="shared" si="48"/>
        <v>#N/A</v>
      </c>
      <c r="L352" s="86" t="e">
        <f t="shared" si="49"/>
        <v>#N/A</v>
      </c>
      <c r="M352" s="88" t="e">
        <f t="shared" si="50"/>
        <v>#N/A</v>
      </c>
      <c r="N352" s="89" t="e">
        <f t="shared" si="51"/>
        <v>#N/A</v>
      </c>
      <c r="O352" s="90" t="e">
        <f t="shared" si="52"/>
        <v>#N/A</v>
      </c>
      <c r="P352" s="89" t="e">
        <f t="shared" si="53"/>
        <v>#N/A</v>
      </c>
    </row>
    <row r="353" spans="1:16" x14ac:dyDescent="0.2">
      <c r="A353" s="39" t="s">
        <v>274</v>
      </c>
      <c r="B353" s="25" t="s">
        <v>275</v>
      </c>
      <c r="C353" s="19" t="str">
        <f t="shared" si="45"/>
        <v>Darlington UAE06000005</v>
      </c>
      <c r="D353" s="40">
        <v>19</v>
      </c>
      <c r="E353" s="41">
        <v>12.5</v>
      </c>
      <c r="F353" s="78" t="e">
        <f>VLOOKUP(C353,female!D:H,3,FALSE)</f>
        <v>#N/A</v>
      </c>
      <c r="G353" s="33">
        <v>13.83</v>
      </c>
      <c r="H353" s="23" t="e">
        <f>VLOOKUP(C353,female!D:H,5,FALSE)</f>
        <v>#N/A</v>
      </c>
      <c r="I353" s="80" t="e">
        <f t="shared" si="46"/>
        <v>#N/A</v>
      </c>
      <c r="J353" s="81" t="e">
        <f t="shared" si="47"/>
        <v>#N/A</v>
      </c>
      <c r="K353" s="83" t="e">
        <f t="shared" si="48"/>
        <v>#N/A</v>
      </c>
      <c r="L353" s="86" t="e">
        <f t="shared" si="49"/>
        <v>#N/A</v>
      </c>
      <c r="M353" s="88" t="e">
        <f t="shared" si="50"/>
        <v>#N/A</v>
      </c>
      <c r="N353" s="89" t="e">
        <f t="shared" si="51"/>
        <v>#N/A</v>
      </c>
      <c r="O353" s="90" t="e">
        <f t="shared" si="52"/>
        <v>#N/A</v>
      </c>
      <c r="P353" s="89" t="e">
        <f t="shared" si="53"/>
        <v>#N/A</v>
      </c>
    </row>
    <row r="354" spans="1:16" x14ac:dyDescent="0.2">
      <c r="A354" s="39" t="s">
        <v>519</v>
      </c>
      <c r="B354" s="25" t="s">
        <v>520</v>
      </c>
      <c r="C354" s="19" t="str">
        <f t="shared" si="45"/>
        <v xml:space="preserve">  HarrogateE07000165</v>
      </c>
      <c r="D354" s="40">
        <v>27</v>
      </c>
      <c r="E354" s="41">
        <v>12</v>
      </c>
      <c r="F354" s="78" t="e">
        <f>VLOOKUP(C354,female!D:H,3,FALSE)</f>
        <v>#N/A</v>
      </c>
      <c r="G354" s="41">
        <v>14.21</v>
      </c>
      <c r="H354" s="23" t="e">
        <f>VLOOKUP(C354,female!D:H,5,FALSE)</f>
        <v>#N/A</v>
      </c>
      <c r="I354" s="80" t="e">
        <f t="shared" si="46"/>
        <v>#N/A</v>
      </c>
      <c r="J354" s="81" t="e">
        <f t="shared" si="47"/>
        <v>#N/A</v>
      </c>
      <c r="K354" s="83" t="e">
        <f t="shared" si="48"/>
        <v>#N/A</v>
      </c>
      <c r="L354" s="86" t="e">
        <f t="shared" si="49"/>
        <v>#N/A</v>
      </c>
      <c r="M354" s="88" t="e">
        <f t="shared" si="50"/>
        <v>#N/A</v>
      </c>
      <c r="N354" s="89" t="e">
        <f t="shared" si="51"/>
        <v>#N/A</v>
      </c>
      <c r="O354" s="90" t="e">
        <f t="shared" si="52"/>
        <v>#N/A</v>
      </c>
      <c r="P354" s="89" t="e">
        <f t="shared" si="53"/>
        <v>#N/A</v>
      </c>
    </row>
    <row r="355" spans="1:16" x14ac:dyDescent="0.2">
      <c r="A355" s="39" t="s">
        <v>776</v>
      </c>
      <c r="B355" s="25" t="s">
        <v>276</v>
      </c>
      <c r="C355" s="19" t="str">
        <f t="shared" si="45"/>
        <v xml:space="preserve">  HillingdonE09000017</v>
      </c>
      <c r="D355" s="40">
        <v>60</v>
      </c>
      <c r="E355" s="51">
        <v>15.34</v>
      </c>
      <c r="F355" s="78" t="e">
        <f>VLOOKUP(C355,female!D:H,3,FALSE)</f>
        <v>#N/A</v>
      </c>
      <c r="G355" s="51">
        <v>18.68</v>
      </c>
      <c r="H355" s="23" t="e">
        <f>VLOOKUP(C355,female!D:H,5,FALSE)</f>
        <v>#N/A</v>
      </c>
      <c r="I355" s="80" t="e">
        <f t="shared" si="46"/>
        <v>#N/A</v>
      </c>
      <c r="J355" s="81" t="e">
        <f t="shared" si="47"/>
        <v>#N/A</v>
      </c>
      <c r="K355" s="83" t="e">
        <f t="shared" si="48"/>
        <v>#N/A</v>
      </c>
      <c r="L355" s="86" t="e">
        <f t="shared" si="49"/>
        <v>#N/A</v>
      </c>
      <c r="M355" s="88" t="e">
        <f t="shared" si="50"/>
        <v>#N/A</v>
      </c>
      <c r="N355" s="89" t="e">
        <f t="shared" si="51"/>
        <v>#N/A</v>
      </c>
      <c r="O355" s="90" t="e">
        <f t="shared" si="52"/>
        <v>#N/A</v>
      </c>
      <c r="P355" s="89" t="e">
        <f t="shared" si="53"/>
        <v>#N/A</v>
      </c>
    </row>
    <row r="356" spans="1:16" x14ac:dyDescent="0.2">
      <c r="A356" s="39" t="s">
        <v>657</v>
      </c>
      <c r="B356" s="25" t="s">
        <v>658</v>
      </c>
      <c r="C356" s="19" t="str">
        <f t="shared" si="45"/>
        <v xml:space="preserve">  WorcesterE07000237</v>
      </c>
      <c r="D356" s="53">
        <v>18</v>
      </c>
      <c r="E356" s="41">
        <v>13.08</v>
      </c>
      <c r="F356" s="78" t="e">
        <f>VLOOKUP(C356,female!D:H,3,FALSE)</f>
        <v>#N/A</v>
      </c>
      <c r="G356" s="41">
        <v>15.81</v>
      </c>
      <c r="H356" s="23" t="e">
        <f>VLOOKUP(C356,female!D:H,5,FALSE)</f>
        <v>#N/A</v>
      </c>
      <c r="I356" s="80" t="e">
        <f t="shared" si="46"/>
        <v>#N/A</v>
      </c>
      <c r="J356" s="81" t="e">
        <f t="shared" si="47"/>
        <v>#N/A</v>
      </c>
      <c r="K356" s="83" t="e">
        <f t="shared" si="48"/>
        <v>#N/A</v>
      </c>
      <c r="L356" s="86" t="e">
        <f t="shared" si="49"/>
        <v>#N/A</v>
      </c>
      <c r="M356" s="88" t="e">
        <f t="shared" si="50"/>
        <v>#N/A</v>
      </c>
      <c r="N356" s="89" t="e">
        <f t="shared" si="51"/>
        <v>#N/A</v>
      </c>
      <c r="O356" s="90" t="e">
        <f t="shared" si="52"/>
        <v>#N/A</v>
      </c>
      <c r="P356" s="89" t="e">
        <f t="shared" si="53"/>
        <v>#N/A</v>
      </c>
    </row>
    <row r="357" spans="1:16" x14ac:dyDescent="0.2">
      <c r="A357" s="39" t="s">
        <v>277</v>
      </c>
      <c r="B357" s="25" t="s">
        <v>278</v>
      </c>
      <c r="C357" s="19" t="str">
        <f t="shared" si="45"/>
        <v>Southend-on-Sea UAE06000033</v>
      </c>
      <c r="D357" s="53">
        <v>18</v>
      </c>
      <c r="E357" s="41">
        <v>12.51</v>
      </c>
      <c r="F357" s="78" t="e">
        <f>VLOOKUP(C357,female!D:H,3,FALSE)</f>
        <v>#N/A</v>
      </c>
      <c r="G357" s="41">
        <v>15.28</v>
      </c>
      <c r="H357" s="23" t="e">
        <f>VLOOKUP(C357,female!D:H,5,FALSE)</f>
        <v>#N/A</v>
      </c>
      <c r="I357" s="80" t="e">
        <f t="shared" si="46"/>
        <v>#N/A</v>
      </c>
      <c r="J357" s="81" t="e">
        <f t="shared" si="47"/>
        <v>#N/A</v>
      </c>
      <c r="K357" s="83" t="e">
        <f t="shared" si="48"/>
        <v>#N/A</v>
      </c>
      <c r="L357" s="86" t="e">
        <f t="shared" si="49"/>
        <v>#N/A</v>
      </c>
      <c r="M357" s="88" t="e">
        <f t="shared" si="50"/>
        <v>#N/A</v>
      </c>
      <c r="N357" s="89" t="e">
        <f t="shared" si="51"/>
        <v>#N/A</v>
      </c>
      <c r="O357" s="90" t="e">
        <f t="shared" si="52"/>
        <v>#N/A</v>
      </c>
      <c r="P357" s="89" t="e">
        <f t="shared" si="53"/>
        <v>#N/A</v>
      </c>
    </row>
    <row r="358" spans="1:16" x14ac:dyDescent="0.2">
      <c r="A358" s="39" t="s">
        <v>279</v>
      </c>
      <c r="B358" s="25" t="s">
        <v>280</v>
      </c>
      <c r="C358" s="19" t="str">
        <f t="shared" si="45"/>
        <v>Nottingham UAE06000018</v>
      </c>
      <c r="D358" s="55">
        <v>82</v>
      </c>
      <c r="E358" s="51">
        <v>12.57</v>
      </c>
      <c r="F358" s="78" t="e">
        <f>VLOOKUP(C358,female!D:H,3,FALSE)</f>
        <v>#N/A</v>
      </c>
      <c r="G358" s="51">
        <v>16.47</v>
      </c>
      <c r="H358" s="23" t="e">
        <f>VLOOKUP(C358,female!D:H,5,FALSE)</f>
        <v>#N/A</v>
      </c>
      <c r="I358" s="80" t="e">
        <f t="shared" si="46"/>
        <v>#N/A</v>
      </c>
      <c r="J358" s="81" t="e">
        <f t="shared" si="47"/>
        <v>#N/A</v>
      </c>
      <c r="K358" s="83" t="e">
        <f t="shared" si="48"/>
        <v>#N/A</v>
      </c>
      <c r="L358" s="86" t="e">
        <f t="shared" si="49"/>
        <v>#N/A</v>
      </c>
      <c r="M358" s="88" t="e">
        <f t="shared" si="50"/>
        <v>#N/A</v>
      </c>
      <c r="N358" s="89" t="e">
        <f t="shared" si="51"/>
        <v>#N/A</v>
      </c>
      <c r="O358" s="90" t="e">
        <f t="shared" si="52"/>
        <v>#N/A</v>
      </c>
      <c r="P358" s="89" t="e">
        <f t="shared" si="53"/>
        <v>#N/A</v>
      </c>
    </row>
    <row r="359" spans="1:16" x14ac:dyDescent="0.2">
      <c r="A359" s="39" t="s">
        <v>281</v>
      </c>
      <c r="B359" s="25" t="s">
        <v>282</v>
      </c>
      <c r="C359" s="19" t="str">
        <f t="shared" si="45"/>
        <v>Brighton and Hove UAE06000043</v>
      </c>
      <c r="D359" s="40">
        <v>44</v>
      </c>
      <c r="E359" s="41">
        <v>13.06</v>
      </c>
      <c r="F359" s="78" t="e">
        <f>VLOOKUP(C359,female!D:H,3,FALSE)</f>
        <v>#N/A</v>
      </c>
      <c r="G359" s="51">
        <v>15.81</v>
      </c>
      <c r="H359" s="23" t="e">
        <f>VLOOKUP(C359,female!D:H,5,FALSE)</f>
        <v>#N/A</v>
      </c>
      <c r="I359" s="80" t="e">
        <f t="shared" si="46"/>
        <v>#N/A</v>
      </c>
      <c r="J359" s="81" t="e">
        <f t="shared" si="47"/>
        <v>#N/A</v>
      </c>
      <c r="K359" s="83" t="e">
        <f t="shared" si="48"/>
        <v>#N/A</v>
      </c>
      <c r="L359" s="86" t="e">
        <f t="shared" si="49"/>
        <v>#N/A</v>
      </c>
      <c r="M359" s="88" t="e">
        <f t="shared" si="50"/>
        <v>#N/A</v>
      </c>
      <c r="N359" s="89" t="e">
        <f t="shared" si="51"/>
        <v>#N/A</v>
      </c>
      <c r="O359" s="90" t="e">
        <f t="shared" si="52"/>
        <v>#N/A</v>
      </c>
      <c r="P359" s="89" t="e">
        <f t="shared" si="53"/>
        <v>#N/A</v>
      </c>
    </row>
    <row r="360" spans="1:16" x14ac:dyDescent="0.2">
      <c r="A360" s="39" t="s">
        <v>283</v>
      </c>
      <c r="B360" s="25" t="s">
        <v>284</v>
      </c>
      <c r="C360" s="19" t="str">
        <f t="shared" si="45"/>
        <v>InverclydeS12000018</v>
      </c>
      <c r="D360" s="53">
        <v>9</v>
      </c>
      <c r="E360" s="54">
        <v>14.61</v>
      </c>
      <c r="F360" s="78" t="e">
        <f>VLOOKUP(C360,female!D:H,3,FALSE)</f>
        <v>#N/A</v>
      </c>
      <c r="G360" s="41">
        <v>18.11</v>
      </c>
      <c r="H360" s="23" t="e">
        <f>VLOOKUP(C360,female!D:H,5,FALSE)</f>
        <v>#N/A</v>
      </c>
      <c r="I360" s="80" t="e">
        <f t="shared" si="46"/>
        <v>#N/A</v>
      </c>
      <c r="J360" s="81" t="e">
        <f t="shared" si="47"/>
        <v>#N/A</v>
      </c>
      <c r="K360" s="83" t="e">
        <f t="shared" si="48"/>
        <v>#N/A</v>
      </c>
      <c r="L360" s="86" t="e">
        <f t="shared" si="49"/>
        <v>#N/A</v>
      </c>
      <c r="M360" s="88" t="e">
        <f t="shared" si="50"/>
        <v>#N/A</v>
      </c>
      <c r="N360" s="89" t="e">
        <f t="shared" si="51"/>
        <v>#N/A</v>
      </c>
      <c r="O360" s="90" t="e">
        <f t="shared" si="52"/>
        <v>#N/A</v>
      </c>
      <c r="P360" s="89" t="e">
        <f t="shared" si="53"/>
        <v>#N/A</v>
      </c>
    </row>
    <row r="361" spans="1:16" x14ac:dyDescent="0.2">
      <c r="A361" s="39" t="s">
        <v>538</v>
      </c>
      <c r="B361" s="25" t="s">
        <v>285</v>
      </c>
      <c r="C361" s="19" t="str">
        <f t="shared" si="45"/>
        <v xml:space="preserve">  CalderdaleE08000033</v>
      </c>
      <c r="D361" s="40">
        <v>32</v>
      </c>
      <c r="E361" s="41">
        <v>13.11</v>
      </c>
      <c r="F361" s="78" t="e">
        <f>VLOOKUP(C361,female!D:H,3,FALSE)</f>
        <v>#N/A</v>
      </c>
      <c r="G361" s="51">
        <v>15.22</v>
      </c>
      <c r="H361" s="23" t="e">
        <f>VLOOKUP(C361,female!D:H,5,FALSE)</f>
        <v>#N/A</v>
      </c>
      <c r="I361" s="80" t="e">
        <f t="shared" si="46"/>
        <v>#N/A</v>
      </c>
      <c r="J361" s="81" t="e">
        <f t="shared" si="47"/>
        <v>#N/A</v>
      </c>
      <c r="K361" s="83" t="e">
        <f t="shared" si="48"/>
        <v>#N/A</v>
      </c>
      <c r="L361" s="86" t="e">
        <f t="shared" si="49"/>
        <v>#N/A</v>
      </c>
      <c r="M361" s="88" t="e">
        <f t="shared" si="50"/>
        <v>#N/A</v>
      </c>
      <c r="N361" s="89" t="e">
        <f t="shared" si="51"/>
        <v>#N/A</v>
      </c>
      <c r="O361" s="90" t="e">
        <f t="shared" si="52"/>
        <v>#N/A</v>
      </c>
      <c r="P361" s="89" t="e">
        <f t="shared" si="53"/>
        <v>#N/A</v>
      </c>
    </row>
    <row r="362" spans="1:16" x14ac:dyDescent="0.2">
      <c r="A362" s="39" t="s">
        <v>751</v>
      </c>
      <c r="B362" s="25" t="s">
        <v>286</v>
      </c>
      <c r="C362" s="19" t="str">
        <f t="shared" si="45"/>
        <v xml:space="preserve">  HackneyE09000012</v>
      </c>
      <c r="D362" s="40">
        <v>31</v>
      </c>
      <c r="E362" s="41">
        <v>16.52</v>
      </c>
      <c r="F362" s="78" t="e">
        <f>VLOOKUP(C362,female!D:H,3,FALSE)</f>
        <v>#N/A</v>
      </c>
      <c r="G362" s="41">
        <v>19.7</v>
      </c>
      <c r="H362" s="23" t="e">
        <f>VLOOKUP(C362,female!D:H,5,FALSE)</f>
        <v>#N/A</v>
      </c>
      <c r="I362" s="80" t="e">
        <f t="shared" si="46"/>
        <v>#N/A</v>
      </c>
      <c r="J362" s="81" t="e">
        <f t="shared" si="47"/>
        <v>#N/A</v>
      </c>
      <c r="K362" s="83" t="e">
        <f t="shared" si="48"/>
        <v>#N/A</v>
      </c>
      <c r="L362" s="86" t="e">
        <f t="shared" si="49"/>
        <v>#N/A</v>
      </c>
      <c r="M362" s="88" t="e">
        <f t="shared" si="50"/>
        <v>#N/A</v>
      </c>
      <c r="N362" s="89" t="e">
        <f t="shared" si="51"/>
        <v>#N/A</v>
      </c>
      <c r="O362" s="90" t="e">
        <f t="shared" si="52"/>
        <v>#N/A</v>
      </c>
      <c r="P362" s="89" t="e">
        <f t="shared" si="53"/>
        <v>#N/A</v>
      </c>
    </row>
    <row r="363" spans="1:16" x14ac:dyDescent="0.2">
      <c r="A363" s="39" t="s">
        <v>883</v>
      </c>
      <c r="B363" s="25" t="s">
        <v>884</v>
      </c>
      <c r="C363" s="19" t="str">
        <f t="shared" si="45"/>
        <v xml:space="preserve">  ArunE07000224</v>
      </c>
      <c r="D363" s="53">
        <v>11</v>
      </c>
      <c r="E363" s="41">
        <v>10.37</v>
      </c>
      <c r="F363" s="78" t="e">
        <f>VLOOKUP(C363,female!D:H,3,FALSE)</f>
        <v>#N/A</v>
      </c>
      <c r="G363" s="41">
        <v>11.87</v>
      </c>
      <c r="H363" s="23" t="e">
        <f>VLOOKUP(C363,female!D:H,5,FALSE)</f>
        <v>#N/A</v>
      </c>
      <c r="I363" s="80" t="e">
        <f t="shared" si="46"/>
        <v>#N/A</v>
      </c>
      <c r="J363" s="81" t="e">
        <f t="shared" si="47"/>
        <v>#N/A</v>
      </c>
      <c r="K363" s="83" t="e">
        <f t="shared" si="48"/>
        <v>#N/A</v>
      </c>
      <c r="L363" s="86" t="e">
        <f t="shared" si="49"/>
        <v>#N/A</v>
      </c>
      <c r="M363" s="88" t="e">
        <f t="shared" si="50"/>
        <v>#N/A</v>
      </c>
      <c r="N363" s="89" t="e">
        <f t="shared" si="51"/>
        <v>#N/A</v>
      </c>
      <c r="O363" s="90" t="e">
        <f t="shared" si="52"/>
        <v>#N/A</v>
      </c>
      <c r="P363" s="89" t="e">
        <f t="shared" si="53"/>
        <v>#N/A</v>
      </c>
    </row>
    <row r="364" spans="1:16" x14ac:dyDescent="0.2">
      <c r="A364" s="39" t="s">
        <v>287</v>
      </c>
      <c r="B364" s="25" t="s">
        <v>288</v>
      </c>
      <c r="C364" s="19" t="str">
        <f t="shared" si="45"/>
        <v>Cornwall UAE06000052</v>
      </c>
      <c r="D364" s="40">
        <v>66</v>
      </c>
      <c r="E364" s="51">
        <v>10.73</v>
      </c>
      <c r="F364" s="78" t="e">
        <f>VLOOKUP(C364,female!D:H,3,FALSE)</f>
        <v>#N/A</v>
      </c>
      <c r="G364" s="51">
        <v>12.48</v>
      </c>
      <c r="H364" s="23" t="e">
        <f>VLOOKUP(C364,female!D:H,5,FALSE)</f>
        <v>#N/A</v>
      </c>
      <c r="I364" s="80" t="e">
        <f t="shared" si="46"/>
        <v>#N/A</v>
      </c>
      <c r="J364" s="81" t="e">
        <f t="shared" si="47"/>
        <v>#N/A</v>
      </c>
      <c r="K364" s="83" t="e">
        <f t="shared" si="48"/>
        <v>#N/A</v>
      </c>
      <c r="L364" s="86" t="e">
        <f t="shared" si="49"/>
        <v>#N/A</v>
      </c>
      <c r="M364" s="88" t="e">
        <f t="shared" si="50"/>
        <v>#N/A</v>
      </c>
      <c r="N364" s="89" t="e">
        <f t="shared" si="51"/>
        <v>#N/A</v>
      </c>
      <c r="O364" s="90" t="e">
        <f t="shared" si="52"/>
        <v>#N/A</v>
      </c>
      <c r="P364" s="89" t="e">
        <f t="shared" si="53"/>
        <v>#N/A</v>
      </c>
    </row>
    <row r="365" spans="1:16" x14ac:dyDescent="0.2">
      <c r="A365" s="39" t="s">
        <v>712</v>
      </c>
      <c r="B365" s="25" t="s">
        <v>713</v>
      </c>
      <c r="C365" s="19" t="str">
        <f t="shared" si="45"/>
        <v xml:space="preserve">  Three RiversE07000102</v>
      </c>
      <c r="D365" s="53">
        <v>19</v>
      </c>
      <c r="E365" s="54">
        <v>16.8</v>
      </c>
      <c r="F365" s="78" t="e">
        <f>VLOOKUP(C365,female!D:H,3,FALSE)</f>
        <v>#N/A</v>
      </c>
      <c r="G365" s="41">
        <v>20.48</v>
      </c>
      <c r="H365" s="23" t="e">
        <f>VLOOKUP(C365,female!D:H,5,FALSE)</f>
        <v>#N/A</v>
      </c>
      <c r="I365" s="80" t="e">
        <f t="shared" si="46"/>
        <v>#N/A</v>
      </c>
      <c r="J365" s="81" t="e">
        <f t="shared" si="47"/>
        <v>#N/A</v>
      </c>
      <c r="K365" s="83" t="e">
        <f t="shared" si="48"/>
        <v>#N/A</v>
      </c>
      <c r="L365" s="86" t="e">
        <f t="shared" si="49"/>
        <v>#N/A</v>
      </c>
      <c r="M365" s="88" t="e">
        <f t="shared" si="50"/>
        <v>#N/A</v>
      </c>
      <c r="N365" s="89" t="e">
        <f t="shared" si="51"/>
        <v>#N/A</v>
      </c>
      <c r="O365" s="90" t="e">
        <f t="shared" si="52"/>
        <v>#N/A</v>
      </c>
      <c r="P365" s="89" t="e">
        <f t="shared" si="53"/>
        <v>#N/A</v>
      </c>
    </row>
    <row r="366" spans="1:16" x14ac:dyDescent="0.2">
      <c r="A366" s="39" t="s">
        <v>289</v>
      </c>
      <c r="B366" s="25" t="s">
        <v>290</v>
      </c>
      <c r="C366" s="19" t="str">
        <f t="shared" si="45"/>
        <v>Newport / CasnewyddW06000022</v>
      </c>
      <c r="D366" s="40">
        <v>29</v>
      </c>
      <c r="E366" s="41">
        <v>12.28</v>
      </c>
      <c r="F366" s="78" t="e">
        <f>VLOOKUP(C366,female!D:H,3,FALSE)</f>
        <v>#N/A</v>
      </c>
      <c r="G366" s="51">
        <v>14.08</v>
      </c>
      <c r="H366" s="23" t="e">
        <f>VLOOKUP(C366,female!D:H,5,FALSE)</f>
        <v>#N/A</v>
      </c>
      <c r="I366" s="80" t="e">
        <f t="shared" si="46"/>
        <v>#N/A</v>
      </c>
      <c r="J366" s="81" t="e">
        <f t="shared" si="47"/>
        <v>#N/A</v>
      </c>
      <c r="K366" s="83" t="e">
        <f t="shared" si="48"/>
        <v>#N/A</v>
      </c>
      <c r="L366" s="86" t="e">
        <f t="shared" si="49"/>
        <v>#N/A</v>
      </c>
      <c r="M366" s="88" t="e">
        <f t="shared" si="50"/>
        <v>#N/A</v>
      </c>
      <c r="N366" s="89" t="e">
        <f t="shared" si="51"/>
        <v>#N/A</v>
      </c>
      <c r="O366" s="90" t="e">
        <f t="shared" si="52"/>
        <v>#N/A</v>
      </c>
      <c r="P366" s="89" t="e">
        <f t="shared" si="53"/>
        <v>#N/A</v>
      </c>
    </row>
    <row r="367" spans="1:16" x14ac:dyDescent="0.2">
      <c r="A367" s="39" t="s">
        <v>291</v>
      </c>
      <c r="B367" s="25" t="s">
        <v>292</v>
      </c>
      <c r="C367" s="19" t="str">
        <f t="shared" si="45"/>
        <v>Scottish BordersS12000026</v>
      </c>
      <c r="D367" s="53">
        <v>15</v>
      </c>
      <c r="E367" s="41">
        <v>11.67</v>
      </c>
      <c r="F367" s="78" t="e">
        <f>VLOOKUP(C367,female!D:H,3,FALSE)</f>
        <v>#N/A</v>
      </c>
      <c r="G367" s="41">
        <v>12.97</v>
      </c>
      <c r="H367" s="23" t="e">
        <f>VLOOKUP(C367,female!D:H,5,FALSE)</f>
        <v>#N/A</v>
      </c>
      <c r="I367" s="80" t="e">
        <f t="shared" si="46"/>
        <v>#N/A</v>
      </c>
      <c r="J367" s="81" t="e">
        <f t="shared" si="47"/>
        <v>#N/A</v>
      </c>
      <c r="K367" s="83" t="e">
        <f t="shared" si="48"/>
        <v>#N/A</v>
      </c>
      <c r="L367" s="86" t="e">
        <f t="shared" si="49"/>
        <v>#N/A</v>
      </c>
      <c r="M367" s="88" t="e">
        <f t="shared" si="50"/>
        <v>#N/A</v>
      </c>
      <c r="N367" s="89" t="e">
        <f t="shared" si="51"/>
        <v>#N/A</v>
      </c>
      <c r="O367" s="90" t="e">
        <f t="shared" si="52"/>
        <v>#N/A</v>
      </c>
      <c r="P367" s="89" t="e">
        <f t="shared" si="53"/>
        <v>#N/A</v>
      </c>
    </row>
    <row r="368" spans="1:16" x14ac:dyDescent="0.2">
      <c r="A368" s="39" t="s">
        <v>293</v>
      </c>
      <c r="B368" s="25" t="s">
        <v>294</v>
      </c>
      <c r="C368" s="19" t="str">
        <f t="shared" si="45"/>
        <v>Ceredigion / CeredigionW06000008</v>
      </c>
      <c r="D368" s="53">
        <v>10</v>
      </c>
      <c r="E368" s="54">
        <v>11.98</v>
      </c>
      <c r="F368" s="78" t="e">
        <f>VLOOKUP(C368,female!D:H,3,FALSE)</f>
        <v>#N/A</v>
      </c>
      <c r="G368" s="41">
        <v>13.53</v>
      </c>
      <c r="H368" s="23" t="e">
        <f>VLOOKUP(C368,female!D:H,5,FALSE)</f>
        <v>#N/A</v>
      </c>
      <c r="I368" s="80" t="e">
        <f t="shared" si="46"/>
        <v>#N/A</v>
      </c>
      <c r="J368" s="81" t="e">
        <f t="shared" si="47"/>
        <v>#N/A</v>
      </c>
      <c r="K368" s="83" t="e">
        <f t="shared" si="48"/>
        <v>#N/A</v>
      </c>
      <c r="L368" s="86" t="e">
        <f t="shared" si="49"/>
        <v>#N/A</v>
      </c>
      <c r="M368" s="88" t="e">
        <f t="shared" si="50"/>
        <v>#N/A</v>
      </c>
      <c r="N368" s="89" t="e">
        <f t="shared" si="51"/>
        <v>#N/A</v>
      </c>
      <c r="O368" s="90" t="e">
        <f t="shared" si="52"/>
        <v>#N/A</v>
      </c>
      <c r="P368" s="89" t="e">
        <f t="shared" si="53"/>
        <v>#N/A</v>
      </c>
    </row>
    <row r="369" spans="1:16" x14ac:dyDescent="0.2">
      <c r="A369" s="39" t="s">
        <v>481</v>
      </c>
      <c r="B369" s="25" t="s">
        <v>295</v>
      </c>
      <c r="C369" s="19" t="str">
        <f t="shared" si="45"/>
        <v xml:space="preserve">  TraffordE08000009</v>
      </c>
      <c r="D369" s="40">
        <v>52</v>
      </c>
      <c r="E369" s="51">
        <v>13.03</v>
      </c>
      <c r="F369" s="78" t="e">
        <f>VLOOKUP(C369,female!D:H,3,FALSE)</f>
        <v>#N/A</v>
      </c>
      <c r="G369" s="41">
        <v>16.72</v>
      </c>
      <c r="H369" s="23" t="e">
        <f>VLOOKUP(C369,female!D:H,5,FALSE)</f>
        <v>#N/A</v>
      </c>
      <c r="I369" s="80" t="e">
        <f t="shared" si="46"/>
        <v>#N/A</v>
      </c>
      <c r="J369" s="81" t="e">
        <f t="shared" si="47"/>
        <v>#N/A</v>
      </c>
      <c r="K369" s="83" t="e">
        <f t="shared" si="48"/>
        <v>#N/A</v>
      </c>
      <c r="L369" s="86" t="e">
        <f t="shared" si="49"/>
        <v>#N/A</v>
      </c>
      <c r="M369" s="88" t="e">
        <f t="shared" si="50"/>
        <v>#N/A</v>
      </c>
      <c r="N369" s="89" t="e">
        <f t="shared" si="51"/>
        <v>#N/A</v>
      </c>
      <c r="O369" s="90" t="e">
        <f t="shared" si="52"/>
        <v>#N/A</v>
      </c>
      <c r="P369" s="89" t="e">
        <f t="shared" si="53"/>
        <v>#N/A</v>
      </c>
    </row>
    <row r="370" spans="1:16" x14ac:dyDescent="0.2">
      <c r="A370" s="39" t="s">
        <v>489</v>
      </c>
      <c r="B370" s="25" t="s">
        <v>490</v>
      </c>
      <c r="C370" s="19" t="str">
        <f t="shared" si="45"/>
        <v xml:space="preserve">  HyndburnE07000120</v>
      </c>
      <c r="D370" s="53">
        <v>11</v>
      </c>
      <c r="E370" s="54">
        <v>10.8</v>
      </c>
      <c r="F370" s="78" t="e">
        <f>VLOOKUP(C370,female!D:H,3,FALSE)</f>
        <v>#N/A</v>
      </c>
      <c r="G370" s="41">
        <v>14.83</v>
      </c>
      <c r="H370" s="23" t="e">
        <f>VLOOKUP(C370,female!D:H,5,FALSE)</f>
        <v>#N/A</v>
      </c>
      <c r="I370" s="80" t="e">
        <f t="shared" si="46"/>
        <v>#N/A</v>
      </c>
      <c r="J370" s="81" t="e">
        <f t="shared" si="47"/>
        <v>#N/A</v>
      </c>
      <c r="K370" s="83" t="e">
        <f t="shared" si="48"/>
        <v>#N/A</v>
      </c>
      <c r="L370" s="86" t="e">
        <f t="shared" si="49"/>
        <v>#N/A</v>
      </c>
      <c r="M370" s="88" t="e">
        <f t="shared" si="50"/>
        <v>#N/A</v>
      </c>
      <c r="N370" s="89" t="e">
        <f t="shared" si="51"/>
        <v>#N/A</v>
      </c>
      <c r="O370" s="90" t="e">
        <f t="shared" si="52"/>
        <v>#N/A</v>
      </c>
      <c r="P370" s="89" t="e">
        <f t="shared" si="53"/>
        <v>#N/A</v>
      </c>
    </row>
    <row r="371" spans="1:16" x14ac:dyDescent="0.2">
      <c r="A371" s="39" t="s">
        <v>296</v>
      </c>
      <c r="B371" s="25" t="s">
        <v>297</v>
      </c>
      <c r="C371" s="19" t="str">
        <f t="shared" si="45"/>
        <v>HighlandS12000017</v>
      </c>
      <c r="D371" s="40">
        <v>37</v>
      </c>
      <c r="E371" s="41">
        <v>13.12</v>
      </c>
      <c r="F371" s="78" t="e">
        <f>VLOOKUP(C371,female!D:H,3,FALSE)</f>
        <v>#N/A</v>
      </c>
      <c r="G371" s="41">
        <v>15.98</v>
      </c>
      <c r="H371" s="23" t="e">
        <f>VLOOKUP(C371,female!D:H,5,FALSE)</f>
        <v>#N/A</v>
      </c>
      <c r="I371" s="80" t="e">
        <f t="shared" si="46"/>
        <v>#N/A</v>
      </c>
      <c r="J371" s="81" t="e">
        <f t="shared" si="47"/>
        <v>#N/A</v>
      </c>
      <c r="K371" s="83" t="e">
        <f t="shared" si="48"/>
        <v>#N/A</v>
      </c>
      <c r="L371" s="86" t="e">
        <f t="shared" si="49"/>
        <v>#N/A</v>
      </c>
      <c r="M371" s="88" t="e">
        <f t="shared" si="50"/>
        <v>#N/A</v>
      </c>
      <c r="N371" s="89" t="e">
        <f t="shared" si="51"/>
        <v>#N/A</v>
      </c>
      <c r="O371" s="90" t="e">
        <f t="shared" si="52"/>
        <v>#N/A</v>
      </c>
      <c r="P371" s="89" t="e">
        <f t="shared" si="53"/>
        <v>#N/A</v>
      </c>
    </row>
    <row r="372" spans="1:16" x14ac:dyDescent="0.2">
      <c r="A372" s="39" t="s">
        <v>885</v>
      </c>
      <c r="B372" s="25" t="s">
        <v>886</v>
      </c>
      <c r="C372" s="19" t="str">
        <f t="shared" si="45"/>
        <v xml:space="preserve">  ChichesterE07000225</v>
      </c>
      <c r="D372" s="53">
        <v>20</v>
      </c>
      <c r="E372" s="41">
        <v>13</v>
      </c>
      <c r="F372" s="78" t="e">
        <f>VLOOKUP(C372,female!D:H,3,FALSE)</f>
        <v>#N/A</v>
      </c>
      <c r="G372" s="41">
        <v>14.79</v>
      </c>
      <c r="H372" s="23" t="e">
        <f>VLOOKUP(C372,female!D:H,5,FALSE)</f>
        <v>#N/A</v>
      </c>
      <c r="I372" s="80" t="e">
        <f t="shared" si="46"/>
        <v>#N/A</v>
      </c>
      <c r="J372" s="81" t="e">
        <f t="shared" si="47"/>
        <v>#N/A</v>
      </c>
      <c r="K372" s="83" t="e">
        <f t="shared" si="48"/>
        <v>#N/A</v>
      </c>
      <c r="L372" s="86" t="e">
        <f t="shared" si="49"/>
        <v>#N/A</v>
      </c>
      <c r="M372" s="88" t="e">
        <f t="shared" si="50"/>
        <v>#N/A</v>
      </c>
      <c r="N372" s="89" t="e">
        <f t="shared" si="51"/>
        <v>#N/A</v>
      </c>
      <c r="O372" s="90" t="e">
        <f t="shared" si="52"/>
        <v>#N/A</v>
      </c>
      <c r="P372" s="89" t="e">
        <f t="shared" si="53"/>
        <v>#N/A</v>
      </c>
    </row>
    <row r="373" spans="1:16" x14ac:dyDescent="0.2">
      <c r="A373" s="39" t="s">
        <v>647</v>
      </c>
      <c r="B373" s="25" t="s">
        <v>298</v>
      </c>
      <c r="C373" s="19" t="str">
        <f t="shared" si="45"/>
        <v xml:space="preserve">  SandwellE08000028</v>
      </c>
      <c r="D373" s="40">
        <v>53</v>
      </c>
      <c r="E373" s="41">
        <v>11.62</v>
      </c>
      <c r="F373" s="78" t="e">
        <f>VLOOKUP(C373,female!D:H,3,FALSE)</f>
        <v>#N/A</v>
      </c>
      <c r="G373" s="51">
        <v>14.11</v>
      </c>
      <c r="H373" s="23" t="e">
        <f>VLOOKUP(C373,female!D:H,5,FALSE)</f>
        <v>#N/A</v>
      </c>
      <c r="I373" s="80" t="e">
        <f t="shared" si="46"/>
        <v>#N/A</v>
      </c>
      <c r="J373" s="81" t="e">
        <f t="shared" si="47"/>
        <v>#N/A</v>
      </c>
      <c r="K373" s="83" t="e">
        <f t="shared" si="48"/>
        <v>#N/A</v>
      </c>
      <c r="L373" s="86" t="e">
        <f t="shared" si="49"/>
        <v>#N/A</v>
      </c>
      <c r="M373" s="88" t="e">
        <f t="shared" si="50"/>
        <v>#N/A</v>
      </c>
      <c r="N373" s="89" t="e">
        <f t="shared" si="51"/>
        <v>#N/A</v>
      </c>
      <c r="O373" s="90" t="e">
        <f t="shared" si="52"/>
        <v>#N/A</v>
      </c>
      <c r="P373" s="89" t="e">
        <f t="shared" si="53"/>
        <v>#N/A</v>
      </c>
    </row>
    <row r="374" spans="1:16" x14ac:dyDescent="0.2">
      <c r="A374" s="39" t="s">
        <v>299</v>
      </c>
      <c r="B374" s="25" t="s">
        <v>300</v>
      </c>
      <c r="C374" s="19" t="str">
        <f t="shared" si="45"/>
        <v>AngusS12000041</v>
      </c>
      <c r="D374" s="53">
        <v>11</v>
      </c>
      <c r="E374" s="41">
        <v>12.16</v>
      </c>
      <c r="F374" s="78" t="e">
        <f>VLOOKUP(C374,female!D:H,3,FALSE)</f>
        <v>#N/A</v>
      </c>
      <c r="G374" s="51">
        <v>12.85</v>
      </c>
      <c r="H374" s="23" t="e">
        <f>VLOOKUP(C374,female!D:H,5,FALSE)</f>
        <v>#N/A</v>
      </c>
      <c r="I374" s="80" t="e">
        <f t="shared" si="46"/>
        <v>#N/A</v>
      </c>
      <c r="J374" s="81" t="e">
        <f t="shared" si="47"/>
        <v>#N/A</v>
      </c>
      <c r="K374" s="83" t="e">
        <f t="shared" si="48"/>
        <v>#N/A</v>
      </c>
      <c r="L374" s="86" t="e">
        <f t="shared" si="49"/>
        <v>#N/A</v>
      </c>
      <c r="M374" s="88" t="e">
        <f t="shared" si="50"/>
        <v>#N/A</v>
      </c>
      <c r="N374" s="89" t="e">
        <f t="shared" si="51"/>
        <v>#N/A</v>
      </c>
      <c r="O374" s="90" t="e">
        <f t="shared" si="52"/>
        <v>#N/A</v>
      </c>
      <c r="P374" s="89" t="e">
        <f t="shared" si="53"/>
        <v>#N/A</v>
      </c>
    </row>
    <row r="375" spans="1:16" x14ac:dyDescent="0.2">
      <c r="A375" s="39" t="s">
        <v>301</v>
      </c>
      <c r="B375" s="25" t="s">
        <v>302</v>
      </c>
      <c r="C375" s="19" t="str">
        <f t="shared" si="45"/>
        <v>Carmarthenshire / Sir GaerfyrddinW06000010</v>
      </c>
      <c r="D375" s="40">
        <v>20</v>
      </c>
      <c r="E375" s="41">
        <v>11.62</v>
      </c>
      <c r="F375" s="78" t="e">
        <f>VLOOKUP(C375,female!D:H,3,FALSE)</f>
        <v>#N/A</v>
      </c>
      <c r="G375" s="41">
        <v>14</v>
      </c>
      <c r="H375" s="23" t="e">
        <f>VLOOKUP(C375,female!D:H,5,FALSE)</f>
        <v>#N/A</v>
      </c>
      <c r="I375" s="80" t="e">
        <f t="shared" si="46"/>
        <v>#N/A</v>
      </c>
      <c r="J375" s="81" t="e">
        <f t="shared" si="47"/>
        <v>#N/A</v>
      </c>
      <c r="K375" s="83" t="e">
        <f t="shared" si="48"/>
        <v>#N/A</v>
      </c>
      <c r="L375" s="86" t="e">
        <f t="shared" si="49"/>
        <v>#N/A</v>
      </c>
      <c r="M375" s="88" t="e">
        <f t="shared" si="50"/>
        <v>#N/A</v>
      </c>
      <c r="N375" s="89" t="e">
        <f t="shared" si="51"/>
        <v>#N/A</v>
      </c>
      <c r="O375" s="90" t="e">
        <f t="shared" si="52"/>
        <v>#N/A</v>
      </c>
      <c r="P375" s="89" t="e">
        <f t="shared" si="53"/>
        <v>#N/A</v>
      </c>
    </row>
    <row r="376" spans="1:16" x14ac:dyDescent="0.2">
      <c r="A376" s="39" t="s">
        <v>906</v>
      </c>
      <c r="B376" s="25" t="s">
        <v>907</v>
      </c>
      <c r="C376" s="19" t="str">
        <f t="shared" si="45"/>
        <v xml:space="preserve">  TeignbridgeE07000045</v>
      </c>
      <c r="D376" s="53">
        <v>19</v>
      </c>
      <c r="E376" s="41">
        <v>10.119999999999999</v>
      </c>
      <c r="F376" s="78" t="e">
        <f>VLOOKUP(C376,female!D:H,3,FALSE)</f>
        <v>#N/A</v>
      </c>
      <c r="G376" s="51">
        <v>12.04</v>
      </c>
      <c r="H376" s="23" t="e">
        <f>VLOOKUP(C376,female!D:H,5,FALSE)</f>
        <v>#N/A</v>
      </c>
      <c r="I376" s="80" t="e">
        <f t="shared" si="46"/>
        <v>#N/A</v>
      </c>
      <c r="J376" s="81" t="e">
        <f t="shared" si="47"/>
        <v>#N/A</v>
      </c>
      <c r="K376" s="83" t="e">
        <f t="shared" si="48"/>
        <v>#N/A</v>
      </c>
      <c r="L376" s="86" t="e">
        <f t="shared" si="49"/>
        <v>#N/A</v>
      </c>
      <c r="M376" s="88" t="e">
        <f t="shared" si="50"/>
        <v>#N/A</v>
      </c>
      <c r="N376" s="89" t="e">
        <f t="shared" si="51"/>
        <v>#N/A</v>
      </c>
      <c r="O376" s="90" t="e">
        <f t="shared" si="52"/>
        <v>#N/A</v>
      </c>
      <c r="P376" s="89" t="e">
        <f t="shared" si="53"/>
        <v>#N/A</v>
      </c>
    </row>
    <row r="377" spans="1:16" x14ac:dyDescent="0.2">
      <c r="A377" s="39" t="s">
        <v>517</v>
      </c>
      <c r="B377" s="25" t="s">
        <v>518</v>
      </c>
      <c r="C377" s="19" t="str">
        <f t="shared" si="45"/>
        <v xml:space="preserve">  HambletonE07000164</v>
      </c>
      <c r="D377" s="53">
        <v>14</v>
      </c>
      <c r="E377" s="41">
        <v>11.72</v>
      </c>
      <c r="F377" s="78" t="e">
        <f>VLOOKUP(C377,female!D:H,3,FALSE)</f>
        <v>#N/A</v>
      </c>
      <c r="G377" s="51">
        <v>13.12</v>
      </c>
      <c r="H377" s="23" t="e">
        <f>VLOOKUP(C377,female!D:H,5,FALSE)</f>
        <v>#N/A</v>
      </c>
      <c r="I377" s="80" t="e">
        <f t="shared" si="46"/>
        <v>#N/A</v>
      </c>
      <c r="J377" s="81" t="e">
        <f t="shared" si="47"/>
        <v>#N/A</v>
      </c>
      <c r="K377" s="83" t="e">
        <f t="shared" si="48"/>
        <v>#N/A</v>
      </c>
      <c r="L377" s="86" t="e">
        <f t="shared" si="49"/>
        <v>#N/A</v>
      </c>
      <c r="M377" s="88" t="e">
        <f t="shared" si="50"/>
        <v>#N/A</v>
      </c>
      <c r="N377" s="89" t="e">
        <f t="shared" si="51"/>
        <v>#N/A</v>
      </c>
      <c r="O377" s="90" t="e">
        <f t="shared" si="52"/>
        <v>#N/A</v>
      </c>
      <c r="P377" s="89" t="e">
        <f t="shared" si="53"/>
        <v>#N/A</v>
      </c>
    </row>
    <row r="378" spans="1:16" ht="25.5" x14ac:dyDescent="0.2">
      <c r="A378" s="39" t="s">
        <v>303</v>
      </c>
      <c r="B378" s="25" t="s">
        <v>304</v>
      </c>
      <c r="C378" s="19" t="str">
        <f t="shared" si="45"/>
        <v>Rhondda Cynon Taf / Rhondda Cynon TafW06000016</v>
      </c>
      <c r="D378" s="40">
        <v>27</v>
      </c>
      <c r="E378" s="41">
        <v>12.68</v>
      </c>
      <c r="F378" s="78" t="e">
        <f>VLOOKUP(C378,female!D:H,3,FALSE)</f>
        <v>#N/A</v>
      </c>
      <c r="G378" s="51">
        <v>14.57</v>
      </c>
      <c r="H378" s="23" t="e">
        <f>VLOOKUP(C378,female!D:H,5,FALSE)</f>
        <v>#N/A</v>
      </c>
      <c r="I378" s="80" t="e">
        <f t="shared" si="46"/>
        <v>#N/A</v>
      </c>
      <c r="J378" s="81" t="e">
        <f t="shared" si="47"/>
        <v>#N/A</v>
      </c>
      <c r="K378" s="83" t="e">
        <f t="shared" si="48"/>
        <v>#N/A</v>
      </c>
      <c r="L378" s="86" t="e">
        <f t="shared" si="49"/>
        <v>#N/A</v>
      </c>
      <c r="M378" s="88" t="e">
        <f t="shared" si="50"/>
        <v>#N/A</v>
      </c>
      <c r="N378" s="89" t="e">
        <f t="shared" si="51"/>
        <v>#N/A</v>
      </c>
      <c r="O378" s="90" t="e">
        <f t="shared" si="52"/>
        <v>#N/A</v>
      </c>
      <c r="P378" s="89" t="e">
        <f t="shared" si="53"/>
        <v>#N/A</v>
      </c>
    </row>
    <row r="379" spans="1:16" x14ac:dyDescent="0.2">
      <c r="A379" s="39" t="s">
        <v>646</v>
      </c>
      <c r="B379" s="25" t="s">
        <v>305</v>
      </c>
      <c r="C379" s="19" t="str">
        <f t="shared" si="45"/>
        <v xml:space="preserve">  DudleyE08000027</v>
      </c>
      <c r="D379" s="40">
        <v>41</v>
      </c>
      <c r="E379" s="51">
        <v>11.77</v>
      </c>
      <c r="F379" s="78" t="e">
        <f>VLOOKUP(C379,female!D:H,3,FALSE)</f>
        <v>#N/A</v>
      </c>
      <c r="G379" s="51">
        <v>14.42</v>
      </c>
      <c r="H379" s="23" t="e">
        <f>VLOOKUP(C379,female!D:H,5,FALSE)</f>
        <v>#N/A</v>
      </c>
      <c r="I379" s="80" t="e">
        <f t="shared" si="46"/>
        <v>#N/A</v>
      </c>
      <c r="J379" s="81" t="e">
        <f t="shared" si="47"/>
        <v>#N/A</v>
      </c>
      <c r="K379" s="83" t="e">
        <f t="shared" si="48"/>
        <v>#N/A</v>
      </c>
      <c r="L379" s="86" t="e">
        <f t="shared" si="49"/>
        <v>#N/A</v>
      </c>
      <c r="M379" s="88" t="e">
        <f t="shared" si="50"/>
        <v>#N/A</v>
      </c>
      <c r="N379" s="89" t="e">
        <f t="shared" si="51"/>
        <v>#N/A</v>
      </c>
      <c r="O379" s="90" t="e">
        <f t="shared" si="52"/>
        <v>#N/A</v>
      </c>
      <c r="P379" s="89" t="e">
        <f t="shared" si="53"/>
        <v>#N/A</v>
      </c>
    </row>
    <row r="380" spans="1:16" x14ac:dyDescent="0.2">
      <c r="A380" s="39" t="s">
        <v>306</v>
      </c>
      <c r="B380" s="25" t="s">
        <v>307</v>
      </c>
      <c r="C380" s="19" t="str">
        <f t="shared" si="45"/>
        <v>Powys / PowysW06000023</v>
      </c>
      <c r="D380" s="53">
        <v>17</v>
      </c>
      <c r="E380" s="41">
        <v>10.96</v>
      </c>
      <c r="F380" s="78" t="e">
        <f>VLOOKUP(C380,female!D:H,3,FALSE)</f>
        <v>#N/A</v>
      </c>
      <c r="G380" s="41">
        <v>13.25</v>
      </c>
      <c r="H380" s="23" t="e">
        <f>VLOOKUP(C380,female!D:H,5,FALSE)</f>
        <v>#N/A</v>
      </c>
      <c r="I380" s="80" t="e">
        <f t="shared" si="46"/>
        <v>#N/A</v>
      </c>
      <c r="J380" s="81" t="e">
        <f t="shared" si="47"/>
        <v>#N/A</v>
      </c>
      <c r="K380" s="83" t="e">
        <f t="shared" si="48"/>
        <v>#N/A</v>
      </c>
      <c r="L380" s="86" t="e">
        <f t="shared" si="49"/>
        <v>#N/A</v>
      </c>
      <c r="M380" s="88" t="e">
        <f t="shared" si="50"/>
        <v>#N/A</v>
      </c>
      <c r="N380" s="89" t="e">
        <f t="shared" si="51"/>
        <v>#N/A</v>
      </c>
      <c r="O380" s="90" t="e">
        <f t="shared" si="52"/>
        <v>#N/A</v>
      </c>
      <c r="P380" s="89" t="e">
        <f t="shared" si="53"/>
        <v>#N/A</v>
      </c>
    </row>
    <row r="381" spans="1:16" x14ac:dyDescent="0.2">
      <c r="A381" s="39" t="s">
        <v>308</v>
      </c>
      <c r="B381" s="25" t="s">
        <v>309</v>
      </c>
      <c r="C381" s="19" t="str">
        <f t="shared" si="45"/>
        <v>Middlesbrough UAE06000002</v>
      </c>
      <c r="D381" s="40">
        <v>23</v>
      </c>
      <c r="E381" s="41">
        <v>12.54</v>
      </c>
      <c r="F381" s="78" t="e">
        <f>VLOOKUP(C381,female!D:H,3,FALSE)</f>
        <v>#N/A</v>
      </c>
      <c r="G381" s="41">
        <v>15.18</v>
      </c>
      <c r="H381" s="23" t="e">
        <f>VLOOKUP(C381,female!D:H,5,FALSE)</f>
        <v>#N/A</v>
      </c>
      <c r="I381" s="80" t="e">
        <f t="shared" si="46"/>
        <v>#N/A</v>
      </c>
      <c r="J381" s="81" t="e">
        <f t="shared" si="47"/>
        <v>#N/A</v>
      </c>
      <c r="K381" s="83" t="e">
        <f t="shared" si="48"/>
        <v>#N/A</v>
      </c>
      <c r="L381" s="86" t="e">
        <f t="shared" si="49"/>
        <v>#N/A</v>
      </c>
      <c r="M381" s="88" t="e">
        <f t="shared" si="50"/>
        <v>#N/A</v>
      </c>
      <c r="N381" s="89" t="e">
        <f t="shared" si="51"/>
        <v>#N/A</v>
      </c>
      <c r="O381" s="90" t="e">
        <f t="shared" si="52"/>
        <v>#N/A</v>
      </c>
      <c r="P381" s="89" t="e">
        <f t="shared" si="53"/>
        <v>#N/A</v>
      </c>
    </row>
    <row r="382" spans="1:16" x14ac:dyDescent="0.2">
      <c r="A382" s="39" t="s">
        <v>482</v>
      </c>
      <c r="B382" s="25" t="s">
        <v>310</v>
      </c>
      <c r="C382" s="19" t="str">
        <f t="shared" si="45"/>
        <v xml:space="preserve">  WiganE08000010</v>
      </c>
      <c r="D382" s="40">
        <v>28</v>
      </c>
      <c r="E382" s="51">
        <v>11.65</v>
      </c>
      <c r="F382" s="78" t="e">
        <f>VLOOKUP(C382,female!D:H,3,FALSE)</f>
        <v>#N/A</v>
      </c>
      <c r="G382" s="51">
        <v>14.08</v>
      </c>
      <c r="H382" s="23" t="e">
        <f>VLOOKUP(C382,female!D:H,5,FALSE)</f>
        <v>#N/A</v>
      </c>
      <c r="I382" s="80" t="e">
        <f t="shared" si="46"/>
        <v>#N/A</v>
      </c>
      <c r="J382" s="81" t="e">
        <f t="shared" si="47"/>
        <v>#N/A</v>
      </c>
      <c r="K382" s="83" t="e">
        <f t="shared" si="48"/>
        <v>#N/A</v>
      </c>
      <c r="L382" s="86" t="e">
        <f t="shared" si="49"/>
        <v>#N/A</v>
      </c>
      <c r="M382" s="88" t="e">
        <f t="shared" si="50"/>
        <v>#N/A</v>
      </c>
      <c r="N382" s="89" t="e">
        <f t="shared" si="51"/>
        <v>#N/A</v>
      </c>
      <c r="O382" s="90" t="e">
        <f t="shared" si="52"/>
        <v>#N/A</v>
      </c>
      <c r="P382" s="89" t="e">
        <f t="shared" si="53"/>
        <v>#N/A</v>
      </c>
    </row>
    <row r="383" spans="1:16" x14ac:dyDescent="0.2">
      <c r="A383" s="39" t="s">
        <v>311</v>
      </c>
      <c r="B383" s="25" t="s">
        <v>312</v>
      </c>
      <c r="C383" s="19" t="str">
        <f t="shared" si="45"/>
        <v>North LanarkshireS12000044</v>
      </c>
      <c r="D383" s="40">
        <v>50</v>
      </c>
      <c r="E383" s="51">
        <v>12.14</v>
      </c>
      <c r="F383" s="78" t="e">
        <f>VLOOKUP(C383,female!D:H,3,FALSE)</f>
        <v>#N/A</v>
      </c>
      <c r="G383" s="51">
        <v>14.62</v>
      </c>
      <c r="H383" s="23" t="e">
        <f>VLOOKUP(C383,female!D:H,5,FALSE)</f>
        <v>#N/A</v>
      </c>
      <c r="I383" s="80" t="e">
        <f t="shared" si="46"/>
        <v>#N/A</v>
      </c>
      <c r="J383" s="81" t="e">
        <f t="shared" si="47"/>
        <v>#N/A</v>
      </c>
      <c r="K383" s="83" t="e">
        <f t="shared" si="48"/>
        <v>#N/A</v>
      </c>
      <c r="L383" s="86" t="e">
        <f t="shared" si="49"/>
        <v>#N/A</v>
      </c>
      <c r="M383" s="88" t="e">
        <f t="shared" si="50"/>
        <v>#N/A</v>
      </c>
      <c r="N383" s="89" t="e">
        <f t="shared" si="51"/>
        <v>#N/A</v>
      </c>
      <c r="O383" s="90" t="e">
        <f t="shared" si="52"/>
        <v>#N/A</v>
      </c>
      <c r="P383" s="89" t="e">
        <f t="shared" si="53"/>
        <v>#N/A</v>
      </c>
    </row>
    <row r="384" spans="1:16" x14ac:dyDescent="0.2">
      <c r="A384" s="39" t="s">
        <v>841</v>
      </c>
      <c r="B384" s="25" t="s">
        <v>842</v>
      </c>
      <c r="C384" s="19" t="str">
        <f t="shared" si="45"/>
        <v xml:space="preserve">  SwaleE07000113</v>
      </c>
      <c r="D384" s="53">
        <v>20</v>
      </c>
      <c r="E384" s="41">
        <v>11.96</v>
      </c>
      <c r="F384" s="78" t="e">
        <f>VLOOKUP(C384,female!D:H,3,FALSE)</f>
        <v>#N/A</v>
      </c>
      <c r="G384" s="41">
        <v>14.15</v>
      </c>
      <c r="H384" s="23" t="e">
        <f>VLOOKUP(C384,female!D:H,5,FALSE)</f>
        <v>#N/A</v>
      </c>
      <c r="I384" s="80" t="e">
        <f t="shared" si="46"/>
        <v>#N/A</v>
      </c>
      <c r="J384" s="81" t="e">
        <f t="shared" si="47"/>
        <v>#N/A</v>
      </c>
      <c r="K384" s="83" t="e">
        <f t="shared" si="48"/>
        <v>#N/A</v>
      </c>
      <c r="L384" s="86" t="e">
        <f t="shared" si="49"/>
        <v>#N/A</v>
      </c>
      <c r="M384" s="88" t="e">
        <f t="shared" si="50"/>
        <v>#N/A</v>
      </c>
      <c r="N384" s="89" t="e">
        <f t="shared" si="51"/>
        <v>#N/A</v>
      </c>
      <c r="O384" s="90" t="e">
        <f t="shared" si="52"/>
        <v>#N/A</v>
      </c>
      <c r="P384" s="89" t="e">
        <f t="shared" si="53"/>
        <v>#N/A</v>
      </c>
    </row>
    <row r="385" spans="1:16" x14ac:dyDescent="0.2">
      <c r="A385" s="39" t="s">
        <v>609</v>
      </c>
      <c r="B385" s="25" t="s">
        <v>610</v>
      </c>
      <c r="C385" s="19" t="str">
        <f t="shared" si="45"/>
        <v xml:space="preserve">  MansfieldE07000174</v>
      </c>
      <c r="D385" s="53">
        <v>12</v>
      </c>
      <c r="E385" s="41">
        <v>9.68</v>
      </c>
      <c r="F385" s="78" t="e">
        <f>VLOOKUP(C385,female!D:H,3,FALSE)</f>
        <v>#N/A</v>
      </c>
      <c r="G385" s="41">
        <v>12.42</v>
      </c>
      <c r="H385" s="23" t="e">
        <f>VLOOKUP(C385,female!D:H,5,FALSE)</f>
        <v>#N/A</v>
      </c>
      <c r="I385" s="80" t="e">
        <f t="shared" si="46"/>
        <v>#N/A</v>
      </c>
      <c r="J385" s="81" t="e">
        <f t="shared" si="47"/>
        <v>#N/A</v>
      </c>
      <c r="K385" s="83" t="e">
        <f t="shared" si="48"/>
        <v>#N/A</v>
      </c>
      <c r="L385" s="86" t="e">
        <f t="shared" si="49"/>
        <v>#N/A</v>
      </c>
      <c r="M385" s="88" t="e">
        <f t="shared" si="50"/>
        <v>#N/A</v>
      </c>
      <c r="N385" s="89" t="e">
        <f t="shared" si="51"/>
        <v>#N/A</v>
      </c>
      <c r="O385" s="90" t="e">
        <f t="shared" si="52"/>
        <v>#N/A</v>
      </c>
      <c r="P385" s="89" t="e">
        <f t="shared" si="53"/>
        <v>#N/A</v>
      </c>
    </row>
    <row r="386" spans="1:16" x14ac:dyDescent="0.2">
      <c r="A386" s="39" t="s">
        <v>313</v>
      </c>
      <c r="B386" s="25" t="s">
        <v>314</v>
      </c>
      <c r="C386" s="19" t="str">
        <f t="shared" ref="C386:C438" si="54">A386&amp;B386</f>
        <v>Torfaen / TorfaenW06000020</v>
      </c>
      <c r="D386" s="53">
        <v>17</v>
      </c>
      <c r="E386" s="41">
        <v>11.85</v>
      </c>
      <c r="F386" s="78" t="e">
        <f>VLOOKUP(C386,female!D:H,3,FALSE)</f>
        <v>#N/A</v>
      </c>
      <c r="G386" s="51">
        <v>13.55</v>
      </c>
      <c r="H386" s="23" t="e">
        <f>VLOOKUP(C386,female!D:H,5,FALSE)</f>
        <v>#N/A</v>
      </c>
      <c r="I386" s="80" t="e">
        <f t="shared" ref="I386:I438" si="55">E386-F386</f>
        <v>#N/A</v>
      </c>
      <c r="J386" s="81" t="e">
        <f t="shared" ref="J386:J438" si="56">G386-H386</f>
        <v>#N/A</v>
      </c>
      <c r="K386" s="83" t="e">
        <f t="shared" ref="K386:K438" si="57">(E386-F386)/E386</f>
        <v>#N/A</v>
      </c>
      <c r="L386" s="86" t="e">
        <f t="shared" ref="L386:L438" si="58">(G386-H386)/G386</f>
        <v>#N/A</v>
      </c>
      <c r="M386" s="88" t="e">
        <f t="shared" ref="M386:M438" si="59">365*L386</f>
        <v>#N/A</v>
      </c>
      <c r="N386" s="89" t="e">
        <f t="shared" ref="N386:N438" si="60">43100-M386</f>
        <v>#N/A</v>
      </c>
      <c r="O386" s="90" t="e">
        <f t="shared" ref="O386:O438" si="61">365*K386</f>
        <v>#N/A</v>
      </c>
      <c r="P386" s="89" t="e">
        <f t="shared" ref="P386:P438" si="62">43100-O386</f>
        <v>#N/A</v>
      </c>
    </row>
    <row r="387" spans="1:16" x14ac:dyDescent="0.2">
      <c r="A387" s="39" t="s">
        <v>315</v>
      </c>
      <c r="B387" s="25" t="s">
        <v>316</v>
      </c>
      <c r="C387" s="19" t="str">
        <f t="shared" si="54"/>
        <v>Warrington UAE06000007</v>
      </c>
      <c r="D387" s="40">
        <v>50</v>
      </c>
      <c r="E387" s="51">
        <v>13.09</v>
      </c>
      <c r="F387" s="78" t="e">
        <f>VLOOKUP(C387,female!D:H,3,FALSE)</f>
        <v>#N/A</v>
      </c>
      <c r="G387" s="51">
        <v>15.79</v>
      </c>
      <c r="H387" s="23" t="e">
        <f>VLOOKUP(C387,female!D:H,5,FALSE)</f>
        <v>#N/A</v>
      </c>
      <c r="I387" s="80" t="e">
        <f t="shared" si="55"/>
        <v>#N/A</v>
      </c>
      <c r="J387" s="81" t="e">
        <f t="shared" si="56"/>
        <v>#N/A</v>
      </c>
      <c r="K387" s="83" t="e">
        <f t="shared" si="57"/>
        <v>#N/A</v>
      </c>
      <c r="L387" s="86" t="e">
        <f t="shared" si="58"/>
        <v>#N/A</v>
      </c>
      <c r="M387" s="88" t="e">
        <f t="shared" si="59"/>
        <v>#N/A</v>
      </c>
      <c r="N387" s="89" t="e">
        <f t="shared" si="60"/>
        <v>#N/A</v>
      </c>
      <c r="O387" s="90" t="e">
        <f t="shared" si="61"/>
        <v>#N/A</v>
      </c>
      <c r="P387" s="89" t="e">
        <f t="shared" si="62"/>
        <v>#N/A</v>
      </c>
    </row>
    <row r="388" spans="1:16" x14ac:dyDescent="0.2">
      <c r="A388" s="39" t="s">
        <v>317</v>
      </c>
      <c r="B388" s="25" t="s">
        <v>318</v>
      </c>
      <c r="C388" s="19" t="str">
        <f t="shared" si="54"/>
        <v>Hartlepool UAE06000001</v>
      </c>
      <c r="D388" s="44">
        <v>11</v>
      </c>
      <c r="E388" s="45">
        <v>12.59</v>
      </c>
      <c r="F388" s="78" t="e">
        <f>VLOOKUP(C388,female!D:H,3,FALSE)</f>
        <v>#N/A</v>
      </c>
      <c r="G388" s="45">
        <v>14.89</v>
      </c>
      <c r="H388" s="23" t="e">
        <f>VLOOKUP(C388,female!D:H,5,FALSE)</f>
        <v>#N/A</v>
      </c>
      <c r="I388" s="80" t="e">
        <f t="shared" si="55"/>
        <v>#N/A</v>
      </c>
      <c r="J388" s="81" t="e">
        <f t="shared" si="56"/>
        <v>#N/A</v>
      </c>
      <c r="K388" s="83" t="e">
        <f t="shared" si="57"/>
        <v>#N/A</v>
      </c>
      <c r="L388" s="86" t="e">
        <f t="shared" si="58"/>
        <v>#N/A</v>
      </c>
      <c r="M388" s="88" t="e">
        <f t="shared" si="59"/>
        <v>#N/A</v>
      </c>
      <c r="N388" s="89" t="e">
        <f t="shared" si="60"/>
        <v>#N/A</v>
      </c>
      <c r="O388" s="90" t="e">
        <f t="shared" si="61"/>
        <v>#N/A</v>
      </c>
      <c r="P388" s="89" t="e">
        <f t="shared" si="62"/>
        <v>#N/A</v>
      </c>
    </row>
    <row r="389" spans="1:16" x14ac:dyDescent="0.2">
      <c r="A389" s="39" t="s">
        <v>755</v>
      </c>
      <c r="B389" s="25" t="s">
        <v>319</v>
      </c>
      <c r="C389" s="19" t="str">
        <f t="shared" si="54"/>
        <v xml:space="preserve">  Kensington and ChelseaE09000020</v>
      </c>
      <c r="D389" s="40">
        <v>31</v>
      </c>
      <c r="E389" s="41">
        <v>13.9</v>
      </c>
      <c r="F389" s="78" t="e">
        <f>VLOOKUP(C389,female!D:H,3,FALSE)</f>
        <v>#N/A</v>
      </c>
      <c r="G389" s="41">
        <v>17.260000000000002</v>
      </c>
      <c r="H389" s="23" t="e">
        <f>VLOOKUP(C389,female!D:H,5,FALSE)</f>
        <v>#N/A</v>
      </c>
      <c r="I389" s="80" t="e">
        <f t="shared" si="55"/>
        <v>#N/A</v>
      </c>
      <c r="J389" s="81" t="e">
        <f t="shared" si="56"/>
        <v>#N/A</v>
      </c>
      <c r="K389" s="83" t="e">
        <f t="shared" si="57"/>
        <v>#N/A</v>
      </c>
      <c r="L389" s="86" t="e">
        <f t="shared" si="58"/>
        <v>#N/A</v>
      </c>
      <c r="M389" s="88" t="e">
        <f t="shared" si="59"/>
        <v>#N/A</v>
      </c>
      <c r="N389" s="89" t="e">
        <f t="shared" si="60"/>
        <v>#N/A</v>
      </c>
      <c r="O389" s="90" t="e">
        <f t="shared" si="61"/>
        <v>#N/A</v>
      </c>
      <c r="P389" s="89" t="e">
        <f t="shared" si="62"/>
        <v>#N/A</v>
      </c>
    </row>
    <row r="390" spans="1:16" x14ac:dyDescent="0.2">
      <c r="A390" s="39" t="s">
        <v>845</v>
      </c>
      <c r="B390" s="25" t="s">
        <v>846</v>
      </c>
      <c r="C390" s="19" t="str">
        <f t="shared" si="54"/>
        <v xml:space="preserve">  Tonbridge and MallingE07000115</v>
      </c>
      <c r="D390" s="40">
        <v>26</v>
      </c>
      <c r="E390" s="51">
        <v>13.55</v>
      </c>
      <c r="F390" s="78" t="e">
        <f>VLOOKUP(C390,female!D:H,3,FALSE)</f>
        <v>#N/A</v>
      </c>
      <c r="G390" s="41">
        <v>17.34</v>
      </c>
      <c r="H390" s="23" t="e">
        <f>VLOOKUP(C390,female!D:H,5,FALSE)</f>
        <v>#N/A</v>
      </c>
      <c r="I390" s="80" t="e">
        <f t="shared" si="55"/>
        <v>#N/A</v>
      </c>
      <c r="J390" s="81" t="e">
        <f t="shared" si="56"/>
        <v>#N/A</v>
      </c>
      <c r="K390" s="83" t="e">
        <f t="shared" si="57"/>
        <v>#N/A</v>
      </c>
      <c r="L390" s="86" t="e">
        <f t="shared" si="58"/>
        <v>#N/A</v>
      </c>
      <c r="M390" s="88" t="e">
        <f t="shared" si="59"/>
        <v>#N/A</v>
      </c>
      <c r="N390" s="89" t="e">
        <f t="shared" si="60"/>
        <v>#N/A</v>
      </c>
      <c r="O390" s="90" t="e">
        <f t="shared" si="61"/>
        <v>#N/A</v>
      </c>
      <c r="P390" s="89" t="e">
        <f t="shared" si="62"/>
        <v>#N/A</v>
      </c>
    </row>
    <row r="391" spans="1:16" x14ac:dyDescent="0.2">
      <c r="A391" s="39" t="s">
        <v>714</v>
      </c>
      <c r="B391" s="25" t="s">
        <v>715</v>
      </c>
      <c r="C391" s="19" t="str">
        <f t="shared" si="54"/>
        <v xml:space="preserve">  WatfordE07000103</v>
      </c>
      <c r="D391" s="40">
        <v>21</v>
      </c>
      <c r="E391" s="41">
        <v>14.01</v>
      </c>
      <c r="F391" s="78" t="e">
        <f>VLOOKUP(C391,female!D:H,3,FALSE)</f>
        <v>#N/A</v>
      </c>
      <c r="G391" s="41">
        <v>16.98</v>
      </c>
      <c r="H391" s="23" t="e">
        <f>VLOOKUP(C391,female!D:H,5,FALSE)</f>
        <v>#N/A</v>
      </c>
      <c r="I391" s="80" t="e">
        <f t="shared" si="55"/>
        <v>#N/A</v>
      </c>
      <c r="J391" s="81" t="e">
        <f t="shared" si="56"/>
        <v>#N/A</v>
      </c>
      <c r="K391" s="83" t="e">
        <f t="shared" si="57"/>
        <v>#N/A</v>
      </c>
      <c r="L391" s="86" t="e">
        <f t="shared" si="58"/>
        <v>#N/A</v>
      </c>
      <c r="M391" s="88" t="e">
        <f t="shared" si="59"/>
        <v>#N/A</v>
      </c>
      <c r="N391" s="89" t="e">
        <f t="shared" si="60"/>
        <v>#N/A</v>
      </c>
      <c r="O391" s="90" t="e">
        <f t="shared" si="61"/>
        <v>#N/A</v>
      </c>
      <c r="P391" s="89" t="e">
        <f t="shared" si="62"/>
        <v>#N/A</v>
      </c>
    </row>
    <row r="392" spans="1:16" x14ac:dyDescent="0.2">
      <c r="A392" s="39" t="s">
        <v>454</v>
      </c>
      <c r="B392" s="25" t="s">
        <v>455</v>
      </c>
      <c r="C392" s="19" t="str">
        <f t="shared" si="54"/>
        <v xml:space="preserve">  South TynesideE08000023</v>
      </c>
      <c r="D392" s="53">
        <v>15</v>
      </c>
      <c r="E392" s="41">
        <v>12.06</v>
      </c>
      <c r="F392" s="78" t="e">
        <f>VLOOKUP(C392,female!D:H,3,FALSE)</f>
        <v>#N/A</v>
      </c>
      <c r="G392" s="41">
        <v>14.03</v>
      </c>
      <c r="H392" s="23" t="e">
        <f>VLOOKUP(C392,female!D:H,5,FALSE)</f>
        <v>#N/A</v>
      </c>
      <c r="I392" s="80" t="e">
        <f t="shared" si="55"/>
        <v>#N/A</v>
      </c>
      <c r="J392" s="81" t="e">
        <f t="shared" si="56"/>
        <v>#N/A</v>
      </c>
      <c r="K392" s="83" t="e">
        <f t="shared" si="57"/>
        <v>#N/A</v>
      </c>
      <c r="L392" s="86" t="e">
        <f t="shared" si="58"/>
        <v>#N/A</v>
      </c>
      <c r="M392" s="88" t="e">
        <f t="shared" si="59"/>
        <v>#N/A</v>
      </c>
      <c r="N392" s="89" t="e">
        <f t="shared" si="60"/>
        <v>#N/A</v>
      </c>
      <c r="O392" s="90" t="e">
        <f t="shared" si="61"/>
        <v>#N/A</v>
      </c>
      <c r="P392" s="89" t="e">
        <f t="shared" si="62"/>
        <v>#N/A</v>
      </c>
    </row>
    <row r="393" spans="1:16" x14ac:dyDescent="0.2">
      <c r="A393" s="39" t="s">
        <v>601</v>
      </c>
      <c r="B393" s="25" t="s">
        <v>602</v>
      </c>
      <c r="C393" s="19" t="str">
        <f t="shared" si="54"/>
        <v xml:space="preserve">  AshfieldE07000170</v>
      </c>
      <c r="D393" s="40">
        <v>29</v>
      </c>
      <c r="E393" s="41">
        <v>11.27</v>
      </c>
      <c r="F393" s="78" t="e">
        <f>VLOOKUP(C393,female!D:H,3,FALSE)</f>
        <v>#N/A</v>
      </c>
      <c r="G393" s="51">
        <v>15</v>
      </c>
      <c r="H393" s="23" t="e">
        <f>VLOOKUP(C393,female!D:H,5,FALSE)</f>
        <v>#N/A</v>
      </c>
      <c r="I393" s="80" t="e">
        <f t="shared" si="55"/>
        <v>#N/A</v>
      </c>
      <c r="J393" s="81" t="e">
        <f t="shared" si="56"/>
        <v>#N/A</v>
      </c>
      <c r="K393" s="83" t="e">
        <f t="shared" si="57"/>
        <v>#N/A</v>
      </c>
      <c r="L393" s="86" t="e">
        <f t="shared" si="58"/>
        <v>#N/A</v>
      </c>
      <c r="M393" s="88" t="e">
        <f t="shared" si="59"/>
        <v>#N/A</v>
      </c>
      <c r="N393" s="89" t="e">
        <f t="shared" si="60"/>
        <v>#N/A</v>
      </c>
      <c r="O393" s="90" t="e">
        <f t="shared" si="61"/>
        <v>#N/A</v>
      </c>
      <c r="P393" s="89" t="e">
        <f t="shared" si="62"/>
        <v>#N/A</v>
      </c>
    </row>
    <row r="394" spans="1:16" x14ac:dyDescent="0.2">
      <c r="A394" s="39" t="s">
        <v>320</v>
      </c>
      <c r="B394" s="25" t="s">
        <v>321</v>
      </c>
      <c r="C394" s="19" t="str">
        <f t="shared" si="54"/>
        <v>Bath and North East Somerset UAE06000022</v>
      </c>
      <c r="D394" s="40">
        <v>35</v>
      </c>
      <c r="E394" s="41">
        <v>13.78</v>
      </c>
      <c r="F394" s="78" t="e">
        <f>VLOOKUP(C394,female!D:H,3,FALSE)</f>
        <v>#N/A</v>
      </c>
      <c r="G394" s="41">
        <v>17.75</v>
      </c>
      <c r="H394" s="23" t="e">
        <f>VLOOKUP(C394,female!D:H,5,FALSE)</f>
        <v>#N/A</v>
      </c>
      <c r="I394" s="80" t="e">
        <f t="shared" si="55"/>
        <v>#N/A</v>
      </c>
      <c r="J394" s="81" t="e">
        <f t="shared" si="56"/>
        <v>#N/A</v>
      </c>
      <c r="K394" s="83" t="e">
        <f t="shared" si="57"/>
        <v>#N/A</v>
      </c>
      <c r="L394" s="86" t="e">
        <f t="shared" si="58"/>
        <v>#N/A</v>
      </c>
      <c r="M394" s="88" t="e">
        <f t="shared" si="59"/>
        <v>#N/A</v>
      </c>
      <c r="N394" s="89" t="e">
        <f t="shared" si="60"/>
        <v>#N/A</v>
      </c>
      <c r="O394" s="90" t="e">
        <f t="shared" si="61"/>
        <v>#N/A</v>
      </c>
      <c r="P394" s="89" t="e">
        <f t="shared" si="62"/>
        <v>#N/A</v>
      </c>
    </row>
    <row r="395" spans="1:16" x14ac:dyDescent="0.2">
      <c r="A395" s="39" t="s">
        <v>322</v>
      </c>
      <c r="B395" s="25" t="s">
        <v>323</v>
      </c>
      <c r="C395" s="19" t="str">
        <f t="shared" si="54"/>
        <v>Swansea / AbertaweW06000011</v>
      </c>
      <c r="D395" s="40">
        <v>34</v>
      </c>
      <c r="E395" s="41">
        <v>11.89</v>
      </c>
      <c r="F395" s="78" t="e">
        <f>VLOOKUP(C395,female!D:H,3,FALSE)</f>
        <v>#N/A</v>
      </c>
      <c r="G395" s="51">
        <v>14.41</v>
      </c>
      <c r="H395" s="23" t="e">
        <f>VLOOKUP(C395,female!D:H,5,FALSE)</f>
        <v>#N/A</v>
      </c>
      <c r="I395" s="80" t="e">
        <f t="shared" si="55"/>
        <v>#N/A</v>
      </c>
      <c r="J395" s="81" t="e">
        <f t="shared" si="56"/>
        <v>#N/A</v>
      </c>
      <c r="K395" s="83" t="e">
        <f t="shared" si="57"/>
        <v>#N/A</v>
      </c>
      <c r="L395" s="86" t="e">
        <f t="shared" si="58"/>
        <v>#N/A</v>
      </c>
      <c r="M395" s="88" t="e">
        <f t="shared" si="59"/>
        <v>#N/A</v>
      </c>
      <c r="N395" s="89" t="e">
        <f t="shared" si="60"/>
        <v>#N/A</v>
      </c>
      <c r="O395" s="90" t="e">
        <f t="shared" si="61"/>
        <v>#N/A</v>
      </c>
      <c r="P395" s="89" t="e">
        <f t="shared" si="62"/>
        <v>#N/A</v>
      </c>
    </row>
    <row r="396" spans="1:16" x14ac:dyDescent="0.2">
      <c r="A396" s="39" t="s">
        <v>324</v>
      </c>
      <c r="B396" s="25" t="s">
        <v>325</v>
      </c>
      <c r="C396" s="19" t="str">
        <f t="shared" si="54"/>
        <v>South AyrshireS12000028</v>
      </c>
      <c r="D396" s="40">
        <v>20</v>
      </c>
      <c r="E396" s="41">
        <v>13.19</v>
      </c>
      <c r="F396" s="78" t="e">
        <f>VLOOKUP(C396,female!D:H,3,FALSE)</f>
        <v>#N/A</v>
      </c>
      <c r="G396" s="41">
        <v>16.29</v>
      </c>
      <c r="H396" s="23" t="e">
        <f>VLOOKUP(C396,female!D:H,5,FALSE)</f>
        <v>#N/A</v>
      </c>
      <c r="I396" s="80" t="e">
        <f t="shared" si="55"/>
        <v>#N/A</v>
      </c>
      <c r="J396" s="81" t="e">
        <f t="shared" si="56"/>
        <v>#N/A</v>
      </c>
      <c r="K396" s="83" t="e">
        <f t="shared" si="57"/>
        <v>#N/A</v>
      </c>
      <c r="L396" s="86" t="e">
        <f t="shared" si="58"/>
        <v>#N/A</v>
      </c>
      <c r="M396" s="88" t="e">
        <f t="shared" si="59"/>
        <v>#N/A</v>
      </c>
      <c r="N396" s="89" t="e">
        <f t="shared" si="60"/>
        <v>#N/A</v>
      </c>
      <c r="O396" s="90" t="e">
        <f t="shared" si="61"/>
        <v>#N/A</v>
      </c>
      <c r="P396" s="89" t="e">
        <f t="shared" si="62"/>
        <v>#N/A</v>
      </c>
    </row>
    <row r="397" spans="1:16" x14ac:dyDescent="0.2">
      <c r="A397" s="39" t="s">
        <v>613</v>
      </c>
      <c r="B397" s="25" t="s">
        <v>614</v>
      </c>
      <c r="C397" s="19" t="str">
        <f t="shared" si="54"/>
        <v xml:space="preserve">  RushcliffeE07000176</v>
      </c>
      <c r="D397" s="53">
        <v>15</v>
      </c>
      <c r="E397" s="41">
        <v>13.76</v>
      </c>
      <c r="F397" s="78" t="e">
        <f>VLOOKUP(C397,female!D:H,3,FALSE)</f>
        <v>#N/A</v>
      </c>
      <c r="G397" s="41">
        <v>17.11</v>
      </c>
      <c r="H397" s="23" t="e">
        <f>VLOOKUP(C397,female!D:H,5,FALSE)</f>
        <v>#N/A</v>
      </c>
      <c r="I397" s="80" t="e">
        <f t="shared" si="55"/>
        <v>#N/A</v>
      </c>
      <c r="J397" s="81" t="e">
        <f t="shared" si="56"/>
        <v>#N/A</v>
      </c>
      <c r="K397" s="83" t="e">
        <f t="shared" si="57"/>
        <v>#N/A</v>
      </c>
      <c r="L397" s="86" t="e">
        <f t="shared" si="58"/>
        <v>#N/A</v>
      </c>
      <c r="M397" s="88" t="e">
        <f t="shared" si="59"/>
        <v>#N/A</v>
      </c>
      <c r="N397" s="89" t="e">
        <f t="shared" si="60"/>
        <v>#N/A</v>
      </c>
      <c r="O397" s="90" t="e">
        <f t="shared" si="61"/>
        <v>#N/A</v>
      </c>
      <c r="P397" s="89" t="e">
        <f t="shared" si="62"/>
        <v>#N/A</v>
      </c>
    </row>
    <row r="398" spans="1:16" x14ac:dyDescent="0.2">
      <c r="A398" s="39" t="s">
        <v>775</v>
      </c>
      <c r="B398" s="25" t="s">
        <v>326</v>
      </c>
      <c r="C398" s="19" t="str">
        <f t="shared" si="54"/>
        <v xml:space="preserve">  HaveringE09000016</v>
      </c>
      <c r="D398" s="40">
        <v>23</v>
      </c>
      <c r="E398" s="41">
        <v>13.51</v>
      </c>
      <c r="F398" s="78" t="e">
        <f>VLOOKUP(C398,female!D:H,3,FALSE)</f>
        <v>#N/A</v>
      </c>
      <c r="G398" s="41">
        <v>16.13</v>
      </c>
      <c r="H398" s="23" t="e">
        <f>VLOOKUP(C398,female!D:H,5,FALSE)</f>
        <v>#N/A</v>
      </c>
      <c r="I398" s="80" t="e">
        <f t="shared" si="55"/>
        <v>#N/A</v>
      </c>
      <c r="J398" s="81" t="e">
        <f t="shared" si="56"/>
        <v>#N/A</v>
      </c>
      <c r="K398" s="83" t="e">
        <f t="shared" si="57"/>
        <v>#N/A</v>
      </c>
      <c r="L398" s="86" t="e">
        <f t="shared" si="58"/>
        <v>#N/A</v>
      </c>
      <c r="M398" s="88" t="e">
        <f t="shared" si="59"/>
        <v>#N/A</v>
      </c>
      <c r="N398" s="89" t="e">
        <f t="shared" si="60"/>
        <v>#N/A</v>
      </c>
      <c r="O398" s="90" t="e">
        <f t="shared" si="61"/>
        <v>#N/A</v>
      </c>
      <c r="P398" s="89" t="e">
        <f t="shared" si="62"/>
        <v>#N/A</v>
      </c>
    </row>
    <row r="399" spans="1:16" x14ac:dyDescent="0.2">
      <c r="A399" s="24" t="s">
        <v>327</v>
      </c>
      <c r="B399" s="25" t="s">
        <v>15</v>
      </c>
      <c r="C399" s="19" t="str">
        <f t="shared" si="54"/>
        <v>Northern Ireland</v>
      </c>
      <c r="D399" s="55">
        <v>350</v>
      </c>
      <c r="E399" s="51">
        <v>12.09</v>
      </c>
      <c r="F399" s="78" t="e">
        <f>VLOOKUP(C399,female!D:H,3,FALSE)</f>
        <v>#N/A</v>
      </c>
      <c r="G399" s="51">
        <v>14.82</v>
      </c>
      <c r="H399" s="23" t="e">
        <f>VLOOKUP(C399,female!D:H,5,FALSE)</f>
        <v>#N/A</v>
      </c>
      <c r="I399" s="80" t="e">
        <f t="shared" si="55"/>
        <v>#N/A</v>
      </c>
      <c r="J399" s="81" t="e">
        <f t="shared" si="56"/>
        <v>#N/A</v>
      </c>
      <c r="K399" s="83" t="e">
        <f t="shared" si="57"/>
        <v>#N/A</v>
      </c>
      <c r="L399" s="86" t="e">
        <f t="shared" si="58"/>
        <v>#N/A</v>
      </c>
      <c r="M399" s="88" t="e">
        <f t="shared" si="59"/>
        <v>#N/A</v>
      </c>
      <c r="N399" s="89" t="e">
        <f t="shared" si="60"/>
        <v>#N/A</v>
      </c>
      <c r="O399" s="90" t="e">
        <f t="shared" si="61"/>
        <v>#N/A</v>
      </c>
      <c r="P399" s="89" t="e">
        <f t="shared" si="62"/>
        <v>#N/A</v>
      </c>
    </row>
    <row r="400" spans="1:16" x14ac:dyDescent="0.2">
      <c r="A400" s="39" t="s">
        <v>904</v>
      </c>
      <c r="B400" s="25" t="s">
        <v>905</v>
      </c>
      <c r="C400" s="19" t="str">
        <f t="shared" si="54"/>
        <v xml:space="preserve">  South HamsE07000044</v>
      </c>
      <c r="D400" s="53">
        <v>12</v>
      </c>
      <c r="E400" s="41">
        <v>10.98</v>
      </c>
      <c r="F400" s="78" t="e">
        <f>VLOOKUP(C400,female!D:H,3,FALSE)</f>
        <v>#N/A</v>
      </c>
      <c r="G400" s="41">
        <v>12.26</v>
      </c>
      <c r="H400" s="23" t="e">
        <f>VLOOKUP(C400,female!D:H,5,FALSE)</f>
        <v>#N/A</v>
      </c>
      <c r="I400" s="80" t="e">
        <f t="shared" si="55"/>
        <v>#N/A</v>
      </c>
      <c r="J400" s="81" t="e">
        <f t="shared" si="56"/>
        <v>#N/A</v>
      </c>
      <c r="K400" s="83" t="e">
        <f t="shared" si="57"/>
        <v>#N/A</v>
      </c>
      <c r="L400" s="86" t="e">
        <f t="shared" si="58"/>
        <v>#N/A</v>
      </c>
      <c r="M400" s="88" t="e">
        <f t="shared" si="59"/>
        <v>#N/A</v>
      </c>
      <c r="N400" s="89" t="e">
        <f t="shared" si="60"/>
        <v>#N/A</v>
      </c>
      <c r="O400" s="90" t="e">
        <f t="shared" si="61"/>
        <v>#N/A</v>
      </c>
      <c r="P400" s="89" t="e">
        <f t="shared" si="62"/>
        <v>#N/A</v>
      </c>
    </row>
    <row r="401" spans="1:16" x14ac:dyDescent="0.2">
      <c r="A401" s="39" t="s">
        <v>328</v>
      </c>
      <c r="B401" s="25" t="s">
        <v>329</v>
      </c>
      <c r="C401" s="19" t="str">
        <f t="shared" si="54"/>
        <v>Conwy / ConwyW06000003</v>
      </c>
      <c r="D401" s="53">
        <v>12</v>
      </c>
      <c r="E401" s="54">
        <v>11.65</v>
      </c>
      <c r="F401" s="78" t="e">
        <f>VLOOKUP(C401,female!D:H,3,FALSE)</f>
        <v>#N/A</v>
      </c>
      <c r="G401" s="41">
        <v>13.2</v>
      </c>
      <c r="H401" s="23" t="e">
        <f>VLOOKUP(C401,female!D:H,5,FALSE)</f>
        <v>#N/A</v>
      </c>
      <c r="I401" s="80" t="e">
        <f t="shared" si="55"/>
        <v>#N/A</v>
      </c>
      <c r="J401" s="81" t="e">
        <f t="shared" si="56"/>
        <v>#N/A</v>
      </c>
      <c r="K401" s="83" t="e">
        <f t="shared" si="57"/>
        <v>#N/A</v>
      </c>
      <c r="L401" s="86" t="e">
        <f t="shared" si="58"/>
        <v>#N/A</v>
      </c>
      <c r="M401" s="88" t="e">
        <f t="shared" si="59"/>
        <v>#N/A</v>
      </c>
      <c r="N401" s="89" t="e">
        <f t="shared" si="60"/>
        <v>#N/A</v>
      </c>
      <c r="O401" s="90" t="e">
        <f t="shared" si="61"/>
        <v>#N/A</v>
      </c>
      <c r="P401" s="89" t="e">
        <f t="shared" si="62"/>
        <v>#N/A</v>
      </c>
    </row>
    <row r="402" spans="1:16" x14ac:dyDescent="0.2">
      <c r="A402" s="39" t="s">
        <v>473</v>
      </c>
      <c r="B402" s="25" t="s">
        <v>330</v>
      </c>
      <c r="C402" s="19" t="str">
        <f t="shared" si="54"/>
        <v xml:space="preserve">  BoltonE08000001</v>
      </c>
      <c r="D402" s="40">
        <v>37</v>
      </c>
      <c r="E402" s="51">
        <v>11.83</v>
      </c>
      <c r="F402" s="78" t="e">
        <f>VLOOKUP(C402,female!D:H,3,FALSE)</f>
        <v>#N/A</v>
      </c>
      <c r="G402" s="51">
        <v>13.94</v>
      </c>
      <c r="H402" s="23" t="e">
        <f>VLOOKUP(C402,female!D:H,5,FALSE)</f>
        <v>#N/A</v>
      </c>
      <c r="I402" s="80" t="e">
        <f t="shared" si="55"/>
        <v>#N/A</v>
      </c>
      <c r="J402" s="81" t="e">
        <f t="shared" si="56"/>
        <v>#N/A</v>
      </c>
      <c r="K402" s="83" t="e">
        <f t="shared" si="57"/>
        <v>#N/A</v>
      </c>
      <c r="L402" s="86" t="e">
        <f t="shared" si="58"/>
        <v>#N/A</v>
      </c>
      <c r="M402" s="88" t="e">
        <f t="shared" si="59"/>
        <v>#N/A</v>
      </c>
      <c r="N402" s="89" t="e">
        <f t="shared" si="60"/>
        <v>#N/A</v>
      </c>
      <c r="O402" s="90" t="e">
        <f t="shared" si="61"/>
        <v>#N/A</v>
      </c>
      <c r="P402" s="89" t="e">
        <f t="shared" si="62"/>
        <v>#N/A</v>
      </c>
    </row>
    <row r="403" spans="1:16" x14ac:dyDescent="0.2">
      <c r="A403" s="39" t="s">
        <v>773</v>
      </c>
      <c r="B403" s="25" t="s">
        <v>331</v>
      </c>
      <c r="C403" s="19" t="str">
        <f t="shared" si="54"/>
        <v xml:space="preserve">  GreenwichE09000011</v>
      </c>
      <c r="D403" s="40">
        <v>24</v>
      </c>
      <c r="E403" s="41">
        <v>15</v>
      </c>
      <c r="F403" s="78" t="e">
        <f>VLOOKUP(C403,female!D:H,3,FALSE)</f>
        <v>#N/A</v>
      </c>
      <c r="G403" s="51">
        <v>16.399999999999999</v>
      </c>
      <c r="H403" s="23" t="e">
        <f>VLOOKUP(C403,female!D:H,5,FALSE)</f>
        <v>#N/A</v>
      </c>
      <c r="I403" s="80" t="e">
        <f t="shared" si="55"/>
        <v>#N/A</v>
      </c>
      <c r="J403" s="81" t="e">
        <f t="shared" si="56"/>
        <v>#N/A</v>
      </c>
      <c r="K403" s="83" t="e">
        <f t="shared" si="57"/>
        <v>#N/A</v>
      </c>
      <c r="L403" s="86" t="e">
        <f t="shared" si="58"/>
        <v>#N/A</v>
      </c>
      <c r="M403" s="88" t="e">
        <f t="shared" si="59"/>
        <v>#N/A</v>
      </c>
      <c r="N403" s="89" t="e">
        <f t="shared" si="60"/>
        <v>#N/A</v>
      </c>
      <c r="O403" s="90" t="e">
        <f t="shared" si="61"/>
        <v>#N/A</v>
      </c>
      <c r="P403" s="89" t="e">
        <f t="shared" si="62"/>
        <v>#N/A</v>
      </c>
    </row>
    <row r="404" spans="1:16" x14ac:dyDescent="0.2">
      <c r="A404" s="39" t="s">
        <v>332</v>
      </c>
      <c r="B404" s="25" t="s">
        <v>333</v>
      </c>
      <c r="C404" s="19" t="str">
        <f t="shared" si="54"/>
        <v>Bedford UAE06000055</v>
      </c>
      <c r="D404" s="40">
        <v>29</v>
      </c>
      <c r="E404" s="41">
        <v>13.22</v>
      </c>
      <c r="F404" s="78" t="e">
        <f>VLOOKUP(C404,female!D:H,3,FALSE)</f>
        <v>#N/A</v>
      </c>
      <c r="G404" s="51">
        <v>15.63</v>
      </c>
      <c r="H404" s="23" t="e">
        <f>VLOOKUP(C404,female!D:H,5,FALSE)</f>
        <v>#N/A</v>
      </c>
      <c r="I404" s="80" t="e">
        <f t="shared" si="55"/>
        <v>#N/A</v>
      </c>
      <c r="J404" s="81" t="e">
        <f t="shared" si="56"/>
        <v>#N/A</v>
      </c>
      <c r="K404" s="83" t="e">
        <f t="shared" si="57"/>
        <v>#N/A</v>
      </c>
      <c r="L404" s="86" t="e">
        <f t="shared" si="58"/>
        <v>#N/A</v>
      </c>
      <c r="M404" s="88" t="e">
        <f t="shared" si="59"/>
        <v>#N/A</v>
      </c>
      <c r="N404" s="89" t="e">
        <f t="shared" si="60"/>
        <v>#N/A</v>
      </c>
      <c r="O404" s="90" t="e">
        <f t="shared" si="61"/>
        <v>#N/A</v>
      </c>
      <c r="P404" s="89" t="e">
        <f t="shared" si="62"/>
        <v>#N/A</v>
      </c>
    </row>
    <row r="405" spans="1:16" x14ac:dyDescent="0.2">
      <c r="A405" s="39" t="s">
        <v>670</v>
      </c>
      <c r="B405" s="25" t="s">
        <v>671</v>
      </c>
      <c r="C405" s="19" t="str">
        <f t="shared" si="54"/>
        <v xml:space="preserve">  HuntingdonshireE07000011</v>
      </c>
      <c r="D405" s="40">
        <v>32</v>
      </c>
      <c r="E405" s="51">
        <v>13.34</v>
      </c>
      <c r="F405" s="78" t="e">
        <f>VLOOKUP(C405,female!D:H,3,FALSE)</f>
        <v>#N/A</v>
      </c>
      <c r="G405" s="51">
        <v>15.26</v>
      </c>
      <c r="H405" s="23" t="e">
        <f>VLOOKUP(C405,female!D:H,5,FALSE)</f>
        <v>#N/A</v>
      </c>
      <c r="I405" s="80" t="e">
        <f t="shared" si="55"/>
        <v>#N/A</v>
      </c>
      <c r="J405" s="81" t="e">
        <f t="shared" si="56"/>
        <v>#N/A</v>
      </c>
      <c r="K405" s="83" t="e">
        <f t="shared" si="57"/>
        <v>#N/A</v>
      </c>
      <c r="L405" s="86" t="e">
        <f t="shared" si="58"/>
        <v>#N/A</v>
      </c>
      <c r="M405" s="88" t="e">
        <f t="shared" si="59"/>
        <v>#N/A</v>
      </c>
      <c r="N405" s="89" t="e">
        <f t="shared" si="60"/>
        <v>#N/A</v>
      </c>
      <c r="O405" s="90" t="e">
        <f t="shared" si="61"/>
        <v>#N/A</v>
      </c>
      <c r="P405" s="89" t="e">
        <f t="shared" si="62"/>
        <v>#N/A</v>
      </c>
    </row>
    <row r="406" spans="1:16" x14ac:dyDescent="0.2">
      <c r="A406" s="39" t="s">
        <v>847</v>
      </c>
      <c r="B406" s="25" t="s">
        <v>848</v>
      </c>
      <c r="C406" s="19" t="str">
        <f t="shared" si="54"/>
        <v xml:space="preserve">  Tunbridge WellsE07000116</v>
      </c>
      <c r="D406" s="53">
        <v>18</v>
      </c>
      <c r="E406" s="41">
        <v>12.91</v>
      </c>
      <c r="F406" s="78" t="e">
        <f>VLOOKUP(C406,female!D:H,3,FALSE)</f>
        <v>#N/A</v>
      </c>
      <c r="G406" s="41">
        <v>16.100000000000001</v>
      </c>
      <c r="H406" s="23" t="e">
        <f>VLOOKUP(C406,female!D:H,5,FALSE)</f>
        <v>#N/A</v>
      </c>
      <c r="I406" s="80" t="e">
        <f t="shared" si="55"/>
        <v>#N/A</v>
      </c>
      <c r="J406" s="81" t="e">
        <f t="shared" si="56"/>
        <v>#N/A</v>
      </c>
      <c r="K406" s="83" t="e">
        <f t="shared" si="57"/>
        <v>#N/A</v>
      </c>
      <c r="L406" s="86" t="e">
        <f t="shared" si="58"/>
        <v>#N/A</v>
      </c>
      <c r="M406" s="88" t="e">
        <f t="shared" si="59"/>
        <v>#N/A</v>
      </c>
      <c r="N406" s="89" t="e">
        <f t="shared" si="60"/>
        <v>#N/A</v>
      </c>
      <c r="O406" s="90" t="e">
        <f t="shared" si="61"/>
        <v>#N/A</v>
      </c>
      <c r="P406" s="89" t="e">
        <f t="shared" si="62"/>
        <v>#N/A</v>
      </c>
    </row>
    <row r="407" spans="1:16" x14ac:dyDescent="0.2">
      <c r="A407" s="39" t="s">
        <v>525</v>
      </c>
      <c r="B407" s="25" t="s">
        <v>526</v>
      </c>
      <c r="C407" s="19" t="str">
        <f t="shared" si="54"/>
        <v xml:space="preserve">  ScarboroughE07000168</v>
      </c>
      <c r="D407" s="53">
        <v>13</v>
      </c>
      <c r="E407" s="41">
        <v>11.17</v>
      </c>
      <c r="F407" s="78" t="e">
        <f>VLOOKUP(C407,female!D:H,3,FALSE)</f>
        <v>#N/A</v>
      </c>
      <c r="G407" s="41">
        <v>12.53</v>
      </c>
      <c r="H407" s="23" t="e">
        <f>VLOOKUP(C407,female!D:H,5,FALSE)</f>
        <v>#N/A</v>
      </c>
      <c r="I407" s="80" t="e">
        <f t="shared" si="55"/>
        <v>#N/A</v>
      </c>
      <c r="J407" s="81" t="e">
        <f t="shared" si="56"/>
        <v>#N/A</v>
      </c>
      <c r="K407" s="83" t="e">
        <f t="shared" si="57"/>
        <v>#N/A</v>
      </c>
      <c r="L407" s="86" t="e">
        <f t="shared" si="58"/>
        <v>#N/A</v>
      </c>
      <c r="M407" s="88" t="e">
        <f t="shared" si="59"/>
        <v>#N/A</v>
      </c>
      <c r="N407" s="89" t="e">
        <f t="shared" si="60"/>
        <v>#N/A</v>
      </c>
      <c r="O407" s="90" t="e">
        <f t="shared" si="61"/>
        <v>#N/A</v>
      </c>
      <c r="P407" s="89" t="e">
        <f t="shared" si="62"/>
        <v>#N/A</v>
      </c>
    </row>
    <row r="408" spans="1:16" x14ac:dyDescent="0.2">
      <c r="A408" s="39" t="s">
        <v>334</v>
      </c>
      <c r="B408" s="25" t="s">
        <v>335</v>
      </c>
      <c r="C408" s="19" t="str">
        <f t="shared" si="54"/>
        <v>East AyrshireS12000008</v>
      </c>
      <c r="D408" s="53">
        <v>14</v>
      </c>
      <c r="E408" s="41">
        <v>12.98</v>
      </c>
      <c r="F408" s="78" t="e">
        <f>VLOOKUP(C408,female!D:H,3,FALSE)</f>
        <v>#N/A</v>
      </c>
      <c r="G408" s="51">
        <v>13.28</v>
      </c>
      <c r="H408" s="23" t="e">
        <f>VLOOKUP(C408,female!D:H,5,FALSE)</f>
        <v>#N/A</v>
      </c>
      <c r="I408" s="80" t="e">
        <f t="shared" si="55"/>
        <v>#N/A</v>
      </c>
      <c r="J408" s="81" t="e">
        <f t="shared" si="56"/>
        <v>#N/A</v>
      </c>
      <c r="K408" s="83" t="e">
        <f t="shared" si="57"/>
        <v>#N/A</v>
      </c>
      <c r="L408" s="86" t="e">
        <f t="shared" si="58"/>
        <v>#N/A</v>
      </c>
      <c r="M408" s="88" t="e">
        <f t="shared" si="59"/>
        <v>#N/A</v>
      </c>
      <c r="N408" s="89" t="e">
        <f t="shared" si="60"/>
        <v>#N/A</v>
      </c>
      <c r="O408" s="90" t="e">
        <f t="shared" si="61"/>
        <v>#N/A</v>
      </c>
      <c r="P408" s="89" t="e">
        <f t="shared" si="62"/>
        <v>#N/A</v>
      </c>
    </row>
    <row r="409" spans="1:16" x14ac:dyDescent="0.2">
      <c r="A409" s="39" t="s">
        <v>782</v>
      </c>
      <c r="B409" s="25" t="s">
        <v>336</v>
      </c>
      <c r="C409" s="19" t="str">
        <f t="shared" si="54"/>
        <v xml:space="preserve">  SuttonE09000029</v>
      </c>
      <c r="D409" s="40">
        <v>29</v>
      </c>
      <c r="E409" s="41">
        <v>13.1</v>
      </c>
      <c r="F409" s="78" t="e">
        <f>VLOOKUP(C409,female!D:H,3,FALSE)</f>
        <v>#N/A</v>
      </c>
      <c r="G409" s="41">
        <v>17.010000000000002</v>
      </c>
      <c r="H409" s="23" t="e">
        <f>VLOOKUP(C409,female!D:H,5,FALSE)</f>
        <v>#N/A</v>
      </c>
      <c r="I409" s="80" t="e">
        <f t="shared" si="55"/>
        <v>#N/A</v>
      </c>
      <c r="J409" s="81" t="e">
        <f t="shared" si="56"/>
        <v>#N/A</v>
      </c>
      <c r="K409" s="83" t="e">
        <f t="shared" si="57"/>
        <v>#N/A</v>
      </c>
      <c r="L409" s="86" t="e">
        <f t="shared" si="58"/>
        <v>#N/A</v>
      </c>
      <c r="M409" s="88" t="e">
        <f t="shared" si="59"/>
        <v>#N/A</v>
      </c>
      <c r="N409" s="89" t="e">
        <f t="shared" si="60"/>
        <v>#N/A</v>
      </c>
      <c r="O409" s="90" t="e">
        <f t="shared" si="61"/>
        <v>#N/A</v>
      </c>
      <c r="P409" s="89" t="e">
        <f t="shared" si="62"/>
        <v>#N/A</v>
      </c>
    </row>
    <row r="410" spans="1:16" x14ac:dyDescent="0.2">
      <c r="A410" s="39" t="s">
        <v>757</v>
      </c>
      <c r="B410" s="25" t="s">
        <v>337</v>
      </c>
      <c r="C410" s="19" t="str">
        <f t="shared" si="54"/>
        <v xml:space="preserve">  LewishamE09000023</v>
      </c>
      <c r="D410" s="53">
        <v>18</v>
      </c>
      <c r="E410" s="41">
        <v>15.07</v>
      </c>
      <c r="F410" s="78" t="e">
        <f>VLOOKUP(C410,female!D:H,3,FALSE)</f>
        <v>#N/A</v>
      </c>
      <c r="G410" s="41">
        <v>17.27</v>
      </c>
      <c r="H410" s="23" t="e">
        <f>VLOOKUP(C410,female!D:H,5,FALSE)</f>
        <v>#N/A</v>
      </c>
      <c r="I410" s="80" t="e">
        <f t="shared" si="55"/>
        <v>#N/A</v>
      </c>
      <c r="J410" s="81" t="e">
        <f t="shared" si="56"/>
        <v>#N/A</v>
      </c>
      <c r="K410" s="83" t="e">
        <f t="shared" si="57"/>
        <v>#N/A</v>
      </c>
      <c r="L410" s="86" t="e">
        <f t="shared" si="58"/>
        <v>#N/A</v>
      </c>
      <c r="M410" s="88" t="e">
        <f t="shared" si="59"/>
        <v>#N/A</v>
      </c>
      <c r="N410" s="89" t="e">
        <f t="shared" si="60"/>
        <v>#N/A</v>
      </c>
      <c r="O410" s="90" t="e">
        <f t="shared" si="61"/>
        <v>#N/A</v>
      </c>
      <c r="P410" s="89" t="e">
        <f t="shared" si="62"/>
        <v>#N/A</v>
      </c>
    </row>
    <row r="411" spans="1:16" x14ac:dyDescent="0.2">
      <c r="A411" s="39" t="s">
        <v>688</v>
      </c>
      <c r="B411" s="25" t="s">
        <v>689</v>
      </c>
      <c r="C411" s="19" t="str">
        <f t="shared" si="54"/>
        <v xml:space="preserve">  HarlowE07000073</v>
      </c>
      <c r="D411" s="53">
        <v>14</v>
      </c>
      <c r="E411" s="41">
        <v>13.29</v>
      </c>
      <c r="F411" s="78" t="e">
        <f>VLOOKUP(C411,female!D:H,3,FALSE)</f>
        <v>#N/A</v>
      </c>
      <c r="G411" s="41">
        <v>17.03</v>
      </c>
      <c r="H411" s="23" t="e">
        <f>VLOOKUP(C411,female!D:H,5,FALSE)</f>
        <v>#N/A</v>
      </c>
      <c r="I411" s="80" t="e">
        <f t="shared" si="55"/>
        <v>#N/A</v>
      </c>
      <c r="J411" s="81" t="e">
        <f t="shared" si="56"/>
        <v>#N/A</v>
      </c>
      <c r="K411" s="83" t="e">
        <f t="shared" si="57"/>
        <v>#N/A</v>
      </c>
      <c r="L411" s="86" t="e">
        <f t="shared" si="58"/>
        <v>#N/A</v>
      </c>
      <c r="M411" s="88" t="e">
        <f t="shared" si="59"/>
        <v>#N/A</v>
      </c>
      <c r="N411" s="89" t="e">
        <f t="shared" si="60"/>
        <v>#N/A</v>
      </c>
      <c r="O411" s="90" t="e">
        <f t="shared" si="61"/>
        <v>#N/A</v>
      </c>
      <c r="P411" s="89" t="e">
        <f t="shared" si="62"/>
        <v>#N/A</v>
      </c>
    </row>
    <row r="412" spans="1:16" x14ac:dyDescent="0.2">
      <c r="A412" s="39" t="s">
        <v>338</v>
      </c>
      <c r="B412" s="25" t="s">
        <v>339</v>
      </c>
      <c r="C412" s="19" t="str">
        <f t="shared" si="54"/>
        <v>Dumfries and GallowayS12000006</v>
      </c>
      <c r="D412" s="40">
        <v>21</v>
      </c>
      <c r="E412" s="41">
        <v>10.76</v>
      </c>
      <c r="F412" s="78" t="e">
        <f>VLOOKUP(C412,female!D:H,3,FALSE)</f>
        <v>#N/A</v>
      </c>
      <c r="G412" s="41">
        <v>13.87</v>
      </c>
      <c r="H412" s="23" t="e">
        <f>VLOOKUP(C412,female!D:H,5,FALSE)</f>
        <v>#N/A</v>
      </c>
      <c r="I412" s="80" t="e">
        <f t="shared" si="55"/>
        <v>#N/A</v>
      </c>
      <c r="J412" s="81" t="e">
        <f t="shared" si="56"/>
        <v>#N/A</v>
      </c>
      <c r="K412" s="83" t="e">
        <f t="shared" si="57"/>
        <v>#N/A</v>
      </c>
      <c r="L412" s="86" t="e">
        <f t="shared" si="58"/>
        <v>#N/A</v>
      </c>
      <c r="M412" s="88" t="e">
        <f t="shared" si="59"/>
        <v>#N/A</v>
      </c>
      <c r="N412" s="89" t="e">
        <f t="shared" si="60"/>
        <v>#N/A</v>
      </c>
      <c r="O412" s="90" t="e">
        <f t="shared" si="61"/>
        <v>#N/A</v>
      </c>
      <c r="P412" s="89" t="e">
        <f t="shared" si="62"/>
        <v>#N/A</v>
      </c>
    </row>
    <row r="413" spans="1:16" x14ac:dyDescent="0.2">
      <c r="A413" s="39" t="s">
        <v>630</v>
      </c>
      <c r="B413" s="25" t="s">
        <v>631</v>
      </c>
      <c r="C413" s="19" t="str">
        <f t="shared" si="54"/>
        <v xml:space="preserve">  TamworthE07000199</v>
      </c>
      <c r="D413" s="53">
        <v>10</v>
      </c>
      <c r="E413" s="41">
        <v>11.14</v>
      </c>
      <c r="F413" s="78" t="e">
        <f>VLOOKUP(C413,female!D:H,3,FALSE)</f>
        <v>#N/A</v>
      </c>
      <c r="G413" s="41">
        <v>13.15</v>
      </c>
      <c r="H413" s="23" t="e">
        <f>VLOOKUP(C413,female!D:H,5,FALSE)</f>
        <v>#N/A</v>
      </c>
      <c r="I413" s="80" t="e">
        <f t="shared" si="55"/>
        <v>#N/A</v>
      </c>
      <c r="J413" s="81" t="e">
        <f t="shared" si="56"/>
        <v>#N/A</v>
      </c>
      <c r="K413" s="83" t="e">
        <f t="shared" si="57"/>
        <v>#N/A</v>
      </c>
      <c r="L413" s="86" t="e">
        <f t="shared" si="58"/>
        <v>#N/A</v>
      </c>
      <c r="M413" s="88" t="e">
        <f t="shared" si="59"/>
        <v>#N/A</v>
      </c>
      <c r="N413" s="89" t="e">
        <f t="shared" si="60"/>
        <v>#N/A</v>
      </c>
      <c r="O413" s="90" t="e">
        <f t="shared" si="61"/>
        <v>#N/A</v>
      </c>
      <c r="P413" s="89" t="e">
        <f t="shared" si="62"/>
        <v>#N/A</v>
      </c>
    </row>
    <row r="414" spans="1:16" x14ac:dyDescent="0.2">
      <c r="A414" s="39" t="s">
        <v>340</v>
      </c>
      <c r="B414" s="25" t="s">
        <v>341</v>
      </c>
      <c r="C414" s="19" t="str">
        <f t="shared" si="54"/>
        <v>East LothianS12000010</v>
      </c>
      <c r="D414" s="53">
        <v>13</v>
      </c>
      <c r="E414" s="54">
        <v>12.19</v>
      </c>
      <c r="F414" s="78" t="e">
        <f>VLOOKUP(C414,female!D:H,3,FALSE)</f>
        <v>#N/A</v>
      </c>
      <c r="G414" s="41">
        <v>14.33</v>
      </c>
      <c r="H414" s="23" t="e">
        <f>VLOOKUP(C414,female!D:H,5,FALSE)</f>
        <v>#N/A</v>
      </c>
      <c r="I414" s="80" t="e">
        <f t="shared" si="55"/>
        <v>#N/A</v>
      </c>
      <c r="J414" s="81" t="e">
        <f t="shared" si="56"/>
        <v>#N/A</v>
      </c>
      <c r="K414" s="83" t="e">
        <f t="shared" si="57"/>
        <v>#N/A</v>
      </c>
      <c r="L414" s="86" t="e">
        <f t="shared" si="58"/>
        <v>#N/A</v>
      </c>
      <c r="M414" s="88" t="e">
        <f t="shared" si="59"/>
        <v>#N/A</v>
      </c>
      <c r="N414" s="89" t="e">
        <f t="shared" si="60"/>
        <v>#N/A</v>
      </c>
      <c r="O414" s="90" t="e">
        <f t="shared" si="61"/>
        <v>#N/A</v>
      </c>
      <c r="P414" s="89" t="e">
        <f t="shared" si="62"/>
        <v>#N/A</v>
      </c>
    </row>
    <row r="415" spans="1:16" x14ac:dyDescent="0.2">
      <c r="A415" s="39" t="s">
        <v>793</v>
      </c>
      <c r="B415" s="25" t="s">
        <v>794</v>
      </c>
      <c r="C415" s="19" t="str">
        <f t="shared" si="54"/>
        <v xml:space="preserve">  EastbourneE07000061</v>
      </c>
      <c r="D415" s="53">
        <v>11</v>
      </c>
      <c r="E415" s="54">
        <v>11.48</v>
      </c>
      <c r="F415" s="78" t="e">
        <f>VLOOKUP(C415,female!D:H,3,FALSE)</f>
        <v>#N/A</v>
      </c>
      <c r="G415" s="41">
        <v>15.13</v>
      </c>
      <c r="H415" s="23" t="e">
        <f>VLOOKUP(C415,female!D:H,5,FALSE)</f>
        <v>#N/A</v>
      </c>
      <c r="I415" s="80" t="e">
        <f t="shared" si="55"/>
        <v>#N/A</v>
      </c>
      <c r="J415" s="81" t="e">
        <f t="shared" si="56"/>
        <v>#N/A</v>
      </c>
      <c r="K415" s="83" t="e">
        <f t="shared" si="57"/>
        <v>#N/A</v>
      </c>
      <c r="L415" s="86" t="e">
        <f t="shared" si="58"/>
        <v>#N/A</v>
      </c>
      <c r="M415" s="88" t="e">
        <f t="shared" si="59"/>
        <v>#N/A</v>
      </c>
      <c r="N415" s="89" t="e">
        <f t="shared" si="60"/>
        <v>#N/A</v>
      </c>
      <c r="O415" s="90" t="e">
        <f t="shared" si="61"/>
        <v>#N/A</v>
      </c>
      <c r="P415" s="89" t="e">
        <f t="shared" si="62"/>
        <v>#N/A</v>
      </c>
    </row>
    <row r="416" spans="1:16" x14ac:dyDescent="0.2">
      <c r="A416" s="39" t="s">
        <v>342</v>
      </c>
      <c r="B416" s="25" t="s">
        <v>343</v>
      </c>
      <c r="C416" s="19" t="str">
        <f t="shared" si="54"/>
        <v>Denbighshire / Sir DdinbychW06000004</v>
      </c>
      <c r="D416" s="53">
        <v>13</v>
      </c>
      <c r="E416" s="54">
        <v>11.85</v>
      </c>
      <c r="F416" s="78" t="e">
        <f>VLOOKUP(C416,female!D:H,3,FALSE)</f>
        <v>#N/A</v>
      </c>
      <c r="G416" s="41">
        <v>15.39</v>
      </c>
      <c r="H416" s="23" t="e">
        <f>VLOOKUP(C416,female!D:H,5,FALSE)</f>
        <v>#N/A</v>
      </c>
      <c r="I416" s="80" t="e">
        <f t="shared" si="55"/>
        <v>#N/A</v>
      </c>
      <c r="J416" s="81" t="e">
        <f t="shared" si="56"/>
        <v>#N/A</v>
      </c>
      <c r="K416" s="83" t="e">
        <f t="shared" si="57"/>
        <v>#N/A</v>
      </c>
      <c r="L416" s="86" t="e">
        <f t="shared" si="58"/>
        <v>#N/A</v>
      </c>
      <c r="M416" s="88" t="e">
        <f t="shared" si="59"/>
        <v>#N/A</v>
      </c>
      <c r="N416" s="89" t="e">
        <f t="shared" si="60"/>
        <v>#N/A</v>
      </c>
      <c r="O416" s="90" t="e">
        <f t="shared" si="61"/>
        <v>#N/A</v>
      </c>
      <c r="P416" s="89" t="e">
        <f t="shared" si="62"/>
        <v>#N/A</v>
      </c>
    </row>
    <row r="417" spans="1:16" x14ac:dyDescent="0.2">
      <c r="A417" s="39" t="s">
        <v>922</v>
      </c>
      <c r="B417" s="25" t="s">
        <v>923</v>
      </c>
      <c r="C417" s="19" t="str">
        <f t="shared" si="54"/>
        <v xml:space="preserve">  Weymouth and PortlandE07000053</v>
      </c>
      <c r="D417" s="53">
        <v>6</v>
      </c>
      <c r="E417" s="54">
        <v>10.73</v>
      </c>
      <c r="F417" s="78" t="e">
        <f>VLOOKUP(C417,female!D:H,3,FALSE)</f>
        <v>#N/A</v>
      </c>
      <c r="G417" s="41">
        <v>11.77</v>
      </c>
      <c r="H417" s="23" t="e">
        <f>VLOOKUP(C417,female!D:H,5,FALSE)</f>
        <v>#N/A</v>
      </c>
      <c r="I417" s="80" t="e">
        <f t="shared" si="55"/>
        <v>#N/A</v>
      </c>
      <c r="J417" s="81" t="e">
        <f t="shared" si="56"/>
        <v>#N/A</v>
      </c>
      <c r="K417" s="83" t="e">
        <f t="shared" si="57"/>
        <v>#N/A</v>
      </c>
      <c r="L417" s="86" t="e">
        <f t="shared" si="58"/>
        <v>#N/A</v>
      </c>
      <c r="M417" s="88" t="e">
        <f t="shared" si="59"/>
        <v>#N/A</v>
      </c>
      <c r="N417" s="89" t="e">
        <f t="shared" si="60"/>
        <v>#N/A</v>
      </c>
      <c r="O417" s="90" t="e">
        <f t="shared" si="61"/>
        <v>#N/A</v>
      </c>
      <c r="P417" s="89" t="e">
        <f t="shared" si="62"/>
        <v>#N/A</v>
      </c>
    </row>
    <row r="418" spans="1:16" x14ac:dyDescent="0.2">
      <c r="A418" s="39" t="s">
        <v>344</v>
      </c>
      <c r="B418" s="25" t="s">
        <v>345</v>
      </c>
      <c r="C418" s="19" t="str">
        <f t="shared" si="54"/>
        <v>Gwynedd / GwyneddW06000002</v>
      </c>
      <c r="D418" s="53">
        <v>15</v>
      </c>
      <c r="E418" s="41">
        <v>9.75</v>
      </c>
      <c r="F418" s="78" t="e">
        <f>VLOOKUP(C418,female!D:H,3,FALSE)</f>
        <v>#N/A</v>
      </c>
      <c r="G418" s="41">
        <v>12.38</v>
      </c>
      <c r="H418" s="23" t="e">
        <f>VLOOKUP(C418,female!D:H,5,FALSE)</f>
        <v>#N/A</v>
      </c>
      <c r="I418" s="80" t="e">
        <f t="shared" si="55"/>
        <v>#N/A</v>
      </c>
      <c r="J418" s="81" t="e">
        <f t="shared" si="56"/>
        <v>#N/A</v>
      </c>
      <c r="K418" s="83" t="e">
        <f t="shared" si="57"/>
        <v>#N/A</v>
      </c>
      <c r="L418" s="86" t="e">
        <f t="shared" si="58"/>
        <v>#N/A</v>
      </c>
      <c r="M418" s="88" t="e">
        <f t="shared" si="59"/>
        <v>#N/A</v>
      </c>
      <c r="N418" s="89" t="e">
        <f t="shared" si="60"/>
        <v>#N/A</v>
      </c>
      <c r="O418" s="90" t="e">
        <f t="shared" si="61"/>
        <v>#N/A</v>
      </c>
      <c r="P418" s="89" t="e">
        <f t="shared" si="62"/>
        <v>#N/A</v>
      </c>
    </row>
    <row r="419" spans="1:16" x14ac:dyDescent="0.2">
      <c r="A419" s="39" t="s">
        <v>483</v>
      </c>
      <c r="B419" s="25" t="s">
        <v>484</v>
      </c>
      <c r="C419" s="19" t="str">
        <f t="shared" si="54"/>
        <v xml:space="preserve">  BurnleyE07000117</v>
      </c>
      <c r="D419" s="53">
        <v>13</v>
      </c>
      <c r="E419" s="41">
        <v>10.39</v>
      </c>
      <c r="F419" s="78" t="e">
        <f>VLOOKUP(C419,female!D:H,3,FALSE)</f>
        <v>#N/A</v>
      </c>
      <c r="G419" s="41">
        <v>13.2</v>
      </c>
      <c r="H419" s="23" t="e">
        <f>VLOOKUP(C419,female!D:H,5,FALSE)</f>
        <v>#N/A</v>
      </c>
      <c r="I419" s="80" t="e">
        <f t="shared" si="55"/>
        <v>#N/A</v>
      </c>
      <c r="J419" s="81" t="e">
        <f t="shared" si="56"/>
        <v>#N/A</v>
      </c>
      <c r="K419" s="83" t="e">
        <f t="shared" si="57"/>
        <v>#N/A</v>
      </c>
      <c r="L419" s="86" t="e">
        <f t="shared" si="58"/>
        <v>#N/A</v>
      </c>
      <c r="M419" s="88" t="e">
        <f t="shared" si="59"/>
        <v>#N/A</v>
      </c>
      <c r="N419" s="89" t="e">
        <f t="shared" si="60"/>
        <v>#N/A</v>
      </c>
      <c r="O419" s="90" t="e">
        <f t="shared" si="61"/>
        <v>#N/A</v>
      </c>
      <c r="P419" s="89" t="e">
        <f t="shared" si="62"/>
        <v>#N/A</v>
      </c>
    </row>
    <row r="420" spans="1:16" x14ac:dyDescent="0.2">
      <c r="A420" s="39" t="s">
        <v>4</v>
      </c>
      <c r="B420" s="25" t="s">
        <v>5</v>
      </c>
      <c r="C420" s="19" t="str">
        <f t="shared" si="54"/>
        <v>Isles of Scilly UAE06000053</v>
      </c>
      <c r="D420" s="53" t="s">
        <v>6</v>
      </c>
      <c r="E420" s="54" t="s">
        <v>6</v>
      </c>
      <c r="F420" s="78" t="e">
        <f>VLOOKUP(C420,female!D:H,3,FALSE)</f>
        <v>#N/A</v>
      </c>
      <c r="G420" s="54">
        <v>11.4</v>
      </c>
      <c r="H420" s="23" t="e">
        <f>VLOOKUP(C420,female!D:H,5,FALSE)</f>
        <v>#N/A</v>
      </c>
      <c r="I420" s="80" t="e">
        <f t="shared" si="55"/>
        <v>#VALUE!</v>
      </c>
      <c r="J420" s="81" t="e">
        <f t="shared" si="56"/>
        <v>#N/A</v>
      </c>
      <c r="K420" s="83" t="e">
        <f t="shared" si="57"/>
        <v>#VALUE!</v>
      </c>
      <c r="L420" s="86" t="e">
        <f t="shared" si="58"/>
        <v>#N/A</v>
      </c>
      <c r="M420" s="88" t="e">
        <f t="shared" si="59"/>
        <v>#N/A</v>
      </c>
      <c r="N420" s="89" t="e">
        <f t="shared" si="60"/>
        <v>#N/A</v>
      </c>
      <c r="O420" s="90" t="e">
        <f t="shared" si="61"/>
        <v>#VALUE!</v>
      </c>
      <c r="P420" s="89" t="e">
        <f t="shared" si="62"/>
        <v>#VALUE!</v>
      </c>
    </row>
    <row r="421" spans="1:16" x14ac:dyDescent="0.2">
      <c r="A421" s="39" t="s">
        <v>944</v>
      </c>
      <c r="B421" s="25" t="s">
        <v>945</v>
      </c>
      <c r="C421" s="19" t="str">
        <f t="shared" si="54"/>
        <v xml:space="preserve">  West SomersetE07000191</v>
      </c>
      <c r="D421" s="53" t="s">
        <v>6</v>
      </c>
      <c r="E421" s="54" t="s">
        <v>6</v>
      </c>
      <c r="F421" s="78" t="e">
        <f>VLOOKUP(C421,female!D:H,3,FALSE)</f>
        <v>#N/A</v>
      </c>
      <c r="G421" s="54">
        <v>20.97</v>
      </c>
      <c r="H421" s="23" t="e">
        <f>VLOOKUP(C421,female!D:H,5,FALSE)</f>
        <v>#N/A</v>
      </c>
      <c r="I421" s="80" t="e">
        <f t="shared" si="55"/>
        <v>#VALUE!</v>
      </c>
      <c r="J421" s="81" t="e">
        <f t="shared" si="56"/>
        <v>#N/A</v>
      </c>
      <c r="K421" s="83" t="e">
        <f t="shared" si="57"/>
        <v>#VALUE!</v>
      </c>
      <c r="L421" s="86" t="e">
        <f t="shared" si="58"/>
        <v>#N/A</v>
      </c>
      <c r="M421" s="88" t="e">
        <f t="shared" si="59"/>
        <v>#N/A</v>
      </c>
      <c r="N421" s="89" t="e">
        <f t="shared" si="60"/>
        <v>#N/A</v>
      </c>
      <c r="O421" s="90" t="e">
        <f t="shared" si="61"/>
        <v>#VALUE!</v>
      </c>
      <c r="P421" s="89" t="e">
        <f t="shared" si="62"/>
        <v>#VALUE!</v>
      </c>
    </row>
    <row r="422" spans="1:16" x14ac:dyDescent="0.2">
      <c r="A422" s="39" t="s">
        <v>680</v>
      </c>
      <c r="B422" s="25" t="s">
        <v>681</v>
      </c>
      <c r="C422" s="19" t="str">
        <f t="shared" si="54"/>
        <v xml:space="preserve">  Castle PointE07000069</v>
      </c>
      <c r="D422" s="53">
        <v>5</v>
      </c>
      <c r="E422" s="54" t="s">
        <v>6</v>
      </c>
      <c r="F422" s="78" t="e">
        <f>VLOOKUP(C422,female!D:H,3,FALSE)</f>
        <v>#N/A</v>
      </c>
      <c r="G422" s="54">
        <v>15.23</v>
      </c>
      <c r="H422" s="23" t="e">
        <f>VLOOKUP(C422,female!D:H,5,FALSE)</f>
        <v>#N/A</v>
      </c>
      <c r="I422" s="80" t="e">
        <f t="shared" si="55"/>
        <v>#VALUE!</v>
      </c>
      <c r="J422" s="81" t="e">
        <f t="shared" si="56"/>
        <v>#N/A</v>
      </c>
      <c r="K422" s="83" t="e">
        <f t="shared" si="57"/>
        <v>#VALUE!</v>
      </c>
      <c r="L422" s="86" t="e">
        <f t="shared" si="58"/>
        <v>#N/A</v>
      </c>
      <c r="M422" s="88" t="e">
        <f t="shared" si="59"/>
        <v>#N/A</v>
      </c>
      <c r="N422" s="89" t="e">
        <f t="shared" si="60"/>
        <v>#N/A</v>
      </c>
      <c r="O422" s="90" t="e">
        <f t="shared" si="61"/>
        <v>#VALUE!</v>
      </c>
      <c r="P422" s="89" t="e">
        <f t="shared" si="62"/>
        <v>#VALUE!</v>
      </c>
    </row>
    <row r="423" spans="1:16" x14ac:dyDescent="0.2">
      <c r="A423" s="39" t="s">
        <v>13</v>
      </c>
      <c r="B423" s="25" t="s">
        <v>14</v>
      </c>
      <c r="C423" s="19" t="str">
        <f t="shared" si="54"/>
        <v>Merthyr Tydfil / Merthyr TudfulW06000024</v>
      </c>
      <c r="D423" s="53">
        <v>8</v>
      </c>
      <c r="E423" s="54" t="s">
        <v>6</v>
      </c>
      <c r="F423" s="78" t="e">
        <f>VLOOKUP(C423,female!D:H,3,FALSE)</f>
        <v>#N/A</v>
      </c>
      <c r="G423" s="41">
        <v>17.36</v>
      </c>
      <c r="H423" s="23" t="e">
        <f>VLOOKUP(C423,female!D:H,5,FALSE)</f>
        <v>#N/A</v>
      </c>
      <c r="I423" s="80" t="e">
        <f t="shared" si="55"/>
        <v>#VALUE!</v>
      </c>
      <c r="J423" s="81" t="e">
        <f t="shared" si="56"/>
        <v>#N/A</v>
      </c>
      <c r="K423" s="83" t="e">
        <f t="shared" si="57"/>
        <v>#VALUE!</v>
      </c>
      <c r="L423" s="86" t="e">
        <f t="shared" si="58"/>
        <v>#N/A</v>
      </c>
      <c r="M423" s="88" t="e">
        <f t="shared" si="59"/>
        <v>#N/A</v>
      </c>
      <c r="N423" s="89" t="e">
        <f t="shared" si="60"/>
        <v>#N/A</v>
      </c>
      <c r="O423" s="90" t="e">
        <f t="shared" si="61"/>
        <v>#VALUE!</v>
      </c>
      <c r="P423" s="89" t="e">
        <f t="shared" si="62"/>
        <v>#VALUE!</v>
      </c>
    </row>
    <row r="424" spans="1:16" x14ac:dyDescent="0.2">
      <c r="A424" s="39" t="s">
        <v>678</v>
      </c>
      <c r="B424" s="25" t="s">
        <v>679</v>
      </c>
      <c r="C424" s="19" t="str">
        <f t="shared" si="54"/>
        <v xml:space="preserve">  BrentwoodE07000068</v>
      </c>
      <c r="D424" s="53">
        <v>10</v>
      </c>
      <c r="E424" s="54" t="s">
        <v>6</v>
      </c>
      <c r="F424" s="78" t="e">
        <f>VLOOKUP(C424,female!D:H,3,FALSE)</f>
        <v>#N/A</v>
      </c>
      <c r="G424" s="41">
        <v>20.46</v>
      </c>
      <c r="H424" s="23" t="e">
        <f>VLOOKUP(C424,female!D:H,5,FALSE)</f>
        <v>#N/A</v>
      </c>
      <c r="I424" s="80" t="e">
        <f t="shared" si="55"/>
        <v>#VALUE!</v>
      </c>
      <c r="J424" s="81" t="e">
        <f t="shared" si="56"/>
        <v>#N/A</v>
      </c>
      <c r="K424" s="83" t="e">
        <f t="shared" si="57"/>
        <v>#VALUE!</v>
      </c>
      <c r="L424" s="86" t="e">
        <f t="shared" si="58"/>
        <v>#N/A</v>
      </c>
      <c r="M424" s="88" t="e">
        <f t="shared" si="59"/>
        <v>#N/A</v>
      </c>
      <c r="N424" s="89" t="e">
        <f t="shared" si="60"/>
        <v>#N/A</v>
      </c>
      <c r="O424" s="90" t="e">
        <f t="shared" si="61"/>
        <v>#VALUE!</v>
      </c>
      <c r="P424" s="89" t="e">
        <f t="shared" si="62"/>
        <v>#VALUE!</v>
      </c>
    </row>
    <row r="425" spans="1:16" x14ac:dyDescent="0.2">
      <c r="A425" s="39" t="s">
        <v>690</v>
      </c>
      <c r="B425" s="25" t="s">
        <v>691</v>
      </c>
      <c r="C425" s="19" t="str">
        <f t="shared" si="54"/>
        <v xml:space="preserve">  MaldonE07000074</v>
      </c>
      <c r="D425" s="53">
        <v>6</v>
      </c>
      <c r="E425" s="54">
        <v>12.82</v>
      </c>
      <c r="F425" s="78" t="e">
        <f>VLOOKUP(C425,female!D:H,3,FALSE)</f>
        <v>#N/A</v>
      </c>
      <c r="G425" s="54">
        <v>17.5</v>
      </c>
      <c r="H425" s="23" t="e">
        <f>VLOOKUP(C425,female!D:H,5,FALSE)</f>
        <v>#N/A</v>
      </c>
      <c r="I425" s="80" t="e">
        <f t="shared" si="55"/>
        <v>#N/A</v>
      </c>
      <c r="J425" s="81" t="e">
        <f t="shared" si="56"/>
        <v>#N/A</v>
      </c>
      <c r="K425" s="83" t="e">
        <f t="shared" si="57"/>
        <v>#N/A</v>
      </c>
      <c r="L425" s="86" t="e">
        <f t="shared" si="58"/>
        <v>#N/A</v>
      </c>
      <c r="M425" s="88" t="e">
        <f t="shared" si="59"/>
        <v>#N/A</v>
      </c>
      <c r="N425" s="89" t="e">
        <f t="shared" si="60"/>
        <v>#N/A</v>
      </c>
      <c r="O425" s="90" t="e">
        <f t="shared" si="61"/>
        <v>#N/A</v>
      </c>
      <c r="P425" s="89" t="e">
        <f t="shared" si="62"/>
        <v>#N/A</v>
      </c>
    </row>
    <row r="426" spans="1:16" x14ac:dyDescent="0.2">
      <c r="A426" s="39" t="s">
        <v>11</v>
      </c>
      <c r="B426" s="25" t="s">
        <v>12</v>
      </c>
      <c r="C426" s="19" t="str">
        <f t="shared" si="54"/>
        <v>Shetland IslandsS12000027</v>
      </c>
      <c r="D426" s="53">
        <v>5</v>
      </c>
      <c r="E426" s="41">
        <v>15.09</v>
      </c>
      <c r="F426" s="78" t="e">
        <f>VLOOKUP(C426,female!D:H,3,FALSE)</f>
        <v>#N/A</v>
      </c>
      <c r="G426" s="41">
        <v>17.690000000000001</v>
      </c>
      <c r="H426" s="23" t="e">
        <f>VLOOKUP(C426,female!D:H,5,FALSE)</f>
        <v>#N/A</v>
      </c>
      <c r="I426" s="80" t="e">
        <f t="shared" si="55"/>
        <v>#N/A</v>
      </c>
      <c r="J426" s="81" t="e">
        <f t="shared" si="56"/>
        <v>#N/A</v>
      </c>
      <c r="K426" s="83" t="e">
        <f t="shared" si="57"/>
        <v>#N/A</v>
      </c>
      <c r="L426" s="86" t="e">
        <f t="shared" si="58"/>
        <v>#N/A</v>
      </c>
      <c r="M426" s="88" t="e">
        <f t="shared" si="59"/>
        <v>#N/A</v>
      </c>
      <c r="N426" s="89" t="e">
        <f t="shared" si="60"/>
        <v>#N/A</v>
      </c>
      <c r="O426" s="90" t="e">
        <f t="shared" si="61"/>
        <v>#N/A</v>
      </c>
      <c r="P426" s="89" t="e">
        <f t="shared" si="62"/>
        <v>#N/A</v>
      </c>
    </row>
    <row r="427" spans="1:16" x14ac:dyDescent="0.2">
      <c r="A427" s="39" t="s">
        <v>9</v>
      </c>
      <c r="B427" s="25" t="s">
        <v>10</v>
      </c>
      <c r="C427" s="19" t="str">
        <f t="shared" si="54"/>
        <v>Orkney IslandsS12000023</v>
      </c>
      <c r="D427" s="53" t="s">
        <v>6</v>
      </c>
      <c r="E427" s="54" t="s">
        <v>6</v>
      </c>
      <c r="F427" s="78" t="e">
        <f>VLOOKUP(C427,female!D:H,3,FALSE)</f>
        <v>#N/A</v>
      </c>
      <c r="G427" s="54">
        <v>16.97</v>
      </c>
      <c r="H427" s="23" t="e">
        <f>VLOOKUP(C427,female!D:H,5,FALSE)</f>
        <v>#N/A</v>
      </c>
      <c r="I427" s="80" t="e">
        <f t="shared" si="55"/>
        <v>#VALUE!</v>
      </c>
      <c r="J427" s="81" t="e">
        <f t="shared" si="56"/>
        <v>#N/A</v>
      </c>
      <c r="K427" s="83" t="e">
        <f t="shared" si="57"/>
        <v>#VALUE!</v>
      </c>
      <c r="L427" s="86" t="e">
        <f t="shared" si="58"/>
        <v>#N/A</v>
      </c>
      <c r="M427" s="88" t="e">
        <f t="shared" si="59"/>
        <v>#N/A</v>
      </c>
      <c r="N427" s="89" t="e">
        <f t="shared" si="60"/>
        <v>#N/A</v>
      </c>
      <c r="O427" s="90" t="e">
        <f t="shared" si="61"/>
        <v>#VALUE!</v>
      </c>
      <c r="P427" s="89" t="e">
        <f t="shared" si="62"/>
        <v>#VALUE!</v>
      </c>
    </row>
    <row r="428" spans="1:16" x14ac:dyDescent="0.2">
      <c r="A428" s="39" t="s">
        <v>918</v>
      </c>
      <c r="B428" s="25" t="s">
        <v>919</v>
      </c>
      <c r="C428" s="19" t="str">
        <f t="shared" si="54"/>
        <v xml:space="preserve">  PurbeckE07000051</v>
      </c>
      <c r="D428" s="53">
        <v>8</v>
      </c>
      <c r="E428" s="54">
        <v>12.8</v>
      </c>
      <c r="F428" s="78" t="e">
        <f>VLOOKUP(C428,female!D:H,3,FALSE)</f>
        <v>#N/A</v>
      </c>
      <c r="G428" s="41">
        <v>14.83</v>
      </c>
      <c r="H428" s="23" t="e">
        <f>VLOOKUP(C428,female!D:H,5,FALSE)</f>
        <v>#N/A</v>
      </c>
      <c r="I428" s="80" t="e">
        <f t="shared" si="55"/>
        <v>#N/A</v>
      </c>
      <c r="J428" s="81" t="e">
        <f t="shared" si="56"/>
        <v>#N/A</v>
      </c>
      <c r="K428" s="83" t="e">
        <f t="shared" si="57"/>
        <v>#N/A</v>
      </c>
      <c r="L428" s="86" t="e">
        <f t="shared" si="58"/>
        <v>#N/A</v>
      </c>
      <c r="M428" s="88" t="e">
        <f t="shared" si="59"/>
        <v>#N/A</v>
      </c>
      <c r="N428" s="89" t="e">
        <f t="shared" si="60"/>
        <v>#N/A</v>
      </c>
      <c r="O428" s="90" t="e">
        <f t="shared" si="61"/>
        <v>#N/A</v>
      </c>
      <c r="P428" s="89" t="e">
        <f t="shared" si="62"/>
        <v>#N/A</v>
      </c>
    </row>
    <row r="429" spans="1:16" x14ac:dyDescent="0.2">
      <c r="A429" s="39" t="s">
        <v>787</v>
      </c>
      <c r="B429" s="25" t="s">
        <v>788</v>
      </c>
      <c r="C429" s="19" t="str">
        <f t="shared" si="54"/>
        <v xml:space="preserve">  ChilternE07000005</v>
      </c>
      <c r="D429" s="53">
        <v>8</v>
      </c>
      <c r="E429" s="54" t="s">
        <v>6</v>
      </c>
      <c r="F429" s="78" t="e">
        <f>VLOOKUP(C429,female!D:H,3,FALSE)</f>
        <v>#N/A</v>
      </c>
      <c r="G429" s="54">
        <v>18.29</v>
      </c>
      <c r="H429" s="23" t="e">
        <f>VLOOKUP(C429,female!D:H,5,FALSE)</f>
        <v>#N/A</v>
      </c>
      <c r="I429" s="80" t="e">
        <f t="shared" si="55"/>
        <v>#VALUE!</v>
      </c>
      <c r="J429" s="81" t="e">
        <f t="shared" si="56"/>
        <v>#N/A</v>
      </c>
      <c r="K429" s="83" t="e">
        <f t="shared" si="57"/>
        <v>#VALUE!</v>
      </c>
      <c r="L429" s="86" t="e">
        <f t="shared" si="58"/>
        <v>#N/A</v>
      </c>
      <c r="M429" s="88" t="e">
        <f t="shared" si="59"/>
        <v>#N/A</v>
      </c>
      <c r="N429" s="89" t="e">
        <f t="shared" si="60"/>
        <v>#N/A</v>
      </c>
      <c r="O429" s="90" t="e">
        <f t="shared" si="61"/>
        <v>#VALUE!</v>
      </c>
      <c r="P429" s="89" t="e">
        <f t="shared" si="62"/>
        <v>#VALUE!</v>
      </c>
    </row>
    <row r="430" spans="1:16" x14ac:dyDescent="0.2">
      <c r="A430" s="39" t="s">
        <v>7</v>
      </c>
      <c r="B430" s="25" t="s">
        <v>8</v>
      </c>
      <c r="C430" s="19" t="str">
        <f t="shared" si="54"/>
        <v>East RenfrewshireS12000011</v>
      </c>
      <c r="D430" s="53">
        <v>6</v>
      </c>
      <c r="E430" s="54">
        <v>10.7</v>
      </c>
      <c r="F430" s="78" t="e">
        <f>VLOOKUP(C430,female!D:H,3,FALSE)</f>
        <v>#N/A</v>
      </c>
      <c r="G430" s="54">
        <v>15.19</v>
      </c>
      <c r="H430" s="23" t="e">
        <f>VLOOKUP(C430,female!D:H,5,FALSE)</f>
        <v>#N/A</v>
      </c>
      <c r="I430" s="80" t="e">
        <f t="shared" si="55"/>
        <v>#N/A</v>
      </c>
      <c r="J430" s="81" t="e">
        <f t="shared" si="56"/>
        <v>#N/A</v>
      </c>
      <c r="K430" s="83" t="e">
        <f t="shared" si="57"/>
        <v>#N/A</v>
      </c>
      <c r="L430" s="86" t="e">
        <f t="shared" si="58"/>
        <v>#N/A</v>
      </c>
      <c r="M430" s="88" t="e">
        <f t="shared" si="59"/>
        <v>#N/A</v>
      </c>
      <c r="N430" s="89" t="e">
        <f t="shared" si="60"/>
        <v>#N/A</v>
      </c>
      <c r="O430" s="90" t="e">
        <f t="shared" si="61"/>
        <v>#N/A</v>
      </c>
      <c r="P430" s="89" t="e">
        <f t="shared" si="62"/>
        <v>#N/A</v>
      </c>
    </row>
    <row r="431" spans="1:16" x14ac:dyDescent="0.2">
      <c r="A431" s="39" t="s">
        <v>591</v>
      </c>
      <c r="B431" s="25" t="s">
        <v>592</v>
      </c>
      <c r="C431" s="19" t="str">
        <f t="shared" si="54"/>
        <v xml:space="preserve">  East NorthamptonshireE07000152</v>
      </c>
      <c r="D431" s="53">
        <v>10</v>
      </c>
      <c r="E431" s="41">
        <v>11.96</v>
      </c>
      <c r="F431" s="78" t="e">
        <f>VLOOKUP(C431,female!D:H,3,FALSE)</f>
        <v>#N/A</v>
      </c>
      <c r="G431" s="41">
        <v>13.58</v>
      </c>
      <c r="H431" s="23" t="e">
        <f>VLOOKUP(C431,female!D:H,5,FALSE)</f>
        <v>#N/A</v>
      </c>
      <c r="I431" s="80" t="e">
        <f t="shared" si="55"/>
        <v>#N/A</v>
      </c>
      <c r="J431" s="81" t="e">
        <f t="shared" si="56"/>
        <v>#N/A</v>
      </c>
      <c r="K431" s="83" t="e">
        <f t="shared" si="57"/>
        <v>#N/A</v>
      </c>
      <c r="L431" s="86" t="e">
        <f t="shared" si="58"/>
        <v>#N/A</v>
      </c>
      <c r="M431" s="88" t="e">
        <f t="shared" si="59"/>
        <v>#N/A</v>
      </c>
      <c r="N431" s="89" t="e">
        <f t="shared" si="60"/>
        <v>#N/A</v>
      </c>
      <c r="O431" s="90" t="e">
        <f t="shared" si="61"/>
        <v>#N/A</v>
      </c>
      <c r="P431" s="89" t="e">
        <f t="shared" si="62"/>
        <v>#N/A</v>
      </c>
    </row>
    <row r="432" spans="1:16" x14ac:dyDescent="0.2">
      <c r="A432" s="39" t="s">
        <v>910</v>
      </c>
      <c r="B432" s="25" t="s">
        <v>911</v>
      </c>
      <c r="C432" s="19" t="str">
        <f t="shared" si="54"/>
        <v xml:space="preserve">  West DevonE07000047</v>
      </c>
      <c r="D432" s="53">
        <v>5</v>
      </c>
      <c r="E432" s="41">
        <v>10.25</v>
      </c>
      <c r="F432" s="78" t="e">
        <f>VLOOKUP(C432,female!D:H,3,FALSE)</f>
        <v>#N/A</v>
      </c>
      <c r="G432" s="51">
        <v>10.94</v>
      </c>
      <c r="H432" s="23" t="e">
        <f>VLOOKUP(C432,female!D:H,5,FALSE)</f>
        <v>#N/A</v>
      </c>
      <c r="I432" s="80" t="e">
        <f t="shared" si="55"/>
        <v>#N/A</v>
      </c>
      <c r="J432" s="81" t="e">
        <f t="shared" si="56"/>
        <v>#N/A</v>
      </c>
      <c r="K432" s="83" t="e">
        <f t="shared" si="57"/>
        <v>#N/A</v>
      </c>
      <c r="L432" s="86" t="e">
        <f t="shared" si="58"/>
        <v>#N/A</v>
      </c>
      <c r="M432" s="88" t="e">
        <f t="shared" si="59"/>
        <v>#N/A</v>
      </c>
      <c r="N432" s="89" t="e">
        <f t="shared" si="60"/>
        <v>#N/A</v>
      </c>
      <c r="O432" s="90" t="e">
        <f t="shared" si="61"/>
        <v>#N/A</v>
      </c>
      <c r="P432" s="89" t="e">
        <f t="shared" si="62"/>
        <v>#N/A</v>
      </c>
    </row>
    <row r="433" spans="1:16" ht="13.5" thickBot="1" x14ac:dyDescent="0.25">
      <c r="A433" s="57" t="s">
        <v>948</v>
      </c>
      <c r="B433" s="58" t="s">
        <v>15</v>
      </c>
      <c r="C433" s="19" t="str">
        <f t="shared" si="54"/>
        <v>Not Classified</v>
      </c>
      <c r="D433" s="59" t="s">
        <v>949</v>
      </c>
      <c r="E433" s="60"/>
      <c r="F433" s="78" t="e">
        <f>VLOOKUP(C433,female!D:H,3,FALSE)</f>
        <v>#N/A</v>
      </c>
      <c r="G433" s="60"/>
      <c r="H433" s="23" t="e">
        <f>VLOOKUP(C433,female!D:H,5,FALSE)</f>
        <v>#N/A</v>
      </c>
      <c r="I433" s="80" t="e">
        <f t="shared" si="55"/>
        <v>#N/A</v>
      </c>
      <c r="J433" s="81" t="e">
        <f t="shared" si="56"/>
        <v>#N/A</v>
      </c>
      <c r="K433" s="83" t="e">
        <f t="shared" si="57"/>
        <v>#N/A</v>
      </c>
      <c r="L433" s="86" t="e">
        <f t="shared" si="58"/>
        <v>#N/A</v>
      </c>
      <c r="M433" s="88" t="e">
        <f t="shared" si="59"/>
        <v>#N/A</v>
      </c>
      <c r="N433" s="89" t="e">
        <f t="shared" si="60"/>
        <v>#N/A</v>
      </c>
      <c r="O433" s="90" t="e">
        <f t="shared" si="61"/>
        <v>#N/A</v>
      </c>
      <c r="P433" s="89" t="e">
        <f t="shared" si="62"/>
        <v>#N/A</v>
      </c>
    </row>
    <row r="434" spans="1:16" x14ac:dyDescent="0.2">
      <c r="A434" s="75" t="s">
        <v>950</v>
      </c>
      <c r="B434" s="75"/>
      <c r="C434" s="19" t="str">
        <f t="shared" si="54"/>
        <v>a  Employees on adult rates whose pay for the survey pay-period was not affected by absence.</v>
      </c>
      <c r="D434" s="75"/>
      <c r="E434" s="75"/>
      <c r="F434" s="78" t="e">
        <f>VLOOKUP(C434,female!D:H,3,FALSE)</f>
        <v>#N/A</v>
      </c>
      <c r="G434" s="75"/>
      <c r="H434" s="23" t="e">
        <f>VLOOKUP(C434,female!D:H,5,FALSE)</f>
        <v>#N/A</v>
      </c>
      <c r="I434" s="80" t="e">
        <f t="shared" si="55"/>
        <v>#N/A</v>
      </c>
      <c r="J434" s="81" t="e">
        <f t="shared" si="56"/>
        <v>#N/A</v>
      </c>
      <c r="K434" s="83" t="e">
        <f t="shared" si="57"/>
        <v>#N/A</v>
      </c>
      <c r="L434" s="86" t="e">
        <f t="shared" si="58"/>
        <v>#N/A</v>
      </c>
      <c r="M434" s="88" t="e">
        <f t="shared" si="59"/>
        <v>#N/A</v>
      </c>
      <c r="N434" s="89" t="e">
        <f t="shared" si="60"/>
        <v>#N/A</v>
      </c>
      <c r="O434" s="90" t="e">
        <f t="shared" si="61"/>
        <v>#N/A</v>
      </c>
      <c r="P434" s="89" t="e">
        <f t="shared" si="62"/>
        <v>#N/A</v>
      </c>
    </row>
    <row r="435" spans="1:16" x14ac:dyDescent="0.2">
      <c r="A435" s="76" t="s">
        <v>951</v>
      </c>
      <c r="B435" s="76"/>
      <c r="C435" s="19" t="str">
        <f t="shared" si="54"/>
        <v>b  Figures for Number of Jobs are for indicative purposes only and should not be considered an accurate estimate of employee job counts.</v>
      </c>
      <c r="D435" s="76"/>
      <c r="E435" s="76"/>
      <c r="F435" s="78" t="e">
        <f>VLOOKUP(C435,female!D:H,3,FALSE)</f>
        <v>#N/A</v>
      </c>
      <c r="G435" s="76"/>
      <c r="H435" s="23" t="e">
        <f>VLOOKUP(C435,female!D:H,5,FALSE)</f>
        <v>#N/A</v>
      </c>
      <c r="I435" s="80" t="e">
        <f t="shared" si="55"/>
        <v>#N/A</v>
      </c>
      <c r="J435" s="81" t="e">
        <f t="shared" si="56"/>
        <v>#N/A</v>
      </c>
      <c r="K435" s="83" t="e">
        <f t="shared" si="57"/>
        <v>#N/A</v>
      </c>
      <c r="L435" s="86" t="e">
        <f t="shared" si="58"/>
        <v>#N/A</v>
      </c>
      <c r="M435" s="88" t="e">
        <f t="shared" si="59"/>
        <v>#N/A</v>
      </c>
      <c r="N435" s="89" t="e">
        <f t="shared" si="60"/>
        <v>#N/A</v>
      </c>
      <c r="O435" s="90" t="e">
        <f t="shared" si="61"/>
        <v>#N/A</v>
      </c>
      <c r="P435" s="89" t="e">
        <f t="shared" si="62"/>
        <v>#N/A</v>
      </c>
    </row>
    <row r="436" spans="1:16" x14ac:dyDescent="0.2">
      <c r="A436" s="76" t="s">
        <v>952</v>
      </c>
      <c r="B436" s="76"/>
      <c r="C436" s="19" t="str">
        <f t="shared" si="54"/>
        <v xml:space="preserve">KEY - The colour coding indicates the quality of each estimate;  jobs, median, mean and percentiles but not the annual percentage change. </v>
      </c>
      <c r="D436" s="76"/>
      <c r="E436" s="76"/>
      <c r="F436" s="78" t="e">
        <f>VLOOKUP(C436,female!D:H,3,FALSE)</f>
        <v>#N/A</v>
      </c>
      <c r="G436" s="76"/>
      <c r="H436" s="23" t="e">
        <f>VLOOKUP(C436,female!D:H,5,FALSE)</f>
        <v>#N/A</v>
      </c>
      <c r="I436" s="80" t="e">
        <f t="shared" si="55"/>
        <v>#N/A</v>
      </c>
      <c r="J436" s="81" t="e">
        <f t="shared" si="56"/>
        <v>#N/A</v>
      </c>
      <c r="K436" s="83" t="e">
        <f t="shared" si="57"/>
        <v>#N/A</v>
      </c>
      <c r="L436" s="86" t="e">
        <f t="shared" si="58"/>
        <v>#N/A</v>
      </c>
      <c r="M436" s="88" t="e">
        <f t="shared" si="59"/>
        <v>#N/A</v>
      </c>
      <c r="N436" s="89" t="e">
        <f t="shared" si="60"/>
        <v>#N/A</v>
      </c>
      <c r="O436" s="90" t="e">
        <f t="shared" si="61"/>
        <v>#N/A</v>
      </c>
      <c r="P436" s="89" t="e">
        <f t="shared" si="62"/>
        <v>#N/A</v>
      </c>
    </row>
    <row r="437" spans="1:16" x14ac:dyDescent="0.2">
      <c r="A437" s="76" t="s">
        <v>953</v>
      </c>
      <c r="B437" s="76"/>
      <c r="C437" s="19" t="str">
        <f t="shared" si="54"/>
        <v>The quality of an estimate is measured by its coefficient of variation (CV), which is the ratio of the standard error of an estimate to the estimate.</v>
      </c>
      <c r="D437" s="76"/>
      <c r="E437" s="76"/>
      <c r="F437" s="78" t="e">
        <f>VLOOKUP(C437,female!D:H,3,FALSE)</f>
        <v>#N/A</v>
      </c>
      <c r="G437" s="76"/>
      <c r="H437" s="23" t="e">
        <f>VLOOKUP(C437,female!D:H,5,FALSE)</f>
        <v>#N/A</v>
      </c>
      <c r="I437" s="80" t="e">
        <f t="shared" si="55"/>
        <v>#N/A</v>
      </c>
      <c r="J437" s="81" t="e">
        <f t="shared" si="56"/>
        <v>#N/A</v>
      </c>
      <c r="K437" s="83" t="e">
        <f t="shared" si="57"/>
        <v>#N/A</v>
      </c>
      <c r="L437" s="86" t="e">
        <f t="shared" si="58"/>
        <v>#N/A</v>
      </c>
      <c r="M437" s="88" t="e">
        <f t="shared" si="59"/>
        <v>#N/A</v>
      </c>
      <c r="N437" s="89" t="e">
        <f t="shared" si="60"/>
        <v>#N/A</v>
      </c>
      <c r="O437" s="90" t="e">
        <f t="shared" si="61"/>
        <v>#N/A</v>
      </c>
      <c r="P437" s="89" t="e">
        <f t="shared" si="62"/>
        <v>#N/A</v>
      </c>
    </row>
    <row r="438" spans="1:16" x14ac:dyDescent="0.2">
      <c r="A438" s="77" t="s">
        <v>954</v>
      </c>
      <c r="B438" s="77"/>
      <c r="C438" s="19" t="str">
        <f t="shared" si="54"/>
        <v>Source: Annual Survey of Hours and Earnings, Office for National Statistics.</v>
      </c>
      <c r="D438" s="77"/>
      <c r="E438" s="77"/>
      <c r="F438" s="78" t="e">
        <f>VLOOKUP(C438,female!D:H,3,FALSE)</f>
        <v>#N/A</v>
      </c>
      <c r="G438" s="77"/>
      <c r="H438" s="23" t="e">
        <f>VLOOKUP(C438,female!D:H,5,FALSE)</f>
        <v>#N/A</v>
      </c>
      <c r="I438" s="80" t="e">
        <f t="shared" si="55"/>
        <v>#N/A</v>
      </c>
      <c r="J438" s="81" t="e">
        <f t="shared" si="56"/>
        <v>#N/A</v>
      </c>
      <c r="K438" s="83" t="e">
        <f t="shared" si="57"/>
        <v>#N/A</v>
      </c>
      <c r="L438" s="86" t="e">
        <f t="shared" si="58"/>
        <v>#N/A</v>
      </c>
      <c r="M438" s="88" t="e">
        <f t="shared" si="59"/>
        <v>#N/A</v>
      </c>
      <c r="N438" s="89" t="e">
        <f t="shared" si="60"/>
        <v>#N/A</v>
      </c>
      <c r="O438" s="90" t="e">
        <f t="shared" si="61"/>
        <v>#N/A</v>
      </c>
      <c r="P438" s="89" t="e">
        <f t="shared" si="62"/>
        <v>#N/A</v>
      </c>
    </row>
  </sheetData>
  <sortState ref="A3:P442">
    <sortCondition ref="P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436"/>
  <sheetViews>
    <sheetView workbookViewId="0">
      <selection activeCell="L35" sqref="L35"/>
    </sheetView>
  </sheetViews>
  <sheetFormatPr defaultRowHeight="12.75" x14ac:dyDescent="0.2"/>
  <cols>
    <col min="1" max="1" width="30.85546875" customWidth="1"/>
    <col min="2" max="3" width="11.28515625" customWidth="1"/>
    <col min="4" max="5" width="13.140625" customWidth="1"/>
    <col min="6" max="6" width="9.5703125" customWidth="1"/>
    <col min="7" max="7" width="15.42578125" customWidth="1"/>
    <col min="10" max="11" width="10.85546875" customWidth="1"/>
    <col min="15" max="15" width="10.140625" bestFit="1" customWidth="1"/>
    <col min="16" max="17" width="10.140625" customWidth="1"/>
    <col min="21" max="21" width="12.85546875" customWidth="1"/>
    <col min="245" max="245" width="30.85546875" customWidth="1"/>
    <col min="246" max="246" width="11.28515625" customWidth="1"/>
    <col min="247" max="247" width="13.140625" customWidth="1"/>
    <col min="248" max="248" width="9.5703125" customWidth="1"/>
    <col min="249" max="249" width="12.140625" customWidth="1"/>
    <col min="251" max="251" width="12.140625" customWidth="1"/>
    <col min="252" max="261" width="7.28515625" customWidth="1"/>
    <col min="262" max="262" width="2.7109375" customWidth="1"/>
    <col min="263" max="263" width="22" customWidth="1"/>
    <col min="501" max="501" width="30.85546875" customWidth="1"/>
    <col min="502" max="502" width="11.28515625" customWidth="1"/>
    <col min="503" max="503" width="13.140625" customWidth="1"/>
    <col min="504" max="504" width="9.5703125" customWidth="1"/>
    <col min="505" max="505" width="12.140625" customWidth="1"/>
    <col min="507" max="507" width="12.140625" customWidth="1"/>
    <col min="508" max="517" width="7.28515625" customWidth="1"/>
    <col min="518" max="518" width="2.7109375" customWidth="1"/>
    <col min="519" max="519" width="22" customWidth="1"/>
    <col min="757" max="757" width="30.85546875" customWidth="1"/>
    <col min="758" max="758" width="11.28515625" customWidth="1"/>
    <col min="759" max="759" width="13.140625" customWidth="1"/>
    <col min="760" max="760" width="9.5703125" customWidth="1"/>
    <col min="761" max="761" width="12.140625" customWidth="1"/>
    <col min="763" max="763" width="12.140625" customWidth="1"/>
    <col min="764" max="773" width="7.28515625" customWidth="1"/>
    <col min="774" max="774" width="2.7109375" customWidth="1"/>
    <col min="775" max="775" width="22" customWidth="1"/>
    <col min="1013" max="1013" width="30.85546875" customWidth="1"/>
    <col min="1014" max="1014" width="11.28515625" customWidth="1"/>
    <col min="1015" max="1015" width="13.140625" customWidth="1"/>
    <col min="1016" max="1016" width="9.5703125" customWidth="1"/>
    <col min="1017" max="1017" width="12.140625" customWidth="1"/>
    <col min="1019" max="1019" width="12.140625" customWidth="1"/>
    <col min="1020" max="1029" width="7.28515625" customWidth="1"/>
    <col min="1030" max="1030" width="2.7109375" customWidth="1"/>
    <col min="1031" max="1031" width="22" customWidth="1"/>
    <col min="1269" max="1269" width="30.85546875" customWidth="1"/>
    <col min="1270" max="1270" width="11.28515625" customWidth="1"/>
    <col min="1271" max="1271" width="13.140625" customWidth="1"/>
    <col min="1272" max="1272" width="9.5703125" customWidth="1"/>
    <col min="1273" max="1273" width="12.140625" customWidth="1"/>
    <col min="1275" max="1275" width="12.140625" customWidth="1"/>
    <col min="1276" max="1285" width="7.28515625" customWidth="1"/>
    <col min="1286" max="1286" width="2.7109375" customWidth="1"/>
    <col min="1287" max="1287" width="22" customWidth="1"/>
    <col min="1525" max="1525" width="30.85546875" customWidth="1"/>
    <col min="1526" max="1526" width="11.28515625" customWidth="1"/>
    <col min="1527" max="1527" width="13.140625" customWidth="1"/>
    <col min="1528" max="1528" width="9.5703125" customWidth="1"/>
    <col min="1529" max="1529" width="12.140625" customWidth="1"/>
    <col min="1531" max="1531" width="12.140625" customWidth="1"/>
    <col min="1532" max="1541" width="7.28515625" customWidth="1"/>
    <col min="1542" max="1542" width="2.7109375" customWidth="1"/>
    <col min="1543" max="1543" width="22" customWidth="1"/>
    <col min="1781" max="1781" width="30.85546875" customWidth="1"/>
    <col min="1782" max="1782" width="11.28515625" customWidth="1"/>
    <col min="1783" max="1783" width="13.140625" customWidth="1"/>
    <col min="1784" max="1784" width="9.5703125" customWidth="1"/>
    <col min="1785" max="1785" width="12.140625" customWidth="1"/>
    <col min="1787" max="1787" width="12.140625" customWidth="1"/>
    <col min="1788" max="1797" width="7.28515625" customWidth="1"/>
    <col min="1798" max="1798" width="2.7109375" customWidth="1"/>
    <col min="1799" max="1799" width="22" customWidth="1"/>
    <col min="2037" max="2037" width="30.85546875" customWidth="1"/>
    <col min="2038" max="2038" width="11.28515625" customWidth="1"/>
    <col min="2039" max="2039" width="13.140625" customWidth="1"/>
    <col min="2040" max="2040" width="9.5703125" customWidth="1"/>
    <col min="2041" max="2041" width="12.140625" customWidth="1"/>
    <col min="2043" max="2043" width="12.140625" customWidth="1"/>
    <col min="2044" max="2053" width="7.28515625" customWidth="1"/>
    <col min="2054" max="2054" width="2.7109375" customWidth="1"/>
    <col min="2055" max="2055" width="22" customWidth="1"/>
    <col min="2293" max="2293" width="30.85546875" customWidth="1"/>
    <col min="2294" max="2294" width="11.28515625" customWidth="1"/>
    <col min="2295" max="2295" width="13.140625" customWidth="1"/>
    <col min="2296" max="2296" width="9.5703125" customWidth="1"/>
    <col min="2297" max="2297" width="12.140625" customWidth="1"/>
    <col min="2299" max="2299" width="12.140625" customWidth="1"/>
    <col min="2300" max="2309" width="7.28515625" customWidth="1"/>
    <col min="2310" max="2310" width="2.7109375" customWidth="1"/>
    <col min="2311" max="2311" width="22" customWidth="1"/>
    <col min="2549" max="2549" width="30.85546875" customWidth="1"/>
    <col min="2550" max="2550" width="11.28515625" customWidth="1"/>
    <col min="2551" max="2551" width="13.140625" customWidth="1"/>
    <col min="2552" max="2552" width="9.5703125" customWidth="1"/>
    <col min="2553" max="2553" width="12.140625" customWidth="1"/>
    <col min="2555" max="2555" width="12.140625" customWidth="1"/>
    <col min="2556" max="2565" width="7.28515625" customWidth="1"/>
    <col min="2566" max="2566" width="2.7109375" customWidth="1"/>
    <col min="2567" max="2567" width="22" customWidth="1"/>
    <col min="2805" max="2805" width="30.85546875" customWidth="1"/>
    <col min="2806" max="2806" width="11.28515625" customWidth="1"/>
    <col min="2807" max="2807" width="13.140625" customWidth="1"/>
    <col min="2808" max="2808" width="9.5703125" customWidth="1"/>
    <col min="2809" max="2809" width="12.140625" customWidth="1"/>
    <col min="2811" max="2811" width="12.140625" customWidth="1"/>
    <col min="2812" max="2821" width="7.28515625" customWidth="1"/>
    <col min="2822" max="2822" width="2.7109375" customWidth="1"/>
    <col min="2823" max="2823" width="22" customWidth="1"/>
    <col min="3061" max="3061" width="30.85546875" customWidth="1"/>
    <col min="3062" max="3062" width="11.28515625" customWidth="1"/>
    <col min="3063" max="3063" width="13.140625" customWidth="1"/>
    <col min="3064" max="3064" width="9.5703125" customWidth="1"/>
    <col min="3065" max="3065" width="12.140625" customWidth="1"/>
    <col min="3067" max="3067" width="12.140625" customWidth="1"/>
    <col min="3068" max="3077" width="7.28515625" customWidth="1"/>
    <col min="3078" max="3078" width="2.7109375" customWidth="1"/>
    <col min="3079" max="3079" width="22" customWidth="1"/>
    <col min="3317" max="3317" width="30.85546875" customWidth="1"/>
    <col min="3318" max="3318" width="11.28515625" customWidth="1"/>
    <col min="3319" max="3319" width="13.140625" customWidth="1"/>
    <col min="3320" max="3320" width="9.5703125" customWidth="1"/>
    <col min="3321" max="3321" width="12.140625" customWidth="1"/>
    <col min="3323" max="3323" width="12.140625" customWidth="1"/>
    <col min="3324" max="3333" width="7.28515625" customWidth="1"/>
    <col min="3334" max="3334" width="2.7109375" customWidth="1"/>
    <col min="3335" max="3335" width="22" customWidth="1"/>
    <col min="3573" max="3573" width="30.85546875" customWidth="1"/>
    <col min="3574" max="3574" width="11.28515625" customWidth="1"/>
    <col min="3575" max="3575" width="13.140625" customWidth="1"/>
    <col min="3576" max="3576" width="9.5703125" customWidth="1"/>
    <col min="3577" max="3577" width="12.140625" customWidth="1"/>
    <col min="3579" max="3579" width="12.140625" customWidth="1"/>
    <col min="3580" max="3589" width="7.28515625" customWidth="1"/>
    <col min="3590" max="3590" width="2.7109375" customWidth="1"/>
    <col min="3591" max="3591" width="22" customWidth="1"/>
    <col min="3829" max="3829" width="30.85546875" customWidth="1"/>
    <col min="3830" max="3830" width="11.28515625" customWidth="1"/>
    <col min="3831" max="3831" width="13.140625" customWidth="1"/>
    <col min="3832" max="3832" width="9.5703125" customWidth="1"/>
    <col min="3833" max="3833" width="12.140625" customWidth="1"/>
    <col min="3835" max="3835" width="12.140625" customWidth="1"/>
    <col min="3836" max="3845" width="7.28515625" customWidth="1"/>
    <col min="3846" max="3846" width="2.7109375" customWidth="1"/>
    <col min="3847" max="3847" width="22" customWidth="1"/>
    <col min="4085" max="4085" width="30.85546875" customWidth="1"/>
    <col min="4086" max="4086" width="11.28515625" customWidth="1"/>
    <col min="4087" max="4087" width="13.140625" customWidth="1"/>
    <col min="4088" max="4088" width="9.5703125" customWidth="1"/>
    <col min="4089" max="4089" width="12.140625" customWidth="1"/>
    <col min="4091" max="4091" width="12.140625" customWidth="1"/>
    <col min="4092" max="4101" width="7.28515625" customWidth="1"/>
    <col min="4102" max="4102" width="2.7109375" customWidth="1"/>
    <col min="4103" max="4103" width="22" customWidth="1"/>
    <col min="4341" max="4341" width="30.85546875" customWidth="1"/>
    <col min="4342" max="4342" width="11.28515625" customWidth="1"/>
    <col min="4343" max="4343" width="13.140625" customWidth="1"/>
    <col min="4344" max="4344" width="9.5703125" customWidth="1"/>
    <col min="4345" max="4345" width="12.140625" customWidth="1"/>
    <col min="4347" max="4347" width="12.140625" customWidth="1"/>
    <col min="4348" max="4357" width="7.28515625" customWidth="1"/>
    <col min="4358" max="4358" width="2.7109375" customWidth="1"/>
    <col min="4359" max="4359" width="22" customWidth="1"/>
    <col min="4597" max="4597" width="30.85546875" customWidth="1"/>
    <col min="4598" max="4598" width="11.28515625" customWidth="1"/>
    <col min="4599" max="4599" width="13.140625" customWidth="1"/>
    <col min="4600" max="4600" width="9.5703125" customWidth="1"/>
    <col min="4601" max="4601" width="12.140625" customWidth="1"/>
    <col min="4603" max="4603" width="12.140625" customWidth="1"/>
    <col min="4604" max="4613" width="7.28515625" customWidth="1"/>
    <col min="4614" max="4614" width="2.7109375" customWidth="1"/>
    <col min="4615" max="4615" width="22" customWidth="1"/>
    <col min="4853" max="4853" width="30.85546875" customWidth="1"/>
    <col min="4854" max="4854" width="11.28515625" customWidth="1"/>
    <col min="4855" max="4855" width="13.140625" customWidth="1"/>
    <col min="4856" max="4856" width="9.5703125" customWidth="1"/>
    <col min="4857" max="4857" width="12.140625" customWidth="1"/>
    <col min="4859" max="4859" width="12.140625" customWidth="1"/>
    <col min="4860" max="4869" width="7.28515625" customWidth="1"/>
    <col min="4870" max="4870" width="2.7109375" customWidth="1"/>
    <col min="4871" max="4871" width="22" customWidth="1"/>
    <col min="5109" max="5109" width="30.85546875" customWidth="1"/>
    <col min="5110" max="5110" width="11.28515625" customWidth="1"/>
    <col min="5111" max="5111" width="13.140625" customWidth="1"/>
    <col min="5112" max="5112" width="9.5703125" customWidth="1"/>
    <col min="5113" max="5113" width="12.140625" customWidth="1"/>
    <col min="5115" max="5115" width="12.140625" customWidth="1"/>
    <col min="5116" max="5125" width="7.28515625" customWidth="1"/>
    <col min="5126" max="5126" width="2.7109375" customWidth="1"/>
    <col min="5127" max="5127" width="22" customWidth="1"/>
    <col min="5365" max="5365" width="30.85546875" customWidth="1"/>
    <col min="5366" max="5366" width="11.28515625" customWidth="1"/>
    <col min="5367" max="5367" width="13.140625" customWidth="1"/>
    <col min="5368" max="5368" width="9.5703125" customWidth="1"/>
    <col min="5369" max="5369" width="12.140625" customWidth="1"/>
    <col min="5371" max="5371" width="12.140625" customWidth="1"/>
    <col min="5372" max="5381" width="7.28515625" customWidth="1"/>
    <col min="5382" max="5382" width="2.7109375" customWidth="1"/>
    <col min="5383" max="5383" width="22" customWidth="1"/>
    <col min="5621" max="5621" width="30.85546875" customWidth="1"/>
    <col min="5622" max="5622" width="11.28515625" customWidth="1"/>
    <col min="5623" max="5623" width="13.140625" customWidth="1"/>
    <col min="5624" max="5624" width="9.5703125" customWidth="1"/>
    <col min="5625" max="5625" width="12.140625" customWidth="1"/>
    <col min="5627" max="5627" width="12.140625" customWidth="1"/>
    <col min="5628" max="5637" width="7.28515625" customWidth="1"/>
    <col min="5638" max="5638" width="2.7109375" customWidth="1"/>
    <col min="5639" max="5639" width="22" customWidth="1"/>
    <col min="5877" max="5877" width="30.85546875" customWidth="1"/>
    <col min="5878" max="5878" width="11.28515625" customWidth="1"/>
    <col min="5879" max="5879" width="13.140625" customWidth="1"/>
    <col min="5880" max="5880" width="9.5703125" customWidth="1"/>
    <col min="5881" max="5881" width="12.140625" customWidth="1"/>
    <col min="5883" max="5883" width="12.140625" customWidth="1"/>
    <col min="5884" max="5893" width="7.28515625" customWidth="1"/>
    <col min="5894" max="5894" width="2.7109375" customWidth="1"/>
    <col min="5895" max="5895" width="22" customWidth="1"/>
    <col min="6133" max="6133" width="30.85546875" customWidth="1"/>
    <col min="6134" max="6134" width="11.28515625" customWidth="1"/>
    <col min="6135" max="6135" width="13.140625" customWidth="1"/>
    <col min="6136" max="6136" width="9.5703125" customWidth="1"/>
    <col min="6137" max="6137" width="12.140625" customWidth="1"/>
    <col min="6139" max="6139" width="12.140625" customWidth="1"/>
    <col min="6140" max="6149" width="7.28515625" customWidth="1"/>
    <col min="6150" max="6150" width="2.7109375" customWidth="1"/>
    <col min="6151" max="6151" width="22" customWidth="1"/>
    <col min="6389" max="6389" width="30.85546875" customWidth="1"/>
    <col min="6390" max="6390" width="11.28515625" customWidth="1"/>
    <col min="6391" max="6391" width="13.140625" customWidth="1"/>
    <col min="6392" max="6392" width="9.5703125" customWidth="1"/>
    <col min="6393" max="6393" width="12.140625" customWidth="1"/>
    <col min="6395" max="6395" width="12.140625" customWidth="1"/>
    <col min="6396" max="6405" width="7.28515625" customWidth="1"/>
    <col min="6406" max="6406" width="2.7109375" customWidth="1"/>
    <col min="6407" max="6407" width="22" customWidth="1"/>
    <col min="6645" max="6645" width="30.85546875" customWidth="1"/>
    <col min="6646" max="6646" width="11.28515625" customWidth="1"/>
    <col min="6647" max="6647" width="13.140625" customWidth="1"/>
    <col min="6648" max="6648" width="9.5703125" customWidth="1"/>
    <col min="6649" max="6649" width="12.140625" customWidth="1"/>
    <col min="6651" max="6651" width="12.140625" customWidth="1"/>
    <col min="6652" max="6661" width="7.28515625" customWidth="1"/>
    <col min="6662" max="6662" width="2.7109375" customWidth="1"/>
    <col min="6663" max="6663" width="22" customWidth="1"/>
    <col min="6901" max="6901" width="30.85546875" customWidth="1"/>
    <col min="6902" max="6902" width="11.28515625" customWidth="1"/>
    <col min="6903" max="6903" width="13.140625" customWidth="1"/>
    <col min="6904" max="6904" width="9.5703125" customWidth="1"/>
    <col min="6905" max="6905" width="12.140625" customWidth="1"/>
    <col min="6907" max="6907" width="12.140625" customWidth="1"/>
    <col min="6908" max="6917" width="7.28515625" customWidth="1"/>
    <col min="6918" max="6918" width="2.7109375" customWidth="1"/>
    <col min="6919" max="6919" width="22" customWidth="1"/>
    <col min="7157" max="7157" width="30.85546875" customWidth="1"/>
    <col min="7158" max="7158" width="11.28515625" customWidth="1"/>
    <col min="7159" max="7159" width="13.140625" customWidth="1"/>
    <col min="7160" max="7160" width="9.5703125" customWidth="1"/>
    <col min="7161" max="7161" width="12.140625" customWidth="1"/>
    <col min="7163" max="7163" width="12.140625" customWidth="1"/>
    <col min="7164" max="7173" width="7.28515625" customWidth="1"/>
    <col min="7174" max="7174" width="2.7109375" customWidth="1"/>
    <col min="7175" max="7175" width="22" customWidth="1"/>
    <col min="7413" max="7413" width="30.85546875" customWidth="1"/>
    <col min="7414" max="7414" width="11.28515625" customWidth="1"/>
    <col min="7415" max="7415" width="13.140625" customWidth="1"/>
    <col min="7416" max="7416" width="9.5703125" customWidth="1"/>
    <col min="7417" max="7417" width="12.140625" customWidth="1"/>
    <col min="7419" max="7419" width="12.140625" customWidth="1"/>
    <col min="7420" max="7429" width="7.28515625" customWidth="1"/>
    <col min="7430" max="7430" width="2.7109375" customWidth="1"/>
    <col min="7431" max="7431" width="22" customWidth="1"/>
    <col min="7669" max="7669" width="30.85546875" customWidth="1"/>
    <col min="7670" max="7670" width="11.28515625" customWidth="1"/>
    <col min="7671" max="7671" width="13.140625" customWidth="1"/>
    <col min="7672" max="7672" width="9.5703125" customWidth="1"/>
    <col min="7673" max="7673" width="12.140625" customWidth="1"/>
    <col min="7675" max="7675" width="12.140625" customWidth="1"/>
    <col min="7676" max="7685" width="7.28515625" customWidth="1"/>
    <col min="7686" max="7686" width="2.7109375" customWidth="1"/>
    <col min="7687" max="7687" width="22" customWidth="1"/>
    <col min="7925" max="7925" width="30.85546875" customWidth="1"/>
    <col min="7926" max="7926" width="11.28515625" customWidth="1"/>
    <col min="7927" max="7927" width="13.140625" customWidth="1"/>
    <col min="7928" max="7928" width="9.5703125" customWidth="1"/>
    <col min="7929" max="7929" width="12.140625" customWidth="1"/>
    <col min="7931" max="7931" width="12.140625" customWidth="1"/>
    <col min="7932" max="7941" width="7.28515625" customWidth="1"/>
    <col min="7942" max="7942" width="2.7109375" customWidth="1"/>
    <col min="7943" max="7943" width="22" customWidth="1"/>
    <col min="8181" max="8181" width="30.85546875" customWidth="1"/>
    <col min="8182" max="8182" width="11.28515625" customWidth="1"/>
    <col min="8183" max="8183" width="13.140625" customWidth="1"/>
    <col min="8184" max="8184" width="9.5703125" customWidth="1"/>
    <col min="8185" max="8185" width="12.140625" customWidth="1"/>
    <col min="8187" max="8187" width="12.140625" customWidth="1"/>
    <col min="8188" max="8197" width="7.28515625" customWidth="1"/>
    <col min="8198" max="8198" width="2.7109375" customWidth="1"/>
    <col min="8199" max="8199" width="22" customWidth="1"/>
    <col min="8437" max="8437" width="30.85546875" customWidth="1"/>
    <col min="8438" max="8438" width="11.28515625" customWidth="1"/>
    <col min="8439" max="8439" width="13.140625" customWidth="1"/>
    <col min="8440" max="8440" width="9.5703125" customWidth="1"/>
    <col min="8441" max="8441" width="12.140625" customWidth="1"/>
    <col min="8443" max="8443" width="12.140625" customWidth="1"/>
    <col min="8444" max="8453" width="7.28515625" customWidth="1"/>
    <col min="8454" max="8454" width="2.7109375" customWidth="1"/>
    <col min="8455" max="8455" width="22" customWidth="1"/>
    <col min="8693" max="8693" width="30.85546875" customWidth="1"/>
    <col min="8694" max="8694" width="11.28515625" customWidth="1"/>
    <col min="8695" max="8695" width="13.140625" customWidth="1"/>
    <col min="8696" max="8696" width="9.5703125" customWidth="1"/>
    <col min="8697" max="8697" width="12.140625" customWidth="1"/>
    <col min="8699" max="8699" width="12.140625" customWidth="1"/>
    <col min="8700" max="8709" width="7.28515625" customWidth="1"/>
    <col min="8710" max="8710" width="2.7109375" customWidth="1"/>
    <col min="8711" max="8711" width="22" customWidth="1"/>
    <col min="8949" max="8949" width="30.85546875" customWidth="1"/>
    <col min="8950" max="8950" width="11.28515625" customWidth="1"/>
    <col min="8951" max="8951" width="13.140625" customWidth="1"/>
    <col min="8952" max="8952" width="9.5703125" customWidth="1"/>
    <col min="8953" max="8953" width="12.140625" customWidth="1"/>
    <col min="8955" max="8955" width="12.140625" customWidth="1"/>
    <col min="8956" max="8965" width="7.28515625" customWidth="1"/>
    <col min="8966" max="8966" width="2.7109375" customWidth="1"/>
    <col min="8967" max="8967" width="22" customWidth="1"/>
    <col min="9205" max="9205" width="30.85546875" customWidth="1"/>
    <col min="9206" max="9206" width="11.28515625" customWidth="1"/>
    <col min="9207" max="9207" width="13.140625" customWidth="1"/>
    <col min="9208" max="9208" width="9.5703125" customWidth="1"/>
    <col min="9209" max="9209" width="12.140625" customWidth="1"/>
    <col min="9211" max="9211" width="12.140625" customWidth="1"/>
    <col min="9212" max="9221" width="7.28515625" customWidth="1"/>
    <col min="9222" max="9222" width="2.7109375" customWidth="1"/>
    <col min="9223" max="9223" width="22" customWidth="1"/>
    <col min="9461" max="9461" width="30.85546875" customWidth="1"/>
    <col min="9462" max="9462" width="11.28515625" customWidth="1"/>
    <col min="9463" max="9463" width="13.140625" customWidth="1"/>
    <col min="9464" max="9464" width="9.5703125" customWidth="1"/>
    <col min="9465" max="9465" width="12.140625" customWidth="1"/>
    <col min="9467" max="9467" width="12.140625" customWidth="1"/>
    <col min="9468" max="9477" width="7.28515625" customWidth="1"/>
    <col min="9478" max="9478" width="2.7109375" customWidth="1"/>
    <col min="9479" max="9479" width="22" customWidth="1"/>
    <col min="9717" max="9717" width="30.85546875" customWidth="1"/>
    <col min="9718" max="9718" width="11.28515625" customWidth="1"/>
    <col min="9719" max="9719" width="13.140625" customWidth="1"/>
    <col min="9720" max="9720" width="9.5703125" customWidth="1"/>
    <col min="9721" max="9721" width="12.140625" customWidth="1"/>
    <col min="9723" max="9723" width="12.140625" customWidth="1"/>
    <col min="9724" max="9733" width="7.28515625" customWidth="1"/>
    <col min="9734" max="9734" width="2.7109375" customWidth="1"/>
    <col min="9735" max="9735" width="22" customWidth="1"/>
    <col min="9973" max="9973" width="30.85546875" customWidth="1"/>
    <col min="9974" max="9974" width="11.28515625" customWidth="1"/>
    <col min="9975" max="9975" width="13.140625" customWidth="1"/>
    <col min="9976" max="9976" width="9.5703125" customWidth="1"/>
    <col min="9977" max="9977" width="12.140625" customWidth="1"/>
    <col min="9979" max="9979" width="12.140625" customWidth="1"/>
    <col min="9980" max="9989" width="7.28515625" customWidth="1"/>
    <col min="9990" max="9990" width="2.7109375" customWidth="1"/>
    <col min="9991" max="9991" width="22" customWidth="1"/>
    <col min="10229" max="10229" width="30.85546875" customWidth="1"/>
    <col min="10230" max="10230" width="11.28515625" customWidth="1"/>
    <col min="10231" max="10231" width="13.140625" customWidth="1"/>
    <col min="10232" max="10232" width="9.5703125" customWidth="1"/>
    <col min="10233" max="10233" width="12.140625" customWidth="1"/>
    <col min="10235" max="10235" width="12.140625" customWidth="1"/>
    <col min="10236" max="10245" width="7.28515625" customWidth="1"/>
    <col min="10246" max="10246" width="2.7109375" customWidth="1"/>
    <col min="10247" max="10247" width="22" customWidth="1"/>
    <col min="10485" max="10485" width="30.85546875" customWidth="1"/>
    <col min="10486" max="10486" width="11.28515625" customWidth="1"/>
    <col min="10487" max="10487" width="13.140625" customWidth="1"/>
    <col min="10488" max="10488" width="9.5703125" customWidth="1"/>
    <col min="10489" max="10489" width="12.140625" customWidth="1"/>
    <col min="10491" max="10491" width="12.140625" customWidth="1"/>
    <col min="10492" max="10501" width="7.28515625" customWidth="1"/>
    <col min="10502" max="10502" width="2.7109375" customWidth="1"/>
    <col min="10503" max="10503" width="22" customWidth="1"/>
    <col min="10741" max="10741" width="30.85546875" customWidth="1"/>
    <col min="10742" max="10742" width="11.28515625" customWidth="1"/>
    <col min="10743" max="10743" width="13.140625" customWidth="1"/>
    <col min="10744" max="10744" width="9.5703125" customWidth="1"/>
    <col min="10745" max="10745" width="12.140625" customWidth="1"/>
    <col min="10747" max="10747" width="12.140625" customWidth="1"/>
    <col min="10748" max="10757" width="7.28515625" customWidth="1"/>
    <col min="10758" max="10758" width="2.7109375" customWidth="1"/>
    <col min="10759" max="10759" width="22" customWidth="1"/>
    <col min="10997" max="10997" width="30.85546875" customWidth="1"/>
    <col min="10998" max="10998" width="11.28515625" customWidth="1"/>
    <col min="10999" max="10999" width="13.140625" customWidth="1"/>
    <col min="11000" max="11000" width="9.5703125" customWidth="1"/>
    <col min="11001" max="11001" width="12.140625" customWidth="1"/>
    <col min="11003" max="11003" width="12.140625" customWidth="1"/>
    <col min="11004" max="11013" width="7.28515625" customWidth="1"/>
    <col min="11014" max="11014" width="2.7109375" customWidth="1"/>
    <col min="11015" max="11015" width="22" customWidth="1"/>
    <col min="11253" max="11253" width="30.85546875" customWidth="1"/>
    <col min="11254" max="11254" width="11.28515625" customWidth="1"/>
    <col min="11255" max="11255" width="13.140625" customWidth="1"/>
    <col min="11256" max="11256" width="9.5703125" customWidth="1"/>
    <col min="11257" max="11257" width="12.140625" customWidth="1"/>
    <col min="11259" max="11259" width="12.140625" customWidth="1"/>
    <col min="11260" max="11269" width="7.28515625" customWidth="1"/>
    <col min="11270" max="11270" width="2.7109375" customWidth="1"/>
    <col min="11271" max="11271" width="22" customWidth="1"/>
    <col min="11509" max="11509" width="30.85546875" customWidth="1"/>
    <col min="11510" max="11510" width="11.28515625" customWidth="1"/>
    <col min="11511" max="11511" width="13.140625" customWidth="1"/>
    <col min="11512" max="11512" width="9.5703125" customWidth="1"/>
    <col min="11513" max="11513" width="12.140625" customWidth="1"/>
    <col min="11515" max="11515" width="12.140625" customWidth="1"/>
    <col min="11516" max="11525" width="7.28515625" customWidth="1"/>
    <col min="11526" max="11526" width="2.7109375" customWidth="1"/>
    <col min="11527" max="11527" width="22" customWidth="1"/>
    <col min="11765" max="11765" width="30.85546875" customWidth="1"/>
    <col min="11766" max="11766" width="11.28515625" customWidth="1"/>
    <col min="11767" max="11767" width="13.140625" customWidth="1"/>
    <col min="11768" max="11768" width="9.5703125" customWidth="1"/>
    <col min="11769" max="11769" width="12.140625" customWidth="1"/>
    <col min="11771" max="11771" width="12.140625" customWidth="1"/>
    <col min="11772" max="11781" width="7.28515625" customWidth="1"/>
    <col min="11782" max="11782" width="2.7109375" customWidth="1"/>
    <col min="11783" max="11783" width="22" customWidth="1"/>
    <col min="12021" max="12021" width="30.85546875" customWidth="1"/>
    <col min="12022" max="12022" width="11.28515625" customWidth="1"/>
    <col min="12023" max="12023" width="13.140625" customWidth="1"/>
    <col min="12024" max="12024" width="9.5703125" customWidth="1"/>
    <col min="12025" max="12025" width="12.140625" customWidth="1"/>
    <col min="12027" max="12027" width="12.140625" customWidth="1"/>
    <col min="12028" max="12037" width="7.28515625" customWidth="1"/>
    <col min="12038" max="12038" width="2.7109375" customWidth="1"/>
    <col min="12039" max="12039" width="22" customWidth="1"/>
    <col min="12277" max="12277" width="30.85546875" customWidth="1"/>
    <col min="12278" max="12278" width="11.28515625" customWidth="1"/>
    <col min="12279" max="12279" width="13.140625" customWidth="1"/>
    <col min="12280" max="12280" width="9.5703125" customWidth="1"/>
    <col min="12281" max="12281" width="12.140625" customWidth="1"/>
    <col min="12283" max="12283" width="12.140625" customWidth="1"/>
    <col min="12284" max="12293" width="7.28515625" customWidth="1"/>
    <col min="12294" max="12294" width="2.7109375" customWidth="1"/>
    <col min="12295" max="12295" width="22" customWidth="1"/>
    <col min="12533" max="12533" width="30.85546875" customWidth="1"/>
    <col min="12534" max="12534" width="11.28515625" customWidth="1"/>
    <col min="12535" max="12535" width="13.140625" customWidth="1"/>
    <col min="12536" max="12536" width="9.5703125" customWidth="1"/>
    <col min="12537" max="12537" width="12.140625" customWidth="1"/>
    <col min="12539" max="12539" width="12.140625" customWidth="1"/>
    <col min="12540" max="12549" width="7.28515625" customWidth="1"/>
    <col min="12550" max="12550" width="2.7109375" customWidth="1"/>
    <col min="12551" max="12551" width="22" customWidth="1"/>
    <col min="12789" max="12789" width="30.85546875" customWidth="1"/>
    <col min="12790" max="12790" width="11.28515625" customWidth="1"/>
    <col min="12791" max="12791" width="13.140625" customWidth="1"/>
    <col min="12792" max="12792" width="9.5703125" customWidth="1"/>
    <col min="12793" max="12793" width="12.140625" customWidth="1"/>
    <col min="12795" max="12795" width="12.140625" customWidth="1"/>
    <col min="12796" max="12805" width="7.28515625" customWidth="1"/>
    <col min="12806" max="12806" width="2.7109375" customWidth="1"/>
    <col min="12807" max="12807" width="22" customWidth="1"/>
    <col min="13045" max="13045" width="30.85546875" customWidth="1"/>
    <col min="13046" max="13046" width="11.28515625" customWidth="1"/>
    <col min="13047" max="13047" width="13.140625" customWidth="1"/>
    <col min="13048" max="13048" width="9.5703125" customWidth="1"/>
    <col min="13049" max="13049" width="12.140625" customWidth="1"/>
    <col min="13051" max="13051" width="12.140625" customWidth="1"/>
    <col min="13052" max="13061" width="7.28515625" customWidth="1"/>
    <col min="13062" max="13062" width="2.7109375" customWidth="1"/>
    <col min="13063" max="13063" width="22" customWidth="1"/>
    <col min="13301" max="13301" width="30.85546875" customWidth="1"/>
    <col min="13302" max="13302" width="11.28515625" customWidth="1"/>
    <col min="13303" max="13303" width="13.140625" customWidth="1"/>
    <col min="13304" max="13304" width="9.5703125" customWidth="1"/>
    <col min="13305" max="13305" width="12.140625" customWidth="1"/>
    <col min="13307" max="13307" width="12.140625" customWidth="1"/>
    <col min="13308" max="13317" width="7.28515625" customWidth="1"/>
    <col min="13318" max="13318" width="2.7109375" customWidth="1"/>
    <col min="13319" max="13319" width="22" customWidth="1"/>
    <col min="13557" max="13557" width="30.85546875" customWidth="1"/>
    <col min="13558" max="13558" width="11.28515625" customWidth="1"/>
    <col min="13559" max="13559" width="13.140625" customWidth="1"/>
    <col min="13560" max="13560" width="9.5703125" customWidth="1"/>
    <col min="13561" max="13561" width="12.140625" customWidth="1"/>
    <col min="13563" max="13563" width="12.140625" customWidth="1"/>
    <col min="13564" max="13573" width="7.28515625" customWidth="1"/>
    <col min="13574" max="13574" width="2.7109375" customWidth="1"/>
    <col min="13575" max="13575" width="22" customWidth="1"/>
    <col min="13813" max="13813" width="30.85546875" customWidth="1"/>
    <col min="13814" max="13814" width="11.28515625" customWidth="1"/>
    <col min="13815" max="13815" width="13.140625" customWidth="1"/>
    <col min="13816" max="13816" width="9.5703125" customWidth="1"/>
    <col min="13817" max="13817" width="12.140625" customWidth="1"/>
    <col min="13819" max="13819" width="12.140625" customWidth="1"/>
    <col min="13820" max="13829" width="7.28515625" customWidth="1"/>
    <col min="13830" max="13830" width="2.7109375" customWidth="1"/>
    <col min="13831" max="13831" width="22" customWidth="1"/>
    <col min="14069" max="14069" width="30.85546875" customWidth="1"/>
    <col min="14070" max="14070" width="11.28515625" customWidth="1"/>
    <col min="14071" max="14071" width="13.140625" customWidth="1"/>
    <col min="14072" max="14072" width="9.5703125" customWidth="1"/>
    <col min="14073" max="14073" width="12.140625" customWidth="1"/>
    <col min="14075" max="14075" width="12.140625" customWidth="1"/>
    <col min="14076" max="14085" width="7.28515625" customWidth="1"/>
    <col min="14086" max="14086" width="2.7109375" customWidth="1"/>
    <col min="14087" max="14087" width="22" customWidth="1"/>
    <col min="14325" max="14325" width="30.85546875" customWidth="1"/>
    <col min="14326" max="14326" width="11.28515625" customWidth="1"/>
    <col min="14327" max="14327" width="13.140625" customWidth="1"/>
    <col min="14328" max="14328" width="9.5703125" customWidth="1"/>
    <col min="14329" max="14329" width="12.140625" customWidth="1"/>
    <col min="14331" max="14331" width="12.140625" customWidth="1"/>
    <col min="14332" max="14341" width="7.28515625" customWidth="1"/>
    <col min="14342" max="14342" width="2.7109375" customWidth="1"/>
    <col min="14343" max="14343" width="22" customWidth="1"/>
    <col min="14581" max="14581" width="30.85546875" customWidth="1"/>
    <col min="14582" max="14582" width="11.28515625" customWidth="1"/>
    <col min="14583" max="14583" width="13.140625" customWidth="1"/>
    <col min="14584" max="14584" width="9.5703125" customWidth="1"/>
    <col min="14585" max="14585" width="12.140625" customWidth="1"/>
    <col min="14587" max="14587" width="12.140625" customWidth="1"/>
    <col min="14588" max="14597" width="7.28515625" customWidth="1"/>
    <col min="14598" max="14598" width="2.7109375" customWidth="1"/>
    <col min="14599" max="14599" width="22" customWidth="1"/>
    <col min="14837" max="14837" width="30.85546875" customWidth="1"/>
    <col min="14838" max="14838" width="11.28515625" customWidth="1"/>
    <col min="14839" max="14839" width="13.140625" customWidth="1"/>
    <col min="14840" max="14840" width="9.5703125" customWidth="1"/>
    <col min="14841" max="14841" width="12.140625" customWidth="1"/>
    <col min="14843" max="14843" width="12.140625" customWidth="1"/>
    <col min="14844" max="14853" width="7.28515625" customWidth="1"/>
    <col min="14854" max="14854" width="2.7109375" customWidth="1"/>
    <col min="14855" max="14855" width="22" customWidth="1"/>
    <col min="15093" max="15093" width="30.85546875" customWidth="1"/>
    <col min="15094" max="15094" width="11.28515625" customWidth="1"/>
    <col min="15095" max="15095" width="13.140625" customWidth="1"/>
    <col min="15096" max="15096" width="9.5703125" customWidth="1"/>
    <col min="15097" max="15097" width="12.140625" customWidth="1"/>
    <col min="15099" max="15099" width="12.140625" customWidth="1"/>
    <col min="15100" max="15109" width="7.28515625" customWidth="1"/>
    <col min="15110" max="15110" width="2.7109375" customWidth="1"/>
    <col min="15111" max="15111" width="22" customWidth="1"/>
    <col min="15349" max="15349" width="30.85546875" customWidth="1"/>
    <col min="15350" max="15350" width="11.28515625" customWidth="1"/>
    <col min="15351" max="15351" width="13.140625" customWidth="1"/>
    <col min="15352" max="15352" width="9.5703125" customWidth="1"/>
    <col min="15353" max="15353" width="12.140625" customWidth="1"/>
    <col min="15355" max="15355" width="12.140625" customWidth="1"/>
    <col min="15356" max="15365" width="7.28515625" customWidth="1"/>
    <col min="15366" max="15366" width="2.7109375" customWidth="1"/>
    <col min="15367" max="15367" width="22" customWidth="1"/>
    <col min="15605" max="15605" width="30.85546875" customWidth="1"/>
    <col min="15606" max="15606" width="11.28515625" customWidth="1"/>
    <col min="15607" max="15607" width="13.140625" customWidth="1"/>
    <col min="15608" max="15608" width="9.5703125" customWidth="1"/>
    <col min="15609" max="15609" width="12.140625" customWidth="1"/>
    <col min="15611" max="15611" width="12.140625" customWidth="1"/>
    <col min="15612" max="15621" width="7.28515625" customWidth="1"/>
    <col min="15622" max="15622" width="2.7109375" customWidth="1"/>
    <col min="15623" max="15623" width="22" customWidth="1"/>
    <col min="15861" max="15861" width="30.85546875" customWidth="1"/>
    <col min="15862" max="15862" width="11.28515625" customWidth="1"/>
    <col min="15863" max="15863" width="13.140625" customWidth="1"/>
    <col min="15864" max="15864" width="9.5703125" customWidth="1"/>
    <col min="15865" max="15865" width="12.140625" customWidth="1"/>
    <col min="15867" max="15867" width="12.140625" customWidth="1"/>
    <col min="15868" max="15877" width="7.28515625" customWidth="1"/>
    <col min="15878" max="15878" width="2.7109375" customWidth="1"/>
    <col min="15879" max="15879" width="22" customWidth="1"/>
    <col min="16117" max="16117" width="30.85546875" customWidth="1"/>
    <col min="16118" max="16118" width="11.28515625" customWidth="1"/>
    <col min="16119" max="16119" width="13.140625" customWidth="1"/>
    <col min="16120" max="16120" width="9.5703125" customWidth="1"/>
    <col min="16121" max="16121" width="12.140625" customWidth="1"/>
    <col min="16123" max="16123" width="12.140625" customWidth="1"/>
    <col min="16124" max="16133" width="7.28515625" customWidth="1"/>
    <col min="16134" max="16134" width="2.7109375" customWidth="1"/>
    <col min="16135" max="16135" width="22" customWidth="1"/>
  </cols>
  <sheetData>
    <row r="1" spans="1:21" s="97" customFormat="1" ht="51" x14ac:dyDescent="0.2">
      <c r="A1" s="24" t="s">
        <v>424</v>
      </c>
      <c r="B1" s="24" t="s">
        <v>0</v>
      </c>
      <c r="C1" s="24" t="s">
        <v>1059</v>
      </c>
      <c r="D1" s="94" t="s">
        <v>413</v>
      </c>
      <c r="E1" s="95" t="s">
        <v>1061</v>
      </c>
      <c r="F1" s="95" t="s">
        <v>1060</v>
      </c>
      <c r="G1" s="95" t="s">
        <v>1063</v>
      </c>
      <c r="H1" s="95" t="s">
        <v>1064</v>
      </c>
      <c r="I1" s="95" t="s">
        <v>1062</v>
      </c>
      <c r="J1" s="96" t="s">
        <v>959</v>
      </c>
      <c r="K1" s="96" t="s">
        <v>960</v>
      </c>
      <c r="L1" s="96" t="s">
        <v>961</v>
      </c>
      <c r="M1" s="96" t="s">
        <v>962</v>
      </c>
      <c r="N1" s="96" t="s">
        <v>1065</v>
      </c>
      <c r="O1" s="96" t="s">
        <v>1066</v>
      </c>
      <c r="P1" s="96" t="s">
        <v>1067</v>
      </c>
      <c r="Q1" s="96" t="s">
        <v>1068</v>
      </c>
    </row>
    <row r="2" spans="1:21" hidden="1" x14ac:dyDescent="0.2">
      <c r="A2" s="18" t="s">
        <v>966</v>
      </c>
      <c r="B2" s="19" t="s">
        <v>967</v>
      </c>
      <c r="C2" s="19" t="str">
        <f>A2&amp;B2</f>
        <v>United Kingdom K02000001</v>
      </c>
      <c r="D2" s="20">
        <v>11405</v>
      </c>
      <c r="E2" s="20">
        <f>VLOOKUP(C2,female!C:D,2,FALSE)</f>
        <v>7490</v>
      </c>
      <c r="F2" s="21">
        <v>14.48</v>
      </c>
      <c r="G2" s="33">
        <f>VLOOKUP(C2,female!C:E,3,FALSE)</f>
        <v>13.16</v>
      </c>
      <c r="H2" s="21">
        <v>17.95</v>
      </c>
      <c r="I2" s="33">
        <f>VLOOKUP(C2,female!C:G,5,FALSE)</f>
        <v>15.42</v>
      </c>
      <c r="J2" s="35">
        <f>F2-G2</f>
        <v>1.3200000000000003</v>
      </c>
      <c r="K2" s="35">
        <f>H2-I2</f>
        <v>2.5299999999999994</v>
      </c>
      <c r="L2" s="91">
        <f>(F2-G2)/F2</f>
        <v>9.1160220994475155E-2</v>
      </c>
      <c r="M2" s="91">
        <f>(H2-I2)/H2</f>
        <v>0.14094707520891361</v>
      </c>
      <c r="N2" s="92">
        <f>365*L2</f>
        <v>33.273480662983431</v>
      </c>
      <c r="O2" s="93">
        <f>43100-N2</f>
        <v>43066.726519337019</v>
      </c>
      <c r="P2" s="92">
        <f>365*M2</f>
        <v>51.445682451253468</v>
      </c>
      <c r="Q2" s="93">
        <f>43100-P2</f>
        <v>43048.554317548747</v>
      </c>
      <c r="U2" s="84"/>
    </row>
    <row r="3" spans="1:21" hidden="1" x14ac:dyDescent="0.2">
      <c r="A3" s="24" t="s">
        <v>430</v>
      </c>
      <c r="B3" s="25" t="s">
        <v>968</v>
      </c>
      <c r="C3" s="19" t="str">
        <f t="shared" ref="C3:C66" si="0">A3&amp;B3</f>
        <v>Great BritainK03000001</v>
      </c>
      <c r="D3" s="26">
        <v>11051</v>
      </c>
      <c r="E3" s="20">
        <f>VLOOKUP(C3,female!C:D,2,FALSE)</f>
        <v>7265</v>
      </c>
      <c r="F3" s="27">
        <v>14.56</v>
      </c>
      <c r="G3" s="33">
        <f>VLOOKUP(C3,female!C:E,3,FALSE)</f>
        <v>13.17</v>
      </c>
      <c r="H3" s="27">
        <v>18.05</v>
      </c>
      <c r="I3" s="33">
        <f>VLOOKUP(C3,female!C:G,5,FALSE)</f>
        <v>15.46</v>
      </c>
      <c r="J3" s="35">
        <f t="shared" ref="J3:J66" si="1">F3-G3</f>
        <v>1.3900000000000006</v>
      </c>
      <c r="K3" s="35">
        <f t="shared" ref="K3:K66" si="2">H3-I3</f>
        <v>2.59</v>
      </c>
      <c r="L3" s="91">
        <f t="shared" ref="L3:L66" si="3">(F3-G3)/F3</f>
        <v>9.5467032967033003E-2</v>
      </c>
      <c r="M3" s="91">
        <f t="shared" ref="M3:M66" si="4">(H3-I3)/H3</f>
        <v>0.14349030470914126</v>
      </c>
      <c r="N3" s="92">
        <f t="shared" ref="N3:N66" si="5">365*L3</f>
        <v>34.845467032967044</v>
      </c>
      <c r="O3" s="93">
        <f t="shared" ref="O3:O66" si="6">43100-N3</f>
        <v>43065.154532967033</v>
      </c>
      <c r="P3" s="92">
        <f t="shared" ref="P3:P66" si="7">365*M3</f>
        <v>52.373961218836563</v>
      </c>
      <c r="Q3" s="93">
        <f t="shared" ref="Q3:Q66" si="8">43100-P3</f>
        <v>43047.626038781164</v>
      </c>
    </row>
    <row r="4" spans="1:21" hidden="1" x14ac:dyDescent="0.2">
      <c r="A4" s="24" t="s">
        <v>433</v>
      </c>
      <c r="B4" s="25" t="s">
        <v>969</v>
      </c>
      <c r="C4" s="19" t="str">
        <f t="shared" si="0"/>
        <v>England and WalesK04000001</v>
      </c>
      <c r="D4" s="26">
        <v>10119</v>
      </c>
      <c r="E4" s="20">
        <f>VLOOKUP(C4,female!C:D,2,FALSE)</f>
        <v>6601</v>
      </c>
      <c r="F4" s="27">
        <v>14.58</v>
      </c>
      <c r="G4" s="33">
        <f>VLOOKUP(C4,female!C:E,3,FALSE)</f>
        <v>13.14</v>
      </c>
      <c r="H4" s="27">
        <v>18.12</v>
      </c>
      <c r="I4" s="33">
        <f>VLOOKUP(C4,female!C:G,5,FALSE)</f>
        <v>15.47</v>
      </c>
      <c r="J4" s="35">
        <f t="shared" si="1"/>
        <v>1.4399999999999995</v>
      </c>
      <c r="K4" s="35">
        <f t="shared" si="2"/>
        <v>2.6500000000000004</v>
      </c>
      <c r="L4" s="91">
        <f t="shared" si="3"/>
        <v>9.8765432098765399E-2</v>
      </c>
      <c r="M4" s="91">
        <f t="shared" si="4"/>
        <v>0.14624724061810157</v>
      </c>
      <c r="N4" s="92">
        <f t="shared" si="5"/>
        <v>36.049382716049372</v>
      </c>
      <c r="O4" s="93">
        <f t="shared" si="6"/>
        <v>43063.950617283954</v>
      </c>
      <c r="P4" s="92">
        <f t="shared" si="7"/>
        <v>53.38024282560707</v>
      </c>
      <c r="Q4" s="93">
        <f t="shared" si="8"/>
        <v>43046.619757174391</v>
      </c>
    </row>
    <row r="5" spans="1:21" hidden="1" x14ac:dyDescent="0.2">
      <c r="A5" s="24" t="s">
        <v>436</v>
      </c>
      <c r="B5" s="25" t="s">
        <v>970</v>
      </c>
      <c r="C5" s="19" t="str">
        <f t="shared" si="0"/>
        <v>EnglandE92000001</v>
      </c>
      <c r="D5" s="32">
        <v>9653</v>
      </c>
      <c r="E5" s="20">
        <f>VLOOKUP(C5,female!C:D,2,FALSE)</f>
        <v>6277</v>
      </c>
      <c r="F5" s="33">
        <v>14.68</v>
      </c>
      <c r="G5" s="33">
        <f>VLOOKUP(C5,female!C:E,3,FALSE)</f>
        <v>13.21</v>
      </c>
      <c r="H5" s="33">
        <v>18.260000000000002</v>
      </c>
      <c r="I5" s="33">
        <f>VLOOKUP(C5,female!C:G,5,FALSE)</f>
        <v>15.54</v>
      </c>
      <c r="J5" s="35">
        <f t="shared" si="1"/>
        <v>1.4699999999999989</v>
      </c>
      <c r="K5" s="35">
        <f t="shared" si="2"/>
        <v>2.7200000000000024</v>
      </c>
      <c r="L5" s="91">
        <f t="shared" si="3"/>
        <v>0.10013623978201627</v>
      </c>
      <c r="M5" s="91">
        <f t="shared" si="4"/>
        <v>0.14895947426067921</v>
      </c>
      <c r="N5" s="92">
        <f t="shared" si="5"/>
        <v>36.549727520435937</v>
      </c>
      <c r="O5" s="93">
        <f t="shared" si="6"/>
        <v>43063.450272479568</v>
      </c>
      <c r="P5" s="92">
        <f t="shared" si="7"/>
        <v>54.37020810514791</v>
      </c>
      <c r="Q5" s="93">
        <f t="shared" si="8"/>
        <v>43045.629791894855</v>
      </c>
    </row>
    <row r="6" spans="1:21" hidden="1" x14ac:dyDescent="0.2">
      <c r="A6" s="24" t="s">
        <v>971</v>
      </c>
      <c r="B6" s="25" t="s">
        <v>972</v>
      </c>
      <c r="C6" s="19" t="str">
        <f t="shared" si="0"/>
        <v>North East E12000001</v>
      </c>
      <c r="D6" s="32">
        <v>405</v>
      </c>
      <c r="E6" s="20">
        <f>VLOOKUP(C6,female!C:D,2,FALSE)</f>
        <v>295</v>
      </c>
      <c r="F6" s="33">
        <v>13.36</v>
      </c>
      <c r="G6" s="33">
        <f>VLOOKUP(C6,female!C:E,3,FALSE)</f>
        <v>12.08</v>
      </c>
      <c r="H6" s="33">
        <v>15.65</v>
      </c>
      <c r="I6" s="33">
        <f>VLOOKUP(C6,female!C:G,5,FALSE)</f>
        <v>14.05</v>
      </c>
      <c r="J6" s="35">
        <f t="shared" si="1"/>
        <v>1.2799999999999994</v>
      </c>
      <c r="K6" s="35">
        <f t="shared" si="2"/>
        <v>1.5999999999999996</v>
      </c>
      <c r="L6" s="91">
        <f t="shared" si="3"/>
        <v>9.5808383233532884E-2</v>
      </c>
      <c r="M6" s="91">
        <f t="shared" si="4"/>
        <v>0.1022364217252396</v>
      </c>
      <c r="N6" s="92">
        <f t="shared" si="5"/>
        <v>34.970059880239504</v>
      </c>
      <c r="O6" s="93">
        <f t="shared" si="6"/>
        <v>43065.029940119763</v>
      </c>
      <c r="P6" s="92">
        <f t="shared" si="7"/>
        <v>37.316293929712451</v>
      </c>
      <c r="Q6" s="93">
        <f t="shared" si="8"/>
        <v>43062.683706070289</v>
      </c>
    </row>
    <row r="7" spans="1:21" hidden="1" x14ac:dyDescent="0.2">
      <c r="A7" s="39" t="s">
        <v>973</v>
      </c>
      <c r="B7" s="25" t="s">
        <v>275</v>
      </c>
      <c r="C7" s="19" t="str">
        <f t="shared" si="0"/>
        <v>Darlington E06000005</v>
      </c>
      <c r="D7" s="40">
        <v>20</v>
      </c>
      <c r="E7" s="20">
        <f>VLOOKUP(C7,female!C:D,2,FALSE)</f>
        <v>17</v>
      </c>
      <c r="F7" s="33">
        <v>13.07</v>
      </c>
      <c r="G7" s="33">
        <f>VLOOKUP(C7,female!C:E,3,FALSE)</f>
        <v>11.63</v>
      </c>
      <c r="H7" s="41">
        <v>13.82</v>
      </c>
      <c r="I7" s="33">
        <f>VLOOKUP(C7,female!C:G,5,FALSE)</f>
        <v>13</v>
      </c>
      <c r="J7" s="35">
        <f t="shared" si="1"/>
        <v>1.4399999999999995</v>
      </c>
      <c r="K7" s="35">
        <f t="shared" si="2"/>
        <v>0.82000000000000028</v>
      </c>
      <c r="L7" s="91">
        <f t="shared" si="3"/>
        <v>0.11017597551644985</v>
      </c>
      <c r="M7" s="91">
        <f t="shared" si="4"/>
        <v>5.9334298118668617E-2</v>
      </c>
      <c r="N7" s="92">
        <f t="shared" si="5"/>
        <v>40.214231063504194</v>
      </c>
      <c r="O7" s="93">
        <f t="shared" si="6"/>
        <v>43059.785768936497</v>
      </c>
      <c r="P7" s="92">
        <f t="shared" si="7"/>
        <v>21.657018813314046</v>
      </c>
      <c r="Q7" s="93">
        <f t="shared" si="8"/>
        <v>43078.342981186688</v>
      </c>
    </row>
    <row r="8" spans="1:21" hidden="1" x14ac:dyDescent="0.2">
      <c r="A8" s="39" t="s">
        <v>974</v>
      </c>
      <c r="B8" s="25" t="s">
        <v>318</v>
      </c>
      <c r="C8" s="19" t="str">
        <f t="shared" si="0"/>
        <v>Hartlepool E06000001</v>
      </c>
      <c r="D8" s="44">
        <v>12</v>
      </c>
      <c r="E8" s="20">
        <f>VLOOKUP(C8,female!C:D,2,FALSE)</f>
        <v>9</v>
      </c>
      <c r="F8" s="45">
        <v>12.96</v>
      </c>
      <c r="G8" s="33">
        <f>VLOOKUP(C8,female!C:E,3,FALSE)</f>
        <v>10.79</v>
      </c>
      <c r="H8" s="45">
        <v>15.58</v>
      </c>
      <c r="I8" s="33">
        <f>VLOOKUP(C8,female!C:G,5,FALSE)</f>
        <v>13.1</v>
      </c>
      <c r="J8" s="35">
        <f t="shared" si="1"/>
        <v>2.1700000000000017</v>
      </c>
      <c r="K8" s="35">
        <f t="shared" si="2"/>
        <v>2.4800000000000004</v>
      </c>
      <c r="L8" s="91">
        <f t="shared" si="3"/>
        <v>0.1674382716049384</v>
      </c>
      <c r="M8" s="91">
        <f t="shared" si="4"/>
        <v>0.15917843388960207</v>
      </c>
      <c r="N8" s="92">
        <f t="shared" si="5"/>
        <v>61.114969135802518</v>
      </c>
      <c r="O8" s="93">
        <f t="shared" si="6"/>
        <v>43038.8850308642</v>
      </c>
      <c r="P8" s="92">
        <f t="shared" si="7"/>
        <v>58.100128369704755</v>
      </c>
      <c r="Q8" s="93">
        <f t="shared" si="8"/>
        <v>43041.899871630296</v>
      </c>
    </row>
    <row r="9" spans="1:21" x14ac:dyDescent="0.2">
      <c r="A9" s="39" t="s">
        <v>975</v>
      </c>
      <c r="B9" s="25" t="s">
        <v>309</v>
      </c>
      <c r="C9" s="19" t="str">
        <f t="shared" si="0"/>
        <v>Middlesbrough E06000002</v>
      </c>
      <c r="D9" s="40">
        <v>21</v>
      </c>
      <c r="E9" s="20">
        <f>VLOOKUP(C9,female!C:D,2,FALSE)</f>
        <v>21</v>
      </c>
      <c r="F9" s="41">
        <v>12.69</v>
      </c>
      <c r="G9" s="33">
        <f>VLOOKUP(C9,female!C:E,3,FALSE)</f>
        <v>13.05</v>
      </c>
      <c r="H9" s="41">
        <v>15.61</v>
      </c>
      <c r="I9" s="33">
        <f>VLOOKUP(C9,female!C:G,5,FALSE)</f>
        <v>14.77</v>
      </c>
      <c r="J9" s="35">
        <f t="shared" si="1"/>
        <v>-0.36000000000000121</v>
      </c>
      <c r="K9" s="35">
        <f t="shared" si="2"/>
        <v>0.83999999999999986</v>
      </c>
      <c r="L9" s="91">
        <f t="shared" si="3"/>
        <v>-2.8368794326241231E-2</v>
      </c>
      <c r="M9" s="91">
        <f t="shared" si="4"/>
        <v>5.3811659192825108E-2</v>
      </c>
      <c r="N9" s="92">
        <f>365*L9</f>
        <v>-10.35460992907805</v>
      </c>
      <c r="O9" s="93">
        <f>43100-N9</f>
        <v>43110.354609929076</v>
      </c>
      <c r="P9" s="92">
        <f t="shared" si="7"/>
        <v>19.641255605381165</v>
      </c>
      <c r="Q9" s="93">
        <f t="shared" si="8"/>
        <v>43080.358744394616</v>
      </c>
    </row>
    <row r="10" spans="1:21" hidden="1" x14ac:dyDescent="0.2">
      <c r="A10" s="39" t="s">
        <v>976</v>
      </c>
      <c r="B10" s="25" t="s">
        <v>19</v>
      </c>
      <c r="C10" s="19" t="str">
        <f t="shared" si="0"/>
        <v>Redcar and Cleveland E06000003</v>
      </c>
      <c r="D10" s="53">
        <v>13</v>
      </c>
      <c r="E10" s="20">
        <f>VLOOKUP(C10,female!C:D,2,FALSE)</f>
        <v>10</v>
      </c>
      <c r="F10" s="41">
        <v>13.25</v>
      </c>
      <c r="G10" s="33">
        <f>VLOOKUP(C10,female!C:E,3,FALSE)</f>
        <v>12.1</v>
      </c>
      <c r="H10" s="51">
        <v>14.07</v>
      </c>
      <c r="I10" s="33">
        <f>VLOOKUP(C10,female!C:G,5,FALSE)</f>
        <v>13.28</v>
      </c>
      <c r="J10" s="35">
        <f t="shared" si="1"/>
        <v>1.1500000000000004</v>
      </c>
      <c r="K10" s="35">
        <f t="shared" si="2"/>
        <v>0.79000000000000092</v>
      </c>
      <c r="L10" s="91">
        <f t="shared" si="3"/>
        <v>8.6792452830188702E-2</v>
      </c>
      <c r="M10" s="91">
        <f t="shared" si="4"/>
        <v>5.6147832267235319E-2</v>
      </c>
      <c r="N10" s="92">
        <f t="shared" si="5"/>
        <v>31.679245283018876</v>
      </c>
      <c r="O10" s="93">
        <f t="shared" si="6"/>
        <v>43068.32075471698</v>
      </c>
      <c r="P10" s="92">
        <f t="shared" si="7"/>
        <v>20.493958777540893</v>
      </c>
      <c r="Q10" s="93">
        <f t="shared" si="8"/>
        <v>43079.506041222456</v>
      </c>
    </row>
    <row r="11" spans="1:21" hidden="1" x14ac:dyDescent="0.2">
      <c r="A11" s="39" t="s">
        <v>977</v>
      </c>
      <c r="B11" s="25" t="s">
        <v>179</v>
      </c>
      <c r="C11" s="19" t="str">
        <f t="shared" si="0"/>
        <v>Stockton-on-Tees E06000004</v>
      </c>
      <c r="D11" s="40">
        <v>34</v>
      </c>
      <c r="E11" s="20">
        <f>VLOOKUP(C11,female!C:D,2,FALSE)</f>
        <v>24</v>
      </c>
      <c r="F11" s="41">
        <v>13.26</v>
      </c>
      <c r="G11" s="33">
        <f>VLOOKUP(C11,female!C:E,3,FALSE)</f>
        <v>12.17</v>
      </c>
      <c r="H11" s="51">
        <v>15.59</v>
      </c>
      <c r="I11" s="33">
        <f>VLOOKUP(C11,female!C:G,5,FALSE)</f>
        <v>14.53</v>
      </c>
      <c r="J11" s="35">
        <f t="shared" si="1"/>
        <v>1.0899999999999999</v>
      </c>
      <c r="K11" s="35">
        <f t="shared" si="2"/>
        <v>1.0600000000000005</v>
      </c>
      <c r="L11" s="91">
        <f t="shared" si="3"/>
        <v>8.2202111613876305E-2</v>
      </c>
      <c r="M11" s="91">
        <f t="shared" si="4"/>
        <v>6.7992302758178358E-2</v>
      </c>
      <c r="N11" s="92">
        <f t="shared" si="5"/>
        <v>30.003770739064851</v>
      </c>
      <c r="O11" s="93">
        <f t="shared" si="6"/>
        <v>43069.996229260934</v>
      </c>
      <c r="P11" s="92">
        <f t="shared" si="7"/>
        <v>24.817190506735102</v>
      </c>
      <c r="Q11" s="93">
        <f t="shared" si="8"/>
        <v>43075.182809493264</v>
      </c>
    </row>
    <row r="12" spans="1:21" hidden="1" x14ac:dyDescent="0.2">
      <c r="A12" s="39" t="s">
        <v>978</v>
      </c>
      <c r="B12" s="25" t="s">
        <v>190</v>
      </c>
      <c r="C12" s="19" t="str">
        <f t="shared" si="0"/>
        <v>County Durham E06000047</v>
      </c>
      <c r="D12" s="40">
        <v>64</v>
      </c>
      <c r="E12" s="20">
        <f>VLOOKUP(C12,female!C:D,2,FALSE)</f>
        <v>46</v>
      </c>
      <c r="F12" s="51">
        <v>13.4</v>
      </c>
      <c r="G12" s="33">
        <f>VLOOKUP(C12,female!C:E,3,FALSE)</f>
        <v>11.47</v>
      </c>
      <c r="H12" s="51">
        <v>15.48</v>
      </c>
      <c r="I12" s="33">
        <f>VLOOKUP(C12,female!C:G,5,FALSE)</f>
        <v>13.81</v>
      </c>
      <c r="J12" s="35">
        <f t="shared" si="1"/>
        <v>1.9299999999999997</v>
      </c>
      <c r="K12" s="35">
        <f t="shared" si="2"/>
        <v>1.67</v>
      </c>
      <c r="L12" s="91">
        <f t="shared" si="3"/>
        <v>0.14402985074626865</v>
      </c>
      <c r="M12" s="91">
        <f t="shared" si="4"/>
        <v>0.10788113695090439</v>
      </c>
      <c r="N12" s="92">
        <f t="shared" si="5"/>
        <v>52.570895522388057</v>
      </c>
      <c r="O12" s="93">
        <f t="shared" si="6"/>
        <v>43047.429104477611</v>
      </c>
      <c r="P12" s="92">
        <f t="shared" si="7"/>
        <v>39.376614987080103</v>
      </c>
      <c r="Q12" s="93">
        <f t="shared" si="8"/>
        <v>43060.623385012921</v>
      </c>
    </row>
    <row r="13" spans="1:21" hidden="1" x14ac:dyDescent="0.2">
      <c r="A13" s="39" t="s">
        <v>979</v>
      </c>
      <c r="B13" s="25" t="s">
        <v>204</v>
      </c>
      <c r="C13" s="19" t="str">
        <f t="shared" si="0"/>
        <v>Northumberland E06000057</v>
      </c>
      <c r="D13" s="40">
        <v>32</v>
      </c>
      <c r="E13" s="20">
        <f>VLOOKUP(C13,female!C:D,2,FALSE)</f>
        <v>18</v>
      </c>
      <c r="F13" s="41">
        <v>12.51</v>
      </c>
      <c r="G13" s="33">
        <f>VLOOKUP(C13,female!C:E,3,FALSE)</f>
        <v>10.79</v>
      </c>
      <c r="H13" s="51">
        <v>14.74</v>
      </c>
      <c r="I13" s="33">
        <f>VLOOKUP(C13,female!C:G,5,FALSE)</f>
        <v>12.85</v>
      </c>
      <c r="J13" s="35">
        <f t="shared" si="1"/>
        <v>1.7200000000000006</v>
      </c>
      <c r="K13" s="35">
        <f t="shared" si="2"/>
        <v>1.8900000000000006</v>
      </c>
      <c r="L13" s="91">
        <f t="shared" si="3"/>
        <v>0.13749000799360517</v>
      </c>
      <c r="M13" s="91">
        <f t="shared" si="4"/>
        <v>0.12822252374491183</v>
      </c>
      <c r="N13" s="92">
        <f t="shared" si="5"/>
        <v>50.183852917665888</v>
      </c>
      <c r="O13" s="93">
        <f t="shared" si="6"/>
        <v>43049.816147082332</v>
      </c>
      <c r="P13" s="92">
        <f t="shared" si="7"/>
        <v>46.801221166892816</v>
      </c>
      <c r="Q13" s="93">
        <f t="shared" si="8"/>
        <v>43053.19877883311</v>
      </c>
    </row>
    <row r="14" spans="1:21" hidden="1" x14ac:dyDescent="0.2">
      <c r="A14" s="39" t="s">
        <v>980</v>
      </c>
      <c r="B14" s="25" t="s">
        <v>448</v>
      </c>
      <c r="C14" s="19" t="str">
        <f t="shared" si="0"/>
        <v>Tyne and Wear Met CountyE11000007</v>
      </c>
      <c r="D14" s="55">
        <v>209</v>
      </c>
      <c r="E14" s="20">
        <f>VLOOKUP(C14,female!C:D,2,FALSE)</f>
        <v>151</v>
      </c>
      <c r="F14" s="51">
        <v>13.56</v>
      </c>
      <c r="G14" s="33">
        <f>VLOOKUP(C14,female!C:E,3,FALSE)</f>
        <v>12.34</v>
      </c>
      <c r="H14" s="51">
        <v>16.16</v>
      </c>
      <c r="I14" s="33">
        <f>VLOOKUP(C14,female!C:G,5,FALSE)</f>
        <v>14.32</v>
      </c>
      <c r="J14" s="35">
        <f t="shared" si="1"/>
        <v>1.2200000000000006</v>
      </c>
      <c r="K14" s="35">
        <f t="shared" si="2"/>
        <v>1.8399999999999999</v>
      </c>
      <c r="L14" s="91">
        <f t="shared" si="3"/>
        <v>8.9970501474926301E-2</v>
      </c>
      <c r="M14" s="91">
        <f t="shared" si="4"/>
        <v>0.11386138613861385</v>
      </c>
      <c r="N14" s="92">
        <f t="shared" si="5"/>
        <v>32.839233038348098</v>
      </c>
      <c r="O14" s="93">
        <f t="shared" si="6"/>
        <v>43067.16076696165</v>
      </c>
      <c r="P14" s="92">
        <f t="shared" si="7"/>
        <v>41.559405940594054</v>
      </c>
      <c r="Q14" s="93">
        <f t="shared" si="8"/>
        <v>43058.440594059408</v>
      </c>
    </row>
    <row r="15" spans="1:21" hidden="1" x14ac:dyDescent="0.2">
      <c r="A15" s="39" t="s">
        <v>449</v>
      </c>
      <c r="B15" s="25" t="s">
        <v>216</v>
      </c>
      <c r="C15" s="19" t="str">
        <f t="shared" si="0"/>
        <v xml:space="preserve">  GatesheadE08000037</v>
      </c>
      <c r="D15" s="40">
        <v>38</v>
      </c>
      <c r="E15" s="20">
        <f>VLOOKUP(C15,female!C:D,2,FALSE)</f>
        <v>23</v>
      </c>
      <c r="F15" s="41">
        <v>12.12</v>
      </c>
      <c r="G15" s="33">
        <f>VLOOKUP(C15,female!C:E,3,FALSE)</f>
        <v>11.1</v>
      </c>
      <c r="H15" s="51">
        <v>14.83</v>
      </c>
      <c r="I15" s="33">
        <f>VLOOKUP(C15,female!C:G,5,FALSE)</f>
        <v>13.15</v>
      </c>
      <c r="J15" s="35">
        <f t="shared" si="1"/>
        <v>1.0199999999999996</v>
      </c>
      <c r="K15" s="35">
        <f t="shared" si="2"/>
        <v>1.6799999999999997</v>
      </c>
      <c r="L15" s="91">
        <f t="shared" si="3"/>
        <v>8.4158415841584122E-2</v>
      </c>
      <c r="M15" s="91">
        <f t="shared" si="4"/>
        <v>0.11328388401888063</v>
      </c>
      <c r="N15" s="92">
        <f t="shared" si="5"/>
        <v>30.717821782178206</v>
      </c>
      <c r="O15" s="93">
        <f t="shared" si="6"/>
        <v>43069.282178217822</v>
      </c>
      <c r="P15" s="92">
        <f t="shared" si="7"/>
        <v>41.348617666891428</v>
      </c>
      <c r="Q15" s="93">
        <f t="shared" si="8"/>
        <v>43058.651382333112</v>
      </c>
    </row>
    <row r="16" spans="1:21" hidden="1" x14ac:dyDescent="0.2">
      <c r="A16" s="39" t="s">
        <v>450</v>
      </c>
      <c r="B16" s="25" t="s">
        <v>451</v>
      </c>
      <c r="C16" s="19" t="str">
        <f t="shared" si="0"/>
        <v xml:space="preserve">  Newcastle upon TyneE08000021</v>
      </c>
      <c r="D16" s="40">
        <v>69</v>
      </c>
      <c r="E16" s="20">
        <f>VLOOKUP(C16,female!C:D,2,FALSE)</f>
        <v>47</v>
      </c>
      <c r="F16" s="41">
        <v>15.72</v>
      </c>
      <c r="G16" s="33">
        <f>VLOOKUP(C16,female!C:E,3,FALSE)</f>
        <v>13.06</v>
      </c>
      <c r="H16" s="51">
        <v>18.05</v>
      </c>
      <c r="I16" s="33">
        <f>VLOOKUP(C16,female!C:G,5,FALSE)</f>
        <v>15.61</v>
      </c>
      <c r="J16" s="35">
        <f t="shared" si="1"/>
        <v>2.66</v>
      </c>
      <c r="K16" s="35">
        <f t="shared" si="2"/>
        <v>2.4400000000000013</v>
      </c>
      <c r="L16" s="91">
        <f t="shared" si="3"/>
        <v>0.16921119592875319</v>
      </c>
      <c r="M16" s="91">
        <f t="shared" si="4"/>
        <v>0.13518005540166211</v>
      </c>
      <c r="N16" s="92">
        <f t="shared" si="5"/>
        <v>61.762086513994916</v>
      </c>
      <c r="O16" s="93">
        <f t="shared" si="6"/>
        <v>43038.237913486002</v>
      </c>
      <c r="P16" s="92">
        <f t="shared" si="7"/>
        <v>49.340720221606674</v>
      </c>
      <c r="Q16" s="93">
        <f t="shared" si="8"/>
        <v>43050.659279778396</v>
      </c>
    </row>
    <row r="17" spans="1:17" hidden="1" x14ac:dyDescent="0.2">
      <c r="A17" s="39" t="s">
        <v>452</v>
      </c>
      <c r="B17" s="25" t="s">
        <v>453</v>
      </c>
      <c r="C17" s="19" t="str">
        <f t="shared" si="0"/>
        <v xml:space="preserve">  North TynesideE08000022</v>
      </c>
      <c r="D17" s="40">
        <v>39</v>
      </c>
      <c r="E17" s="20">
        <f>VLOOKUP(C17,female!C:D,2,FALSE)</f>
        <v>42</v>
      </c>
      <c r="F17" s="51">
        <v>14.13</v>
      </c>
      <c r="G17" s="33">
        <f>VLOOKUP(C17,female!C:E,3,FALSE)</f>
        <v>12.44</v>
      </c>
      <c r="H17" s="51">
        <v>15.94</v>
      </c>
      <c r="I17" s="33">
        <f>VLOOKUP(C17,female!C:G,5,FALSE)</f>
        <v>14.3</v>
      </c>
      <c r="J17" s="35">
        <f t="shared" si="1"/>
        <v>1.6900000000000013</v>
      </c>
      <c r="K17" s="35">
        <f t="shared" si="2"/>
        <v>1.6399999999999988</v>
      </c>
      <c r="L17" s="91">
        <f t="shared" si="3"/>
        <v>0.11960368011323434</v>
      </c>
      <c r="M17" s="91">
        <f t="shared" si="4"/>
        <v>0.10288582183186944</v>
      </c>
      <c r="N17" s="92">
        <f t="shared" si="5"/>
        <v>43.655343241330534</v>
      </c>
      <c r="O17" s="93">
        <f t="shared" si="6"/>
        <v>43056.344656758672</v>
      </c>
      <c r="P17" s="92">
        <f t="shared" si="7"/>
        <v>37.553324968632346</v>
      </c>
      <c r="Q17" s="93">
        <f t="shared" si="8"/>
        <v>43062.446675031366</v>
      </c>
    </row>
    <row r="18" spans="1:17" hidden="1" x14ac:dyDescent="0.2">
      <c r="A18" s="39" t="s">
        <v>454</v>
      </c>
      <c r="B18" s="25" t="s">
        <v>455</v>
      </c>
      <c r="C18" s="19" t="str">
        <f t="shared" si="0"/>
        <v xml:space="preserve">  South TynesideE08000023</v>
      </c>
      <c r="D18" s="53">
        <v>13</v>
      </c>
      <c r="E18" s="20">
        <f>VLOOKUP(C18,female!C:D,2,FALSE)</f>
        <v>11</v>
      </c>
      <c r="F18" s="41">
        <v>12.05</v>
      </c>
      <c r="G18" s="33">
        <f>VLOOKUP(C18,female!C:E,3,FALSE)</f>
        <v>11.95</v>
      </c>
      <c r="H18" s="41">
        <v>15.18</v>
      </c>
      <c r="I18" s="33">
        <f>VLOOKUP(C18,female!C:G,5,FALSE)</f>
        <v>13.37</v>
      </c>
      <c r="J18" s="35">
        <f t="shared" si="1"/>
        <v>0.10000000000000142</v>
      </c>
      <c r="K18" s="35">
        <f t="shared" si="2"/>
        <v>1.8100000000000005</v>
      </c>
      <c r="L18" s="91">
        <f t="shared" si="3"/>
        <v>8.2987551867221097E-3</v>
      </c>
      <c r="M18" s="91">
        <f t="shared" si="4"/>
        <v>0.119235836627141</v>
      </c>
      <c r="N18" s="92">
        <f t="shared" si="5"/>
        <v>3.0290456431535699</v>
      </c>
      <c r="O18" s="93">
        <f t="shared" si="6"/>
        <v>43096.970954356846</v>
      </c>
      <c r="P18" s="92">
        <f t="shared" si="7"/>
        <v>43.521080368906468</v>
      </c>
      <c r="Q18" s="93">
        <f t="shared" si="8"/>
        <v>43056.478919631096</v>
      </c>
    </row>
    <row r="19" spans="1:17" hidden="1" x14ac:dyDescent="0.2">
      <c r="A19" s="39" t="s">
        <v>456</v>
      </c>
      <c r="B19" s="25" t="s">
        <v>457</v>
      </c>
      <c r="C19" s="19" t="str">
        <f t="shared" si="0"/>
        <v xml:space="preserve">  SunderlandE08000024</v>
      </c>
      <c r="D19" s="40">
        <v>51</v>
      </c>
      <c r="E19" s="20">
        <f>VLOOKUP(C19,female!C:D,2,FALSE)</f>
        <v>29</v>
      </c>
      <c r="F19" s="51">
        <v>13</v>
      </c>
      <c r="G19" s="33">
        <f>VLOOKUP(C19,female!C:E,3,FALSE)</f>
        <v>12.18</v>
      </c>
      <c r="H19" s="51">
        <v>15.04</v>
      </c>
      <c r="I19" s="33">
        <f>VLOOKUP(C19,female!C:G,5,FALSE)</f>
        <v>13.53</v>
      </c>
      <c r="J19" s="35">
        <f t="shared" si="1"/>
        <v>0.82000000000000028</v>
      </c>
      <c r="K19" s="35">
        <f t="shared" si="2"/>
        <v>1.5099999999999998</v>
      </c>
      <c r="L19" s="91">
        <f t="shared" si="3"/>
        <v>6.30769230769231E-2</v>
      </c>
      <c r="M19" s="91">
        <f t="shared" si="4"/>
        <v>0.10039893617021275</v>
      </c>
      <c r="N19" s="92">
        <f t="shared" si="5"/>
        <v>23.023076923076932</v>
      </c>
      <c r="O19" s="93">
        <f t="shared" si="6"/>
        <v>43076.976923076923</v>
      </c>
      <c r="P19" s="92">
        <f t="shared" si="7"/>
        <v>36.645611702127653</v>
      </c>
      <c r="Q19" s="93">
        <f t="shared" si="8"/>
        <v>43063.35438829787</v>
      </c>
    </row>
    <row r="20" spans="1:17" hidden="1" x14ac:dyDescent="0.2">
      <c r="A20" s="24" t="s">
        <v>981</v>
      </c>
      <c r="B20" s="25" t="s">
        <v>982</v>
      </c>
      <c r="C20" s="19" t="str">
        <f t="shared" si="0"/>
        <v>North West E12000002</v>
      </c>
      <c r="D20" s="55">
        <v>1184</v>
      </c>
      <c r="E20" s="20">
        <f>VLOOKUP(C20,female!C:D,2,FALSE)</f>
        <v>816</v>
      </c>
      <c r="F20" s="51">
        <v>13.42</v>
      </c>
      <c r="G20" s="33">
        <f>VLOOKUP(C20,female!C:E,3,FALSE)</f>
        <v>12.41</v>
      </c>
      <c r="H20" s="51">
        <v>16.149999999999999</v>
      </c>
      <c r="I20" s="33">
        <f>VLOOKUP(C20,female!C:G,5,FALSE)</f>
        <v>14.37</v>
      </c>
      <c r="J20" s="35">
        <f t="shared" si="1"/>
        <v>1.0099999999999998</v>
      </c>
      <c r="K20" s="35">
        <f t="shared" si="2"/>
        <v>1.7799999999999994</v>
      </c>
      <c r="L20" s="91">
        <f t="shared" si="3"/>
        <v>7.5260804769001474E-2</v>
      </c>
      <c r="M20" s="91">
        <f t="shared" si="4"/>
        <v>0.11021671826625384</v>
      </c>
      <c r="N20" s="92">
        <f t="shared" si="5"/>
        <v>27.470193740685538</v>
      </c>
      <c r="O20" s="93">
        <f t="shared" si="6"/>
        <v>43072.529806259314</v>
      </c>
      <c r="P20" s="92">
        <f t="shared" si="7"/>
        <v>40.229102167182653</v>
      </c>
      <c r="Q20" s="93">
        <f t="shared" si="8"/>
        <v>43059.770897832816</v>
      </c>
    </row>
    <row r="21" spans="1:17" hidden="1" x14ac:dyDescent="0.2">
      <c r="A21" s="39" t="s">
        <v>983</v>
      </c>
      <c r="B21" s="25" t="s">
        <v>248</v>
      </c>
      <c r="C21" s="19" t="str">
        <f t="shared" si="0"/>
        <v>Blackburn with Darwen E06000008</v>
      </c>
      <c r="D21" s="40">
        <v>21</v>
      </c>
      <c r="E21" s="20">
        <f>VLOOKUP(C21,female!C:D,2,FALSE)</f>
        <v>17</v>
      </c>
      <c r="F21" s="41">
        <v>12.48</v>
      </c>
      <c r="G21" s="33">
        <f>VLOOKUP(C21,female!C:E,3,FALSE)</f>
        <v>11.38</v>
      </c>
      <c r="H21" s="41">
        <v>16.059999999999999</v>
      </c>
      <c r="I21" s="33">
        <f>VLOOKUP(C21,female!C:G,5,FALSE)</f>
        <v>14.51</v>
      </c>
      <c r="J21" s="35">
        <f t="shared" si="1"/>
        <v>1.0999999999999996</v>
      </c>
      <c r="K21" s="35">
        <f t="shared" si="2"/>
        <v>1.5499999999999989</v>
      </c>
      <c r="L21" s="91">
        <f t="shared" si="3"/>
        <v>8.8141025641025605E-2</v>
      </c>
      <c r="M21" s="91">
        <f t="shared" si="4"/>
        <v>9.6513075965130701E-2</v>
      </c>
      <c r="N21" s="92">
        <f t="shared" si="5"/>
        <v>32.171474358974343</v>
      </c>
      <c r="O21" s="93">
        <f t="shared" si="6"/>
        <v>43067.828525641024</v>
      </c>
      <c r="P21" s="92">
        <f t="shared" si="7"/>
        <v>35.227272727272705</v>
      </c>
      <c r="Q21" s="93">
        <f t="shared" si="8"/>
        <v>43064.772727272728</v>
      </c>
    </row>
    <row r="22" spans="1:17" hidden="1" x14ac:dyDescent="0.2">
      <c r="A22" s="39" t="s">
        <v>984</v>
      </c>
      <c r="B22" s="25" t="s">
        <v>101</v>
      </c>
      <c r="C22" s="19" t="str">
        <f t="shared" si="0"/>
        <v>Blackpool E06000009</v>
      </c>
      <c r="D22" s="53">
        <v>15</v>
      </c>
      <c r="E22" s="20">
        <f>VLOOKUP(C22,female!C:D,2,FALSE)</f>
        <v>18</v>
      </c>
      <c r="F22" s="41">
        <v>12.55</v>
      </c>
      <c r="G22" s="33">
        <f>VLOOKUP(C22,female!C:E,3,FALSE)</f>
        <v>11.7</v>
      </c>
      <c r="H22" s="41">
        <v>14.34</v>
      </c>
      <c r="I22" s="33">
        <f>VLOOKUP(C22,female!C:G,5,FALSE)</f>
        <v>12.94</v>
      </c>
      <c r="J22" s="35">
        <f t="shared" si="1"/>
        <v>0.85000000000000142</v>
      </c>
      <c r="K22" s="35">
        <f t="shared" si="2"/>
        <v>1.4000000000000004</v>
      </c>
      <c r="L22" s="91">
        <f t="shared" si="3"/>
        <v>6.7729083665338752E-2</v>
      </c>
      <c r="M22" s="91">
        <f t="shared" si="4"/>
        <v>9.7629009762901009E-2</v>
      </c>
      <c r="N22" s="92">
        <f t="shared" si="5"/>
        <v>24.721115537848643</v>
      </c>
      <c r="O22" s="93">
        <f t="shared" si="6"/>
        <v>43075.278884462154</v>
      </c>
      <c r="P22" s="92">
        <f t="shared" si="7"/>
        <v>35.63458856345887</v>
      </c>
      <c r="Q22" s="93">
        <f t="shared" si="8"/>
        <v>43064.365411436542</v>
      </c>
    </row>
    <row r="23" spans="1:17" hidden="1" x14ac:dyDescent="0.2">
      <c r="A23" s="39" t="s">
        <v>985</v>
      </c>
      <c r="B23" s="25" t="s">
        <v>159</v>
      </c>
      <c r="C23" s="19" t="str">
        <f t="shared" si="0"/>
        <v>Halton E06000006</v>
      </c>
      <c r="D23" s="40">
        <v>27</v>
      </c>
      <c r="E23" s="20">
        <f>VLOOKUP(C23,female!C:D,2,FALSE)</f>
        <v>17</v>
      </c>
      <c r="F23" s="41">
        <v>14.18</v>
      </c>
      <c r="G23" s="33">
        <f>VLOOKUP(C23,female!C:E,3,FALSE)</f>
        <v>12.14</v>
      </c>
      <c r="H23" s="51">
        <v>17.38</v>
      </c>
      <c r="I23" s="33">
        <f>VLOOKUP(C23,female!C:G,5,FALSE)</f>
        <v>15</v>
      </c>
      <c r="J23" s="35">
        <f t="shared" si="1"/>
        <v>2.0399999999999991</v>
      </c>
      <c r="K23" s="35">
        <f t="shared" si="2"/>
        <v>2.379999999999999</v>
      </c>
      <c r="L23" s="91">
        <f t="shared" si="3"/>
        <v>0.14386459802538781</v>
      </c>
      <c r="M23" s="91">
        <f t="shared" si="4"/>
        <v>0.13693901035673184</v>
      </c>
      <c r="N23" s="92">
        <f t="shared" si="5"/>
        <v>52.510578279266554</v>
      </c>
      <c r="O23" s="93">
        <f t="shared" si="6"/>
        <v>43047.489421720733</v>
      </c>
      <c r="P23" s="92">
        <f t="shared" si="7"/>
        <v>49.982738780207121</v>
      </c>
      <c r="Q23" s="93">
        <f t="shared" si="8"/>
        <v>43050.017261219793</v>
      </c>
    </row>
    <row r="24" spans="1:17" x14ac:dyDescent="0.2">
      <c r="A24" s="39" t="s">
        <v>986</v>
      </c>
      <c r="B24" s="25" t="s">
        <v>316</v>
      </c>
      <c r="C24" s="19" t="str">
        <f t="shared" si="0"/>
        <v>Warrington E06000007</v>
      </c>
      <c r="D24" s="40">
        <v>54</v>
      </c>
      <c r="E24" s="20">
        <f>VLOOKUP(C24,female!C:D,2,FALSE)</f>
        <v>28</v>
      </c>
      <c r="F24" s="41">
        <v>12.52</v>
      </c>
      <c r="G24" s="33">
        <f>VLOOKUP(C24,female!C:E,3,FALSE)</f>
        <v>14.06</v>
      </c>
      <c r="H24" s="51">
        <v>14.69</v>
      </c>
      <c r="I24" s="33">
        <f>VLOOKUP(C24,female!C:G,5,FALSE)</f>
        <v>16.149999999999999</v>
      </c>
      <c r="J24" s="35">
        <f t="shared" si="1"/>
        <v>-1.5400000000000009</v>
      </c>
      <c r="K24" s="35">
        <f t="shared" si="2"/>
        <v>-1.4599999999999991</v>
      </c>
      <c r="L24" s="91">
        <f t="shared" si="3"/>
        <v>-0.12300319488817898</v>
      </c>
      <c r="M24" s="91">
        <f t="shared" si="4"/>
        <v>-9.9387338325391358E-2</v>
      </c>
      <c r="N24" s="92">
        <f t="shared" si="5"/>
        <v>-44.896166134185329</v>
      </c>
      <c r="O24" s="93">
        <f t="shared" si="6"/>
        <v>43144.896166134182</v>
      </c>
      <c r="P24" s="92">
        <f t="shared" si="7"/>
        <v>-36.276378488767847</v>
      </c>
      <c r="Q24" s="93">
        <f t="shared" si="8"/>
        <v>43136.276378488765</v>
      </c>
    </row>
    <row r="25" spans="1:17" hidden="1" x14ac:dyDescent="0.2">
      <c r="A25" s="39" t="s">
        <v>987</v>
      </c>
      <c r="B25" s="25" t="s">
        <v>246</v>
      </c>
      <c r="C25" s="19" t="str">
        <f t="shared" si="0"/>
        <v>Cheshire East E06000049</v>
      </c>
      <c r="D25" s="40">
        <v>73</v>
      </c>
      <c r="E25" s="20">
        <f>VLOOKUP(C25,female!C:D,2,FALSE)</f>
        <v>43</v>
      </c>
      <c r="F25" s="51">
        <v>13.64</v>
      </c>
      <c r="G25" s="33">
        <f>VLOOKUP(C25,female!C:E,3,FALSE)</f>
        <v>12.35</v>
      </c>
      <c r="H25" s="51">
        <v>16.32</v>
      </c>
      <c r="I25" s="33">
        <f>VLOOKUP(C25,female!C:G,5,FALSE)</f>
        <v>14.99</v>
      </c>
      <c r="J25" s="35">
        <f t="shared" si="1"/>
        <v>1.2900000000000009</v>
      </c>
      <c r="K25" s="35">
        <f t="shared" si="2"/>
        <v>1.33</v>
      </c>
      <c r="L25" s="91">
        <f t="shared" si="3"/>
        <v>9.4574780058651095E-2</v>
      </c>
      <c r="M25" s="91">
        <f t="shared" si="4"/>
        <v>8.1495098039215688E-2</v>
      </c>
      <c r="N25" s="92">
        <f t="shared" si="5"/>
        <v>34.519794721407649</v>
      </c>
      <c r="O25" s="93">
        <f t="shared" si="6"/>
        <v>43065.480205278589</v>
      </c>
      <c r="P25" s="92">
        <f t="shared" si="7"/>
        <v>29.745710784313726</v>
      </c>
      <c r="Q25" s="93">
        <f t="shared" si="8"/>
        <v>43070.254289215685</v>
      </c>
    </row>
    <row r="26" spans="1:17" hidden="1" x14ac:dyDescent="0.2">
      <c r="A26" s="39" t="s">
        <v>988</v>
      </c>
      <c r="B26" s="25" t="s">
        <v>172</v>
      </c>
      <c r="C26" s="19" t="str">
        <f t="shared" si="0"/>
        <v>Cheshire West and Chester E06000050</v>
      </c>
      <c r="D26" s="40">
        <v>54</v>
      </c>
      <c r="E26" s="20">
        <f>VLOOKUP(C26,female!C:D,2,FALSE)</f>
        <v>43</v>
      </c>
      <c r="F26" s="41">
        <v>14.31</v>
      </c>
      <c r="G26" s="33">
        <f>VLOOKUP(C26,female!C:E,3,FALSE)</f>
        <v>12</v>
      </c>
      <c r="H26" s="51">
        <v>16.89</v>
      </c>
      <c r="I26" s="33">
        <f>VLOOKUP(C26,female!C:G,5,FALSE)</f>
        <v>13.4</v>
      </c>
      <c r="J26" s="35">
        <f t="shared" si="1"/>
        <v>2.3100000000000005</v>
      </c>
      <c r="K26" s="35">
        <f t="shared" si="2"/>
        <v>3.49</v>
      </c>
      <c r="L26" s="91">
        <f t="shared" si="3"/>
        <v>0.16142557651991618</v>
      </c>
      <c r="M26" s="91">
        <f t="shared" si="4"/>
        <v>0.20663114268798105</v>
      </c>
      <c r="N26" s="92">
        <f t="shared" si="5"/>
        <v>58.920335429769409</v>
      </c>
      <c r="O26" s="93">
        <f t="shared" si="6"/>
        <v>43041.079664570228</v>
      </c>
      <c r="P26" s="92">
        <f t="shared" si="7"/>
        <v>75.420367081113085</v>
      </c>
      <c r="Q26" s="93">
        <f t="shared" si="8"/>
        <v>43024.579632918889</v>
      </c>
    </row>
    <row r="27" spans="1:17" hidden="1" x14ac:dyDescent="0.2">
      <c r="A27" s="39" t="s">
        <v>49</v>
      </c>
      <c r="B27" s="25" t="s">
        <v>50</v>
      </c>
      <c r="C27" s="19" t="str">
        <f t="shared" si="0"/>
        <v>CumbriaE10000006</v>
      </c>
      <c r="D27" s="55">
        <v>86</v>
      </c>
      <c r="E27" s="20">
        <f>VLOOKUP(C27,female!C:D,2,FALSE)</f>
        <v>54</v>
      </c>
      <c r="F27" s="41">
        <v>14.18</v>
      </c>
      <c r="G27" s="33">
        <f>VLOOKUP(C27,female!C:E,3,FALSE)</f>
        <v>11.08</v>
      </c>
      <c r="H27" s="51">
        <v>16.04</v>
      </c>
      <c r="I27" s="33">
        <f>VLOOKUP(C27,female!C:G,5,FALSE)</f>
        <v>13.9</v>
      </c>
      <c r="J27" s="35">
        <f t="shared" si="1"/>
        <v>3.0999999999999996</v>
      </c>
      <c r="K27" s="35">
        <f t="shared" si="2"/>
        <v>2.1399999999999988</v>
      </c>
      <c r="L27" s="91">
        <f t="shared" si="3"/>
        <v>0.21861777150916781</v>
      </c>
      <c r="M27" s="91">
        <f t="shared" si="4"/>
        <v>0.13341645885286776</v>
      </c>
      <c r="N27" s="92">
        <f t="shared" si="5"/>
        <v>79.795486600846246</v>
      </c>
      <c r="O27" s="93">
        <f t="shared" si="6"/>
        <v>43020.204513399156</v>
      </c>
      <c r="P27" s="92">
        <f t="shared" si="7"/>
        <v>48.697007481296737</v>
      </c>
      <c r="Q27" s="93">
        <f t="shared" si="8"/>
        <v>43051.3029925187</v>
      </c>
    </row>
    <row r="28" spans="1:17" hidden="1" x14ac:dyDescent="0.2">
      <c r="A28" s="39" t="s">
        <v>459</v>
      </c>
      <c r="B28" s="25" t="s">
        <v>460</v>
      </c>
      <c r="C28" s="19" t="str">
        <f t="shared" si="0"/>
        <v xml:space="preserve">  AllerdaleE07000026</v>
      </c>
      <c r="D28" s="53">
        <v>15</v>
      </c>
      <c r="E28" s="20">
        <f>VLOOKUP(C28,female!C:D,2,FALSE)</f>
        <v>8</v>
      </c>
      <c r="F28" s="41">
        <v>11.84</v>
      </c>
      <c r="G28" s="33">
        <f>VLOOKUP(C28,female!C:E,3,FALSE)</f>
        <v>10.26</v>
      </c>
      <c r="H28" s="51">
        <v>13.79</v>
      </c>
      <c r="I28" s="33">
        <f>VLOOKUP(C28,female!C:G,5,FALSE)</f>
        <v>12.14</v>
      </c>
      <c r="J28" s="35">
        <f t="shared" si="1"/>
        <v>1.58</v>
      </c>
      <c r="K28" s="35">
        <f t="shared" si="2"/>
        <v>1.6499999999999986</v>
      </c>
      <c r="L28" s="91">
        <f t="shared" si="3"/>
        <v>0.13344594594594594</v>
      </c>
      <c r="M28" s="91">
        <f t="shared" si="4"/>
        <v>0.11965192168237844</v>
      </c>
      <c r="N28" s="92">
        <f t="shared" si="5"/>
        <v>48.707770270270267</v>
      </c>
      <c r="O28" s="93">
        <f t="shared" si="6"/>
        <v>43051.292229729726</v>
      </c>
      <c r="P28" s="92">
        <f t="shared" si="7"/>
        <v>43.67295141406813</v>
      </c>
      <c r="Q28" s="93">
        <f t="shared" si="8"/>
        <v>43056.327048585932</v>
      </c>
    </row>
    <row r="29" spans="1:17" hidden="1" x14ac:dyDescent="0.2">
      <c r="A29" s="39" t="s">
        <v>461</v>
      </c>
      <c r="B29" s="25" t="s">
        <v>462</v>
      </c>
      <c r="C29" s="19" t="str">
        <f t="shared" si="0"/>
        <v xml:space="preserve">  Barrow-in-FurnessE07000027</v>
      </c>
      <c r="D29" s="53">
        <v>10</v>
      </c>
      <c r="E29" s="20">
        <f>VLOOKUP(C29,female!C:D,2,FALSE)</f>
        <v>7</v>
      </c>
      <c r="F29" s="54">
        <v>17.420000000000002</v>
      </c>
      <c r="G29" s="33">
        <f>VLOOKUP(C29,female!C:E,3,FALSE)</f>
        <v>13.61</v>
      </c>
      <c r="H29" s="41">
        <v>18.489999999999998</v>
      </c>
      <c r="I29" s="33">
        <f>VLOOKUP(C29,female!C:G,5,FALSE)</f>
        <v>14.57</v>
      </c>
      <c r="J29" s="35">
        <f t="shared" si="1"/>
        <v>3.8100000000000023</v>
      </c>
      <c r="K29" s="35">
        <f t="shared" si="2"/>
        <v>3.9199999999999982</v>
      </c>
      <c r="L29" s="91">
        <f t="shared" si="3"/>
        <v>0.21871412169919643</v>
      </c>
      <c r="M29" s="91">
        <f t="shared" si="4"/>
        <v>0.2120064899945916</v>
      </c>
      <c r="N29" s="92">
        <f t="shared" si="5"/>
        <v>79.830654420206699</v>
      </c>
      <c r="O29" s="93">
        <f t="shared" si="6"/>
        <v>43020.169345579794</v>
      </c>
      <c r="P29" s="92">
        <f t="shared" si="7"/>
        <v>77.382368848025934</v>
      </c>
      <c r="Q29" s="93">
        <f t="shared" si="8"/>
        <v>43022.617631151974</v>
      </c>
    </row>
    <row r="30" spans="1:17" hidden="1" x14ac:dyDescent="0.2">
      <c r="A30" s="39" t="s">
        <v>463</v>
      </c>
      <c r="B30" s="25" t="s">
        <v>464</v>
      </c>
      <c r="C30" s="19" t="str">
        <f t="shared" si="0"/>
        <v xml:space="preserve">  CarlisleE07000028</v>
      </c>
      <c r="D30" s="40">
        <v>22</v>
      </c>
      <c r="E30" s="20">
        <f>VLOOKUP(C30,female!C:D,2,FALSE)</f>
        <v>15</v>
      </c>
      <c r="F30" s="41">
        <v>12.96</v>
      </c>
      <c r="G30" s="33">
        <f>VLOOKUP(C30,female!C:E,3,FALSE)</f>
        <v>10.11</v>
      </c>
      <c r="H30" s="51">
        <v>14.86</v>
      </c>
      <c r="I30" s="33">
        <f>VLOOKUP(C30,female!C:G,5,FALSE)</f>
        <v>12.8</v>
      </c>
      <c r="J30" s="35">
        <f t="shared" si="1"/>
        <v>2.8500000000000014</v>
      </c>
      <c r="K30" s="35">
        <f t="shared" si="2"/>
        <v>2.0599999999999987</v>
      </c>
      <c r="L30" s="91">
        <f t="shared" si="3"/>
        <v>0.2199074074074075</v>
      </c>
      <c r="M30" s="91">
        <f t="shared" si="4"/>
        <v>0.13862718707940772</v>
      </c>
      <c r="N30" s="92">
        <f t="shared" si="5"/>
        <v>80.266203703703738</v>
      </c>
      <c r="O30" s="93">
        <f t="shared" si="6"/>
        <v>43019.733796296299</v>
      </c>
      <c r="P30" s="92">
        <f t="shared" si="7"/>
        <v>50.598923283983815</v>
      </c>
      <c r="Q30" s="93">
        <f t="shared" si="8"/>
        <v>43049.401076716014</v>
      </c>
    </row>
    <row r="31" spans="1:17" hidden="1" x14ac:dyDescent="0.2">
      <c r="A31" s="39" t="s">
        <v>465</v>
      </c>
      <c r="B31" s="25" t="s">
        <v>466</v>
      </c>
      <c r="C31" s="19" t="str">
        <f t="shared" si="0"/>
        <v xml:space="preserve">  CopelandE07000029</v>
      </c>
      <c r="D31" s="53">
        <v>16</v>
      </c>
      <c r="E31" s="20">
        <f>VLOOKUP(C31,female!C:D,2,FALSE)</f>
        <v>9</v>
      </c>
      <c r="F31" s="41">
        <v>22.75</v>
      </c>
      <c r="G31" s="33">
        <f>VLOOKUP(C31,female!C:E,3,FALSE)</f>
        <v>18.809999999999999</v>
      </c>
      <c r="H31" s="41">
        <v>22.97</v>
      </c>
      <c r="I31" s="33">
        <f>VLOOKUP(C31,female!C:G,5,FALSE)</f>
        <v>18.440000000000001</v>
      </c>
      <c r="J31" s="35">
        <f t="shared" si="1"/>
        <v>3.9400000000000013</v>
      </c>
      <c r="K31" s="35">
        <f t="shared" si="2"/>
        <v>4.5299999999999976</v>
      </c>
      <c r="L31" s="91">
        <f t="shared" si="3"/>
        <v>0.17318681318681325</v>
      </c>
      <c r="M31" s="91">
        <f t="shared" si="4"/>
        <v>0.19721375707444483</v>
      </c>
      <c r="N31" s="92">
        <f t="shared" si="5"/>
        <v>63.213186813186837</v>
      </c>
      <c r="O31" s="93">
        <f t="shared" si="6"/>
        <v>43036.786813186816</v>
      </c>
      <c r="P31" s="92">
        <f t="shared" si="7"/>
        <v>71.983021332172356</v>
      </c>
      <c r="Q31" s="93">
        <f t="shared" si="8"/>
        <v>43028.016978667831</v>
      </c>
    </row>
    <row r="32" spans="1:17" hidden="1" x14ac:dyDescent="0.2">
      <c r="A32" s="39" t="s">
        <v>467</v>
      </c>
      <c r="B32" s="25" t="s">
        <v>468</v>
      </c>
      <c r="C32" s="19" t="str">
        <f t="shared" si="0"/>
        <v xml:space="preserve">  EdenE07000030</v>
      </c>
      <c r="D32" s="53">
        <v>7</v>
      </c>
      <c r="E32" s="20">
        <f>VLOOKUP(C32,female!C:D,2,FALSE)</f>
        <v>6</v>
      </c>
      <c r="F32" s="54">
        <v>11.59</v>
      </c>
      <c r="G32" s="33">
        <f>VLOOKUP(C32,female!C:E,3,FALSE)</f>
        <v>10.35</v>
      </c>
      <c r="H32" s="41">
        <v>13.39</v>
      </c>
      <c r="I32" s="33">
        <f>VLOOKUP(C32,female!C:G,5,FALSE)</f>
        <v>12.56</v>
      </c>
      <c r="J32" s="35">
        <f t="shared" si="1"/>
        <v>1.2400000000000002</v>
      </c>
      <c r="K32" s="35">
        <f t="shared" si="2"/>
        <v>0.83000000000000007</v>
      </c>
      <c r="L32" s="91">
        <f t="shared" si="3"/>
        <v>0.10698878343399484</v>
      </c>
      <c r="M32" s="91">
        <f t="shared" si="4"/>
        <v>6.1986557132188203E-2</v>
      </c>
      <c r="N32" s="92">
        <f t="shared" si="5"/>
        <v>39.050905953408119</v>
      </c>
      <c r="O32" s="93">
        <f t="shared" si="6"/>
        <v>43060.949094046591</v>
      </c>
      <c r="P32" s="92">
        <f t="shared" si="7"/>
        <v>22.625093353248694</v>
      </c>
      <c r="Q32" s="93">
        <f t="shared" si="8"/>
        <v>43077.37490664675</v>
      </c>
    </row>
    <row r="33" spans="1:17" hidden="1" x14ac:dyDescent="0.2">
      <c r="A33" s="39" t="s">
        <v>469</v>
      </c>
      <c r="B33" s="25" t="s">
        <v>470</v>
      </c>
      <c r="C33" s="19" t="str">
        <f t="shared" si="0"/>
        <v xml:space="preserve">  South LakelandE07000031</v>
      </c>
      <c r="D33" s="53">
        <v>16</v>
      </c>
      <c r="E33" s="20">
        <f>VLOOKUP(C33,female!C:D,2,FALSE)</f>
        <v>10</v>
      </c>
      <c r="F33" s="41">
        <v>11.31</v>
      </c>
      <c r="G33" s="33">
        <f>VLOOKUP(C33,female!C:E,3,FALSE)</f>
        <v>10.68</v>
      </c>
      <c r="H33" s="51">
        <v>12.85</v>
      </c>
      <c r="I33" s="33">
        <f>VLOOKUP(C33,female!C:G,5,FALSE)</f>
        <v>13.18</v>
      </c>
      <c r="J33" s="35">
        <f t="shared" si="1"/>
        <v>0.63000000000000078</v>
      </c>
      <c r="K33" s="35">
        <f t="shared" si="2"/>
        <v>-0.33000000000000007</v>
      </c>
      <c r="L33" s="91">
        <f t="shared" si="3"/>
        <v>5.5702917771883353E-2</v>
      </c>
      <c r="M33" s="91">
        <f t="shared" si="4"/>
        <v>-2.5680933852140084E-2</v>
      </c>
      <c r="N33" s="92">
        <f t="shared" si="5"/>
        <v>20.331564986737423</v>
      </c>
      <c r="O33" s="93">
        <f t="shared" si="6"/>
        <v>43079.668435013264</v>
      </c>
      <c r="P33" s="92">
        <f t="shared" si="7"/>
        <v>-9.3735408560311306</v>
      </c>
      <c r="Q33" s="93">
        <f t="shared" si="8"/>
        <v>43109.373540856031</v>
      </c>
    </row>
    <row r="34" spans="1:17" hidden="1" x14ac:dyDescent="0.2">
      <c r="A34" s="39" t="s">
        <v>989</v>
      </c>
      <c r="B34" s="25" t="s">
        <v>472</v>
      </c>
      <c r="C34" s="19" t="str">
        <f t="shared" si="0"/>
        <v>Greater Manchester Met CountyE11000001</v>
      </c>
      <c r="D34" s="55">
        <v>467</v>
      </c>
      <c r="E34" s="20">
        <f>VLOOKUP(C34,female!C:D,2,FALSE)</f>
        <v>331</v>
      </c>
      <c r="F34" s="51">
        <v>13.42</v>
      </c>
      <c r="G34" s="33">
        <f>VLOOKUP(C34,female!C:E,3,FALSE)</f>
        <v>12.88</v>
      </c>
      <c r="H34" s="51">
        <v>16.29</v>
      </c>
      <c r="I34" s="33">
        <f>VLOOKUP(C34,female!C:G,5,FALSE)</f>
        <v>14.74</v>
      </c>
      <c r="J34" s="35">
        <f t="shared" si="1"/>
        <v>0.53999999999999915</v>
      </c>
      <c r="K34" s="35">
        <f t="shared" si="2"/>
        <v>1.5499999999999989</v>
      </c>
      <c r="L34" s="91">
        <f t="shared" si="3"/>
        <v>4.0238450074515583E-2</v>
      </c>
      <c r="M34" s="91">
        <f t="shared" si="4"/>
        <v>9.515039901780227E-2</v>
      </c>
      <c r="N34" s="92">
        <f t="shared" si="5"/>
        <v>14.687034277198189</v>
      </c>
      <c r="O34" s="93">
        <f t="shared" si="6"/>
        <v>43085.312965722798</v>
      </c>
      <c r="P34" s="92">
        <f t="shared" si="7"/>
        <v>34.729895641497826</v>
      </c>
      <c r="Q34" s="93">
        <f t="shared" si="8"/>
        <v>43065.270104358504</v>
      </c>
    </row>
    <row r="35" spans="1:17" x14ac:dyDescent="0.2">
      <c r="A35" s="39" t="s">
        <v>473</v>
      </c>
      <c r="B35" s="25" t="s">
        <v>330</v>
      </c>
      <c r="C35" s="19" t="str">
        <f t="shared" si="0"/>
        <v xml:space="preserve">  BoltonE08000001</v>
      </c>
      <c r="D35" s="40">
        <v>37</v>
      </c>
      <c r="E35" s="20">
        <f>VLOOKUP(C35,female!C:D,2,FALSE)</f>
        <v>29</v>
      </c>
      <c r="F35" s="51">
        <v>11.96</v>
      </c>
      <c r="G35" s="33">
        <f>VLOOKUP(C35,female!C:E,3,FALSE)</f>
        <v>12.38</v>
      </c>
      <c r="H35" s="51">
        <v>13.34</v>
      </c>
      <c r="I35" s="33">
        <f>VLOOKUP(C35,female!C:G,5,FALSE)</f>
        <v>13.99</v>
      </c>
      <c r="J35" s="35">
        <f t="shared" si="1"/>
        <v>-0.41999999999999993</v>
      </c>
      <c r="K35" s="35">
        <f t="shared" si="2"/>
        <v>-0.65000000000000036</v>
      </c>
      <c r="L35" s="91">
        <f t="shared" si="3"/>
        <v>-3.5117056856187281E-2</v>
      </c>
      <c r="M35" s="91">
        <f t="shared" si="4"/>
        <v>-4.872563718140932E-2</v>
      </c>
      <c r="N35" s="92">
        <f t="shared" si="5"/>
        <v>-12.817725752508357</v>
      </c>
      <c r="O35" s="93">
        <f t="shared" si="6"/>
        <v>43112.817725752509</v>
      </c>
      <c r="P35" s="92">
        <f t="shared" si="7"/>
        <v>-17.784857571214403</v>
      </c>
      <c r="Q35" s="93">
        <f t="shared" si="8"/>
        <v>43117.784857571212</v>
      </c>
    </row>
    <row r="36" spans="1:17" hidden="1" x14ac:dyDescent="0.2">
      <c r="A36" s="39" t="s">
        <v>474</v>
      </c>
      <c r="B36" s="25" t="s">
        <v>255</v>
      </c>
      <c r="C36" s="19" t="str">
        <f t="shared" si="0"/>
        <v xml:space="preserve">  BuryE08000002</v>
      </c>
      <c r="D36" s="40">
        <v>22</v>
      </c>
      <c r="E36" s="20">
        <f>VLOOKUP(C36,female!C:D,2,FALSE)</f>
        <v>15</v>
      </c>
      <c r="F36" s="41">
        <v>12.25</v>
      </c>
      <c r="G36" s="33">
        <f>VLOOKUP(C36,female!C:E,3,FALSE)</f>
        <v>11.12</v>
      </c>
      <c r="H36" s="41">
        <v>15.8</v>
      </c>
      <c r="I36" s="33">
        <f>VLOOKUP(C36,female!C:G,5,FALSE)</f>
        <v>13.1</v>
      </c>
      <c r="J36" s="35">
        <f t="shared" si="1"/>
        <v>1.1300000000000008</v>
      </c>
      <c r="K36" s="35">
        <f t="shared" si="2"/>
        <v>2.7000000000000011</v>
      </c>
      <c r="L36" s="91">
        <f t="shared" si="3"/>
        <v>9.2244897959183739E-2</v>
      </c>
      <c r="M36" s="91">
        <f t="shared" si="4"/>
        <v>0.17088607594936714</v>
      </c>
      <c r="N36" s="92">
        <f t="shared" si="5"/>
        <v>33.669387755102065</v>
      </c>
      <c r="O36" s="93">
        <f t="shared" si="6"/>
        <v>43066.330612244899</v>
      </c>
      <c r="P36" s="92">
        <f t="shared" si="7"/>
        <v>62.373417721519004</v>
      </c>
      <c r="Q36" s="93">
        <f t="shared" si="8"/>
        <v>43037.626582278484</v>
      </c>
    </row>
    <row r="37" spans="1:17" hidden="1" x14ac:dyDescent="0.2">
      <c r="A37" s="39" t="s">
        <v>475</v>
      </c>
      <c r="B37" s="25" t="s">
        <v>258</v>
      </c>
      <c r="C37" s="19" t="str">
        <f t="shared" si="0"/>
        <v xml:space="preserve">  ManchesterE08000003</v>
      </c>
      <c r="D37" s="55">
        <v>156</v>
      </c>
      <c r="E37" s="20">
        <f>VLOOKUP(C37,female!C:D,2,FALSE)</f>
        <v>118</v>
      </c>
      <c r="F37" s="51">
        <v>15.91</v>
      </c>
      <c r="G37" s="33">
        <f>VLOOKUP(C37,female!C:E,3,FALSE)</f>
        <v>14.35</v>
      </c>
      <c r="H37" s="51">
        <v>18.5</v>
      </c>
      <c r="I37" s="33">
        <f>VLOOKUP(C37,female!C:G,5,FALSE)</f>
        <v>15.98</v>
      </c>
      <c r="J37" s="35">
        <f t="shared" si="1"/>
        <v>1.5600000000000005</v>
      </c>
      <c r="K37" s="35">
        <f t="shared" si="2"/>
        <v>2.5199999999999996</v>
      </c>
      <c r="L37" s="91">
        <f t="shared" si="3"/>
        <v>9.8051539912005062E-2</v>
      </c>
      <c r="M37" s="91">
        <f t="shared" si="4"/>
        <v>0.13621621621621618</v>
      </c>
      <c r="N37" s="92">
        <f t="shared" si="5"/>
        <v>35.78881206788185</v>
      </c>
      <c r="O37" s="93">
        <f t="shared" si="6"/>
        <v>43064.211187932116</v>
      </c>
      <c r="P37" s="92">
        <f t="shared" si="7"/>
        <v>49.718918918918909</v>
      </c>
      <c r="Q37" s="93">
        <f t="shared" si="8"/>
        <v>43050.281081081084</v>
      </c>
    </row>
    <row r="38" spans="1:17" hidden="1" x14ac:dyDescent="0.2">
      <c r="A38" s="39" t="s">
        <v>476</v>
      </c>
      <c r="B38" s="25" t="s">
        <v>228</v>
      </c>
      <c r="C38" s="19" t="str">
        <f t="shared" si="0"/>
        <v xml:space="preserve">  OldhamE08000004</v>
      </c>
      <c r="D38" s="40">
        <v>25</v>
      </c>
      <c r="E38" s="20">
        <f>VLOOKUP(C38,female!C:D,2,FALSE)</f>
        <v>12</v>
      </c>
      <c r="F38" s="51">
        <v>11.45</v>
      </c>
      <c r="G38" s="33">
        <f>VLOOKUP(C38,female!C:E,3,FALSE)</f>
        <v>10.61</v>
      </c>
      <c r="H38" s="51">
        <v>13.6</v>
      </c>
      <c r="I38" s="33">
        <f>VLOOKUP(C38,female!C:G,5,FALSE)</f>
        <v>12.67</v>
      </c>
      <c r="J38" s="35">
        <f t="shared" si="1"/>
        <v>0.83999999999999986</v>
      </c>
      <c r="K38" s="35">
        <f t="shared" si="2"/>
        <v>0.92999999999999972</v>
      </c>
      <c r="L38" s="91">
        <f t="shared" si="3"/>
        <v>7.3362445414847155E-2</v>
      </c>
      <c r="M38" s="91">
        <f t="shared" si="4"/>
        <v>6.838235294117645E-2</v>
      </c>
      <c r="N38" s="92">
        <f t="shared" si="5"/>
        <v>26.77729257641921</v>
      </c>
      <c r="O38" s="93">
        <f t="shared" si="6"/>
        <v>43073.222707423578</v>
      </c>
      <c r="P38" s="92">
        <f t="shared" si="7"/>
        <v>24.959558823529406</v>
      </c>
      <c r="Q38" s="93">
        <f t="shared" si="8"/>
        <v>43075.040441176468</v>
      </c>
    </row>
    <row r="39" spans="1:17" hidden="1" x14ac:dyDescent="0.2">
      <c r="A39" s="39" t="s">
        <v>477</v>
      </c>
      <c r="B39" s="25" t="s">
        <v>249</v>
      </c>
      <c r="C39" s="19" t="str">
        <f t="shared" si="0"/>
        <v xml:space="preserve">  RochdaleE08000005</v>
      </c>
      <c r="D39" s="40">
        <v>25</v>
      </c>
      <c r="E39" s="20">
        <f>VLOOKUP(C39,female!C:D,2,FALSE)</f>
        <v>17</v>
      </c>
      <c r="F39" s="51">
        <v>11.38</v>
      </c>
      <c r="G39" s="33">
        <f>VLOOKUP(C39,female!C:E,3,FALSE)</f>
        <v>11.17</v>
      </c>
      <c r="H39" s="51">
        <v>13.34</v>
      </c>
      <c r="I39" s="33">
        <f>VLOOKUP(C39,female!C:G,5,FALSE)</f>
        <v>13.49</v>
      </c>
      <c r="J39" s="35">
        <f t="shared" si="1"/>
        <v>0.21000000000000085</v>
      </c>
      <c r="K39" s="35">
        <f t="shared" si="2"/>
        <v>-0.15000000000000036</v>
      </c>
      <c r="L39" s="91">
        <f t="shared" si="3"/>
        <v>1.8453427065026437E-2</v>
      </c>
      <c r="M39" s="91">
        <f t="shared" si="4"/>
        <v>-1.124437781109448E-2</v>
      </c>
      <c r="N39" s="92">
        <f t="shared" si="5"/>
        <v>6.7355008787346495</v>
      </c>
      <c r="O39" s="93">
        <f t="shared" si="6"/>
        <v>43093.264499121266</v>
      </c>
      <c r="P39" s="92">
        <f t="shared" si="7"/>
        <v>-4.1041979010494849</v>
      </c>
      <c r="Q39" s="93">
        <f t="shared" si="8"/>
        <v>43104.104197901048</v>
      </c>
    </row>
    <row r="40" spans="1:17" hidden="1" x14ac:dyDescent="0.2">
      <c r="A40" s="39" t="s">
        <v>478</v>
      </c>
      <c r="B40" s="25" t="s">
        <v>180</v>
      </c>
      <c r="C40" s="19" t="str">
        <f t="shared" si="0"/>
        <v xml:space="preserve">  SalfordE08000006</v>
      </c>
      <c r="D40" s="40">
        <v>54</v>
      </c>
      <c r="E40" s="20">
        <f>VLOOKUP(C40,female!C:D,2,FALSE)</f>
        <v>36</v>
      </c>
      <c r="F40" s="51">
        <v>14.13</v>
      </c>
      <c r="G40" s="33">
        <f>VLOOKUP(C40,female!C:E,3,FALSE)</f>
        <v>13.25</v>
      </c>
      <c r="H40" s="51">
        <v>16.899999999999999</v>
      </c>
      <c r="I40" s="33">
        <f>VLOOKUP(C40,female!C:G,5,FALSE)</f>
        <v>15.17</v>
      </c>
      <c r="J40" s="35">
        <f t="shared" si="1"/>
        <v>0.88000000000000078</v>
      </c>
      <c r="K40" s="35">
        <f t="shared" si="2"/>
        <v>1.7299999999999986</v>
      </c>
      <c r="L40" s="91">
        <f t="shared" si="3"/>
        <v>6.2278839348903096E-2</v>
      </c>
      <c r="M40" s="91">
        <f t="shared" si="4"/>
        <v>0.10236686390532537</v>
      </c>
      <c r="N40" s="92">
        <f t="shared" si="5"/>
        <v>22.731776362349631</v>
      </c>
      <c r="O40" s="93">
        <f t="shared" si="6"/>
        <v>43077.268223637649</v>
      </c>
      <c r="P40" s="92">
        <f t="shared" si="7"/>
        <v>37.36390532544376</v>
      </c>
      <c r="Q40" s="93">
        <f t="shared" si="8"/>
        <v>43062.636094674555</v>
      </c>
    </row>
    <row r="41" spans="1:17" hidden="1" x14ac:dyDescent="0.2">
      <c r="A41" s="39" t="s">
        <v>479</v>
      </c>
      <c r="B41" s="25" t="s">
        <v>177</v>
      </c>
      <c r="C41" s="19" t="str">
        <f t="shared" si="0"/>
        <v xml:space="preserve">  StockportE08000007</v>
      </c>
      <c r="D41" s="40">
        <v>44</v>
      </c>
      <c r="E41" s="20">
        <f>VLOOKUP(C41,female!C:D,2,FALSE)</f>
        <v>32</v>
      </c>
      <c r="F41" s="41">
        <v>13.72</v>
      </c>
      <c r="G41" s="33">
        <f>VLOOKUP(C41,female!C:E,3,FALSE)</f>
        <v>12.34</v>
      </c>
      <c r="H41" s="51">
        <v>16.18</v>
      </c>
      <c r="I41" s="33">
        <f>VLOOKUP(C41,female!C:G,5,FALSE)</f>
        <v>14.42</v>
      </c>
      <c r="J41" s="35">
        <f t="shared" si="1"/>
        <v>1.3800000000000008</v>
      </c>
      <c r="K41" s="35">
        <f t="shared" si="2"/>
        <v>1.7599999999999998</v>
      </c>
      <c r="L41" s="91">
        <f t="shared" si="3"/>
        <v>0.1005830903790088</v>
      </c>
      <c r="M41" s="91">
        <f t="shared" si="4"/>
        <v>0.10877626699629171</v>
      </c>
      <c r="N41" s="92">
        <f t="shared" si="5"/>
        <v>36.712827988338212</v>
      </c>
      <c r="O41" s="93">
        <f t="shared" si="6"/>
        <v>43063.28717201166</v>
      </c>
      <c r="P41" s="92">
        <f t="shared" si="7"/>
        <v>39.703337453646476</v>
      </c>
      <c r="Q41" s="93">
        <f t="shared" si="8"/>
        <v>43060.296662546352</v>
      </c>
    </row>
    <row r="42" spans="1:17" hidden="1" x14ac:dyDescent="0.2">
      <c r="A42" s="39" t="s">
        <v>480</v>
      </c>
      <c r="B42" s="25" t="s">
        <v>194</v>
      </c>
      <c r="C42" s="19" t="str">
        <f t="shared" si="0"/>
        <v xml:space="preserve">  TamesideE08000008</v>
      </c>
      <c r="D42" s="40">
        <v>25</v>
      </c>
      <c r="E42" s="20">
        <f>VLOOKUP(C42,female!C:D,2,FALSE)</f>
        <v>16</v>
      </c>
      <c r="F42" s="41">
        <v>11.74</v>
      </c>
      <c r="G42" s="33">
        <f>VLOOKUP(C42,female!C:E,3,FALSE)</f>
        <v>11.04</v>
      </c>
      <c r="H42" s="54">
        <v>15.99</v>
      </c>
      <c r="I42" s="33">
        <f>VLOOKUP(C42,female!C:G,5,FALSE)</f>
        <v>12.69</v>
      </c>
      <c r="J42" s="35">
        <f t="shared" si="1"/>
        <v>0.70000000000000107</v>
      </c>
      <c r="K42" s="35">
        <f t="shared" si="2"/>
        <v>3.3000000000000007</v>
      </c>
      <c r="L42" s="91">
        <f t="shared" si="3"/>
        <v>5.9625212947189185E-2</v>
      </c>
      <c r="M42" s="91">
        <f t="shared" si="4"/>
        <v>0.20637898686679179</v>
      </c>
      <c r="N42" s="92">
        <f t="shared" si="5"/>
        <v>21.763202725724053</v>
      </c>
      <c r="O42" s="93">
        <f t="shared" si="6"/>
        <v>43078.23679727428</v>
      </c>
      <c r="P42" s="92">
        <f t="shared" si="7"/>
        <v>75.328330206379007</v>
      </c>
      <c r="Q42" s="93">
        <f t="shared" si="8"/>
        <v>43024.671669793621</v>
      </c>
    </row>
    <row r="43" spans="1:17" hidden="1" x14ac:dyDescent="0.2">
      <c r="A43" s="39" t="s">
        <v>481</v>
      </c>
      <c r="B43" s="25" t="s">
        <v>295</v>
      </c>
      <c r="C43" s="19" t="str">
        <f t="shared" si="0"/>
        <v xml:space="preserve">  TraffordE08000009</v>
      </c>
      <c r="D43" s="40">
        <v>46</v>
      </c>
      <c r="E43" s="20">
        <f>VLOOKUP(C43,female!C:D,2,FALSE)</f>
        <v>29</v>
      </c>
      <c r="F43" s="51">
        <v>13.23</v>
      </c>
      <c r="G43" s="33">
        <f>VLOOKUP(C43,female!C:E,3,FALSE)</f>
        <v>12.69</v>
      </c>
      <c r="H43" s="51">
        <v>15.97</v>
      </c>
      <c r="I43" s="33">
        <f>VLOOKUP(C43,female!C:G,5,FALSE)</f>
        <v>14.91</v>
      </c>
      <c r="J43" s="35">
        <f t="shared" si="1"/>
        <v>0.54000000000000092</v>
      </c>
      <c r="K43" s="35">
        <f t="shared" si="2"/>
        <v>1.0600000000000005</v>
      </c>
      <c r="L43" s="91">
        <f t="shared" si="3"/>
        <v>4.0816326530612311E-2</v>
      </c>
      <c r="M43" s="91">
        <f t="shared" si="4"/>
        <v>6.6374452097683181E-2</v>
      </c>
      <c r="N43" s="92">
        <f t="shared" si="5"/>
        <v>14.897959183673494</v>
      </c>
      <c r="O43" s="93">
        <f t="shared" si="6"/>
        <v>43085.102040816324</v>
      </c>
      <c r="P43" s="92">
        <f t="shared" si="7"/>
        <v>24.226675015654362</v>
      </c>
      <c r="Q43" s="93">
        <f t="shared" si="8"/>
        <v>43075.773324984344</v>
      </c>
    </row>
    <row r="44" spans="1:17" hidden="1" x14ac:dyDescent="0.2">
      <c r="A44" s="39" t="s">
        <v>482</v>
      </c>
      <c r="B44" s="25" t="s">
        <v>310</v>
      </c>
      <c r="C44" s="19" t="str">
        <f t="shared" si="0"/>
        <v xml:space="preserve">  WiganE08000010</v>
      </c>
      <c r="D44" s="40">
        <v>33</v>
      </c>
      <c r="E44" s="20">
        <f>VLOOKUP(C44,female!C:D,2,FALSE)</f>
        <v>26</v>
      </c>
      <c r="F44" s="51">
        <v>11.83</v>
      </c>
      <c r="G44" s="33">
        <f>VLOOKUP(C44,female!C:E,3,FALSE)</f>
        <v>11.63</v>
      </c>
      <c r="H44" s="51">
        <v>14.05</v>
      </c>
      <c r="I44" s="33">
        <f>VLOOKUP(C44,female!C:G,5,FALSE)</f>
        <v>13.57</v>
      </c>
      <c r="J44" s="35">
        <f t="shared" si="1"/>
        <v>0.19999999999999929</v>
      </c>
      <c r="K44" s="35">
        <f t="shared" si="2"/>
        <v>0.48000000000000043</v>
      </c>
      <c r="L44" s="91">
        <f t="shared" si="3"/>
        <v>1.6906170752324538E-2</v>
      </c>
      <c r="M44" s="91">
        <f t="shared" si="4"/>
        <v>3.4163701067615689E-2</v>
      </c>
      <c r="N44" s="92">
        <f t="shared" si="5"/>
        <v>6.1707523245984559</v>
      </c>
      <c r="O44" s="93">
        <f t="shared" si="6"/>
        <v>43093.8292476754</v>
      </c>
      <c r="P44" s="92">
        <f t="shared" si="7"/>
        <v>12.469750889679727</v>
      </c>
      <c r="Q44" s="93">
        <f t="shared" si="8"/>
        <v>43087.530249110321</v>
      </c>
    </row>
    <row r="45" spans="1:17" hidden="1" x14ac:dyDescent="0.2">
      <c r="A45" s="39" t="s">
        <v>197</v>
      </c>
      <c r="B45" s="25" t="s">
        <v>198</v>
      </c>
      <c r="C45" s="19" t="str">
        <f t="shared" si="0"/>
        <v>LancashireE10000017</v>
      </c>
      <c r="D45" s="55">
        <v>195</v>
      </c>
      <c r="E45" s="20">
        <f>VLOOKUP(C45,female!C:D,2,FALSE)</f>
        <v>107</v>
      </c>
      <c r="F45" s="51">
        <v>13.07</v>
      </c>
      <c r="G45" s="33">
        <f>VLOOKUP(C45,female!C:E,3,FALSE)</f>
        <v>11.49</v>
      </c>
      <c r="H45" s="51">
        <v>15.78</v>
      </c>
      <c r="I45" s="33">
        <f>VLOOKUP(C45,female!C:G,5,FALSE)</f>
        <v>13.65</v>
      </c>
      <c r="J45" s="35">
        <f t="shared" si="1"/>
        <v>1.58</v>
      </c>
      <c r="K45" s="35">
        <f t="shared" si="2"/>
        <v>2.129999999999999</v>
      </c>
      <c r="L45" s="91">
        <f t="shared" si="3"/>
        <v>0.12088752869166029</v>
      </c>
      <c r="M45" s="91">
        <f t="shared" si="4"/>
        <v>0.13498098859315583</v>
      </c>
      <c r="N45" s="92">
        <f t="shared" si="5"/>
        <v>44.123947972456008</v>
      </c>
      <c r="O45" s="93">
        <f t="shared" si="6"/>
        <v>43055.876052027546</v>
      </c>
      <c r="P45" s="92">
        <f t="shared" si="7"/>
        <v>49.268060836501874</v>
      </c>
      <c r="Q45" s="93">
        <f t="shared" si="8"/>
        <v>43050.731939163496</v>
      </c>
    </row>
    <row r="46" spans="1:17" x14ac:dyDescent="0.2">
      <c r="A46" s="39" t="s">
        <v>483</v>
      </c>
      <c r="B46" s="25" t="s">
        <v>484</v>
      </c>
      <c r="C46" s="19" t="str">
        <f t="shared" si="0"/>
        <v xml:space="preserve">  BurnleyE07000117</v>
      </c>
      <c r="D46" s="53">
        <v>13</v>
      </c>
      <c r="E46" s="20">
        <f>VLOOKUP(C46,female!C:D,2,FALSE)</f>
        <v>7</v>
      </c>
      <c r="F46" s="41">
        <v>10.64</v>
      </c>
      <c r="G46" s="33">
        <f>VLOOKUP(C46,female!C:E,3,FALSE)</f>
        <v>11.17</v>
      </c>
      <c r="H46" s="41">
        <v>13.35</v>
      </c>
      <c r="I46" s="33">
        <f>VLOOKUP(C46,female!C:G,5,FALSE)</f>
        <v>13.07</v>
      </c>
      <c r="J46" s="35">
        <f t="shared" si="1"/>
        <v>-0.52999999999999936</v>
      </c>
      <c r="K46" s="35">
        <f t="shared" si="2"/>
        <v>0.27999999999999936</v>
      </c>
      <c r="L46" s="91">
        <f t="shared" si="3"/>
        <v>-4.9812030075187905E-2</v>
      </c>
      <c r="M46" s="91">
        <f t="shared" si="4"/>
        <v>2.0973782771535533E-2</v>
      </c>
      <c r="N46" s="92">
        <f t="shared" si="5"/>
        <v>-18.181390977443584</v>
      </c>
      <c r="O46" s="93">
        <f t="shared" si="6"/>
        <v>43118.181390977443</v>
      </c>
      <c r="P46" s="92">
        <f t="shared" si="7"/>
        <v>7.6554307116104701</v>
      </c>
      <c r="Q46" s="93">
        <f t="shared" si="8"/>
        <v>43092.344569288391</v>
      </c>
    </row>
    <row r="47" spans="1:17" hidden="1" x14ac:dyDescent="0.2">
      <c r="A47" s="39" t="s">
        <v>485</v>
      </c>
      <c r="B47" s="25" t="s">
        <v>486</v>
      </c>
      <c r="C47" s="19" t="str">
        <f t="shared" si="0"/>
        <v xml:space="preserve">  ChorleyE07000118</v>
      </c>
      <c r="D47" s="53">
        <v>15</v>
      </c>
      <c r="E47" s="20">
        <f>VLOOKUP(C47,female!C:D,2,FALSE)</f>
        <v>11</v>
      </c>
      <c r="F47" s="41">
        <v>13.18</v>
      </c>
      <c r="G47" s="33">
        <f>VLOOKUP(C47,female!C:E,3,FALSE)</f>
        <v>11.35</v>
      </c>
      <c r="H47" s="41">
        <v>14.82</v>
      </c>
      <c r="I47" s="33">
        <f>VLOOKUP(C47,female!C:G,5,FALSE)</f>
        <v>13.03</v>
      </c>
      <c r="J47" s="35">
        <f t="shared" si="1"/>
        <v>1.83</v>
      </c>
      <c r="K47" s="35">
        <f t="shared" si="2"/>
        <v>1.7900000000000009</v>
      </c>
      <c r="L47" s="91">
        <f t="shared" si="3"/>
        <v>0.13884673748103188</v>
      </c>
      <c r="M47" s="91">
        <f t="shared" si="4"/>
        <v>0.120782726045884</v>
      </c>
      <c r="N47" s="92">
        <f t="shared" si="5"/>
        <v>50.679059180576637</v>
      </c>
      <c r="O47" s="93">
        <f t="shared" si="6"/>
        <v>43049.320940819423</v>
      </c>
      <c r="P47" s="92">
        <f t="shared" si="7"/>
        <v>44.085695006747656</v>
      </c>
      <c r="Q47" s="93">
        <f t="shared" si="8"/>
        <v>43055.914304993254</v>
      </c>
    </row>
    <row r="48" spans="1:17" hidden="1" x14ac:dyDescent="0.2">
      <c r="A48" s="39" t="s">
        <v>487</v>
      </c>
      <c r="B48" s="25" t="s">
        <v>488</v>
      </c>
      <c r="C48" s="19" t="str">
        <f t="shared" si="0"/>
        <v xml:space="preserve">  FyldeE07000119</v>
      </c>
      <c r="D48" s="40">
        <v>21</v>
      </c>
      <c r="E48" s="20">
        <f>VLOOKUP(C48,female!C:D,2,FALSE)</f>
        <v>10</v>
      </c>
      <c r="F48" s="41">
        <v>18.79</v>
      </c>
      <c r="G48" s="33">
        <f>VLOOKUP(C48,female!C:E,3,FALSE)</f>
        <v>13.87</v>
      </c>
      <c r="H48" s="41">
        <v>20.239999999999998</v>
      </c>
      <c r="I48" s="33">
        <f>VLOOKUP(C48,female!C:G,5,FALSE)</f>
        <v>13.81</v>
      </c>
      <c r="J48" s="35">
        <f t="shared" si="1"/>
        <v>4.92</v>
      </c>
      <c r="K48" s="35">
        <f t="shared" si="2"/>
        <v>6.4299999999999979</v>
      </c>
      <c r="L48" s="91">
        <f t="shared" si="3"/>
        <v>0.26184140500266101</v>
      </c>
      <c r="M48" s="91">
        <f t="shared" si="4"/>
        <v>0.31768774703557306</v>
      </c>
      <c r="N48" s="92">
        <f t="shared" si="5"/>
        <v>95.572112825971274</v>
      </c>
      <c r="O48" s="93">
        <f t="shared" si="6"/>
        <v>43004.427887174032</v>
      </c>
      <c r="P48" s="92">
        <f t="shared" si="7"/>
        <v>115.95602766798417</v>
      </c>
      <c r="Q48" s="93">
        <f t="shared" si="8"/>
        <v>42984.043972332016</v>
      </c>
    </row>
    <row r="49" spans="1:17" hidden="1" x14ac:dyDescent="0.2">
      <c r="A49" s="39" t="s">
        <v>489</v>
      </c>
      <c r="B49" s="25" t="s">
        <v>490</v>
      </c>
      <c r="C49" s="19" t="str">
        <f t="shared" si="0"/>
        <v xml:space="preserve">  HyndburnE07000120</v>
      </c>
      <c r="D49" s="53">
        <v>12</v>
      </c>
      <c r="E49" s="20">
        <f>VLOOKUP(C49,female!C:D,2,FALSE)</f>
        <v>5</v>
      </c>
      <c r="F49" s="54">
        <v>10.54</v>
      </c>
      <c r="G49" s="33" t="str">
        <f>VLOOKUP(C49,female!C:E,3,FALSE)</f>
        <v>x</v>
      </c>
      <c r="H49" s="41">
        <v>14.51</v>
      </c>
      <c r="I49" s="33">
        <f>VLOOKUP(C49,female!C:G,5,FALSE)</f>
        <v>13.42</v>
      </c>
      <c r="J49" s="35" t="e">
        <f t="shared" si="1"/>
        <v>#VALUE!</v>
      </c>
      <c r="K49" s="35">
        <f t="shared" si="2"/>
        <v>1.0899999999999999</v>
      </c>
      <c r="L49" s="91" t="e">
        <f t="shared" si="3"/>
        <v>#VALUE!</v>
      </c>
      <c r="M49" s="91">
        <f t="shared" si="4"/>
        <v>7.512060647829083E-2</v>
      </c>
      <c r="N49" s="92" t="e">
        <f t="shared" si="5"/>
        <v>#VALUE!</v>
      </c>
      <c r="O49" s="93" t="e">
        <f t="shared" si="6"/>
        <v>#VALUE!</v>
      </c>
      <c r="P49" s="92">
        <f t="shared" si="7"/>
        <v>27.419021364576153</v>
      </c>
      <c r="Q49" s="93">
        <f t="shared" si="8"/>
        <v>43072.580978635422</v>
      </c>
    </row>
    <row r="50" spans="1:17" hidden="1" x14ac:dyDescent="0.2">
      <c r="A50" s="39" t="s">
        <v>491</v>
      </c>
      <c r="B50" s="25" t="s">
        <v>492</v>
      </c>
      <c r="C50" s="19" t="str">
        <f t="shared" si="0"/>
        <v xml:space="preserve">  LancasterE07000121</v>
      </c>
      <c r="D50" s="40">
        <v>21</v>
      </c>
      <c r="E50" s="20">
        <f>VLOOKUP(C50,female!C:D,2,FALSE)</f>
        <v>12</v>
      </c>
      <c r="F50" s="41">
        <v>13.82</v>
      </c>
      <c r="G50" s="33">
        <f>VLOOKUP(C50,female!C:E,3,FALSE)</f>
        <v>12.34</v>
      </c>
      <c r="H50" s="41">
        <v>16.61</v>
      </c>
      <c r="I50" s="33">
        <f>VLOOKUP(C50,female!C:G,5,FALSE)</f>
        <v>14.22</v>
      </c>
      <c r="J50" s="35">
        <f t="shared" si="1"/>
        <v>1.4800000000000004</v>
      </c>
      <c r="K50" s="35">
        <f t="shared" si="2"/>
        <v>2.3899999999999988</v>
      </c>
      <c r="L50" s="91">
        <f t="shared" si="3"/>
        <v>0.10709117221418238</v>
      </c>
      <c r="M50" s="91">
        <f t="shared" si="4"/>
        <v>0.14388922335942197</v>
      </c>
      <c r="N50" s="92">
        <f t="shared" si="5"/>
        <v>39.088277858176568</v>
      </c>
      <c r="O50" s="93">
        <f t="shared" si="6"/>
        <v>43060.91172214182</v>
      </c>
      <c r="P50" s="92">
        <f t="shared" si="7"/>
        <v>52.519566526189024</v>
      </c>
      <c r="Q50" s="93">
        <f t="shared" si="8"/>
        <v>43047.480433473807</v>
      </c>
    </row>
    <row r="51" spans="1:17" hidden="1" x14ac:dyDescent="0.2">
      <c r="A51" s="39" t="s">
        <v>493</v>
      </c>
      <c r="B51" s="25" t="s">
        <v>494</v>
      </c>
      <c r="C51" s="19" t="str">
        <f t="shared" si="0"/>
        <v xml:space="preserve">  PendleE07000122</v>
      </c>
      <c r="D51" s="53">
        <v>14</v>
      </c>
      <c r="E51" s="20">
        <f>VLOOKUP(C51,female!C:D,2,FALSE)</f>
        <v>7</v>
      </c>
      <c r="F51" s="41">
        <v>12.61</v>
      </c>
      <c r="G51" s="33" t="str">
        <f>VLOOKUP(C51,female!C:E,3,FALSE)</f>
        <v>x</v>
      </c>
      <c r="H51" s="41">
        <v>15.43</v>
      </c>
      <c r="I51" s="33">
        <f>VLOOKUP(C51,female!C:G,5,FALSE)</f>
        <v>15.08</v>
      </c>
      <c r="J51" s="35" t="e">
        <f t="shared" si="1"/>
        <v>#VALUE!</v>
      </c>
      <c r="K51" s="35">
        <f t="shared" si="2"/>
        <v>0.34999999999999964</v>
      </c>
      <c r="L51" s="91" t="e">
        <f t="shared" si="3"/>
        <v>#VALUE!</v>
      </c>
      <c r="M51" s="91">
        <f t="shared" si="4"/>
        <v>2.2683084899546315E-2</v>
      </c>
      <c r="N51" s="92" t="e">
        <f t="shared" si="5"/>
        <v>#VALUE!</v>
      </c>
      <c r="O51" s="93" t="e">
        <f t="shared" si="6"/>
        <v>#VALUE!</v>
      </c>
      <c r="P51" s="92">
        <f t="shared" si="7"/>
        <v>8.2793259883344046</v>
      </c>
      <c r="Q51" s="93">
        <f t="shared" si="8"/>
        <v>43091.720674011667</v>
      </c>
    </row>
    <row r="52" spans="1:17" hidden="1" x14ac:dyDescent="0.2">
      <c r="A52" s="39" t="s">
        <v>495</v>
      </c>
      <c r="B52" s="25" t="s">
        <v>496</v>
      </c>
      <c r="C52" s="19" t="str">
        <f t="shared" si="0"/>
        <v xml:space="preserve">  PrestonE07000123</v>
      </c>
      <c r="D52" s="40">
        <v>33</v>
      </c>
      <c r="E52" s="20">
        <f>VLOOKUP(C52,female!C:D,2,FALSE)</f>
        <v>23</v>
      </c>
      <c r="F52" s="41">
        <v>13.48</v>
      </c>
      <c r="G52" s="33">
        <f>VLOOKUP(C52,female!C:E,3,FALSE)</f>
        <v>11.92</v>
      </c>
      <c r="H52" s="41">
        <v>16.53</v>
      </c>
      <c r="I52" s="33">
        <f>VLOOKUP(C52,female!C:G,5,FALSE)</f>
        <v>14.59</v>
      </c>
      <c r="J52" s="35">
        <f t="shared" si="1"/>
        <v>1.5600000000000005</v>
      </c>
      <c r="K52" s="35">
        <f t="shared" si="2"/>
        <v>1.9400000000000013</v>
      </c>
      <c r="L52" s="91">
        <f t="shared" si="3"/>
        <v>0.11572700296735908</v>
      </c>
      <c r="M52" s="91">
        <f t="shared" si="4"/>
        <v>0.1173623714458561</v>
      </c>
      <c r="N52" s="92">
        <f t="shared" si="5"/>
        <v>42.240356083086063</v>
      </c>
      <c r="O52" s="93">
        <f t="shared" si="6"/>
        <v>43057.759643916914</v>
      </c>
      <c r="P52" s="92">
        <f t="shared" si="7"/>
        <v>42.837265577737476</v>
      </c>
      <c r="Q52" s="93">
        <f t="shared" si="8"/>
        <v>43057.162734422265</v>
      </c>
    </row>
    <row r="53" spans="1:17" hidden="1" x14ac:dyDescent="0.2">
      <c r="A53" s="39" t="s">
        <v>497</v>
      </c>
      <c r="B53" s="25" t="s">
        <v>498</v>
      </c>
      <c r="C53" s="19" t="str">
        <f t="shared" si="0"/>
        <v xml:space="preserve">  Ribble ValleyE07000124</v>
      </c>
      <c r="D53" s="53">
        <v>11</v>
      </c>
      <c r="E53" s="20">
        <f>VLOOKUP(C53,female!C:D,2,FALSE)</f>
        <v>5</v>
      </c>
      <c r="F53" s="54">
        <v>18.559999999999999</v>
      </c>
      <c r="G53" s="33">
        <f>VLOOKUP(C53,female!C:E,3,FALSE)</f>
        <v>9.92</v>
      </c>
      <c r="H53" s="41">
        <v>18.95</v>
      </c>
      <c r="I53" s="33">
        <f>VLOOKUP(C53,female!C:G,5,FALSE)</f>
        <v>12.57</v>
      </c>
      <c r="J53" s="35">
        <f t="shared" si="1"/>
        <v>8.6399999999999988</v>
      </c>
      <c r="K53" s="35">
        <f t="shared" si="2"/>
        <v>6.379999999999999</v>
      </c>
      <c r="L53" s="91">
        <f t="shared" si="3"/>
        <v>0.46551724137931033</v>
      </c>
      <c r="M53" s="91">
        <f t="shared" si="4"/>
        <v>0.33667546174142476</v>
      </c>
      <c r="N53" s="92">
        <f t="shared" si="5"/>
        <v>169.91379310344828</v>
      </c>
      <c r="O53" s="93">
        <f t="shared" si="6"/>
        <v>42930.086206896551</v>
      </c>
      <c r="P53" s="92">
        <f t="shared" si="7"/>
        <v>122.88654353562004</v>
      </c>
      <c r="Q53" s="93">
        <f t="shared" si="8"/>
        <v>42977.11345646438</v>
      </c>
    </row>
    <row r="54" spans="1:17" hidden="1" x14ac:dyDescent="0.2">
      <c r="A54" s="39" t="s">
        <v>499</v>
      </c>
      <c r="B54" s="25" t="s">
        <v>500</v>
      </c>
      <c r="C54" s="19" t="str">
        <f t="shared" si="0"/>
        <v xml:space="preserve">  RossendaleE07000125</v>
      </c>
      <c r="D54" s="53">
        <v>8</v>
      </c>
      <c r="E54" s="20" t="str">
        <f>VLOOKUP(C54,female!C:D,2,FALSE)</f>
        <v>x</v>
      </c>
      <c r="F54" s="54">
        <v>9.5500000000000007</v>
      </c>
      <c r="G54" s="33" t="str">
        <f>VLOOKUP(C54,female!C:E,3,FALSE)</f>
        <v>x</v>
      </c>
      <c r="H54" s="41">
        <v>11.64</v>
      </c>
      <c r="I54" s="33">
        <f>VLOOKUP(C54,female!C:G,5,FALSE)</f>
        <v>12.11</v>
      </c>
      <c r="J54" s="35" t="e">
        <f t="shared" si="1"/>
        <v>#VALUE!</v>
      </c>
      <c r="K54" s="35">
        <f t="shared" si="2"/>
        <v>-0.46999999999999886</v>
      </c>
      <c r="L54" s="91" t="e">
        <f t="shared" si="3"/>
        <v>#VALUE!</v>
      </c>
      <c r="M54" s="91">
        <f t="shared" si="4"/>
        <v>-4.0378006872852132E-2</v>
      </c>
      <c r="N54" s="92" t="e">
        <f t="shared" si="5"/>
        <v>#VALUE!</v>
      </c>
      <c r="O54" s="93" t="e">
        <f t="shared" si="6"/>
        <v>#VALUE!</v>
      </c>
      <c r="P54" s="92">
        <f t="shared" si="7"/>
        <v>-14.737972508591028</v>
      </c>
      <c r="Q54" s="93">
        <f t="shared" si="8"/>
        <v>43114.737972508592</v>
      </c>
    </row>
    <row r="55" spans="1:17" hidden="1" x14ac:dyDescent="0.2">
      <c r="A55" s="39" t="s">
        <v>501</v>
      </c>
      <c r="B55" s="25" t="s">
        <v>502</v>
      </c>
      <c r="C55" s="19" t="str">
        <f t="shared" si="0"/>
        <v xml:space="preserve">  South RibbleE07000126</v>
      </c>
      <c r="D55" s="40">
        <v>20</v>
      </c>
      <c r="E55" s="20">
        <f>VLOOKUP(C55,female!C:D,2,FALSE)</f>
        <v>8</v>
      </c>
      <c r="F55" s="41">
        <v>12.48</v>
      </c>
      <c r="G55" s="33">
        <f>VLOOKUP(C55,female!C:E,3,FALSE)</f>
        <v>9.99</v>
      </c>
      <c r="H55" s="51">
        <v>14.08</v>
      </c>
      <c r="I55" s="33">
        <f>VLOOKUP(C55,female!C:G,5,FALSE)</f>
        <v>11.41</v>
      </c>
      <c r="J55" s="35">
        <f t="shared" si="1"/>
        <v>2.4900000000000002</v>
      </c>
      <c r="K55" s="35">
        <f t="shared" si="2"/>
        <v>2.67</v>
      </c>
      <c r="L55" s="91">
        <f t="shared" si="3"/>
        <v>0.19951923076923078</v>
      </c>
      <c r="M55" s="91">
        <f t="shared" si="4"/>
        <v>0.18963068181818182</v>
      </c>
      <c r="N55" s="92">
        <f t="shared" si="5"/>
        <v>72.824519230769241</v>
      </c>
      <c r="O55" s="93">
        <f t="shared" si="6"/>
        <v>43027.175480769234</v>
      </c>
      <c r="P55" s="92">
        <f t="shared" si="7"/>
        <v>69.21519886363636</v>
      </c>
      <c r="Q55" s="93">
        <f t="shared" si="8"/>
        <v>43030.78480113636</v>
      </c>
    </row>
    <row r="56" spans="1:17" hidden="1" x14ac:dyDescent="0.2">
      <c r="A56" s="39" t="s">
        <v>503</v>
      </c>
      <c r="B56" s="25" t="s">
        <v>504</v>
      </c>
      <c r="C56" s="19" t="str">
        <f t="shared" si="0"/>
        <v xml:space="preserve">  West LancashireE07000127</v>
      </c>
      <c r="D56" s="53">
        <v>18</v>
      </c>
      <c r="E56" s="20">
        <f>VLOOKUP(C56,female!C:D,2,FALSE)</f>
        <v>11</v>
      </c>
      <c r="F56" s="41">
        <v>12.57</v>
      </c>
      <c r="G56" s="33">
        <f>VLOOKUP(C56,female!C:E,3,FALSE)</f>
        <v>12.16</v>
      </c>
      <c r="H56" s="41">
        <v>15.73</v>
      </c>
      <c r="I56" s="33">
        <f>VLOOKUP(C56,female!C:G,5,FALSE)</f>
        <v>14.34</v>
      </c>
      <c r="J56" s="35">
        <f t="shared" si="1"/>
        <v>0.41000000000000014</v>
      </c>
      <c r="K56" s="35">
        <f t="shared" si="2"/>
        <v>1.3900000000000006</v>
      </c>
      <c r="L56" s="91">
        <f t="shared" si="3"/>
        <v>3.2617342879872724E-2</v>
      </c>
      <c r="M56" s="91">
        <f t="shared" si="4"/>
        <v>8.8366179275270212E-2</v>
      </c>
      <c r="N56" s="92">
        <f t="shared" si="5"/>
        <v>11.905330151153544</v>
      </c>
      <c r="O56" s="93">
        <f t="shared" si="6"/>
        <v>43088.094669848848</v>
      </c>
      <c r="P56" s="92">
        <f t="shared" si="7"/>
        <v>32.253655435473625</v>
      </c>
      <c r="Q56" s="93">
        <f t="shared" si="8"/>
        <v>43067.746344564526</v>
      </c>
    </row>
    <row r="57" spans="1:17" hidden="1" x14ac:dyDescent="0.2">
      <c r="A57" s="39" t="s">
        <v>505</v>
      </c>
      <c r="B57" s="25" t="s">
        <v>506</v>
      </c>
      <c r="C57" s="19" t="str">
        <f t="shared" si="0"/>
        <v xml:space="preserve">  WyreE07000128</v>
      </c>
      <c r="D57" s="53">
        <v>9</v>
      </c>
      <c r="E57" s="20">
        <f>VLOOKUP(C57,female!C:D,2,FALSE)</f>
        <v>5</v>
      </c>
      <c r="F57" s="41">
        <v>10.75</v>
      </c>
      <c r="G57" s="33">
        <f>VLOOKUP(C57,female!C:E,3,FALSE)</f>
        <v>10.029999999999999</v>
      </c>
      <c r="H57" s="41">
        <v>12.28</v>
      </c>
      <c r="I57" s="33">
        <f>VLOOKUP(C57,female!C:G,5,FALSE)</f>
        <v>12.07</v>
      </c>
      <c r="J57" s="35">
        <f t="shared" si="1"/>
        <v>0.72000000000000064</v>
      </c>
      <c r="K57" s="35">
        <f t="shared" si="2"/>
        <v>0.20999999999999908</v>
      </c>
      <c r="L57" s="91">
        <f t="shared" si="3"/>
        <v>6.6976744186046572E-2</v>
      </c>
      <c r="M57" s="91">
        <f t="shared" si="4"/>
        <v>1.7100977198696993E-2</v>
      </c>
      <c r="N57" s="92">
        <f t="shared" si="5"/>
        <v>24.446511627907</v>
      </c>
      <c r="O57" s="93">
        <f t="shared" si="6"/>
        <v>43075.55348837209</v>
      </c>
      <c r="P57" s="92">
        <f t="shared" si="7"/>
        <v>6.2418566775244022</v>
      </c>
      <c r="Q57" s="93">
        <f t="shared" si="8"/>
        <v>43093.758143322477</v>
      </c>
    </row>
    <row r="58" spans="1:17" hidden="1" x14ac:dyDescent="0.2">
      <c r="A58" s="39" t="s">
        <v>990</v>
      </c>
      <c r="B58" s="25" t="s">
        <v>508</v>
      </c>
      <c r="C58" s="19" t="str">
        <f t="shared" si="0"/>
        <v>Merseyside Met CountyE11000002</v>
      </c>
      <c r="D58" s="55">
        <v>191</v>
      </c>
      <c r="E58" s="20">
        <f>VLOOKUP(C58,female!C:D,2,FALSE)</f>
        <v>159</v>
      </c>
      <c r="F58" s="51">
        <v>13.76</v>
      </c>
      <c r="G58" s="33">
        <f>VLOOKUP(C58,female!C:E,3,FALSE)</f>
        <v>12.43</v>
      </c>
      <c r="H58" s="51">
        <v>16.38</v>
      </c>
      <c r="I58" s="33">
        <f>VLOOKUP(C58,female!C:G,5,FALSE)</f>
        <v>14.11</v>
      </c>
      <c r="J58" s="35">
        <f t="shared" si="1"/>
        <v>1.33</v>
      </c>
      <c r="K58" s="35">
        <f t="shared" si="2"/>
        <v>2.2699999999999996</v>
      </c>
      <c r="L58" s="91">
        <f t="shared" si="3"/>
        <v>9.6656976744186052E-2</v>
      </c>
      <c r="M58" s="91">
        <f t="shared" si="4"/>
        <v>0.13858363858363856</v>
      </c>
      <c r="N58" s="92">
        <f t="shared" si="5"/>
        <v>35.279796511627907</v>
      </c>
      <c r="O58" s="93">
        <f t="shared" si="6"/>
        <v>43064.720203488374</v>
      </c>
      <c r="P58" s="92">
        <f t="shared" si="7"/>
        <v>50.583028083028076</v>
      </c>
      <c r="Q58" s="93">
        <f t="shared" si="8"/>
        <v>43049.416971916973</v>
      </c>
    </row>
    <row r="59" spans="1:17" hidden="1" x14ac:dyDescent="0.2">
      <c r="A59" s="39" t="s">
        <v>509</v>
      </c>
      <c r="B59" s="25" t="s">
        <v>149</v>
      </c>
      <c r="C59" s="19" t="str">
        <f t="shared" si="0"/>
        <v xml:space="preserve">  KnowsleyE08000011</v>
      </c>
      <c r="D59" s="40">
        <v>28</v>
      </c>
      <c r="E59" s="20">
        <f>VLOOKUP(C59,female!C:D,2,FALSE)</f>
        <v>16</v>
      </c>
      <c r="F59" s="41">
        <v>15.07</v>
      </c>
      <c r="G59" s="33">
        <f>VLOOKUP(C59,female!C:E,3,FALSE)</f>
        <v>11.26</v>
      </c>
      <c r="H59" s="51">
        <v>17.45</v>
      </c>
      <c r="I59" s="33">
        <f>VLOOKUP(C59,female!C:G,5,FALSE)</f>
        <v>13.44</v>
      </c>
      <c r="J59" s="35">
        <f t="shared" si="1"/>
        <v>3.8100000000000005</v>
      </c>
      <c r="K59" s="35">
        <f t="shared" si="2"/>
        <v>4.01</v>
      </c>
      <c r="L59" s="91">
        <f t="shared" si="3"/>
        <v>0.25282017252820177</v>
      </c>
      <c r="M59" s="91">
        <f t="shared" si="4"/>
        <v>0.22979942693409741</v>
      </c>
      <c r="N59" s="92">
        <f t="shared" si="5"/>
        <v>92.279362972793649</v>
      </c>
      <c r="O59" s="93">
        <f t="shared" si="6"/>
        <v>43007.720637027203</v>
      </c>
      <c r="P59" s="92">
        <f t="shared" si="7"/>
        <v>83.876790830945552</v>
      </c>
      <c r="Q59" s="93">
        <f t="shared" si="8"/>
        <v>43016.123209169054</v>
      </c>
    </row>
    <row r="60" spans="1:17" hidden="1" x14ac:dyDescent="0.2">
      <c r="A60" s="39" t="s">
        <v>510</v>
      </c>
      <c r="B60" s="25" t="s">
        <v>80</v>
      </c>
      <c r="C60" s="19" t="str">
        <f t="shared" si="0"/>
        <v xml:space="preserve">  LiverpoolE08000012</v>
      </c>
      <c r="D60" s="55">
        <v>86</v>
      </c>
      <c r="E60" s="20">
        <f>VLOOKUP(C60,female!C:D,2,FALSE)</f>
        <v>78</v>
      </c>
      <c r="F60" s="51">
        <v>14.78</v>
      </c>
      <c r="G60" s="33">
        <f>VLOOKUP(C60,female!C:E,3,FALSE)</f>
        <v>13.19</v>
      </c>
      <c r="H60" s="51">
        <v>17.46</v>
      </c>
      <c r="I60" s="33">
        <f>VLOOKUP(C60,female!C:G,5,FALSE)</f>
        <v>14.72</v>
      </c>
      <c r="J60" s="35">
        <f t="shared" si="1"/>
        <v>1.5899999999999999</v>
      </c>
      <c r="K60" s="35">
        <f t="shared" si="2"/>
        <v>2.74</v>
      </c>
      <c r="L60" s="91">
        <f t="shared" si="3"/>
        <v>0.10757780784844384</v>
      </c>
      <c r="M60" s="91">
        <f t="shared" si="4"/>
        <v>0.15693012600229095</v>
      </c>
      <c r="N60" s="92">
        <f t="shared" si="5"/>
        <v>39.265899864682005</v>
      </c>
      <c r="O60" s="93">
        <f t="shared" si="6"/>
        <v>43060.73410013532</v>
      </c>
      <c r="P60" s="92">
        <f t="shared" si="7"/>
        <v>57.279495990836196</v>
      </c>
      <c r="Q60" s="93">
        <f t="shared" si="8"/>
        <v>43042.720504009165</v>
      </c>
    </row>
    <row r="61" spans="1:17" hidden="1" x14ac:dyDescent="0.2">
      <c r="A61" s="39" t="s">
        <v>511</v>
      </c>
      <c r="B61" s="25" t="s">
        <v>66</v>
      </c>
      <c r="C61" s="19" t="str">
        <f t="shared" si="0"/>
        <v xml:space="preserve">  St. HelensE08000013</v>
      </c>
      <c r="D61" s="40">
        <v>21</v>
      </c>
      <c r="E61" s="20">
        <f>VLOOKUP(C61,female!C:D,2,FALSE)</f>
        <v>14</v>
      </c>
      <c r="F61" s="41">
        <v>11.5</v>
      </c>
      <c r="G61" s="33">
        <f>VLOOKUP(C61,female!C:E,3,FALSE)</f>
        <v>10.48</v>
      </c>
      <c r="H61" s="51">
        <v>14.64</v>
      </c>
      <c r="I61" s="33">
        <f>VLOOKUP(C61,female!C:G,5,FALSE)</f>
        <v>13.38</v>
      </c>
      <c r="J61" s="35">
        <f t="shared" si="1"/>
        <v>1.0199999999999996</v>
      </c>
      <c r="K61" s="35">
        <f t="shared" si="2"/>
        <v>1.2599999999999998</v>
      </c>
      <c r="L61" s="91">
        <f t="shared" si="3"/>
        <v>8.8695652173913009E-2</v>
      </c>
      <c r="M61" s="91">
        <f t="shared" si="4"/>
        <v>8.6065573770491788E-2</v>
      </c>
      <c r="N61" s="92">
        <f t="shared" si="5"/>
        <v>32.373913043478247</v>
      </c>
      <c r="O61" s="93">
        <f t="shared" si="6"/>
        <v>43067.626086956523</v>
      </c>
      <c r="P61" s="92">
        <f t="shared" si="7"/>
        <v>31.413934426229503</v>
      </c>
      <c r="Q61" s="93">
        <f t="shared" si="8"/>
        <v>43068.586065573771</v>
      </c>
    </row>
    <row r="62" spans="1:17" hidden="1" x14ac:dyDescent="0.2">
      <c r="A62" s="39" t="s">
        <v>512</v>
      </c>
      <c r="B62" s="25" t="s">
        <v>241</v>
      </c>
      <c r="C62" s="19" t="str">
        <f t="shared" si="0"/>
        <v xml:space="preserve">  SeftonE08000014</v>
      </c>
      <c r="D62" s="40">
        <v>27</v>
      </c>
      <c r="E62" s="20">
        <f>VLOOKUP(C62,female!C:D,2,FALSE)</f>
        <v>27</v>
      </c>
      <c r="F62" s="51">
        <v>11.89</v>
      </c>
      <c r="G62" s="33">
        <f>VLOOKUP(C62,female!C:E,3,FALSE)</f>
        <v>11.79</v>
      </c>
      <c r="H62" s="51">
        <v>14.35</v>
      </c>
      <c r="I62" s="33">
        <f>VLOOKUP(C62,female!C:G,5,FALSE)</f>
        <v>13.59</v>
      </c>
      <c r="J62" s="35">
        <f t="shared" si="1"/>
        <v>0.10000000000000142</v>
      </c>
      <c r="K62" s="35">
        <f t="shared" si="2"/>
        <v>0.75999999999999979</v>
      </c>
      <c r="L62" s="91">
        <f t="shared" si="3"/>
        <v>8.4104289318756454E-3</v>
      </c>
      <c r="M62" s="91">
        <f t="shared" si="4"/>
        <v>5.2961672473867585E-2</v>
      </c>
      <c r="N62" s="92">
        <f t="shared" si="5"/>
        <v>3.0698065601346105</v>
      </c>
      <c r="O62" s="93">
        <f t="shared" si="6"/>
        <v>43096.930193439868</v>
      </c>
      <c r="P62" s="92">
        <f t="shared" si="7"/>
        <v>19.331010452961667</v>
      </c>
      <c r="Q62" s="93">
        <f t="shared" si="8"/>
        <v>43080.668989547041</v>
      </c>
    </row>
    <row r="63" spans="1:17" hidden="1" x14ac:dyDescent="0.2">
      <c r="A63" s="39" t="s">
        <v>513</v>
      </c>
      <c r="B63" s="25" t="s">
        <v>266</v>
      </c>
      <c r="C63" s="19" t="str">
        <f t="shared" si="0"/>
        <v xml:space="preserve">  WirralE08000015</v>
      </c>
      <c r="D63" s="40">
        <v>28</v>
      </c>
      <c r="E63" s="20">
        <f>VLOOKUP(C63,female!C:D,2,FALSE)</f>
        <v>25</v>
      </c>
      <c r="F63" s="41">
        <v>13.22</v>
      </c>
      <c r="G63" s="33">
        <f>VLOOKUP(C63,female!C:E,3,FALSE)</f>
        <v>12.03</v>
      </c>
      <c r="H63" s="51">
        <v>15.24</v>
      </c>
      <c r="I63" s="33">
        <f>VLOOKUP(C63,female!C:G,5,FALSE)</f>
        <v>13.58</v>
      </c>
      <c r="J63" s="35">
        <f t="shared" si="1"/>
        <v>1.1900000000000013</v>
      </c>
      <c r="K63" s="35">
        <f t="shared" si="2"/>
        <v>1.6600000000000001</v>
      </c>
      <c r="L63" s="91">
        <f t="shared" si="3"/>
        <v>9.0015128593040936E-2</v>
      </c>
      <c r="M63" s="91">
        <f t="shared" si="4"/>
        <v>0.1089238845144357</v>
      </c>
      <c r="N63" s="92">
        <f t="shared" si="5"/>
        <v>32.855521936459944</v>
      </c>
      <c r="O63" s="93">
        <f t="shared" si="6"/>
        <v>43067.144478063543</v>
      </c>
      <c r="P63" s="92">
        <f t="shared" si="7"/>
        <v>39.757217847769034</v>
      </c>
      <c r="Q63" s="93">
        <f t="shared" si="8"/>
        <v>43060.242782152229</v>
      </c>
    </row>
    <row r="64" spans="1:17" hidden="1" x14ac:dyDescent="0.2">
      <c r="A64" s="24" t="s">
        <v>991</v>
      </c>
      <c r="B64" s="25" t="s">
        <v>992</v>
      </c>
      <c r="C64" s="19" t="str">
        <f t="shared" si="0"/>
        <v>Yorkshire and The Humber E12000003</v>
      </c>
      <c r="D64" s="55">
        <v>902</v>
      </c>
      <c r="E64" s="20">
        <f>VLOOKUP(C64,female!C:D,2,FALSE)</f>
        <v>565</v>
      </c>
      <c r="F64" s="51">
        <v>13.07</v>
      </c>
      <c r="G64" s="33">
        <f>VLOOKUP(C64,female!C:E,3,FALSE)</f>
        <v>11.8</v>
      </c>
      <c r="H64" s="51">
        <v>15.5</v>
      </c>
      <c r="I64" s="33">
        <f>VLOOKUP(C64,female!C:G,5,FALSE)</f>
        <v>13.83</v>
      </c>
      <c r="J64" s="35">
        <f t="shared" si="1"/>
        <v>1.2699999999999996</v>
      </c>
      <c r="K64" s="35">
        <f t="shared" si="2"/>
        <v>1.67</v>
      </c>
      <c r="L64" s="91">
        <f t="shared" si="3"/>
        <v>9.7169089517980076E-2</v>
      </c>
      <c r="M64" s="91">
        <f t="shared" si="4"/>
        <v>0.10774193548387097</v>
      </c>
      <c r="N64" s="92">
        <f t="shared" si="5"/>
        <v>35.466717674062728</v>
      </c>
      <c r="O64" s="93">
        <f t="shared" si="6"/>
        <v>43064.533282325938</v>
      </c>
      <c r="P64" s="92">
        <f t="shared" si="7"/>
        <v>39.325806451612905</v>
      </c>
      <c r="Q64" s="93">
        <f t="shared" si="8"/>
        <v>43060.674193548388</v>
      </c>
    </row>
    <row r="65" spans="1:17" hidden="1" x14ac:dyDescent="0.2">
      <c r="A65" s="39" t="s">
        <v>993</v>
      </c>
      <c r="B65" s="25" t="s">
        <v>119</v>
      </c>
      <c r="C65" s="19" t="str">
        <f t="shared" si="0"/>
        <v>East Riding of Yorkshire E06000011</v>
      </c>
      <c r="D65" s="40">
        <v>50</v>
      </c>
      <c r="E65" s="20">
        <f>VLOOKUP(C65,female!C:D,2,FALSE)</f>
        <v>31</v>
      </c>
      <c r="F65" s="51">
        <v>12.34</v>
      </c>
      <c r="G65" s="33">
        <f>VLOOKUP(C65,female!C:E,3,FALSE)</f>
        <v>10.53</v>
      </c>
      <c r="H65" s="51">
        <v>14.27</v>
      </c>
      <c r="I65" s="33">
        <f>VLOOKUP(C65,female!C:G,5,FALSE)</f>
        <v>12.99</v>
      </c>
      <c r="J65" s="35">
        <f t="shared" si="1"/>
        <v>1.8100000000000005</v>
      </c>
      <c r="K65" s="35">
        <f t="shared" si="2"/>
        <v>1.2799999999999994</v>
      </c>
      <c r="L65" s="91">
        <f t="shared" si="3"/>
        <v>0.14667747163695305</v>
      </c>
      <c r="M65" s="91">
        <f t="shared" si="4"/>
        <v>8.9698668535388881E-2</v>
      </c>
      <c r="N65" s="92">
        <f t="shared" si="5"/>
        <v>53.537277147487863</v>
      </c>
      <c r="O65" s="93">
        <f t="shared" si="6"/>
        <v>43046.462722852513</v>
      </c>
      <c r="P65" s="92">
        <f t="shared" si="7"/>
        <v>32.740014015416939</v>
      </c>
      <c r="Q65" s="93">
        <f t="shared" si="8"/>
        <v>43067.25998598458</v>
      </c>
    </row>
    <row r="66" spans="1:17" hidden="1" x14ac:dyDescent="0.2">
      <c r="A66" s="39" t="s">
        <v>994</v>
      </c>
      <c r="B66" s="25" t="s">
        <v>223</v>
      </c>
      <c r="C66" s="19" t="str">
        <f t="shared" si="0"/>
        <v>Kingston upon Hull E06000010</v>
      </c>
      <c r="D66" s="40">
        <v>48</v>
      </c>
      <c r="E66" s="20">
        <f>VLOOKUP(C66,female!C:D,2,FALSE)</f>
        <v>29</v>
      </c>
      <c r="F66" s="51">
        <v>12.82</v>
      </c>
      <c r="G66" s="33">
        <f>VLOOKUP(C66,female!C:E,3,FALSE)</f>
        <v>10.79</v>
      </c>
      <c r="H66" s="51">
        <v>15.29</v>
      </c>
      <c r="I66" s="33">
        <f>VLOOKUP(C66,female!C:G,5,FALSE)</f>
        <v>13.28</v>
      </c>
      <c r="J66" s="35">
        <f t="shared" si="1"/>
        <v>2.0300000000000011</v>
      </c>
      <c r="K66" s="35">
        <f t="shared" si="2"/>
        <v>2.0099999999999998</v>
      </c>
      <c r="L66" s="91">
        <f t="shared" si="3"/>
        <v>0.15834633385335423</v>
      </c>
      <c r="M66" s="91">
        <f t="shared" si="4"/>
        <v>0.13145846958796598</v>
      </c>
      <c r="N66" s="92">
        <f t="shared" si="5"/>
        <v>57.796411856474293</v>
      </c>
      <c r="O66" s="93">
        <f t="shared" si="6"/>
        <v>43042.203588143522</v>
      </c>
      <c r="P66" s="92">
        <f t="shared" si="7"/>
        <v>47.982341399607584</v>
      </c>
      <c r="Q66" s="93">
        <f t="shared" si="8"/>
        <v>43052.017658600394</v>
      </c>
    </row>
    <row r="67" spans="1:17" hidden="1" x14ac:dyDescent="0.2">
      <c r="A67" s="39" t="s">
        <v>995</v>
      </c>
      <c r="B67" s="25" t="s">
        <v>74</v>
      </c>
      <c r="C67" s="19" t="str">
        <f t="shared" ref="C67:C130" si="9">A67&amp;B67</f>
        <v>North East Lincolnshire E06000012</v>
      </c>
      <c r="D67" s="40">
        <v>20</v>
      </c>
      <c r="E67" s="20">
        <f>VLOOKUP(C67,female!C:D,2,FALSE)</f>
        <v>18</v>
      </c>
      <c r="F67" s="41">
        <v>12.05</v>
      </c>
      <c r="G67" s="33">
        <f>VLOOKUP(C67,female!C:E,3,FALSE)</f>
        <v>9.67</v>
      </c>
      <c r="H67" s="51">
        <v>13.57</v>
      </c>
      <c r="I67" s="33">
        <f>VLOOKUP(C67,female!C:G,5,FALSE)</f>
        <v>11.38</v>
      </c>
      <c r="J67" s="35">
        <f t="shared" ref="J67:J130" si="10">F67-G67</f>
        <v>2.3800000000000008</v>
      </c>
      <c r="K67" s="35">
        <f t="shared" ref="K67:K130" si="11">H67-I67</f>
        <v>2.1899999999999995</v>
      </c>
      <c r="L67" s="91">
        <f t="shared" ref="L67:L130" si="12">(F67-G67)/F67</f>
        <v>0.19751037344398345</v>
      </c>
      <c r="M67" s="91">
        <f t="shared" ref="M67:M130" si="13">(H67-I67)/H67</f>
        <v>0.16138540899042</v>
      </c>
      <c r="N67" s="92">
        <f t="shared" ref="N67:N130" si="14">365*L67</f>
        <v>72.091286307053963</v>
      </c>
      <c r="O67" s="93">
        <f t="shared" ref="O67:O130" si="15">43100-N67</f>
        <v>43027.908713692945</v>
      </c>
      <c r="P67" s="92">
        <f t="shared" ref="P67:P130" si="16">365*M67</f>
        <v>58.905674281503302</v>
      </c>
      <c r="Q67" s="93">
        <f t="shared" ref="Q67:Q130" si="17">43100-P67</f>
        <v>43041.094325718499</v>
      </c>
    </row>
    <row r="68" spans="1:17" hidden="1" x14ac:dyDescent="0.2">
      <c r="A68" s="39" t="s">
        <v>996</v>
      </c>
      <c r="B68" s="25" t="s">
        <v>31</v>
      </c>
      <c r="C68" s="19" t="str">
        <f t="shared" si="9"/>
        <v>North Lincolnshire E06000013</v>
      </c>
      <c r="D68" s="40">
        <v>35</v>
      </c>
      <c r="E68" s="20">
        <f>VLOOKUP(C68,female!C:D,2,FALSE)</f>
        <v>16</v>
      </c>
      <c r="F68" s="51">
        <v>13.32</v>
      </c>
      <c r="G68" s="33">
        <f>VLOOKUP(C68,female!C:E,3,FALSE)</f>
        <v>10.06</v>
      </c>
      <c r="H68" s="51">
        <v>14.74</v>
      </c>
      <c r="I68" s="33">
        <f>VLOOKUP(C68,female!C:G,5,FALSE)</f>
        <v>13.41</v>
      </c>
      <c r="J68" s="35">
        <f t="shared" si="10"/>
        <v>3.26</v>
      </c>
      <c r="K68" s="35">
        <f t="shared" si="11"/>
        <v>1.33</v>
      </c>
      <c r="L68" s="91">
        <f t="shared" si="12"/>
        <v>0.24474474474474472</v>
      </c>
      <c r="M68" s="91">
        <f t="shared" si="13"/>
        <v>9.0230664857530535E-2</v>
      </c>
      <c r="N68" s="92">
        <f t="shared" si="14"/>
        <v>89.331831831831821</v>
      </c>
      <c r="O68" s="93">
        <f t="shared" si="15"/>
        <v>43010.668168168166</v>
      </c>
      <c r="P68" s="92">
        <f t="shared" si="16"/>
        <v>32.934192672998648</v>
      </c>
      <c r="Q68" s="93">
        <f t="shared" si="17"/>
        <v>43067.065807327002</v>
      </c>
    </row>
    <row r="69" spans="1:17" hidden="1" x14ac:dyDescent="0.2">
      <c r="A69" s="39" t="s">
        <v>997</v>
      </c>
      <c r="B69" s="25" t="s">
        <v>88</v>
      </c>
      <c r="C69" s="19" t="str">
        <f t="shared" si="9"/>
        <v>York E06000014</v>
      </c>
      <c r="D69" s="40">
        <v>43</v>
      </c>
      <c r="E69" s="20">
        <f>VLOOKUP(C69,female!C:D,2,FALSE)</f>
        <v>23</v>
      </c>
      <c r="F69" s="41">
        <v>14.08</v>
      </c>
      <c r="G69" s="33">
        <f>VLOOKUP(C69,female!C:E,3,FALSE)</f>
        <v>12.02</v>
      </c>
      <c r="H69" s="51">
        <v>17.39</v>
      </c>
      <c r="I69" s="33">
        <f>VLOOKUP(C69,female!C:G,5,FALSE)</f>
        <v>14.52</v>
      </c>
      <c r="J69" s="35">
        <f t="shared" si="10"/>
        <v>2.0600000000000005</v>
      </c>
      <c r="K69" s="35">
        <f t="shared" si="11"/>
        <v>2.870000000000001</v>
      </c>
      <c r="L69" s="91">
        <f t="shared" si="12"/>
        <v>0.1463068181818182</v>
      </c>
      <c r="M69" s="91">
        <f t="shared" si="13"/>
        <v>0.1650373778033353</v>
      </c>
      <c r="N69" s="92">
        <f t="shared" si="14"/>
        <v>53.401988636363647</v>
      </c>
      <c r="O69" s="93">
        <f t="shared" si="15"/>
        <v>43046.59801136364</v>
      </c>
      <c r="P69" s="92">
        <f t="shared" si="16"/>
        <v>60.238642898217385</v>
      </c>
      <c r="Q69" s="93">
        <f t="shared" si="17"/>
        <v>43039.761357101779</v>
      </c>
    </row>
    <row r="70" spans="1:17" hidden="1" x14ac:dyDescent="0.2">
      <c r="A70" s="39" t="s">
        <v>239</v>
      </c>
      <c r="B70" s="25" t="s">
        <v>240</v>
      </c>
      <c r="C70" s="19" t="str">
        <f t="shared" si="9"/>
        <v>North YorkshireE10000023</v>
      </c>
      <c r="D70" s="55">
        <v>97</v>
      </c>
      <c r="E70" s="20">
        <f>VLOOKUP(C70,female!C:D,2,FALSE)</f>
        <v>59</v>
      </c>
      <c r="F70" s="51">
        <v>12.4</v>
      </c>
      <c r="G70" s="33">
        <f>VLOOKUP(C70,female!C:E,3,FALSE)</f>
        <v>11.25</v>
      </c>
      <c r="H70" s="51">
        <v>14.47</v>
      </c>
      <c r="I70" s="33">
        <f>VLOOKUP(C70,female!C:G,5,FALSE)</f>
        <v>13.42</v>
      </c>
      <c r="J70" s="35">
        <f t="shared" si="10"/>
        <v>1.1500000000000004</v>
      </c>
      <c r="K70" s="35">
        <f t="shared" si="11"/>
        <v>1.0500000000000007</v>
      </c>
      <c r="L70" s="91">
        <f t="shared" si="12"/>
        <v>9.2741935483870996E-2</v>
      </c>
      <c r="M70" s="91">
        <f t="shared" si="13"/>
        <v>7.2563925362819678E-2</v>
      </c>
      <c r="N70" s="92">
        <f t="shared" si="14"/>
        <v>33.850806451612911</v>
      </c>
      <c r="O70" s="93">
        <f t="shared" si="15"/>
        <v>43066.149193548386</v>
      </c>
      <c r="P70" s="92">
        <f t="shared" si="16"/>
        <v>26.485832757429183</v>
      </c>
      <c r="Q70" s="93">
        <f t="shared" si="17"/>
        <v>43073.514167242574</v>
      </c>
    </row>
    <row r="71" spans="1:17" hidden="1" x14ac:dyDescent="0.2">
      <c r="A71" s="39" t="s">
        <v>515</v>
      </c>
      <c r="B71" s="25" t="s">
        <v>516</v>
      </c>
      <c r="C71" s="19" t="str">
        <f t="shared" si="9"/>
        <v xml:space="preserve">  CravenE07000163</v>
      </c>
      <c r="D71" s="53">
        <v>9</v>
      </c>
      <c r="E71" s="20">
        <f>VLOOKUP(C71,female!C:D,2,FALSE)</f>
        <v>8</v>
      </c>
      <c r="F71" s="54">
        <v>12.91</v>
      </c>
      <c r="G71" s="33">
        <f>VLOOKUP(C71,female!C:E,3,FALSE)</f>
        <v>9.82</v>
      </c>
      <c r="H71" s="41">
        <v>16.190000000000001</v>
      </c>
      <c r="I71" s="33">
        <f>VLOOKUP(C71,female!C:G,5,FALSE)</f>
        <v>14.98</v>
      </c>
      <c r="J71" s="35">
        <f t="shared" si="10"/>
        <v>3.09</v>
      </c>
      <c r="K71" s="35">
        <f t="shared" si="11"/>
        <v>1.2100000000000009</v>
      </c>
      <c r="L71" s="91">
        <f t="shared" si="12"/>
        <v>0.23934934159566226</v>
      </c>
      <c r="M71" s="91">
        <f t="shared" si="13"/>
        <v>7.4737492279184733E-2</v>
      </c>
      <c r="N71" s="92">
        <f t="shared" si="14"/>
        <v>87.362509682416729</v>
      </c>
      <c r="O71" s="93">
        <f t="shared" si="15"/>
        <v>43012.637490317582</v>
      </c>
      <c r="P71" s="92">
        <f t="shared" si="16"/>
        <v>27.279184681902429</v>
      </c>
      <c r="Q71" s="93">
        <f t="shared" si="17"/>
        <v>43072.720815318098</v>
      </c>
    </row>
    <row r="72" spans="1:17" hidden="1" x14ac:dyDescent="0.2">
      <c r="A72" s="39" t="s">
        <v>517</v>
      </c>
      <c r="B72" s="25" t="s">
        <v>518</v>
      </c>
      <c r="C72" s="19" t="str">
        <f t="shared" si="9"/>
        <v xml:space="preserve">  HambletonE07000164</v>
      </c>
      <c r="D72" s="53">
        <v>12</v>
      </c>
      <c r="E72" s="20">
        <f>VLOOKUP(C72,female!C:D,2,FALSE)</f>
        <v>7</v>
      </c>
      <c r="F72" s="41">
        <v>12.22</v>
      </c>
      <c r="G72" s="33">
        <f>VLOOKUP(C72,female!C:E,3,FALSE)</f>
        <v>11.75</v>
      </c>
      <c r="H72" s="41">
        <v>13.65</v>
      </c>
      <c r="I72" s="33">
        <f>VLOOKUP(C72,female!C:G,5,FALSE)</f>
        <v>13.15</v>
      </c>
      <c r="J72" s="35">
        <f t="shared" si="10"/>
        <v>0.47000000000000064</v>
      </c>
      <c r="K72" s="35">
        <f t="shared" si="11"/>
        <v>0.5</v>
      </c>
      <c r="L72" s="91">
        <f t="shared" si="12"/>
        <v>3.8461538461538512E-2</v>
      </c>
      <c r="M72" s="91">
        <f t="shared" si="13"/>
        <v>3.6630036630036632E-2</v>
      </c>
      <c r="N72" s="92">
        <f t="shared" si="14"/>
        <v>14.038461538461556</v>
      </c>
      <c r="O72" s="93">
        <f t="shared" si="15"/>
        <v>43085.961538461539</v>
      </c>
      <c r="P72" s="92">
        <f t="shared" si="16"/>
        <v>13.36996336996337</v>
      </c>
      <c r="Q72" s="93">
        <f t="shared" si="17"/>
        <v>43086.630036630035</v>
      </c>
    </row>
    <row r="73" spans="1:17" hidden="1" x14ac:dyDescent="0.2">
      <c r="A73" s="39" t="s">
        <v>519</v>
      </c>
      <c r="B73" s="25" t="s">
        <v>520</v>
      </c>
      <c r="C73" s="19" t="str">
        <f t="shared" si="9"/>
        <v xml:space="preserve">  HarrogateE07000165</v>
      </c>
      <c r="D73" s="40">
        <v>29</v>
      </c>
      <c r="E73" s="20">
        <f>VLOOKUP(C73,female!C:D,2,FALSE)</f>
        <v>19</v>
      </c>
      <c r="F73" s="41">
        <v>12.52</v>
      </c>
      <c r="G73" s="33">
        <f>VLOOKUP(C73,female!C:E,3,FALSE)</f>
        <v>11.63</v>
      </c>
      <c r="H73" s="51">
        <v>15.34</v>
      </c>
      <c r="I73" s="33">
        <f>VLOOKUP(C73,female!C:G,5,FALSE)</f>
        <v>14.6</v>
      </c>
      <c r="J73" s="35">
        <f t="shared" si="10"/>
        <v>0.88999999999999879</v>
      </c>
      <c r="K73" s="35">
        <f t="shared" si="11"/>
        <v>0.74000000000000021</v>
      </c>
      <c r="L73" s="91">
        <f t="shared" si="12"/>
        <v>7.1086261980830581E-2</v>
      </c>
      <c r="M73" s="91">
        <f t="shared" si="13"/>
        <v>4.8239895697522829E-2</v>
      </c>
      <c r="N73" s="92">
        <f t="shared" si="14"/>
        <v>25.946485623003163</v>
      </c>
      <c r="O73" s="93">
        <f t="shared" si="15"/>
        <v>43074.053514376996</v>
      </c>
      <c r="P73" s="92">
        <f t="shared" si="16"/>
        <v>17.607561929595832</v>
      </c>
      <c r="Q73" s="93">
        <f t="shared" si="17"/>
        <v>43082.392438070405</v>
      </c>
    </row>
    <row r="74" spans="1:17" hidden="1" x14ac:dyDescent="0.2">
      <c r="A74" s="39" t="s">
        <v>521</v>
      </c>
      <c r="B74" s="25" t="s">
        <v>522</v>
      </c>
      <c r="C74" s="19" t="str">
        <f t="shared" si="9"/>
        <v xml:space="preserve">  RichmondshireE07000166</v>
      </c>
      <c r="D74" s="53">
        <v>5</v>
      </c>
      <c r="E74" s="20" t="str">
        <f>VLOOKUP(C74,female!C:D,2,FALSE)</f>
        <v>x</v>
      </c>
      <c r="F74" s="54">
        <v>12.29</v>
      </c>
      <c r="G74" s="33">
        <f>VLOOKUP(C74,female!C:E,3,FALSE)</f>
        <v>10.09</v>
      </c>
      <c r="H74" s="41">
        <v>13.31</v>
      </c>
      <c r="I74" s="33">
        <f>VLOOKUP(C74,female!C:G,5,FALSE)</f>
        <v>12.21</v>
      </c>
      <c r="J74" s="35">
        <f t="shared" si="10"/>
        <v>2.1999999999999993</v>
      </c>
      <c r="K74" s="35">
        <f t="shared" si="11"/>
        <v>1.0999999999999996</v>
      </c>
      <c r="L74" s="91">
        <f t="shared" si="12"/>
        <v>0.17900732302685105</v>
      </c>
      <c r="M74" s="91">
        <f t="shared" si="13"/>
        <v>8.2644628099173528E-2</v>
      </c>
      <c r="N74" s="92">
        <f t="shared" si="14"/>
        <v>65.337672904800627</v>
      </c>
      <c r="O74" s="93">
        <f t="shared" si="15"/>
        <v>43034.662327095197</v>
      </c>
      <c r="P74" s="92">
        <f t="shared" si="16"/>
        <v>30.165289256198339</v>
      </c>
      <c r="Q74" s="93">
        <f t="shared" si="17"/>
        <v>43069.834710743802</v>
      </c>
    </row>
    <row r="75" spans="1:17" hidden="1" x14ac:dyDescent="0.2">
      <c r="A75" s="39" t="s">
        <v>523</v>
      </c>
      <c r="B75" s="25" t="s">
        <v>524</v>
      </c>
      <c r="C75" s="19" t="str">
        <f t="shared" si="9"/>
        <v xml:space="preserve">  RyedaleE07000167</v>
      </c>
      <c r="D75" s="53">
        <v>13</v>
      </c>
      <c r="E75" s="20">
        <f>VLOOKUP(C75,female!C:D,2,FALSE)</f>
        <v>5</v>
      </c>
      <c r="F75" s="41">
        <v>11.19</v>
      </c>
      <c r="G75" s="33">
        <f>VLOOKUP(C75,female!C:E,3,FALSE)</f>
        <v>9.99</v>
      </c>
      <c r="H75" s="51">
        <v>12.35</v>
      </c>
      <c r="I75" s="33">
        <f>VLOOKUP(C75,female!C:G,5,FALSE)</f>
        <v>11.4</v>
      </c>
      <c r="J75" s="35">
        <f t="shared" si="10"/>
        <v>1.1999999999999993</v>
      </c>
      <c r="K75" s="35">
        <f t="shared" si="11"/>
        <v>0.94999999999999929</v>
      </c>
      <c r="L75" s="91">
        <f t="shared" si="12"/>
        <v>0.10723860589812327</v>
      </c>
      <c r="M75" s="91">
        <f t="shared" si="13"/>
        <v>7.6923076923076872E-2</v>
      </c>
      <c r="N75" s="92">
        <f t="shared" si="14"/>
        <v>39.142091152814992</v>
      </c>
      <c r="O75" s="93">
        <f t="shared" si="15"/>
        <v>43060.857908847182</v>
      </c>
      <c r="P75" s="92">
        <f t="shared" si="16"/>
        <v>28.076923076923059</v>
      </c>
      <c r="Q75" s="93">
        <f t="shared" si="17"/>
        <v>43071.923076923078</v>
      </c>
    </row>
    <row r="76" spans="1:17" hidden="1" x14ac:dyDescent="0.2">
      <c r="A76" s="39" t="s">
        <v>525</v>
      </c>
      <c r="B76" s="25" t="s">
        <v>526</v>
      </c>
      <c r="C76" s="19" t="str">
        <f t="shared" si="9"/>
        <v xml:space="preserve">  ScarboroughE07000168</v>
      </c>
      <c r="D76" s="53">
        <v>14</v>
      </c>
      <c r="E76" s="20">
        <f>VLOOKUP(C76,female!C:D,2,FALSE)</f>
        <v>10</v>
      </c>
      <c r="F76" s="41">
        <v>11.51</v>
      </c>
      <c r="G76" s="33">
        <f>VLOOKUP(C76,female!C:E,3,FALSE)</f>
        <v>11.35</v>
      </c>
      <c r="H76" s="41">
        <v>13.3</v>
      </c>
      <c r="I76" s="33">
        <f>VLOOKUP(C76,female!C:G,5,FALSE)</f>
        <v>12.19</v>
      </c>
      <c r="J76" s="35">
        <f t="shared" si="10"/>
        <v>0.16000000000000014</v>
      </c>
      <c r="K76" s="35">
        <f t="shared" si="11"/>
        <v>1.1100000000000012</v>
      </c>
      <c r="L76" s="91">
        <f t="shared" si="12"/>
        <v>1.3900955690703749E-2</v>
      </c>
      <c r="M76" s="91">
        <f t="shared" si="13"/>
        <v>8.345864661654144E-2</v>
      </c>
      <c r="N76" s="92">
        <f t="shared" si="14"/>
        <v>5.0738488271068682</v>
      </c>
      <c r="O76" s="93">
        <f t="shared" si="15"/>
        <v>43094.926151172891</v>
      </c>
      <c r="P76" s="92">
        <f t="shared" si="16"/>
        <v>30.462406015037626</v>
      </c>
      <c r="Q76" s="93">
        <f t="shared" si="17"/>
        <v>43069.537593984962</v>
      </c>
    </row>
    <row r="77" spans="1:17" hidden="1" x14ac:dyDescent="0.2">
      <c r="A77" s="39" t="s">
        <v>527</v>
      </c>
      <c r="B77" s="25" t="s">
        <v>528</v>
      </c>
      <c r="C77" s="19" t="str">
        <f t="shared" si="9"/>
        <v xml:space="preserve">  SelbyE07000169</v>
      </c>
      <c r="D77" s="53">
        <v>16</v>
      </c>
      <c r="E77" s="20">
        <f>VLOOKUP(C77,female!C:D,2,FALSE)</f>
        <v>6</v>
      </c>
      <c r="F77" s="41">
        <v>13.56</v>
      </c>
      <c r="G77" s="33">
        <f>VLOOKUP(C77,female!C:E,3,FALSE)</f>
        <v>10.26</v>
      </c>
      <c r="H77" s="41">
        <v>15.53</v>
      </c>
      <c r="I77" s="33">
        <f>VLOOKUP(C77,female!C:G,5,FALSE)</f>
        <v>12.47</v>
      </c>
      <c r="J77" s="35">
        <f t="shared" si="10"/>
        <v>3.3000000000000007</v>
      </c>
      <c r="K77" s="35">
        <f t="shared" si="11"/>
        <v>3.0599999999999987</v>
      </c>
      <c r="L77" s="91">
        <f t="shared" si="12"/>
        <v>0.24336283185840712</v>
      </c>
      <c r="M77" s="91">
        <f t="shared" si="13"/>
        <v>0.19703799098518987</v>
      </c>
      <c r="N77" s="92">
        <f t="shared" si="14"/>
        <v>88.827433628318602</v>
      </c>
      <c r="O77" s="93">
        <f t="shared" si="15"/>
        <v>43011.172566371679</v>
      </c>
      <c r="P77" s="92">
        <f t="shared" si="16"/>
        <v>71.918866709594298</v>
      </c>
      <c r="Q77" s="93">
        <f t="shared" si="17"/>
        <v>43028.081133290405</v>
      </c>
    </row>
    <row r="78" spans="1:17" hidden="1" x14ac:dyDescent="0.2">
      <c r="A78" s="39" t="s">
        <v>998</v>
      </c>
      <c r="B78" s="25" t="s">
        <v>530</v>
      </c>
      <c r="C78" s="19" t="str">
        <f t="shared" si="9"/>
        <v>South Yorkshire Met CountyE11000003</v>
      </c>
      <c r="D78" s="55">
        <v>213</v>
      </c>
      <c r="E78" s="20">
        <f>VLOOKUP(C78,female!C:D,2,FALSE)</f>
        <v>133</v>
      </c>
      <c r="F78" s="51">
        <v>13.02</v>
      </c>
      <c r="G78" s="33">
        <f>VLOOKUP(C78,female!C:E,3,FALSE)</f>
        <v>12.18</v>
      </c>
      <c r="H78" s="51">
        <v>15.2</v>
      </c>
      <c r="I78" s="33">
        <f>VLOOKUP(C78,female!C:G,5,FALSE)</f>
        <v>14.24</v>
      </c>
      <c r="J78" s="35">
        <f t="shared" si="10"/>
        <v>0.83999999999999986</v>
      </c>
      <c r="K78" s="35">
        <f t="shared" si="11"/>
        <v>0.95999999999999908</v>
      </c>
      <c r="L78" s="91">
        <f t="shared" si="12"/>
        <v>6.4516129032258049E-2</v>
      </c>
      <c r="M78" s="91">
        <f t="shared" si="13"/>
        <v>6.3157894736842052E-2</v>
      </c>
      <c r="N78" s="92">
        <f t="shared" si="14"/>
        <v>23.548387096774189</v>
      </c>
      <c r="O78" s="93">
        <f t="shared" si="15"/>
        <v>43076.451612903227</v>
      </c>
      <c r="P78" s="92">
        <f t="shared" si="16"/>
        <v>23.052631578947349</v>
      </c>
      <c r="Q78" s="93">
        <f t="shared" si="17"/>
        <v>43076.947368421053</v>
      </c>
    </row>
    <row r="79" spans="1:17" x14ac:dyDescent="0.2">
      <c r="A79" s="39" t="s">
        <v>531</v>
      </c>
      <c r="B79" s="25" t="s">
        <v>191</v>
      </c>
      <c r="C79" s="19" t="str">
        <f t="shared" si="9"/>
        <v xml:space="preserve">  BarnsleyE08000016</v>
      </c>
      <c r="D79" s="40">
        <v>29</v>
      </c>
      <c r="E79" s="20">
        <f>VLOOKUP(C79,female!C:D,2,FALSE)</f>
        <v>19</v>
      </c>
      <c r="F79" s="41">
        <v>12.63</v>
      </c>
      <c r="G79" s="33">
        <f>VLOOKUP(C79,female!C:E,3,FALSE)</f>
        <v>12.86</v>
      </c>
      <c r="H79" s="51">
        <v>14.41</v>
      </c>
      <c r="I79" s="33">
        <f>VLOOKUP(C79,female!C:G,5,FALSE)</f>
        <v>14.05</v>
      </c>
      <c r="J79" s="35">
        <f t="shared" si="10"/>
        <v>-0.22999999999999865</v>
      </c>
      <c r="K79" s="35">
        <f t="shared" si="11"/>
        <v>0.35999999999999943</v>
      </c>
      <c r="L79" s="91">
        <f t="shared" si="12"/>
        <v>-1.8210609659540668E-2</v>
      </c>
      <c r="M79" s="91">
        <f t="shared" si="13"/>
        <v>2.4982650936849371E-2</v>
      </c>
      <c r="N79" s="92">
        <f t="shared" si="14"/>
        <v>-6.646872525732344</v>
      </c>
      <c r="O79" s="93">
        <f t="shared" si="15"/>
        <v>43106.646872525729</v>
      </c>
      <c r="P79" s="92">
        <f t="shared" si="16"/>
        <v>9.11866759195002</v>
      </c>
      <c r="Q79" s="93">
        <f t="shared" si="17"/>
        <v>43090.881332408047</v>
      </c>
    </row>
    <row r="80" spans="1:17" hidden="1" x14ac:dyDescent="0.2">
      <c r="A80" s="39" t="s">
        <v>532</v>
      </c>
      <c r="B80" s="25" t="s">
        <v>133</v>
      </c>
      <c r="C80" s="19" t="str">
        <f t="shared" si="9"/>
        <v xml:space="preserve">  DoncasterE08000017</v>
      </c>
      <c r="D80" s="40">
        <v>47</v>
      </c>
      <c r="E80" s="20">
        <f>VLOOKUP(C80,female!C:D,2,FALSE)</f>
        <v>23</v>
      </c>
      <c r="F80" s="51">
        <v>11.65</v>
      </c>
      <c r="G80" s="33">
        <f>VLOOKUP(C80,female!C:E,3,FALSE)</f>
        <v>9.94</v>
      </c>
      <c r="H80" s="51">
        <v>13.94</v>
      </c>
      <c r="I80" s="33">
        <f>VLOOKUP(C80,female!C:G,5,FALSE)</f>
        <v>12.63</v>
      </c>
      <c r="J80" s="35">
        <f t="shared" si="10"/>
        <v>1.7100000000000009</v>
      </c>
      <c r="K80" s="35">
        <f t="shared" si="11"/>
        <v>1.3099999999999987</v>
      </c>
      <c r="L80" s="91">
        <f t="shared" si="12"/>
        <v>0.14678111587982839</v>
      </c>
      <c r="M80" s="91">
        <f t="shared" si="13"/>
        <v>9.3974175035867913E-2</v>
      </c>
      <c r="N80" s="92">
        <f t="shared" si="14"/>
        <v>53.575107296137361</v>
      </c>
      <c r="O80" s="93">
        <f t="shared" si="15"/>
        <v>43046.424892703864</v>
      </c>
      <c r="P80" s="92">
        <f t="shared" si="16"/>
        <v>34.30057388809179</v>
      </c>
      <c r="Q80" s="93">
        <f t="shared" si="17"/>
        <v>43065.699426111911</v>
      </c>
    </row>
    <row r="81" spans="1:17" hidden="1" x14ac:dyDescent="0.2">
      <c r="A81" s="39" t="s">
        <v>533</v>
      </c>
      <c r="B81" s="25" t="s">
        <v>155</v>
      </c>
      <c r="C81" s="19" t="str">
        <f t="shared" si="9"/>
        <v xml:space="preserve">  RotherhamE08000018</v>
      </c>
      <c r="D81" s="40">
        <v>42</v>
      </c>
      <c r="E81" s="20">
        <f>VLOOKUP(C81,female!C:D,2,FALSE)</f>
        <v>21</v>
      </c>
      <c r="F81" s="41">
        <v>12.72</v>
      </c>
      <c r="G81" s="33">
        <f>VLOOKUP(C81,female!C:E,3,FALSE)</f>
        <v>11.52</v>
      </c>
      <c r="H81" s="51">
        <v>16.05</v>
      </c>
      <c r="I81" s="33">
        <f>VLOOKUP(C81,female!C:G,5,FALSE)</f>
        <v>13.39</v>
      </c>
      <c r="J81" s="35">
        <f t="shared" si="10"/>
        <v>1.2000000000000011</v>
      </c>
      <c r="K81" s="35">
        <f t="shared" si="11"/>
        <v>2.66</v>
      </c>
      <c r="L81" s="91">
        <f t="shared" si="12"/>
        <v>9.433962264150951E-2</v>
      </c>
      <c r="M81" s="91">
        <f t="shared" si="13"/>
        <v>0.16573208722741434</v>
      </c>
      <c r="N81" s="92">
        <f t="shared" si="14"/>
        <v>34.433962264150971</v>
      </c>
      <c r="O81" s="93">
        <f t="shared" si="15"/>
        <v>43065.566037735851</v>
      </c>
      <c r="P81" s="92">
        <f t="shared" si="16"/>
        <v>60.492211838006234</v>
      </c>
      <c r="Q81" s="93">
        <f t="shared" si="17"/>
        <v>43039.507788161995</v>
      </c>
    </row>
    <row r="82" spans="1:17" hidden="1" x14ac:dyDescent="0.2">
      <c r="A82" s="39" t="s">
        <v>534</v>
      </c>
      <c r="B82" s="25" t="s">
        <v>244</v>
      </c>
      <c r="C82" s="19" t="str">
        <f t="shared" si="9"/>
        <v xml:space="preserve">  SheffieldE08000019</v>
      </c>
      <c r="D82" s="55">
        <v>95</v>
      </c>
      <c r="E82" s="20">
        <f>VLOOKUP(C82,female!C:D,2,FALSE)</f>
        <v>70</v>
      </c>
      <c r="F82" s="51">
        <v>13.89</v>
      </c>
      <c r="G82" s="33">
        <f>VLOOKUP(C82,female!C:E,3,FALSE)</f>
        <v>12.96</v>
      </c>
      <c r="H82" s="51">
        <v>15.7</v>
      </c>
      <c r="I82" s="33">
        <f>VLOOKUP(C82,female!C:G,5,FALSE)</f>
        <v>15.08</v>
      </c>
      <c r="J82" s="35">
        <f t="shared" si="10"/>
        <v>0.92999999999999972</v>
      </c>
      <c r="K82" s="35">
        <f t="shared" si="11"/>
        <v>0.61999999999999922</v>
      </c>
      <c r="L82" s="91">
        <f t="shared" si="12"/>
        <v>6.6954643628509697E-2</v>
      </c>
      <c r="M82" s="91">
        <f t="shared" si="13"/>
        <v>3.9490445859872561E-2</v>
      </c>
      <c r="N82" s="92">
        <f t="shared" si="14"/>
        <v>24.438444924406038</v>
      </c>
      <c r="O82" s="93">
        <f t="shared" si="15"/>
        <v>43075.561555075597</v>
      </c>
      <c r="P82" s="92">
        <f t="shared" si="16"/>
        <v>14.414012738853485</v>
      </c>
      <c r="Q82" s="93">
        <f t="shared" si="17"/>
        <v>43085.585987261147</v>
      </c>
    </row>
    <row r="83" spans="1:17" hidden="1" x14ac:dyDescent="0.2">
      <c r="A83" s="39" t="s">
        <v>999</v>
      </c>
      <c r="B83" s="25" t="s">
        <v>536</v>
      </c>
      <c r="C83" s="19" t="str">
        <f t="shared" si="9"/>
        <v>West Yorkshire Met CountyE11000006</v>
      </c>
      <c r="D83" s="55">
        <v>396</v>
      </c>
      <c r="E83" s="20">
        <f>VLOOKUP(C83,female!C:D,2,FALSE)</f>
        <v>256</v>
      </c>
      <c r="F83" s="51">
        <v>13.43</v>
      </c>
      <c r="G83" s="33">
        <f>VLOOKUP(C83,female!C:E,3,FALSE)</f>
        <v>12.22</v>
      </c>
      <c r="H83" s="51">
        <v>16.079999999999998</v>
      </c>
      <c r="I83" s="33">
        <f>VLOOKUP(C83,female!C:G,5,FALSE)</f>
        <v>14.01</v>
      </c>
      <c r="J83" s="35">
        <f t="shared" si="10"/>
        <v>1.2099999999999991</v>
      </c>
      <c r="K83" s="35">
        <f t="shared" si="11"/>
        <v>2.0699999999999985</v>
      </c>
      <c r="L83" s="91">
        <f t="shared" si="12"/>
        <v>9.0096798212956006E-2</v>
      </c>
      <c r="M83" s="91">
        <f t="shared" si="13"/>
        <v>0.12873134328358202</v>
      </c>
      <c r="N83" s="92">
        <f t="shared" si="14"/>
        <v>32.885331347728943</v>
      </c>
      <c r="O83" s="93">
        <f t="shared" si="15"/>
        <v>43067.11466865227</v>
      </c>
      <c r="P83" s="92">
        <f t="shared" si="16"/>
        <v>46.986940298507434</v>
      </c>
      <c r="Q83" s="93">
        <f t="shared" si="17"/>
        <v>43053.013059701494</v>
      </c>
    </row>
    <row r="84" spans="1:17" hidden="1" x14ac:dyDescent="0.2">
      <c r="A84" s="39" t="s">
        <v>537</v>
      </c>
      <c r="B84" s="25" t="s">
        <v>232</v>
      </c>
      <c r="C84" s="19" t="str">
        <f t="shared" si="9"/>
        <v xml:space="preserve">  BradfordE08000032</v>
      </c>
      <c r="D84" s="40">
        <v>70</v>
      </c>
      <c r="E84" s="20">
        <f>VLOOKUP(C84,female!C:D,2,FALSE)</f>
        <v>47</v>
      </c>
      <c r="F84" s="51">
        <v>12.84</v>
      </c>
      <c r="G84" s="33">
        <f>VLOOKUP(C84,female!C:E,3,FALSE)</f>
        <v>11.66</v>
      </c>
      <c r="H84" s="51">
        <v>15.05</v>
      </c>
      <c r="I84" s="33">
        <f>VLOOKUP(C84,female!C:G,5,FALSE)</f>
        <v>12.74</v>
      </c>
      <c r="J84" s="35">
        <f t="shared" si="10"/>
        <v>1.1799999999999997</v>
      </c>
      <c r="K84" s="35">
        <f t="shared" si="11"/>
        <v>2.3100000000000005</v>
      </c>
      <c r="L84" s="91">
        <f t="shared" si="12"/>
        <v>9.1900311526479733E-2</v>
      </c>
      <c r="M84" s="91">
        <f t="shared" si="13"/>
        <v>0.1534883720930233</v>
      </c>
      <c r="N84" s="92">
        <f t="shared" si="14"/>
        <v>33.5436137071651</v>
      </c>
      <c r="O84" s="93">
        <f t="shared" si="15"/>
        <v>43066.456386292833</v>
      </c>
      <c r="P84" s="92">
        <f t="shared" si="16"/>
        <v>56.023255813953504</v>
      </c>
      <c r="Q84" s="93">
        <f t="shared" si="17"/>
        <v>43043.976744186046</v>
      </c>
    </row>
    <row r="85" spans="1:17" hidden="1" x14ac:dyDescent="0.2">
      <c r="A85" s="39" t="s">
        <v>538</v>
      </c>
      <c r="B85" s="25" t="s">
        <v>285</v>
      </c>
      <c r="C85" s="19" t="str">
        <f t="shared" si="9"/>
        <v xml:space="preserve">  CalderdaleE08000033</v>
      </c>
      <c r="D85" s="40">
        <v>30</v>
      </c>
      <c r="E85" s="20">
        <f>VLOOKUP(C85,female!C:D,2,FALSE)</f>
        <v>21</v>
      </c>
      <c r="F85" s="41">
        <v>13.61</v>
      </c>
      <c r="G85" s="33">
        <f>VLOOKUP(C85,female!C:E,3,FALSE)</f>
        <v>12.77</v>
      </c>
      <c r="H85" s="51">
        <v>15.64</v>
      </c>
      <c r="I85" s="33">
        <f>VLOOKUP(C85,female!C:G,5,FALSE)</f>
        <v>14.26</v>
      </c>
      <c r="J85" s="35">
        <f t="shared" si="10"/>
        <v>0.83999999999999986</v>
      </c>
      <c r="K85" s="35">
        <f t="shared" si="11"/>
        <v>1.3800000000000008</v>
      </c>
      <c r="L85" s="91">
        <f t="shared" si="12"/>
        <v>6.1719324026451132E-2</v>
      </c>
      <c r="M85" s="91">
        <f t="shared" si="13"/>
        <v>8.8235294117647106E-2</v>
      </c>
      <c r="N85" s="92">
        <f t="shared" si="14"/>
        <v>22.527553269654664</v>
      </c>
      <c r="O85" s="93">
        <f t="shared" si="15"/>
        <v>43077.472446730346</v>
      </c>
      <c r="P85" s="92">
        <f t="shared" si="16"/>
        <v>32.205882352941195</v>
      </c>
      <c r="Q85" s="93">
        <f t="shared" si="17"/>
        <v>43067.794117647056</v>
      </c>
    </row>
    <row r="86" spans="1:17" hidden="1" x14ac:dyDescent="0.2">
      <c r="A86" s="39" t="s">
        <v>539</v>
      </c>
      <c r="B86" s="25" t="s">
        <v>139</v>
      </c>
      <c r="C86" s="19" t="str">
        <f t="shared" si="9"/>
        <v xml:space="preserve">  KirkleesE08000034</v>
      </c>
      <c r="D86" s="40">
        <v>55</v>
      </c>
      <c r="E86" s="20">
        <f>VLOOKUP(C86,female!C:D,2,FALSE)</f>
        <v>34</v>
      </c>
      <c r="F86" s="41">
        <v>12.55</v>
      </c>
      <c r="G86" s="33">
        <f>VLOOKUP(C86,female!C:E,3,FALSE)</f>
        <v>11.42</v>
      </c>
      <c r="H86" s="51">
        <v>15.32</v>
      </c>
      <c r="I86" s="33">
        <f>VLOOKUP(C86,female!C:G,5,FALSE)</f>
        <v>13.25</v>
      </c>
      <c r="J86" s="35">
        <f t="shared" si="10"/>
        <v>1.1300000000000008</v>
      </c>
      <c r="K86" s="35">
        <f t="shared" si="11"/>
        <v>2.0700000000000003</v>
      </c>
      <c r="L86" s="91">
        <f t="shared" si="12"/>
        <v>9.0039840637450255E-2</v>
      </c>
      <c r="M86" s="91">
        <f t="shared" si="13"/>
        <v>0.13511749347258487</v>
      </c>
      <c r="N86" s="92">
        <f t="shared" si="14"/>
        <v>32.864541832669346</v>
      </c>
      <c r="O86" s="93">
        <f t="shared" si="15"/>
        <v>43067.135458167329</v>
      </c>
      <c r="P86" s="92">
        <f t="shared" si="16"/>
        <v>49.317885117493475</v>
      </c>
      <c r="Q86" s="93">
        <f t="shared" si="17"/>
        <v>43050.682114882504</v>
      </c>
    </row>
    <row r="87" spans="1:17" hidden="1" x14ac:dyDescent="0.2">
      <c r="A87" s="39" t="s">
        <v>540</v>
      </c>
      <c r="B87" s="25" t="s">
        <v>242</v>
      </c>
      <c r="C87" s="19" t="str">
        <f t="shared" si="9"/>
        <v xml:space="preserve">  LeedsE08000035</v>
      </c>
      <c r="D87" s="55">
        <v>181</v>
      </c>
      <c r="E87" s="20">
        <f>VLOOKUP(C87,female!C:D,2,FALSE)</f>
        <v>113</v>
      </c>
      <c r="F87" s="51">
        <v>14.25</v>
      </c>
      <c r="G87" s="33">
        <f>VLOOKUP(C87,female!C:E,3,FALSE)</f>
        <v>13.25</v>
      </c>
      <c r="H87" s="51">
        <v>17</v>
      </c>
      <c r="I87" s="33">
        <f>VLOOKUP(C87,female!C:G,5,FALSE)</f>
        <v>15.13</v>
      </c>
      <c r="J87" s="35">
        <f t="shared" si="10"/>
        <v>1</v>
      </c>
      <c r="K87" s="35">
        <f t="shared" si="11"/>
        <v>1.8699999999999992</v>
      </c>
      <c r="L87" s="91">
        <f t="shared" si="12"/>
        <v>7.0175438596491224E-2</v>
      </c>
      <c r="M87" s="91">
        <f t="shared" si="13"/>
        <v>0.10999999999999996</v>
      </c>
      <c r="N87" s="92">
        <f t="shared" si="14"/>
        <v>25.614035087719298</v>
      </c>
      <c r="O87" s="93">
        <f t="shared" si="15"/>
        <v>43074.385964912282</v>
      </c>
      <c r="P87" s="92">
        <f t="shared" si="16"/>
        <v>40.149999999999984</v>
      </c>
      <c r="Q87" s="93">
        <f t="shared" si="17"/>
        <v>43059.85</v>
      </c>
    </row>
    <row r="88" spans="1:17" hidden="1" x14ac:dyDescent="0.2">
      <c r="A88" s="39" t="s">
        <v>541</v>
      </c>
      <c r="B88" s="25" t="s">
        <v>161</v>
      </c>
      <c r="C88" s="19" t="str">
        <f t="shared" si="9"/>
        <v xml:space="preserve">  WakefieldE08000036</v>
      </c>
      <c r="D88" s="40">
        <v>60</v>
      </c>
      <c r="E88" s="20">
        <f>VLOOKUP(C88,female!C:D,2,FALSE)</f>
        <v>41</v>
      </c>
      <c r="F88" s="51">
        <v>12.61</v>
      </c>
      <c r="G88" s="33">
        <f>VLOOKUP(C88,female!C:E,3,FALSE)</f>
        <v>10.97</v>
      </c>
      <c r="H88" s="51">
        <v>15.49</v>
      </c>
      <c r="I88" s="33">
        <f>VLOOKUP(C88,female!C:G,5,FALSE)</f>
        <v>12.95</v>
      </c>
      <c r="J88" s="35">
        <f t="shared" si="10"/>
        <v>1.6399999999999988</v>
      </c>
      <c r="K88" s="35">
        <f t="shared" si="11"/>
        <v>2.5400000000000009</v>
      </c>
      <c r="L88" s="91">
        <f t="shared" si="12"/>
        <v>0.13005551149881037</v>
      </c>
      <c r="M88" s="91">
        <f t="shared" si="13"/>
        <v>0.1639767591994836</v>
      </c>
      <c r="N88" s="92">
        <f t="shared" si="14"/>
        <v>47.470261697065787</v>
      </c>
      <c r="O88" s="93">
        <f t="shared" si="15"/>
        <v>43052.529738302932</v>
      </c>
      <c r="P88" s="92">
        <f t="shared" si="16"/>
        <v>59.85151710781151</v>
      </c>
      <c r="Q88" s="93">
        <f t="shared" si="17"/>
        <v>43040.148482892189</v>
      </c>
    </row>
    <row r="89" spans="1:17" hidden="1" x14ac:dyDescent="0.2">
      <c r="A89" s="24" t="s">
        <v>1000</v>
      </c>
      <c r="B89" s="25" t="s">
        <v>1001</v>
      </c>
      <c r="C89" s="19" t="str">
        <f t="shared" si="9"/>
        <v>East Midlands E12000004</v>
      </c>
      <c r="D89" s="55">
        <v>791</v>
      </c>
      <c r="E89" s="20">
        <f>VLOOKUP(C89,female!C:D,2,FALSE)</f>
        <v>460</v>
      </c>
      <c r="F89" s="51">
        <v>13.08</v>
      </c>
      <c r="G89" s="33">
        <f>VLOOKUP(C89,female!C:E,3,FALSE)</f>
        <v>11.3</v>
      </c>
      <c r="H89" s="51">
        <v>15.69</v>
      </c>
      <c r="I89" s="33">
        <f>VLOOKUP(C89,female!C:G,5,FALSE)</f>
        <v>13.45</v>
      </c>
      <c r="J89" s="35">
        <f t="shared" si="10"/>
        <v>1.7799999999999994</v>
      </c>
      <c r="K89" s="35">
        <f t="shared" si="11"/>
        <v>2.2400000000000002</v>
      </c>
      <c r="L89" s="91">
        <f t="shared" si="12"/>
        <v>0.13608562691131493</v>
      </c>
      <c r="M89" s="91">
        <f t="shared" si="13"/>
        <v>0.14276609305289995</v>
      </c>
      <c r="N89" s="92">
        <f t="shared" si="14"/>
        <v>49.67125382262995</v>
      </c>
      <c r="O89" s="93">
        <f t="shared" si="15"/>
        <v>43050.328746177373</v>
      </c>
      <c r="P89" s="92">
        <f t="shared" si="16"/>
        <v>52.109623964308483</v>
      </c>
      <c r="Q89" s="93">
        <f t="shared" si="17"/>
        <v>43047.890376035692</v>
      </c>
    </row>
    <row r="90" spans="1:17" hidden="1" x14ac:dyDescent="0.2">
      <c r="A90" s="39" t="s">
        <v>1002</v>
      </c>
      <c r="B90" s="25" t="s">
        <v>33</v>
      </c>
      <c r="C90" s="19" t="str">
        <f t="shared" si="9"/>
        <v>Derby E06000015</v>
      </c>
      <c r="D90" s="40">
        <v>53</v>
      </c>
      <c r="E90" s="20">
        <f>VLOOKUP(C90,female!C:D,2,FALSE)</f>
        <v>29</v>
      </c>
      <c r="F90" s="41">
        <v>18.760000000000002</v>
      </c>
      <c r="G90" s="33">
        <f>VLOOKUP(C90,female!C:E,3,FALSE)</f>
        <v>13.62</v>
      </c>
      <c r="H90" s="51">
        <v>19.98</v>
      </c>
      <c r="I90" s="33">
        <f>VLOOKUP(C90,female!C:G,5,FALSE)</f>
        <v>15.58</v>
      </c>
      <c r="J90" s="35">
        <f t="shared" si="10"/>
        <v>5.1400000000000023</v>
      </c>
      <c r="K90" s="35">
        <f t="shared" si="11"/>
        <v>4.4000000000000004</v>
      </c>
      <c r="L90" s="91">
        <f t="shared" si="12"/>
        <v>0.2739872068230278</v>
      </c>
      <c r="M90" s="91">
        <f t="shared" si="13"/>
        <v>0.22022022022022023</v>
      </c>
      <c r="N90" s="92">
        <f t="shared" si="14"/>
        <v>100.00533049040514</v>
      </c>
      <c r="O90" s="93">
        <f t="shared" si="15"/>
        <v>42999.994669509593</v>
      </c>
      <c r="P90" s="92">
        <f t="shared" si="16"/>
        <v>80.380380380380387</v>
      </c>
      <c r="Q90" s="93">
        <f t="shared" si="17"/>
        <v>43019.619619619618</v>
      </c>
    </row>
    <row r="91" spans="1:17" hidden="1" x14ac:dyDescent="0.2">
      <c r="A91" s="39" t="s">
        <v>1003</v>
      </c>
      <c r="B91" s="25" t="s">
        <v>263</v>
      </c>
      <c r="C91" s="19" t="str">
        <f t="shared" si="9"/>
        <v>Leicester E06000016</v>
      </c>
      <c r="D91" s="40">
        <v>59</v>
      </c>
      <c r="E91" s="20">
        <f>VLOOKUP(C91,female!C:D,2,FALSE)</f>
        <v>39</v>
      </c>
      <c r="F91" s="41">
        <v>12.85</v>
      </c>
      <c r="G91" s="33">
        <f>VLOOKUP(C91,female!C:E,3,FALSE)</f>
        <v>12.8</v>
      </c>
      <c r="H91" s="51">
        <v>15.57</v>
      </c>
      <c r="I91" s="33">
        <f>VLOOKUP(C91,female!C:G,5,FALSE)</f>
        <v>14.04</v>
      </c>
      <c r="J91" s="35">
        <f t="shared" si="10"/>
        <v>4.9999999999998934E-2</v>
      </c>
      <c r="K91" s="35">
        <f t="shared" si="11"/>
        <v>1.5300000000000011</v>
      </c>
      <c r="L91" s="91">
        <f t="shared" si="12"/>
        <v>3.8910505836575048E-3</v>
      </c>
      <c r="M91" s="91">
        <f t="shared" si="13"/>
        <v>9.8265895953757301E-2</v>
      </c>
      <c r="N91" s="92">
        <f t="shared" si="14"/>
        <v>1.4202334630349893</v>
      </c>
      <c r="O91" s="93">
        <f t="shared" si="15"/>
        <v>43098.579766536968</v>
      </c>
      <c r="P91" s="92">
        <f t="shared" si="16"/>
        <v>35.867052023121417</v>
      </c>
      <c r="Q91" s="93">
        <f t="shared" si="17"/>
        <v>43064.132947976876</v>
      </c>
    </row>
    <row r="92" spans="1:17" hidden="1" x14ac:dyDescent="0.2">
      <c r="A92" s="39" t="s">
        <v>1004</v>
      </c>
      <c r="B92" s="25" t="s">
        <v>280</v>
      </c>
      <c r="C92" s="19" t="str">
        <f t="shared" si="9"/>
        <v>Nottingham E06000018</v>
      </c>
      <c r="D92" s="55">
        <v>74</v>
      </c>
      <c r="E92" s="20">
        <f>VLOOKUP(C92,female!C:D,2,FALSE)</f>
        <v>55</v>
      </c>
      <c r="F92" s="51">
        <v>13.43</v>
      </c>
      <c r="G92" s="33">
        <f>VLOOKUP(C92,female!C:E,3,FALSE)</f>
        <v>12.27</v>
      </c>
      <c r="H92" s="51">
        <v>17.28</v>
      </c>
      <c r="I92" s="33">
        <f>VLOOKUP(C92,female!C:G,5,FALSE)</f>
        <v>13.86</v>
      </c>
      <c r="J92" s="35">
        <f t="shared" si="10"/>
        <v>1.1600000000000001</v>
      </c>
      <c r="K92" s="35">
        <f t="shared" si="11"/>
        <v>3.4200000000000017</v>
      </c>
      <c r="L92" s="91">
        <f t="shared" si="12"/>
        <v>8.6373790022338068E-2</v>
      </c>
      <c r="M92" s="91">
        <f t="shared" si="13"/>
        <v>0.19791666666666674</v>
      </c>
      <c r="N92" s="92">
        <f t="shared" si="14"/>
        <v>31.526433358153394</v>
      </c>
      <c r="O92" s="93">
        <f t="shared" si="15"/>
        <v>43068.473566641849</v>
      </c>
      <c r="P92" s="92">
        <f t="shared" si="16"/>
        <v>72.239583333333357</v>
      </c>
      <c r="Q92" s="93">
        <f t="shared" si="17"/>
        <v>43027.760416666664</v>
      </c>
    </row>
    <row r="93" spans="1:17" hidden="1" x14ac:dyDescent="0.2">
      <c r="A93" s="39" t="s">
        <v>1005</v>
      </c>
      <c r="B93" s="25" t="s">
        <v>21</v>
      </c>
      <c r="C93" s="19" t="str">
        <f t="shared" si="9"/>
        <v>Rutland E06000017</v>
      </c>
      <c r="D93" s="53" t="s">
        <v>6</v>
      </c>
      <c r="E93" s="20" t="str">
        <f>VLOOKUP(C93,female!C:D,2,FALSE)</f>
        <v>x</v>
      </c>
      <c r="F93" s="54">
        <v>14.96</v>
      </c>
      <c r="G93" s="33">
        <f>VLOOKUP(C93,female!C:E,3,FALSE)</f>
        <v>10.38</v>
      </c>
      <c r="H93" s="54">
        <v>15.82</v>
      </c>
      <c r="I93" s="33">
        <f>VLOOKUP(C93,female!C:G,5,FALSE)</f>
        <v>11.31</v>
      </c>
      <c r="J93" s="35">
        <f t="shared" si="10"/>
        <v>4.58</v>
      </c>
      <c r="K93" s="35">
        <f t="shared" si="11"/>
        <v>4.51</v>
      </c>
      <c r="L93" s="91">
        <f t="shared" si="12"/>
        <v>0.30614973262032086</v>
      </c>
      <c r="M93" s="91">
        <f t="shared" si="13"/>
        <v>0.2850821744627054</v>
      </c>
      <c r="N93" s="92">
        <f t="shared" si="14"/>
        <v>111.74465240641712</v>
      </c>
      <c r="O93" s="93">
        <f t="shared" si="15"/>
        <v>42988.255347593586</v>
      </c>
      <c r="P93" s="92">
        <f t="shared" si="16"/>
        <v>104.05499367888747</v>
      </c>
      <c r="Q93" s="93">
        <f t="shared" si="17"/>
        <v>42995.945006321112</v>
      </c>
    </row>
    <row r="94" spans="1:17" hidden="1" x14ac:dyDescent="0.2">
      <c r="A94" s="39" t="s">
        <v>45</v>
      </c>
      <c r="B94" s="25" t="s">
        <v>46</v>
      </c>
      <c r="C94" s="19" t="str">
        <f t="shared" si="9"/>
        <v>DerbyshireE10000007</v>
      </c>
      <c r="D94" s="55">
        <v>112</v>
      </c>
      <c r="E94" s="20">
        <f>VLOOKUP(C94,female!C:D,2,FALSE)</f>
        <v>59</v>
      </c>
      <c r="F94" s="51">
        <v>12.89</v>
      </c>
      <c r="G94" s="33">
        <f>VLOOKUP(C94,female!C:E,3,FALSE)</f>
        <v>10.49</v>
      </c>
      <c r="H94" s="51">
        <v>14.95</v>
      </c>
      <c r="I94" s="33">
        <f>VLOOKUP(C94,female!C:G,5,FALSE)</f>
        <v>12.73</v>
      </c>
      <c r="J94" s="35">
        <f t="shared" si="10"/>
        <v>2.4000000000000004</v>
      </c>
      <c r="K94" s="35">
        <f t="shared" si="11"/>
        <v>2.2199999999999989</v>
      </c>
      <c r="L94" s="91">
        <f t="shared" si="12"/>
        <v>0.18619084561675719</v>
      </c>
      <c r="M94" s="91">
        <f t="shared" si="13"/>
        <v>0.14849498327759189</v>
      </c>
      <c r="N94" s="92">
        <f t="shared" si="14"/>
        <v>67.959658650116381</v>
      </c>
      <c r="O94" s="93">
        <f t="shared" si="15"/>
        <v>43032.040341349886</v>
      </c>
      <c r="P94" s="92">
        <f t="shared" si="16"/>
        <v>54.200668896321041</v>
      </c>
      <c r="Q94" s="93">
        <f t="shared" si="17"/>
        <v>43045.799331103677</v>
      </c>
    </row>
    <row r="95" spans="1:17" hidden="1" x14ac:dyDescent="0.2">
      <c r="A95" s="39" t="s">
        <v>543</v>
      </c>
      <c r="B95" s="25" t="s">
        <v>544</v>
      </c>
      <c r="C95" s="19" t="str">
        <f t="shared" si="9"/>
        <v xml:space="preserve">  Amber ValleyE07000032</v>
      </c>
      <c r="D95" s="40">
        <v>20</v>
      </c>
      <c r="E95" s="20">
        <f>VLOOKUP(C95,female!C:D,2,FALSE)</f>
        <v>11</v>
      </c>
      <c r="F95" s="41">
        <v>14.39</v>
      </c>
      <c r="G95" s="33">
        <f>VLOOKUP(C95,female!C:E,3,FALSE)</f>
        <v>10.79</v>
      </c>
      <c r="H95" s="41">
        <v>17.46</v>
      </c>
      <c r="I95" s="33">
        <f>VLOOKUP(C95,female!C:G,5,FALSE)</f>
        <v>12.83</v>
      </c>
      <c r="J95" s="35">
        <f t="shared" si="10"/>
        <v>3.6000000000000014</v>
      </c>
      <c r="K95" s="35">
        <f t="shared" si="11"/>
        <v>4.6300000000000008</v>
      </c>
      <c r="L95" s="91">
        <f t="shared" si="12"/>
        <v>0.25017373175816549</v>
      </c>
      <c r="M95" s="91">
        <f t="shared" si="13"/>
        <v>0.26517754868270338</v>
      </c>
      <c r="N95" s="92">
        <f t="shared" si="14"/>
        <v>91.313412091730399</v>
      </c>
      <c r="O95" s="93">
        <f t="shared" si="15"/>
        <v>43008.686587908269</v>
      </c>
      <c r="P95" s="92">
        <f t="shared" si="16"/>
        <v>96.789805269186729</v>
      </c>
      <c r="Q95" s="93">
        <f t="shared" si="17"/>
        <v>43003.210194730811</v>
      </c>
    </row>
    <row r="96" spans="1:17" hidden="1" x14ac:dyDescent="0.2">
      <c r="A96" s="39" t="s">
        <v>545</v>
      </c>
      <c r="B96" s="25" t="s">
        <v>546</v>
      </c>
      <c r="C96" s="19" t="str">
        <f t="shared" si="9"/>
        <v xml:space="preserve">  BolsoverE07000033</v>
      </c>
      <c r="D96" s="53">
        <v>12</v>
      </c>
      <c r="E96" s="20">
        <f>VLOOKUP(C96,female!C:D,2,FALSE)</f>
        <v>7</v>
      </c>
      <c r="F96" s="41">
        <v>11.7</v>
      </c>
      <c r="G96" s="33">
        <f>VLOOKUP(C96,female!C:E,3,FALSE)</f>
        <v>9.61</v>
      </c>
      <c r="H96" s="41">
        <v>13.47</v>
      </c>
      <c r="I96" s="33">
        <f>VLOOKUP(C96,female!C:G,5,FALSE)</f>
        <v>12.59</v>
      </c>
      <c r="J96" s="35">
        <f t="shared" si="10"/>
        <v>2.09</v>
      </c>
      <c r="K96" s="35">
        <f t="shared" si="11"/>
        <v>0.88000000000000078</v>
      </c>
      <c r="L96" s="91">
        <f t="shared" si="12"/>
        <v>0.17863247863247864</v>
      </c>
      <c r="M96" s="91">
        <f t="shared" si="13"/>
        <v>6.5330363771343783E-2</v>
      </c>
      <c r="N96" s="92">
        <f t="shared" si="14"/>
        <v>65.200854700854705</v>
      </c>
      <c r="O96" s="93">
        <f t="shared" si="15"/>
        <v>43034.799145299148</v>
      </c>
      <c r="P96" s="92">
        <f t="shared" si="16"/>
        <v>23.845582776540482</v>
      </c>
      <c r="Q96" s="93">
        <f t="shared" si="17"/>
        <v>43076.154417223457</v>
      </c>
    </row>
    <row r="97" spans="1:17" hidden="1" x14ac:dyDescent="0.2">
      <c r="A97" s="39" t="s">
        <v>547</v>
      </c>
      <c r="B97" s="25" t="s">
        <v>548</v>
      </c>
      <c r="C97" s="19" t="str">
        <f t="shared" si="9"/>
        <v xml:space="preserve">  ChesterfieldE07000034</v>
      </c>
      <c r="D97" s="53">
        <v>18</v>
      </c>
      <c r="E97" s="20">
        <f>VLOOKUP(C97,female!C:D,2,FALSE)</f>
        <v>11</v>
      </c>
      <c r="F97" s="41">
        <v>11.68</v>
      </c>
      <c r="G97" s="33">
        <f>VLOOKUP(C97,female!C:E,3,FALSE)</f>
        <v>10.66</v>
      </c>
      <c r="H97" s="41">
        <v>13.81</v>
      </c>
      <c r="I97" s="33">
        <f>VLOOKUP(C97,female!C:G,5,FALSE)</f>
        <v>12.94</v>
      </c>
      <c r="J97" s="35">
        <f t="shared" si="10"/>
        <v>1.0199999999999996</v>
      </c>
      <c r="K97" s="35">
        <f t="shared" si="11"/>
        <v>0.87000000000000099</v>
      </c>
      <c r="L97" s="91">
        <f t="shared" si="12"/>
        <v>8.7328767123287632E-2</v>
      </c>
      <c r="M97" s="91">
        <f t="shared" si="13"/>
        <v>6.299782766111521E-2</v>
      </c>
      <c r="N97" s="92">
        <f t="shared" si="14"/>
        <v>31.874999999999986</v>
      </c>
      <c r="O97" s="93">
        <f t="shared" si="15"/>
        <v>43068.125</v>
      </c>
      <c r="P97" s="92">
        <f t="shared" si="16"/>
        <v>22.994207096307051</v>
      </c>
      <c r="Q97" s="93">
        <f t="shared" si="17"/>
        <v>43077.005792903692</v>
      </c>
    </row>
    <row r="98" spans="1:17" hidden="1" x14ac:dyDescent="0.2">
      <c r="A98" s="39" t="s">
        <v>549</v>
      </c>
      <c r="B98" s="25" t="s">
        <v>550</v>
      </c>
      <c r="C98" s="19" t="str">
        <f t="shared" si="9"/>
        <v xml:space="preserve">  Derbyshire DalesE07000035</v>
      </c>
      <c r="D98" s="53">
        <v>13</v>
      </c>
      <c r="E98" s="20">
        <f>VLOOKUP(C98,female!C:D,2,FALSE)</f>
        <v>7</v>
      </c>
      <c r="F98" s="54">
        <v>13.12</v>
      </c>
      <c r="G98" s="33">
        <f>VLOOKUP(C98,female!C:E,3,FALSE)</f>
        <v>10.75</v>
      </c>
      <c r="H98" s="41">
        <v>15.62</v>
      </c>
      <c r="I98" s="33">
        <f>VLOOKUP(C98,female!C:G,5,FALSE)</f>
        <v>12.93</v>
      </c>
      <c r="J98" s="35">
        <f t="shared" si="10"/>
        <v>2.3699999999999992</v>
      </c>
      <c r="K98" s="35">
        <f t="shared" si="11"/>
        <v>2.6899999999999995</v>
      </c>
      <c r="L98" s="91">
        <f t="shared" si="12"/>
        <v>0.18064024390243896</v>
      </c>
      <c r="M98" s="91">
        <f t="shared" si="13"/>
        <v>0.17221510883482713</v>
      </c>
      <c r="N98" s="92">
        <f t="shared" si="14"/>
        <v>65.933689024390219</v>
      </c>
      <c r="O98" s="93">
        <f t="shared" si="15"/>
        <v>43034.066310975613</v>
      </c>
      <c r="P98" s="92">
        <f t="shared" si="16"/>
        <v>62.858514724711902</v>
      </c>
      <c r="Q98" s="93">
        <f t="shared" si="17"/>
        <v>43037.141485275286</v>
      </c>
    </row>
    <row r="99" spans="1:17" hidden="1" x14ac:dyDescent="0.2">
      <c r="A99" s="39" t="s">
        <v>551</v>
      </c>
      <c r="B99" s="25" t="s">
        <v>552</v>
      </c>
      <c r="C99" s="19" t="str">
        <f t="shared" si="9"/>
        <v xml:space="preserve">  ErewashE07000036</v>
      </c>
      <c r="D99" s="53">
        <v>14</v>
      </c>
      <c r="E99" s="20">
        <f>VLOOKUP(C99,female!C:D,2,FALSE)</f>
        <v>7</v>
      </c>
      <c r="F99" s="41">
        <v>13.41</v>
      </c>
      <c r="G99" s="33">
        <f>VLOOKUP(C99,female!C:E,3,FALSE)</f>
        <v>9.7899999999999991</v>
      </c>
      <c r="H99" s="41">
        <v>15.1</v>
      </c>
      <c r="I99" s="33">
        <f>VLOOKUP(C99,female!C:G,5,FALSE)</f>
        <v>12.77</v>
      </c>
      <c r="J99" s="35">
        <f t="shared" si="10"/>
        <v>3.620000000000001</v>
      </c>
      <c r="K99" s="35">
        <f t="shared" si="11"/>
        <v>2.33</v>
      </c>
      <c r="L99" s="91">
        <f t="shared" si="12"/>
        <v>0.26994780014914249</v>
      </c>
      <c r="M99" s="91">
        <f t="shared" si="13"/>
        <v>0.15430463576158943</v>
      </c>
      <c r="N99" s="92">
        <f t="shared" si="14"/>
        <v>98.530947054437007</v>
      </c>
      <c r="O99" s="93">
        <f t="shared" si="15"/>
        <v>43001.469052945562</v>
      </c>
      <c r="P99" s="92">
        <f t="shared" si="16"/>
        <v>56.321192052980138</v>
      </c>
      <c r="Q99" s="93">
        <f t="shared" si="17"/>
        <v>43043.678807947021</v>
      </c>
    </row>
    <row r="100" spans="1:17" hidden="1" x14ac:dyDescent="0.2">
      <c r="A100" s="39" t="s">
        <v>553</v>
      </c>
      <c r="B100" s="25" t="s">
        <v>554</v>
      </c>
      <c r="C100" s="19" t="str">
        <f t="shared" si="9"/>
        <v xml:space="preserve">  High PeakE07000037</v>
      </c>
      <c r="D100" s="53">
        <v>12</v>
      </c>
      <c r="E100" s="20">
        <f>VLOOKUP(C100,female!C:D,2,FALSE)</f>
        <v>4</v>
      </c>
      <c r="F100" s="41">
        <v>12.41</v>
      </c>
      <c r="G100" s="33">
        <f>VLOOKUP(C100,female!C:E,3,FALSE)</f>
        <v>9.27</v>
      </c>
      <c r="H100" s="41">
        <v>14.52</v>
      </c>
      <c r="I100" s="33">
        <f>VLOOKUP(C100,female!C:G,5,FALSE)</f>
        <v>11.69</v>
      </c>
      <c r="J100" s="35">
        <f t="shared" si="10"/>
        <v>3.1400000000000006</v>
      </c>
      <c r="K100" s="35">
        <f t="shared" si="11"/>
        <v>2.83</v>
      </c>
      <c r="L100" s="91">
        <f t="shared" si="12"/>
        <v>0.25302175664786469</v>
      </c>
      <c r="M100" s="91">
        <f t="shared" si="13"/>
        <v>0.19490358126721763</v>
      </c>
      <c r="N100" s="92">
        <f t="shared" si="14"/>
        <v>92.352941176470608</v>
      </c>
      <c r="O100" s="93">
        <f t="shared" si="15"/>
        <v>43007.647058823532</v>
      </c>
      <c r="P100" s="92">
        <f t="shared" si="16"/>
        <v>71.139807162534439</v>
      </c>
      <c r="Q100" s="93">
        <f t="shared" si="17"/>
        <v>43028.860192837463</v>
      </c>
    </row>
    <row r="101" spans="1:17" hidden="1" x14ac:dyDescent="0.2">
      <c r="A101" s="39" t="s">
        <v>555</v>
      </c>
      <c r="B101" s="25" t="s">
        <v>556</v>
      </c>
      <c r="C101" s="19" t="str">
        <f t="shared" si="9"/>
        <v xml:space="preserve">  North East DerbyshireE07000038</v>
      </c>
      <c r="D101" s="53">
        <v>11</v>
      </c>
      <c r="E101" s="20" t="str">
        <f>VLOOKUP(C101,female!C:D,2,FALSE)</f>
        <v>x</v>
      </c>
      <c r="F101" s="54">
        <v>11.3</v>
      </c>
      <c r="G101" s="33">
        <f>VLOOKUP(C101,female!C:E,3,FALSE)</f>
        <v>9.94</v>
      </c>
      <c r="H101" s="41">
        <v>13.96</v>
      </c>
      <c r="I101" s="33">
        <f>VLOOKUP(C101,female!C:G,5,FALSE)</f>
        <v>11.61</v>
      </c>
      <c r="J101" s="35">
        <f t="shared" si="10"/>
        <v>1.3600000000000012</v>
      </c>
      <c r="K101" s="35">
        <f t="shared" si="11"/>
        <v>2.3500000000000014</v>
      </c>
      <c r="L101" s="91">
        <f t="shared" si="12"/>
        <v>0.12035398230088505</v>
      </c>
      <c r="M101" s="91">
        <f t="shared" si="13"/>
        <v>0.16833810888252157</v>
      </c>
      <c r="N101" s="92">
        <f t="shared" si="14"/>
        <v>43.929203539823042</v>
      </c>
      <c r="O101" s="93">
        <f t="shared" si="15"/>
        <v>43056.070796460175</v>
      </c>
      <c r="P101" s="92">
        <f t="shared" si="16"/>
        <v>61.443409742120373</v>
      </c>
      <c r="Q101" s="93">
        <f t="shared" si="17"/>
        <v>43038.556590257882</v>
      </c>
    </row>
    <row r="102" spans="1:17" hidden="1" x14ac:dyDescent="0.2">
      <c r="A102" s="39" t="s">
        <v>557</v>
      </c>
      <c r="B102" s="25" t="s">
        <v>558</v>
      </c>
      <c r="C102" s="19" t="str">
        <f t="shared" si="9"/>
        <v xml:space="preserve">  South DerbyshireE07000039</v>
      </c>
      <c r="D102" s="53">
        <v>13</v>
      </c>
      <c r="E102" s="20">
        <f>VLOOKUP(C102,female!C:D,2,FALSE)</f>
        <v>7</v>
      </c>
      <c r="F102" s="41">
        <v>13.06</v>
      </c>
      <c r="G102" s="33">
        <f>VLOOKUP(C102,female!C:E,3,FALSE)</f>
        <v>10.79</v>
      </c>
      <c r="H102" s="41">
        <v>14.35</v>
      </c>
      <c r="I102" s="33">
        <f>VLOOKUP(C102,female!C:G,5,FALSE)</f>
        <v>13.24</v>
      </c>
      <c r="J102" s="35">
        <f t="shared" si="10"/>
        <v>2.2700000000000014</v>
      </c>
      <c r="K102" s="35">
        <f t="shared" si="11"/>
        <v>1.1099999999999994</v>
      </c>
      <c r="L102" s="91">
        <f t="shared" si="12"/>
        <v>0.17381316998468616</v>
      </c>
      <c r="M102" s="91">
        <f t="shared" si="13"/>
        <v>7.7351916376306576E-2</v>
      </c>
      <c r="N102" s="92">
        <f t="shared" si="14"/>
        <v>63.441807044410446</v>
      </c>
      <c r="O102" s="93">
        <f t="shared" si="15"/>
        <v>43036.558192955592</v>
      </c>
      <c r="P102" s="92">
        <f t="shared" si="16"/>
        <v>28.2334494773519</v>
      </c>
      <c r="Q102" s="93">
        <f t="shared" si="17"/>
        <v>43071.766550522647</v>
      </c>
    </row>
    <row r="103" spans="1:17" hidden="1" x14ac:dyDescent="0.2">
      <c r="A103" s="39" t="s">
        <v>165</v>
      </c>
      <c r="B103" s="25" t="s">
        <v>166</v>
      </c>
      <c r="C103" s="19" t="str">
        <f t="shared" si="9"/>
        <v>LeicestershireE10000018</v>
      </c>
      <c r="D103" s="55">
        <v>126</v>
      </c>
      <c r="E103" s="20">
        <f>VLOOKUP(C103,female!C:D,2,FALSE)</f>
        <v>63</v>
      </c>
      <c r="F103" s="51">
        <v>13.23</v>
      </c>
      <c r="G103" s="33">
        <f>VLOOKUP(C103,female!C:E,3,FALSE)</f>
        <v>11.44</v>
      </c>
      <c r="H103" s="51">
        <v>15.88</v>
      </c>
      <c r="I103" s="33">
        <f>VLOOKUP(C103,female!C:G,5,FALSE)</f>
        <v>13.1</v>
      </c>
      <c r="J103" s="35">
        <f t="shared" si="10"/>
        <v>1.7900000000000009</v>
      </c>
      <c r="K103" s="35">
        <f t="shared" si="11"/>
        <v>2.7800000000000011</v>
      </c>
      <c r="L103" s="91">
        <f t="shared" si="12"/>
        <v>0.13529856386999251</v>
      </c>
      <c r="M103" s="91">
        <f t="shared" si="13"/>
        <v>0.1750629722921915</v>
      </c>
      <c r="N103" s="92">
        <f t="shared" si="14"/>
        <v>49.383975812547263</v>
      </c>
      <c r="O103" s="93">
        <f t="shared" si="15"/>
        <v>43050.616024187453</v>
      </c>
      <c r="P103" s="92">
        <f t="shared" si="16"/>
        <v>63.897984886649901</v>
      </c>
      <c r="Q103" s="93">
        <f t="shared" si="17"/>
        <v>43036.102015113349</v>
      </c>
    </row>
    <row r="104" spans="1:17" hidden="1" x14ac:dyDescent="0.2">
      <c r="A104" s="39" t="s">
        <v>559</v>
      </c>
      <c r="B104" s="25" t="s">
        <v>560</v>
      </c>
      <c r="C104" s="19" t="str">
        <f t="shared" si="9"/>
        <v xml:space="preserve">  BlabyE07000129</v>
      </c>
      <c r="D104" s="40">
        <v>24</v>
      </c>
      <c r="E104" s="20">
        <f>VLOOKUP(C104,female!C:D,2,FALSE)</f>
        <v>15</v>
      </c>
      <c r="F104" s="41">
        <v>13.74</v>
      </c>
      <c r="G104" s="33">
        <f>VLOOKUP(C104,female!C:E,3,FALSE)</f>
        <v>11.73</v>
      </c>
      <c r="H104" s="41">
        <v>17.36</v>
      </c>
      <c r="I104" s="33">
        <f>VLOOKUP(C104,female!C:G,5,FALSE)</f>
        <v>12.79</v>
      </c>
      <c r="J104" s="35">
        <f t="shared" si="10"/>
        <v>2.0099999999999998</v>
      </c>
      <c r="K104" s="35">
        <f t="shared" si="11"/>
        <v>4.57</v>
      </c>
      <c r="L104" s="91">
        <f t="shared" si="12"/>
        <v>0.14628820960698688</v>
      </c>
      <c r="M104" s="91">
        <f t="shared" si="13"/>
        <v>0.26324884792626729</v>
      </c>
      <c r="N104" s="92">
        <f t="shared" si="14"/>
        <v>53.395196506550214</v>
      </c>
      <c r="O104" s="93">
        <f t="shared" si="15"/>
        <v>43046.60480349345</v>
      </c>
      <c r="P104" s="92">
        <f t="shared" si="16"/>
        <v>96.085829493087559</v>
      </c>
      <c r="Q104" s="93">
        <f t="shared" si="17"/>
        <v>43003.914170506912</v>
      </c>
    </row>
    <row r="105" spans="1:17" hidden="1" x14ac:dyDescent="0.2">
      <c r="A105" s="39" t="s">
        <v>561</v>
      </c>
      <c r="B105" s="25" t="s">
        <v>562</v>
      </c>
      <c r="C105" s="19" t="str">
        <f t="shared" si="9"/>
        <v xml:space="preserve">  CharnwoodE07000130</v>
      </c>
      <c r="D105" s="40">
        <v>27</v>
      </c>
      <c r="E105" s="20">
        <f>VLOOKUP(C105,female!C:D,2,FALSE)</f>
        <v>11</v>
      </c>
      <c r="F105" s="41">
        <v>13.99</v>
      </c>
      <c r="G105" s="33">
        <f>VLOOKUP(C105,female!C:E,3,FALSE)</f>
        <v>11.04</v>
      </c>
      <c r="H105" s="41">
        <v>17.32</v>
      </c>
      <c r="I105" s="33">
        <f>VLOOKUP(C105,female!C:G,5,FALSE)</f>
        <v>12.9</v>
      </c>
      <c r="J105" s="35">
        <f t="shared" si="10"/>
        <v>2.9500000000000011</v>
      </c>
      <c r="K105" s="35">
        <f t="shared" si="11"/>
        <v>4.42</v>
      </c>
      <c r="L105" s="91">
        <f t="shared" si="12"/>
        <v>0.21086490350250187</v>
      </c>
      <c r="M105" s="91">
        <f t="shared" si="13"/>
        <v>0.25519630484988454</v>
      </c>
      <c r="N105" s="92">
        <f t="shared" si="14"/>
        <v>76.965689778413179</v>
      </c>
      <c r="O105" s="93">
        <f t="shared" si="15"/>
        <v>43023.034310221585</v>
      </c>
      <c r="P105" s="92">
        <f t="shared" si="16"/>
        <v>93.146651270207855</v>
      </c>
      <c r="Q105" s="93">
        <f t="shared" si="17"/>
        <v>43006.85334872979</v>
      </c>
    </row>
    <row r="106" spans="1:17" hidden="1" x14ac:dyDescent="0.2">
      <c r="A106" s="39" t="s">
        <v>563</v>
      </c>
      <c r="B106" s="25" t="s">
        <v>564</v>
      </c>
      <c r="C106" s="19" t="str">
        <f t="shared" si="9"/>
        <v xml:space="preserve">  HarboroughE07000131</v>
      </c>
      <c r="D106" s="53">
        <v>13</v>
      </c>
      <c r="E106" s="20">
        <f>VLOOKUP(C106,female!C:D,2,FALSE)</f>
        <v>9</v>
      </c>
      <c r="F106" s="41">
        <v>12.04</v>
      </c>
      <c r="G106" s="33">
        <f>VLOOKUP(C106,female!C:E,3,FALSE)</f>
        <v>11.68</v>
      </c>
      <c r="H106" s="41">
        <v>14.41</v>
      </c>
      <c r="I106" s="33">
        <f>VLOOKUP(C106,female!C:G,5,FALSE)</f>
        <v>13.9</v>
      </c>
      <c r="J106" s="35">
        <f t="shared" si="10"/>
        <v>0.35999999999999943</v>
      </c>
      <c r="K106" s="35">
        <f t="shared" si="11"/>
        <v>0.50999999999999979</v>
      </c>
      <c r="L106" s="91">
        <f t="shared" si="12"/>
        <v>2.9900332225913578E-2</v>
      </c>
      <c r="M106" s="91">
        <f t="shared" si="13"/>
        <v>3.5392088827203315E-2</v>
      </c>
      <c r="N106" s="92">
        <f t="shared" si="14"/>
        <v>10.913621262458456</v>
      </c>
      <c r="O106" s="93">
        <f t="shared" si="15"/>
        <v>43089.086378737542</v>
      </c>
      <c r="P106" s="92">
        <f t="shared" si="16"/>
        <v>12.91811242192921</v>
      </c>
      <c r="Q106" s="93">
        <f t="shared" si="17"/>
        <v>43087.081887578068</v>
      </c>
    </row>
    <row r="107" spans="1:17" hidden="1" x14ac:dyDescent="0.2">
      <c r="A107" s="39" t="s">
        <v>565</v>
      </c>
      <c r="B107" s="25" t="s">
        <v>566</v>
      </c>
      <c r="C107" s="19" t="str">
        <f t="shared" si="9"/>
        <v xml:space="preserve">  Hinckley and BosworthE07000132</v>
      </c>
      <c r="D107" s="40">
        <v>19</v>
      </c>
      <c r="E107" s="20">
        <f>VLOOKUP(C107,female!C:D,2,FALSE)</f>
        <v>9</v>
      </c>
      <c r="F107" s="41">
        <v>13.31</v>
      </c>
      <c r="G107" s="33">
        <f>VLOOKUP(C107,female!C:E,3,FALSE)</f>
        <v>11.43</v>
      </c>
      <c r="H107" s="51">
        <v>14.75</v>
      </c>
      <c r="I107" s="33">
        <f>VLOOKUP(C107,female!C:G,5,FALSE)</f>
        <v>14.19</v>
      </c>
      <c r="J107" s="35">
        <f t="shared" si="10"/>
        <v>1.8800000000000008</v>
      </c>
      <c r="K107" s="35">
        <f t="shared" si="11"/>
        <v>0.5600000000000005</v>
      </c>
      <c r="L107" s="91">
        <f t="shared" si="12"/>
        <v>0.14124718256949667</v>
      </c>
      <c r="M107" s="91">
        <f t="shared" si="13"/>
        <v>3.7966101694915287E-2</v>
      </c>
      <c r="N107" s="92">
        <f t="shared" si="14"/>
        <v>51.555221637866282</v>
      </c>
      <c r="O107" s="93">
        <f t="shared" si="15"/>
        <v>43048.444778362136</v>
      </c>
      <c r="P107" s="92">
        <f t="shared" si="16"/>
        <v>13.85762711864408</v>
      </c>
      <c r="Q107" s="93">
        <f t="shared" si="17"/>
        <v>43086.142372881353</v>
      </c>
    </row>
    <row r="108" spans="1:17" hidden="1" x14ac:dyDescent="0.2">
      <c r="A108" s="39" t="s">
        <v>567</v>
      </c>
      <c r="B108" s="25" t="s">
        <v>568</v>
      </c>
      <c r="C108" s="19" t="str">
        <f t="shared" si="9"/>
        <v xml:space="preserve">  MeltonE07000133</v>
      </c>
      <c r="D108" s="53">
        <v>10</v>
      </c>
      <c r="E108" s="20">
        <f>VLOOKUP(C108,female!C:D,2,FALSE)</f>
        <v>5</v>
      </c>
      <c r="F108" s="54">
        <v>12.09</v>
      </c>
      <c r="G108" s="33">
        <f>VLOOKUP(C108,female!C:E,3,FALSE)</f>
        <v>9.4700000000000006</v>
      </c>
      <c r="H108" s="41">
        <v>14.57</v>
      </c>
      <c r="I108" s="33">
        <f>VLOOKUP(C108,female!C:G,5,FALSE)</f>
        <v>11.48</v>
      </c>
      <c r="J108" s="35">
        <f t="shared" si="10"/>
        <v>2.6199999999999992</v>
      </c>
      <c r="K108" s="35">
        <f t="shared" si="11"/>
        <v>3.09</v>
      </c>
      <c r="L108" s="91">
        <f t="shared" si="12"/>
        <v>0.216708023159636</v>
      </c>
      <c r="M108" s="91">
        <f t="shared" si="13"/>
        <v>0.21207961564859298</v>
      </c>
      <c r="N108" s="92">
        <f t="shared" si="14"/>
        <v>79.098428453267132</v>
      </c>
      <c r="O108" s="93">
        <f t="shared" si="15"/>
        <v>43020.901571546732</v>
      </c>
      <c r="P108" s="92">
        <f t="shared" si="16"/>
        <v>77.409059711736433</v>
      </c>
      <c r="Q108" s="93">
        <f t="shared" si="17"/>
        <v>43022.590940288261</v>
      </c>
    </row>
    <row r="109" spans="1:17" hidden="1" x14ac:dyDescent="0.2">
      <c r="A109" s="39" t="s">
        <v>569</v>
      </c>
      <c r="B109" s="25" t="s">
        <v>570</v>
      </c>
      <c r="C109" s="19" t="str">
        <f t="shared" si="9"/>
        <v xml:space="preserve">  North West LeicestershireE07000134</v>
      </c>
      <c r="D109" s="40">
        <v>26</v>
      </c>
      <c r="E109" s="20">
        <f>VLOOKUP(C109,female!C:D,2,FALSE)</f>
        <v>10</v>
      </c>
      <c r="F109" s="41">
        <v>12.91</v>
      </c>
      <c r="G109" s="33">
        <f>VLOOKUP(C109,female!C:E,3,FALSE)</f>
        <v>11.74</v>
      </c>
      <c r="H109" s="51">
        <v>15.51</v>
      </c>
      <c r="I109" s="33">
        <f>VLOOKUP(C109,female!C:G,5,FALSE)</f>
        <v>12.88</v>
      </c>
      <c r="J109" s="35">
        <f t="shared" si="10"/>
        <v>1.17</v>
      </c>
      <c r="K109" s="35">
        <f t="shared" si="11"/>
        <v>2.629999999999999</v>
      </c>
      <c r="L109" s="91">
        <f t="shared" si="12"/>
        <v>9.0627420604182801E-2</v>
      </c>
      <c r="M109" s="91">
        <f t="shared" si="13"/>
        <v>0.16956802063185036</v>
      </c>
      <c r="N109" s="92">
        <f t="shared" si="14"/>
        <v>33.07900852052672</v>
      </c>
      <c r="O109" s="93">
        <f t="shared" si="15"/>
        <v>43066.92099147947</v>
      </c>
      <c r="P109" s="92">
        <f t="shared" si="16"/>
        <v>61.89232753062538</v>
      </c>
      <c r="Q109" s="93">
        <f t="shared" si="17"/>
        <v>43038.107672469378</v>
      </c>
    </row>
    <row r="110" spans="1:17" hidden="1" x14ac:dyDescent="0.2">
      <c r="A110" s="39" t="s">
        <v>571</v>
      </c>
      <c r="B110" s="25" t="s">
        <v>572</v>
      </c>
      <c r="C110" s="19" t="str">
        <f t="shared" si="9"/>
        <v xml:space="preserve">  Oadby and WigstonE07000135</v>
      </c>
      <c r="D110" s="53">
        <v>8</v>
      </c>
      <c r="E110" s="20">
        <f>VLOOKUP(C110,female!C:D,2,FALSE)</f>
        <v>4</v>
      </c>
      <c r="F110" s="54">
        <v>13.3</v>
      </c>
      <c r="G110" s="33">
        <f>VLOOKUP(C110,female!C:E,3,FALSE)</f>
        <v>9.9</v>
      </c>
      <c r="H110" s="41">
        <v>14.47</v>
      </c>
      <c r="I110" s="33">
        <f>VLOOKUP(C110,female!C:G,5,FALSE)</f>
        <v>13.26</v>
      </c>
      <c r="J110" s="35">
        <f t="shared" si="10"/>
        <v>3.4000000000000004</v>
      </c>
      <c r="K110" s="35">
        <f t="shared" si="11"/>
        <v>1.2100000000000009</v>
      </c>
      <c r="L110" s="91">
        <f t="shared" si="12"/>
        <v>0.25563909774436089</v>
      </c>
      <c r="M110" s="91">
        <f t="shared" si="13"/>
        <v>8.3621285418106484E-2</v>
      </c>
      <c r="N110" s="92">
        <f t="shared" si="14"/>
        <v>93.30827067669172</v>
      </c>
      <c r="O110" s="93">
        <f t="shared" si="15"/>
        <v>43006.691729323305</v>
      </c>
      <c r="P110" s="92">
        <f t="shared" si="16"/>
        <v>30.521769177608867</v>
      </c>
      <c r="Q110" s="93">
        <f t="shared" si="17"/>
        <v>43069.478230822388</v>
      </c>
    </row>
    <row r="111" spans="1:17" hidden="1" x14ac:dyDescent="0.2">
      <c r="A111" s="39" t="s">
        <v>224</v>
      </c>
      <c r="B111" s="25" t="s">
        <v>225</v>
      </c>
      <c r="C111" s="19" t="str">
        <f t="shared" si="9"/>
        <v>LincolnshireE10000019</v>
      </c>
      <c r="D111" s="55">
        <v>105</v>
      </c>
      <c r="E111" s="20">
        <f>VLOOKUP(C111,female!C:D,2,FALSE)</f>
        <v>66</v>
      </c>
      <c r="F111" s="51">
        <v>12</v>
      </c>
      <c r="G111" s="33">
        <f>VLOOKUP(C111,female!C:E,3,FALSE)</f>
        <v>10.32</v>
      </c>
      <c r="H111" s="51">
        <v>14.28</v>
      </c>
      <c r="I111" s="33">
        <f>VLOOKUP(C111,female!C:G,5,FALSE)</f>
        <v>12.31</v>
      </c>
      <c r="J111" s="35">
        <f t="shared" si="10"/>
        <v>1.6799999999999997</v>
      </c>
      <c r="K111" s="35">
        <f t="shared" si="11"/>
        <v>1.9699999999999989</v>
      </c>
      <c r="L111" s="91">
        <f t="shared" si="12"/>
        <v>0.13999999999999999</v>
      </c>
      <c r="M111" s="91">
        <f t="shared" si="13"/>
        <v>0.13795518207282906</v>
      </c>
      <c r="N111" s="92">
        <f t="shared" si="14"/>
        <v>51.099999999999994</v>
      </c>
      <c r="O111" s="93">
        <f t="shared" si="15"/>
        <v>43048.9</v>
      </c>
      <c r="P111" s="92">
        <f t="shared" si="16"/>
        <v>50.353641456582608</v>
      </c>
      <c r="Q111" s="93">
        <f t="shared" si="17"/>
        <v>43049.646358543418</v>
      </c>
    </row>
    <row r="112" spans="1:17" hidden="1" x14ac:dyDescent="0.2">
      <c r="A112" s="39" t="s">
        <v>573</v>
      </c>
      <c r="B112" s="25" t="s">
        <v>574</v>
      </c>
      <c r="C112" s="19" t="str">
        <f t="shared" si="9"/>
        <v xml:space="preserve">  BostonE07000136</v>
      </c>
      <c r="D112" s="53">
        <v>11</v>
      </c>
      <c r="E112" s="20">
        <f>VLOOKUP(C112,female!C:D,2,FALSE)</f>
        <v>6</v>
      </c>
      <c r="F112" s="41">
        <v>10.33</v>
      </c>
      <c r="G112" s="33">
        <f>VLOOKUP(C112,female!C:E,3,FALSE)</f>
        <v>8.75</v>
      </c>
      <c r="H112" s="41">
        <v>12.48</v>
      </c>
      <c r="I112" s="33">
        <f>VLOOKUP(C112,female!C:G,5,FALSE)</f>
        <v>10.039999999999999</v>
      </c>
      <c r="J112" s="35">
        <f t="shared" si="10"/>
        <v>1.58</v>
      </c>
      <c r="K112" s="35">
        <f t="shared" si="11"/>
        <v>2.4400000000000013</v>
      </c>
      <c r="L112" s="91">
        <f t="shared" si="12"/>
        <v>0.15295256534365925</v>
      </c>
      <c r="M112" s="91">
        <f t="shared" si="13"/>
        <v>0.1955128205128206</v>
      </c>
      <c r="N112" s="92">
        <f t="shared" si="14"/>
        <v>55.827686350435627</v>
      </c>
      <c r="O112" s="93">
        <f t="shared" si="15"/>
        <v>43044.172313649564</v>
      </c>
      <c r="P112" s="92">
        <f t="shared" si="16"/>
        <v>71.362179487179517</v>
      </c>
      <c r="Q112" s="93">
        <f t="shared" si="17"/>
        <v>43028.63782051282</v>
      </c>
    </row>
    <row r="113" spans="1:17" hidden="1" x14ac:dyDescent="0.2">
      <c r="A113" s="39" t="s">
        <v>575</v>
      </c>
      <c r="B113" s="25" t="s">
        <v>576</v>
      </c>
      <c r="C113" s="19" t="str">
        <f t="shared" si="9"/>
        <v xml:space="preserve">  East LindseyE07000137</v>
      </c>
      <c r="D113" s="53">
        <v>16</v>
      </c>
      <c r="E113" s="20">
        <f>VLOOKUP(C113,female!C:D,2,FALSE)</f>
        <v>8</v>
      </c>
      <c r="F113" s="41">
        <v>11.63</v>
      </c>
      <c r="G113" s="33">
        <f>VLOOKUP(C113,female!C:E,3,FALSE)</f>
        <v>10.15</v>
      </c>
      <c r="H113" s="41">
        <v>13.87</v>
      </c>
      <c r="I113" s="33">
        <f>VLOOKUP(C113,female!C:G,5,FALSE)</f>
        <v>12.49</v>
      </c>
      <c r="J113" s="35">
        <f t="shared" si="10"/>
        <v>1.4800000000000004</v>
      </c>
      <c r="K113" s="35">
        <f t="shared" si="11"/>
        <v>1.379999999999999</v>
      </c>
      <c r="L113" s="91">
        <f t="shared" si="12"/>
        <v>0.12725709372312988</v>
      </c>
      <c r="M113" s="91">
        <f t="shared" si="13"/>
        <v>9.9495313626532023E-2</v>
      </c>
      <c r="N113" s="92">
        <f t="shared" si="14"/>
        <v>46.448839208942402</v>
      </c>
      <c r="O113" s="93">
        <f t="shared" si="15"/>
        <v>43053.551160791059</v>
      </c>
      <c r="P113" s="92">
        <f t="shared" si="16"/>
        <v>36.315789473684191</v>
      </c>
      <c r="Q113" s="93">
        <f t="shared" si="17"/>
        <v>43063.684210526313</v>
      </c>
    </row>
    <row r="114" spans="1:17" hidden="1" x14ac:dyDescent="0.2">
      <c r="A114" s="39" t="s">
        <v>577</v>
      </c>
      <c r="B114" s="25" t="s">
        <v>578</v>
      </c>
      <c r="C114" s="19" t="str">
        <f t="shared" si="9"/>
        <v xml:space="preserve">  LincolnE07000138</v>
      </c>
      <c r="D114" s="40">
        <v>19</v>
      </c>
      <c r="E114" s="20">
        <f>VLOOKUP(C114,female!C:D,2,FALSE)</f>
        <v>18</v>
      </c>
      <c r="F114" s="41">
        <v>14.73</v>
      </c>
      <c r="G114" s="33">
        <f>VLOOKUP(C114,female!C:E,3,FALSE)</f>
        <v>11.95</v>
      </c>
      <c r="H114" s="41">
        <v>16.46</v>
      </c>
      <c r="I114" s="33">
        <f>VLOOKUP(C114,female!C:G,5,FALSE)</f>
        <v>13.68</v>
      </c>
      <c r="J114" s="35">
        <f t="shared" si="10"/>
        <v>2.7800000000000011</v>
      </c>
      <c r="K114" s="35">
        <f t="shared" si="11"/>
        <v>2.7800000000000011</v>
      </c>
      <c r="L114" s="91">
        <f t="shared" si="12"/>
        <v>0.18873048200950449</v>
      </c>
      <c r="M114" s="91">
        <f t="shared" si="13"/>
        <v>0.16889428918590529</v>
      </c>
      <c r="N114" s="92">
        <f t="shared" si="14"/>
        <v>68.886625933469134</v>
      </c>
      <c r="O114" s="93">
        <f t="shared" si="15"/>
        <v>43031.113374066532</v>
      </c>
      <c r="P114" s="92">
        <f t="shared" si="16"/>
        <v>61.64641555285543</v>
      </c>
      <c r="Q114" s="93">
        <f t="shared" si="17"/>
        <v>43038.353584447148</v>
      </c>
    </row>
    <row r="115" spans="1:17" hidden="1" x14ac:dyDescent="0.2">
      <c r="A115" s="39" t="s">
        <v>579</v>
      </c>
      <c r="B115" s="25" t="s">
        <v>580</v>
      </c>
      <c r="C115" s="19" t="str">
        <f t="shared" si="9"/>
        <v xml:space="preserve">  North KestevenE07000139</v>
      </c>
      <c r="D115" s="53">
        <v>12</v>
      </c>
      <c r="E115" s="20">
        <f>VLOOKUP(C115,female!C:D,2,FALSE)</f>
        <v>7</v>
      </c>
      <c r="F115" s="41">
        <v>12.39</v>
      </c>
      <c r="G115" s="33">
        <f>VLOOKUP(C115,female!C:E,3,FALSE)</f>
        <v>10.02</v>
      </c>
      <c r="H115" s="41">
        <v>14.85</v>
      </c>
      <c r="I115" s="33">
        <f>VLOOKUP(C115,female!C:G,5,FALSE)</f>
        <v>12.01</v>
      </c>
      <c r="J115" s="35">
        <f t="shared" si="10"/>
        <v>2.370000000000001</v>
      </c>
      <c r="K115" s="35">
        <f t="shared" si="11"/>
        <v>2.84</v>
      </c>
      <c r="L115" s="91">
        <f t="shared" si="12"/>
        <v>0.19128329297820831</v>
      </c>
      <c r="M115" s="91">
        <f t="shared" si="13"/>
        <v>0.19124579124579125</v>
      </c>
      <c r="N115" s="92">
        <f t="shared" si="14"/>
        <v>69.818401937046033</v>
      </c>
      <c r="O115" s="93">
        <f t="shared" si="15"/>
        <v>43030.181598062954</v>
      </c>
      <c r="P115" s="92">
        <f t="shared" si="16"/>
        <v>69.804713804713799</v>
      </c>
      <c r="Q115" s="93">
        <f t="shared" si="17"/>
        <v>43030.195286195289</v>
      </c>
    </row>
    <row r="116" spans="1:17" hidden="1" x14ac:dyDescent="0.2">
      <c r="A116" s="39" t="s">
        <v>581</v>
      </c>
      <c r="B116" s="25" t="s">
        <v>582</v>
      </c>
      <c r="C116" s="19" t="str">
        <f t="shared" si="9"/>
        <v xml:space="preserve">  South HollandE07000140</v>
      </c>
      <c r="D116" s="53">
        <v>18</v>
      </c>
      <c r="E116" s="20">
        <f>VLOOKUP(C116,female!C:D,2,FALSE)</f>
        <v>10</v>
      </c>
      <c r="F116" s="41">
        <v>10.99</v>
      </c>
      <c r="G116" s="33">
        <f>VLOOKUP(C116,female!C:E,3,FALSE)</f>
        <v>9.33</v>
      </c>
      <c r="H116" s="41">
        <v>13.63</v>
      </c>
      <c r="I116" s="33">
        <f>VLOOKUP(C116,female!C:G,5,FALSE)</f>
        <v>11.19</v>
      </c>
      <c r="J116" s="35">
        <f t="shared" si="10"/>
        <v>1.6600000000000001</v>
      </c>
      <c r="K116" s="35">
        <f t="shared" si="11"/>
        <v>2.4400000000000013</v>
      </c>
      <c r="L116" s="91">
        <f t="shared" si="12"/>
        <v>0.15104640582347589</v>
      </c>
      <c r="M116" s="91">
        <f t="shared" si="13"/>
        <v>0.17901687454145276</v>
      </c>
      <c r="N116" s="92">
        <f t="shared" si="14"/>
        <v>55.131938125568702</v>
      </c>
      <c r="O116" s="93">
        <f t="shared" si="15"/>
        <v>43044.868061874433</v>
      </c>
      <c r="P116" s="92">
        <f t="shared" si="16"/>
        <v>65.341159207630255</v>
      </c>
      <c r="Q116" s="93">
        <f t="shared" si="17"/>
        <v>43034.65884079237</v>
      </c>
    </row>
    <row r="117" spans="1:17" hidden="1" x14ac:dyDescent="0.2">
      <c r="A117" s="39" t="s">
        <v>583</v>
      </c>
      <c r="B117" s="25" t="s">
        <v>584</v>
      </c>
      <c r="C117" s="19" t="str">
        <f t="shared" si="9"/>
        <v xml:space="preserve">  South KestevenE07000141</v>
      </c>
      <c r="D117" s="53">
        <v>17</v>
      </c>
      <c r="E117" s="20">
        <f>VLOOKUP(C117,female!C:D,2,FALSE)</f>
        <v>13</v>
      </c>
      <c r="F117" s="41">
        <v>12.11</v>
      </c>
      <c r="G117" s="33">
        <f>VLOOKUP(C117,female!C:E,3,FALSE)</f>
        <v>10.11</v>
      </c>
      <c r="H117" s="41">
        <v>13.73</v>
      </c>
      <c r="I117" s="33">
        <f>VLOOKUP(C117,female!C:G,5,FALSE)</f>
        <v>11.65</v>
      </c>
      <c r="J117" s="35">
        <f t="shared" si="10"/>
        <v>2</v>
      </c>
      <c r="K117" s="35">
        <f t="shared" si="11"/>
        <v>2.08</v>
      </c>
      <c r="L117" s="91">
        <f t="shared" si="12"/>
        <v>0.16515276630883569</v>
      </c>
      <c r="M117" s="91">
        <f t="shared" si="13"/>
        <v>0.15149308084486526</v>
      </c>
      <c r="N117" s="92">
        <f t="shared" si="14"/>
        <v>60.280759702725028</v>
      </c>
      <c r="O117" s="93">
        <f t="shared" si="15"/>
        <v>43039.719240297272</v>
      </c>
      <c r="P117" s="92">
        <f t="shared" si="16"/>
        <v>55.294974508375823</v>
      </c>
      <c r="Q117" s="93">
        <f t="shared" si="17"/>
        <v>43044.705025491625</v>
      </c>
    </row>
    <row r="118" spans="1:17" hidden="1" x14ac:dyDescent="0.2">
      <c r="A118" s="39" t="s">
        <v>585</v>
      </c>
      <c r="B118" s="25" t="s">
        <v>586</v>
      </c>
      <c r="C118" s="19" t="str">
        <f t="shared" si="9"/>
        <v xml:space="preserve">  West LindseyE07000142</v>
      </c>
      <c r="D118" s="53">
        <v>12</v>
      </c>
      <c r="E118" s="20">
        <f>VLOOKUP(C118,female!C:D,2,FALSE)</f>
        <v>5</v>
      </c>
      <c r="F118" s="41">
        <v>11.95</v>
      </c>
      <c r="G118" s="33">
        <f>VLOOKUP(C118,female!C:E,3,FALSE)</f>
        <v>10.58</v>
      </c>
      <c r="H118" s="41">
        <v>14.42</v>
      </c>
      <c r="I118" s="33">
        <f>VLOOKUP(C118,female!C:G,5,FALSE)</f>
        <v>14.37</v>
      </c>
      <c r="J118" s="35">
        <f t="shared" si="10"/>
        <v>1.3699999999999992</v>
      </c>
      <c r="K118" s="35">
        <f t="shared" si="11"/>
        <v>5.0000000000000711E-2</v>
      </c>
      <c r="L118" s="91">
        <f t="shared" si="12"/>
        <v>0.11464435146443509</v>
      </c>
      <c r="M118" s="91">
        <f t="shared" si="13"/>
        <v>3.4674063800277885E-3</v>
      </c>
      <c r="N118" s="92">
        <f t="shared" si="14"/>
        <v>41.845188284518812</v>
      </c>
      <c r="O118" s="93">
        <f t="shared" si="15"/>
        <v>43058.154811715482</v>
      </c>
      <c r="P118" s="92">
        <f t="shared" si="16"/>
        <v>1.2656033287101427</v>
      </c>
      <c r="Q118" s="93">
        <f t="shared" si="17"/>
        <v>43098.734396671287</v>
      </c>
    </row>
    <row r="119" spans="1:17" hidden="1" x14ac:dyDescent="0.2">
      <c r="A119" s="39" t="s">
        <v>106</v>
      </c>
      <c r="B119" s="25" t="s">
        <v>107</v>
      </c>
      <c r="C119" s="19" t="str">
        <f t="shared" si="9"/>
        <v>NorthamptonshireE10000021</v>
      </c>
      <c r="D119" s="55">
        <v>140</v>
      </c>
      <c r="E119" s="20">
        <f>VLOOKUP(C119,female!C:D,2,FALSE)</f>
        <v>85</v>
      </c>
      <c r="F119" s="51">
        <v>12.91</v>
      </c>
      <c r="G119" s="33">
        <f>VLOOKUP(C119,female!C:E,3,FALSE)</f>
        <v>10.92</v>
      </c>
      <c r="H119" s="51">
        <v>15.52</v>
      </c>
      <c r="I119" s="33">
        <f>VLOOKUP(C119,female!C:G,5,FALSE)</f>
        <v>13.51</v>
      </c>
      <c r="J119" s="35">
        <f t="shared" si="10"/>
        <v>1.9900000000000002</v>
      </c>
      <c r="K119" s="35">
        <f t="shared" si="11"/>
        <v>2.0099999999999998</v>
      </c>
      <c r="L119" s="91">
        <f t="shared" si="12"/>
        <v>0.1541440743609605</v>
      </c>
      <c r="M119" s="91">
        <f t="shared" si="13"/>
        <v>0.1295103092783505</v>
      </c>
      <c r="N119" s="92">
        <f t="shared" si="14"/>
        <v>56.262587141750586</v>
      </c>
      <c r="O119" s="93">
        <f t="shared" si="15"/>
        <v>43043.737412858252</v>
      </c>
      <c r="P119" s="92">
        <f t="shared" si="16"/>
        <v>47.271262886597931</v>
      </c>
      <c r="Q119" s="93">
        <f t="shared" si="17"/>
        <v>43052.728737113401</v>
      </c>
    </row>
    <row r="120" spans="1:17" hidden="1" x14ac:dyDescent="0.2">
      <c r="A120" s="39" t="s">
        <v>587</v>
      </c>
      <c r="B120" s="25" t="s">
        <v>588</v>
      </c>
      <c r="C120" s="19" t="str">
        <f t="shared" si="9"/>
        <v xml:space="preserve">  CorbyE07000150</v>
      </c>
      <c r="D120" s="53">
        <v>14</v>
      </c>
      <c r="E120" s="20">
        <f>VLOOKUP(C120,female!C:D,2,FALSE)</f>
        <v>7</v>
      </c>
      <c r="F120" s="41">
        <v>13.42</v>
      </c>
      <c r="G120" s="33">
        <f>VLOOKUP(C120,female!C:E,3,FALSE)</f>
        <v>10.5</v>
      </c>
      <c r="H120" s="41">
        <v>16.61</v>
      </c>
      <c r="I120" s="33">
        <f>VLOOKUP(C120,female!C:G,5,FALSE)</f>
        <v>12.86</v>
      </c>
      <c r="J120" s="35">
        <f t="shared" si="10"/>
        <v>2.92</v>
      </c>
      <c r="K120" s="35">
        <f t="shared" si="11"/>
        <v>3.75</v>
      </c>
      <c r="L120" s="91">
        <f t="shared" si="12"/>
        <v>0.21758569299552905</v>
      </c>
      <c r="M120" s="91">
        <f t="shared" si="13"/>
        <v>0.22576760987357014</v>
      </c>
      <c r="N120" s="92">
        <f t="shared" si="14"/>
        <v>79.418777943368099</v>
      </c>
      <c r="O120" s="93">
        <f t="shared" si="15"/>
        <v>43020.581222056629</v>
      </c>
      <c r="P120" s="92">
        <f t="shared" si="16"/>
        <v>82.405177603853105</v>
      </c>
      <c r="Q120" s="93">
        <f t="shared" si="17"/>
        <v>43017.594822396146</v>
      </c>
    </row>
    <row r="121" spans="1:17" hidden="1" x14ac:dyDescent="0.2">
      <c r="A121" s="39" t="s">
        <v>589</v>
      </c>
      <c r="B121" s="25" t="s">
        <v>590</v>
      </c>
      <c r="C121" s="19" t="str">
        <f t="shared" si="9"/>
        <v xml:space="preserve">  DaventryE07000151</v>
      </c>
      <c r="D121" s="53">
        <v>15</v>
      </c>
      <c r="E121" s="20">
        <f>VLOOKUP(C121,female!C:D,2,FALSE)</f>
        <v>6</v>
      </c>
      <c r="F121" s="41">
        <v>13.42</v>
      </c>
      <c r="G121" s="33">
        <f>VLOOKUP(C121,female!C:E,3,FALSE)</f>
        <v>9.3800000000000008</v>
      </c>
      <c r="H121" s="41">
        <v>15.51</v>
      </c>
      <c r="I121" s="33">
        <f>VLOOKUP(C121,female!C:G,5,FALSE)</f>
        <v>11.33</v>
      </c>
      <c r="J121" s="35">
        <f t="shared" si="10"/>
        <v>4.0399999999999991</v>
      </c>
      <c r="K121" s="35">
        <f t="shared" si="11"/>
        <v>4.18</v>
      </c>
      <c r="L121" s="91">
        <f t="shared" si="12"/>
        <v>0.3010432190760059</v>
      </c>
      <c r="M121" s="91">
        <f t="shared" si="13"/>
        <v>0.26950354609929078</v>
      </c>
      <c r="N121" s="92">
        <f t="shared" si="14"/>
        <v>109.88077496274215</v>
      </c>
      <c r="O121" s="93">
        <f t="shared" si="15"/>
        <v>42990.119225037255</v>
      </c>
      <c r="P121" s="92">
        <f t="shared" si="16"/>
        <v>98.36879432624113</v>
      </c>
      <c r="Q121" s="93">
        <f t="shared" si="17"/>
        <v>43001.631205673759</v>
      </c>
    </row>
    <row r="122" spans="1:17" x14ac:dyDescent="0.2">
      <c r="A122" s="39" t="s">
        <v>591</v>
      </c>
      <c r="B122" s="25" t="s">
        <v>592</v>
      </c>
      <c r="C122" s="19" t="str">
        <f t="shared" si="9"/>
        <v xml:space="preserve">  East NorthamptonshireE07000152</v>
      </c>
      <c r="D122" s="53">
        <v>12</v>
      </c>
      <c r="E122" s="20">
        <f>VLOOKUP(C122,female!C:D,2,FALSE)</f>
        <v>8</v>
      </c>
      <c r="F122" s="41">
        <v>11.76</v>
      </c>
      <c r="G122" s="33">
        <f>VLOOKUP(C122,female!C:E,3,FALSE)</f>
        <v>12.04</v>
      </c>
      <c r="H122" s="41">
        <v>13.88</v>
      </c>
      <c r="I122" s="33">
        <f>VLOOKUP(C122,female!C:G,5,FALSE)</f>
        <v>13.32</v>
      </c>
      <c r="J122" s="35">
        <f t="shared" si="10"/>
        <v>-0.27999999999999936</v>
      </c>
      <c r="K122" s="35">
        <f t="shared" si="11"/>
        <v>0.5600000000000005</v>
      </c>
      <c r="L122" s="91">
        <f t="shared" si="12"/>
        <v>-2.3809523809523756E-2</v>
      </c>
      <c r="M122" s="91">
        <f t="shared" si="13"/>
        <v>4.034582132564845E-2</v>
      </c>
      <c r="N122" s="92">
        <f t="shared" si="14"/>
        <v>-8.6904761904761703</v>
      </c>
      <c r="O122" s="93">
        <f t="shared" si="15"/>
        <v>43108.690476190473</v>
      </c>
      <c r="P122" s="92">
        <f t="shared" si="16"/>
        <v>14.726224783861683</v>
      </c>
      <c r="Q122" s="93">
        <f t="shared" si="17"/>
        <v>43085.273775216141</v>
      </c>
    </row>
    <row r="123" spans="1:17" hidden="1" x14ac:dyDescent="0.2">
      <c r="A123" s="39" t="s">
        <v>593</v>
      </c>
      <c r="B123" s="25" t="s">
        <v>594</v>
      </c>
      <c r="C123" s="19" t="str">
        <f t="shared" si="9"/>
        <v xml:space="preserve">  KetteringE07000153</v>
      </c>
      <c r="D123" s="53">
        <v>15</v>
      </c>
      <c r="E123" s="20">
        <f>VLOOKUP(C123,female!C:D,2,FALSE)</f>
        <v>11</v>
      </c>
      <c r="F123" s="41">
        <v>13.04</v>
      </c>
      <c r="G123" s="33">
        <f>VLOOKUP(C123,female!C:E,3,FALSE)</f>
        <v>10.56</v>
      </c>
      <c r="H123" s="41">
        <v>15.03</v>
      </c>
      <c r="I123" s="33">
        <f>VLOOKUP(C123,female!C:G,5,FALSE)</f>
        <v>13.29</v>
      </c>
      <c r="J123" s="35">
        <f t="shared" si="10"/>
        <v>2.4799999999999986</v>
      </c>
      <c r="K123" s="35">
        <f t="shared" si="11"/>
        <v>1.7400000000000002</v>
      </c>
      <c r="L123" s="91">
        <f t="shared" si="12"/>
        <v>0.1901840490797545</v>
      </c>
      <c r="M123" s="91">
        <f t="shared" si="13"/>
        <v>0.11576846307385232</v>
      </c>
      <c r="N123" s="92">
        <f t="shared" si="14"/>
        <v>69.417177914110397</v>
      </c>
      <c r="O123" s="93">
        <f t="shared" si="15"/>
        <v>43030.582822085889</v>
      </c>
      <c r="P123" s="92">
        <f t="shared" si="16"/>
        <v>42.255489021956095</v>
      </c>
      <c r="Q123" s="93">
        <f t="shared" si="17"/>
        <v>43057.744510978046</v>
      </c>
    </row>
    <row r="124" spans="1:17" hidden="1" x14ac:dyDescent="0.2">
      <c r="A124" s="39" t="s">
        <v>595</v>
      </c>
      <c r="B124" s="25" t="s">
        <v>596</v>
      </c>
      <c r="C124" s="19" t="str">
        <f t="shared" si="9"/>
        <v xml:space="preserve">  NorthamptonE07000154</v>
      </c>
      <c r="D124" s="40">
        <v>60</v>
      </c>
      <c r="E124" s="20">
        <f>VLOOKUP(C124,female!C:D,2,FALSE)</f>
        <v>41</v>
      </c>
      <c r="F124" s="51">
        <v>12.97</v>
      </c>
      <c r="G124" s="33">
        <f>VLOOKUP(C124,female!C:E,3,FALSE)</f>
        <v>11.57</v>
      </c>
      <c r="H124" s="51">
        <v>15.8</v>
      </c>
      <c r="I124" s="33">
        <f>VLOOKUP(C124,female!C:G,5,FALSE)</f>
        <v>13.82</v>
      </c>
      <c r="J124" s="35">
        <f t="shared" si="10"/>
        <v>1.4000000000000004</v>
      </c>
      <c r="K124" s="35">
        <f t="shared" si="11"/>
        <v>1.9800000000000004</v>
      </c>
      <c r="L124" s="91">
        <f t="shared" si="12"/>
        <v>0.10794140323824213</v>
      </c>
      <c r="M124" s="91">
        <f t="shared" si="13"/>
        <v>0.12531645569620256</v>
      </c>
      <c r="N124" s="92">
        <f t="shared" si="14"/>
        <v>39.398612181958377</v>
      </c>
      <c r="O124" s="93">
        <f t="shared" si="15"/>
        <v>43060.601387818038</v>
      </c>
      <c r="P124" s="92">
        <f t="shared" si="16"/>
        <v>45.740506329113934</v>
      </c>
      <c r="Q124" s="93">
        <f t="shared" si="17"/>
        <v>43054.259493670885</v>
      </c>
    </row>
    <row r="125" spans="1:17" hidden="1" x14ac:dyDescent="0.2">
      <c r="A125" s="39" t="s">
        <v>597</v>
      </c>
      <c r="B125" s="25" t="s">
        <v>598</v>
      </c>
      <c r="C125" s="19" t="str">
        <f t="shared" si="9"/>
        <v xml:space="preserve">  South NorthamptonshireE07000155</v>
      </c>
      <c r="D125" s="53">
        <v>11</v>
      </c>
      <c r="E125" s="20">
        <f>VLOOKUP(C125,female!C:D,2,FALSE)</f>
        <v>5</v>
      </c>
      <c r="F125" s="54">
        <v>14.29</v>
      </c>
      <c r="G125" s="33">
        <f>VLOOKUP(C125,female!C:E,3,FALSE)</f>
        <v>10.98</v>
      </c>
      <c r="H125" s="41">
        <v>16.36</v>
      </c>
      <c r="I125" s="33">
        <f>VLOOKUP(C125,female!C:G,5,FALSE)</f>
        <v>14.57</v>
      </c>
      <c r="J125" s="35">
        <f t="shared" si="10"/>
        <v>3.3099999999999987</v>
      </c>
      <c r="K125" s="35">
        <f t="shared" si="11"/>
        <v>1.7899999999999991</v>
      </c>
      <c r="L125" s="91">
        <f t="shared" si="12"/>
        <v>0.23163051084674591</v>
      </c>
      <c r="M125" s="91">
        <f t="shared" si="13"/>
        <v>0.10941320293398528</v>
      </c>
      <c r="N125" s="92">
        <f t="shared" si="14"/>
        <v>84.545136459062263</v>
      </c>
      <c r="O125" s="93">
        <f t="shared" si="15"/>
        <v>43015.454863540937</v>
      </c>
      <c r="P125" s="92">
        <f t="shared" si="16"/>
        <v>39.935819070904628</v>
      </c>
      <c r="Q125" s="93">
        <f t="shared" si="17"/>
        <v>43060.064180929097</v>
      </c>
    </row>
    <row r="126" spans="1:17" hidden="1" x14ac:dyDescent="0.2">
      <c r="A126" s="39" t="s">
        <v>599</v>
      </c>
      <c r="B126" s="25" t="s">
        <v>600</v>
      </c>
      <c r="C126" s="19" t="str">
        <f t="shared" si="9"/>
        <v xml:space="preserve">  WellingboroughE07000156</v>
      </c>
      <c r="D126" s="53">
        <v>14</v>
      </c>
      <c r="E126" s="20">
        <f>VLOOKUP(C126,female!C:D,2,FALSE)</f>
        <v>7</v>
      </c>
      <c r="F126" s="41">
        <v>11.96</v>
      </c>
      <c r="G126" s="33">
        <f>VLOOKUP(C126,female!C:E,3,FALSE)</f>
        <v>11.02</v>
      </c>
      <c r="H126" s="41">
        <v>14.53</v>
      </c>
      <c r="I126" s="33">
        <f>VLOOKUP(C126,female!C:G,5,FALSE)</f>
        <v>13.97</v>
      </c>
      <c r="J126" s="35">
        <f t="shared" si="10"/>
        <v>0.94000000000000128</v>
      </c>
      <c r="K126" s="35">
        <f t="shared" si="11"/>
        <v>0.55999999999999872</v>
      </c>
      <c r="L126" s="91">
        <f t="shared" si="12"/>
        <v>7.8595317725752609E-2</v>
      </c>
      <c r="M126" s="91">
        <f t="shared" si="13"/>
        <v>3.8540949759118981E-2</v>
      </c>
      <c r="N126" s="92">
        <f t="shared" si="14"/>
        <v>28.687290969899703</v>
      </c>
      <c r="O126" s="93">
        <f t="shared" si="15"/>
        <v>43071.312709030099</v>
      </c>
      <c r="P126" s="92">
        <f t="shared" si="16"/>
        <v>14.067446662078428</v>
      </c>
      <c r="Q126" s="93">
        <f t="shared" si="17"/>
        <v>43085.932553337923</v>
      </c>
    </row>
    <row r="127" spans="1:17" hidden="1" x14ac:dyDescent="0.2">
      <c r="A127" s="39" t="s">
        <v>212</v>
      </c>
      <c r="B127" s="25" t="s">
        <v>213</v>
      </c>
      <c r="C127" s="19" t="str">
        <f t="shared" si="9"/>
        <v>NottinghamshireE10000024</v>
      </c>
      <c r="D127" s="55">
        <v>117</v>
      </c>
      <c r="E127" s="20">
        <f>VLOOKUP(C127,female!C:D,2,FALSE)</f>
        <v>61</v>
      </c>
      <c r="F127" s="51">
        <v>12.7</v>
      </c>
      <c r="G127" s="33">
        <f>VLOOKUP(C127,female!C:E,3,FALSE)</f>
        <v>11.22</v>
      </c>
      <c r="H127" s="51">
        <v>14.9</v>
      </c>
      <c r="I127" s="33">
        <f>VLOOKUP(C127,female!C:G,5,FALSE)</f>
        <v>13.98</v>
      </c>
      <c r="J127" s="35">
        <f t="shared" si="10"/>
        <v>1.4799999999999986</v>
      </c>
      <c r="K127" s="35">
        <f t="shared" si="11"/>
        <v>0.91999999999999993</v>
      </c>
      <c r="L127" s="91">
        <f t="shared" si="12"/>
        <v>0.11653543307086604</v>
      </c>
      <c r="M127" s="91">
        <f t="shared" si="13"/>
        <v>6.1744966442953013E-2</v>
      </c>
      <c r="N127" s="92">
        <f t="shared" si="14"/>
        <v>42.535433070866105</v>
      </c>
      <c r="O127" s="93">
        <f t="shared" si="15"/>
        <v>43057.464566929135</v>
      </c>
      <c r="P127" s="92">
        <f t="shared" si="16"/>
        <v>22.53691275167785</v>
      </c>
      <c r="Q127" s="93">
        <f t="shared" si="17"/>
        <v>43077.463087248325</v>
      </c>
    </row>
    <row r="128" spans="1:17" hidden="1" x14ac:dyDescent="0.2">
      <c r="A128" s="39" t="s">
        <v>601</v>
      </c>
      <c r="B128" s="25" t="s">
        <v>602</v>
      </c>
      <c r="C128" s="19" t="str">
        <f t="shared" si="9"/>
        <v xml:space="preserve">  AshfieldE07000170</v>
      </c>
      <c r="D128" s="40">
        <v>26</v>
      </c>
      <c r="E128" s="20">
        <f>VLOOKUP(C128,female!C:D,2,FALSE)</f>
        <v>12</v>
      </c>
      <c r="F128" s="41">
        <v>12.25</v>
      </c>
      <c r="G128" s="33">
        <f>VLOOKUP(C128,female!C:E,3,FALSE)</f>
        <v>11.02</v>
      </c>
      <c r="H128" s="51">
        <v>15.89</v>
      </c>
      <c r="I128" s="33">
        <f>VLOOKUP(C128,female!C:G,5,FALSE)</f>
        <v>15.57</v>
      </c>
      <c r="J128" s="35">
        <f t="shared" si="10"/>
        <v>1.2300000000000004</v>
      </c>
      <c r="K128" s="35">
        <f t="shared" si="11"/>
        <v>0.32000000000000028</v>
      </c>
      <c r="L128" s="91">
        <f t="shared" si="12"/>
        <v>0.10040816326530616</v>
      </c>
      <c r="M128" s="91">
        <f t="shared" si="13"/>
        <v>2.0138451856513549E-2</v>
      </c>
      <c r="N128" s="92">
        <f t="shared" si="14"/>
        <v>36.648979591836749</v>
      </c>
      <c r="O128" s="93">
        <f t="shared" si="15"/>
        <v>43063.351020408161</v>
      </c>
      <c r="P128" s="92">
        <f t="shared" si="16"/>
        <v>7.3505349276274456</v>
      </c>
      <c r="Q128" s="93">
        <f t="shared" si="17"/>
        <v>43092.649465072376</v>
      </c>
    </row>
    <row r="129" spans="1:17" hidden="1" x14ac:dyDescent="0.2">
      <c r="A129" s="39" t="s">
        <v>603</v>
      </c>
      <c r="B129" s="25" t="s">
        <v>604</v>
      </c>
      <c r="C129" s="19" t="str">
        <f t="shared" si="9"/>
        <v xml:space="preserve">  BassetlawE07000171</v>
      </c>
      <c r="D129" s="40">
        <v>18</v>
      </c>
      <c r="E129" s="20">
        <f>VLOOKUP(C129,female!C:D,2,FALSE)</f>
        <v>12</v>
      </c>
      <c r="F129" s="51">
        <v>11.57</v>
      </c>
      <c r="G129" s="33">
        <f>VLOOKUP(C129,female!C:E,3,FALSE)</f>
        <v>11.22</v>
      </c>
      <c r="H129" s="51">
        <v>12.7</v>
      </c>
      <c r="I129" s="33">
        <f>VLOOKUP(C129,female!C:G,5,FALSE)</f>
        <v>13.93</v>
      </c>
      <c r="J129" s="35">
        <f t="shared" si="10"/>
        <v>0.34999999999999964</v>
      </c>
      <c r="K129" s="35">
        <f t="shared" si="11"/>
        <v>-1.2300000000000004</v>
      </c>
      <c r="L129" s="91">
        <f t="shared" si="12"/>
        <v>3.0250648228176285E-2</v>
      </c>
      <c r="M129" s="91">
        <f t="shared" si="13"/>
        <v>-9.6850393700787435E-2</v>
      </c>
      <c r="N129" s="92">
        <f t="shared" si="14"/>
        <v>11.041486603284344</v>
      </c>
      <c r="O129" s="93">
        <f t="shared" si="15"/>
        <v>43088.958513396712</v>
      </c>
      <c r="P129" s="92">
        <f t="shared" si="16"/>
        <v>-35.350393700787414</v>
      </c>
      <c r="Q129" s="93">
        <f t="shared" si="17"/>
        <v>43135.350393700784</v>
      </c>
    </row>
    <row r="130" spans="1:17" hidden="1" x14ac:dyDescent="0.2">
      <c r="A130" s="39" t="s">
        <v>605</v>
      </c>
      <c r="B130" s="25" t="s">
        <v>606</v>
      </c>
      <c r="C130" s="19" t="str">
        <f t="shared" si="9"/>
        <v xml:space="preserve">  BroxtoweE07000172</v>
      </c>
      <c r="D130" s="53">
        <v>16</v>
      </c>
      <c r="E130" s="20">
        <f>VLOOKUP(C130,female!C:D,2,FALSE)</f>
        <v>7</v>
      </c>
      <c r="F130" s="41">
        <v>14.27</v>
      </c>
      <c r="G130" s="33">
        <f>VLOOKUP(C130,female!C:E,3,FALSE)</f>
        <v>10.75</v>
      </c>
      <c r="H130" s="41">
        <v>16.059999999999999</v>
      </c>
      <c r="I130" s="33">
        <f>VLOOKUP(C130,female!C:G,5,FALSE)</f>
        <v>13.52</v>
      </c>
      <c r="J130" s="35">
        <f t="shared" si="10"/>
        <v>3.5199999999999996</v>
      </c>
      <c r="K130" s="35">
        <f t="shared" si="11"/>
        <v>2.5399999999999991</v>
      </c>
      <c r="L130" s="91">
        <f t="shared" si="12"/>
        <v>0.24667133847231953</v>
      </c>
      <c r="M130" s="91">
        <f t="shared" si="13"/>
        <v>0.15815691158156908</v>
      </c>
      <c r="N130" s="92">
        <f t="shared" si="14"/>
        <v>90.035038542396634</v>
      </c>
      <c r="O130" s="93">
        <f t="shared" si="15"/>
        <v>43009.964961457605</v>
      </c>
      <c r="P130" s="92">
        <f t="shared" si="16"/>
        <v>57.727272727272712</v>
      </c>
      <c r="Q130" s="93">
        <f t="shared" si="17"/>
        <v>43042.272727272728</v>
      </c>
    </row>
    <row r="131" spans="1:17" hidden="1" x14ac:dyDescent="0.2">
      <c r="A131" s="39" t="s">
        <v>607</v>
      </c>
      <c r="B131" s="25" t="s">
        <v>608</v>
      </c>
      <c r="C131" s="19" t="str">
        <f t="shared" ref="C131:C194" si="18">A131&amp;B131</f>
        <v xml:space="preserve">  GedlingE07000173</v>
      </c>
      <c r="D131" s="53">
        <v>11</v>
      </c>
      <c r="E131" s="20">
        <f>VLOOKUP(C131,female!C:D,2,FALSE)</f>
        <v>5</v>
      </c>
      <c r="F131" s="41">
        <v>16.309999999999999</v>
      </c>
      <c r="G131" s="33">
        <f>VLOOKUP(C131,female!C:E,3,FALSE)</f>
        <v>13.58</v>
      </c>
      <c r="H131" s="51">
        <v>15.8</v>
      </c>
      <c r="I131" s="33">
        <f>VLOOKUP(C131,female!C:G,5,FALSE)</f>
        <v>13.66</v>
      </c>
      <c r="J131" s="35">
        <f t="shared" ref="J131:J194" si="19">F131-G131</f>
        <v>2.7299999999999986</v>
      </c>
      <c r="K131" s="35">
        <f t="shared" ref="K131:K194" si="20">H131-I131</f>
        <v>2.1400000000000006</v>
      </c>
      <c r="L131" s="91">
        <f t="shared" ref="L131:L194" si="21">(F131-G131)/F131</f>
        <v>0.16738197424892698</v>
      </c>
      <c r="M131" s="91">
        <f t="shared" ref="M131:M194" si="22">(H131-I131)/H131</f>
        <v>0.13544303797468357</v>
      </c>
      <c r="N131" s="92">
        <f t="shared" ref="N131:N194" si="23">365*L131</f>
        <v>61.094420600858349</v>
      </c>
      <c r="O131" s="93">
        <f t="shared" ref="O131:O194" si="24">43100-N131</f>
        <v>43038.905579399143</v>
      </c>
      <c r="P131" s="92">
        <f t="shared" ref="P131:P194" si="25">365*M131</f>
        <v>49.436708860759502</v>
      </c>
      <c r="Q131" s="93">
        <f t="shared" ref="Q131:Q194" si="26">43100-P131</f>
        <v>43050.563291139239</v>
      </c>
    </row>
    <row r="132" spans="1:17" hidden="1" x14ac:dyDescent="0.2">
      <c r="A132" s="39" t="s">
        <v>609</v>
      </c>
      <c r="B132" s="25" t="s">
        <v>610</v>
      </c>
      <c r="C132" s="19" t="str">
        <f t="shared" si="18"/>
        <v xml:space="preserve">  MansfieldE07000174</v>
      </c>
      <c r="D132" s="53">
        <v>13</v>
      </c>
      <c r="E132" s="20">
        <f>VLOOKUP(C132,female!C:D,2,FALSE)</f>
        <v>8</v>
      </c>
      <c r="F132" s="41">
        <v>10.5</v>
      </c>
      <c r="G132" s="33">
        <f>VLOOKUP(C132,female!C:E,3,FALSE)</f>
        <v>10.34</v>
      </c>
      <c r="H132" s="41">
        <v>12.58</v>
      </c>
      <c r="I132" s="33">
        <f>VLOOKUP(C132,female!C:G,5,FALSE)</f>
        <v>11.87</v>
      </c>
      <c r="J132" s="35">
        <f t="shared" si="19"/>
        <v>0.16000000000000014</v>
      </c>
      <c r="K132" s="35">
        <f t="shared" si="20"/>
        <v>0.71000000000000085</v>
      </c>
      <c r="L132" s="91">
        <f t="shared" si="21"/>
        <v>1.5238095238095252E-2</v>
      </c>
      <c r="M132" s="91">
        <f t="shared" si="22"/>
        <v>5.643879173290945E-2</v>
      </c>
      <c r="N132" s="92">
        <f t="shared" si="23"/>
        <v>5.561904761904767</v>
      </c>
      <c r="O132" s="93">
        <f t="shared" si="24"/>
        <v>43094.438095238096</v>
      </c>
      <c r="P132" s="92">
        <f t="shared" si="25"/>
        <v>20.60015898251195</v>
      </c>
      <c r="Q132" s="93">
        <f t="shared" si="26"/>
        <v>43079.39984101749</v>
      </c>
    </row>
    <row r="133" spans="1:17" hidden="1" x14ac:dyDescent="0.2">
      <c r="A133" s="39" t="s">
        <v>611</v>
      </c>
      <c r="B133" s="25" t="s">
        <v>612</v>
      </c>
      <c r="C133" s="19" t="str">
        <f t="shared" si="18"/>
        <v xml:space="preserve">  Newark and SherwoodE07000175</v>
      </c>
      <c r="D133" s="53">
        <v>18</v>
      </c>
      <c r="E133" s="20">
        <f>VLOOKUP(C133,female!C:D,2,FALSE)</f>
        <v>9</v>
      </c>
      <c r="F133" s="41">
        <v>11.5</v>
      </c>
      <c r="G133" s="33">
        <f>VLOOKUP(C133,female!C:E,3,FALSE)</f>
        <v>10.16</v>
      </c>
      <c r="H133" s="41">
        <v>14</v>
      </c>
      <c r="I133" s="33">
        <f>VLOOKUP(C133,female!C:G,5,FALSE)</f>
        <v>12.97</v>
      </c>
      <c r="J133" s="35">
        <f t="shared" si="19"/>
        <v>1.3399999999999999</v>
      </c>
      <c r="K133" s="35">
        <f t="shared" si="20"/>
        <v>1.0299999999999994</v>
      </c>
      <c r="L133" s="91">
        <f t="shared" si="21"/>
        <v>0.11652173913043477</v>
      </c>
      <c r="M133" s="91">
        <f t="shared" si="22"/>
        <v>7.3571428571428524E-2</v>
      </c>
      <c r="N133" s="92">
        <f t="shared" si="23"/>
        <v>42.530434782608694</v>
      </c>
      <c r="O133" s="93">
        <f t="shared" si="24"/>
        <v>43057.46956521739</v>
      </c>
      <c r="P133" s="92">
        <f t="shared" si="25"/>
        <v>26.85357142857141</v>
      </c>
      <c r="Q133" s="93">
        <f t="shared" si="26"/>
        <v>43073.146428571432</v>
      </c>
    </row>
    <row r="134" spans="1:17" hidden="1" x14ac:dyDescent="0.2">
      <c r="A134" s="39" t="s">
        <v>613</v>
      </c>
      <c r="B134" s="25" t="s">
        <v>614</v>
      </c>
      <c r="C134" s="19" t="str">
        <f t="shared" si="18"/>
        <v xml:space="preserve">  RushcliffeE07000176</v>
      </c>
      <c r="D134" s="53">
        <v>15</v>
      </c>
      <c r="E134" s="20">
        <f>VLOOKUP(C134,female!C:D,2,FALSE)</f>
        <v>9</v>
      </c>
      <c r="F134" s="41">
        <v>14.37</v>
      </c>
      <c r="G134" s="33">
        <f>VLOOKUP(C134,female!C:E,3,FALSE)</f>
        <v>13.31</v>
      </c>
      <c r="H134" s="41">
        <v>17.260000000000002</v>
      </c>
      <c r="I134" s="33">
        <f>VLOOKUP(C134,female!C:G,5,FALSE)</f>
        <v>15.19</v>
      </c>
      <c r="J134" s="35">
        <f t="shared" si="19"/>
        <v>1.0599999999999987</v>
      </c>
      <c r="K134" s="35">
        <f t="shared" si="20"/>
        <v>2.0700000000000021</v>
      </c>
      <c r="L134" s="91">
        <f t="shared" si="21"/>
        <v>7.3764787752261571E-2</v>
      </c>
      <c r="M134" s="91">
        <f t="shared" si="22"/>
        <v>0.11993047508690625</v>
      </c>
      <c r="N134" s="92">
        <f t="shared" si="23"/>
        <v>26.924147529575475</v>
      </c>
      <c r="O134" s="93">
        <f t="shared" si="24"/>
        <v>43073.075852470422</v>
      </c>
      <c r="P134" s="92">
        <f t="shared" si="25"/>
        <v>43.774623406720785</v>
      </c>
      <c r="Q134" s="93">
        <f t="shared" si="26"/>
        <v>43056.225376593276</v>
      </c>
    </row>
    <row r="135" spans="1:17" hidden="1" x14ac:dyDescent="0.2">
      <c r="A135" s="24" t="s">
        <v>1006</v>
      </c>
      <c r="B135" s="25" t="s">
        <v>1007</v>
      </c>
      <c r="C135" s="19" t="str">
        <f t="shared" si="18"/>
        <v>West Midlands E12000005</v>
      </c>
      <c r="D135" s="55">
        <v>977</v>
      </c>
      <c r="E135" s="20">
        <f>VLOOKUP(C135,female!C:D,2,FALSE)</f>
        <v>592</v>
      </c>
      <c r="F135" s="51">
        <v>13.5</v>
      </c>
      <c r="G135" s="33">
        <f>VLOOKUP(C135,female!C:E,3,FALSE)</f>
        <v>11.87</v>
      </c>
      <c r="H135" s="51">
        <v>16.43</v>
      </c>
      <c r="I135" s="33">
        <f>VLOOKUP(C135,female!C:G,5,FALSE)</f>
        <v>13.99</v>
      </c>
      <c r="J135" s="35">
        <f t="shared" si="19"/>
        <v>1.6300000000000008</v>
      </c>
      <c r="K135" s="35">
        <f t="shared" si="20"/>
        <v>2.4399999999999995</v>
      </c>
      <c r="L135" s="91">
        <f t="shared" si="21"/>
        <v>0.1207407407407408</v>
      </c>
      <c r="M135" s="91">
        <f t="shared" si="22"/>
        <v>0.14850882531953741</v>
      </c>
      <c r="N135" s="92">
        <f t="shared" si="23"/>
        <v>44.070370370370391</v>
      </c>
      <c r="O135" s="93">
        <f t="shared" si="24"/>
        <v>43055.929629629631</v>
      </c>
      <c r="P135" s="92">
        <f t="shared" si="25"/>
        <v>54.205721241631153</v>
      </c>
      <c r="Q135" s="93">
        <f t="shared" si="26"/>
        <v>43045.794278758367</v>
      </c>
    </row>
    <row r="136" spans="1:17" hidden="1" x14ac:dyDescent="0.2">
      <c r="A136" s="39" t="s">
        <v>1008</v>
      </c>
      <c r="B136" s="25" t="s">
        <v>270</v>
      </c>
      <c r="C136" s="19" t="str">
        <f t="shared" si="18"/>
        <v>Herefordshire E06000019</v>
      </c>
      <c r="D136" s="40">
        <v>26</v>
      </c>
      <c r="E136" s="20">
        <f>VLOOKUP(C136,female!C:D,2,FALSE)</f>
        <v>16</v>
      </c>
      <c r="F136" s="41">
        <v>10.61</v>
      </c>
      <c r="G136" s="33">
        <f>VLOOKUP(C136,female!C:E,3,FALSE)</f>
        <v>9.57</v>
      </c>
      <c r="H136" s="41">
        <v>13.46</v>
      </c>
      <c r="I136" s="33">
        <f>VLOOKUP(C136,female!C:G,5,FALSE)</f>
        <v>11.47</v>
      </c>
      <c r="J136" s="35">
        <f t="shared" si="19"/>
        <v>1.0399999999999991</v>
      </c>
      <c r="K136" s="35">
        <f t="shared" si="20"/>
        <v>1.9900000000000002</v>
      </c>
      <c r="L136" s="91">
        <f t="shared" si="21"/>
        <v>9.8020735155513586E-2</v>
      </c>
      <c r="M136" s="91">
        <f t="shared" si="22"/>
        <v>0.14784546805349183</v>
      </c>
      <c r="N136" s="92">
        <f t="shared" si="23"/>
        <v>35.77756833176246</v>
      </c>
      <c r="O136" s="93">
        <f t="shared" si="24"/>
        <v>43064.22243166824</v>
      </c>
      <c r="P136" s="92">
        <f t="shared" si="25"/>
        <v>53.963595839524515</v>
      </c>
      <c r="Q136" s="93">
        <f t="shared" si="26"/>
        <v>43046.036404160477</v>
      </c>
    </row>
    <row r="137" spans="1:17" x14ac:dyDescent="0.2">
      <c r="A137" s="39" t="s">
        <v>1009</v>
      </c>
      <c r="B137" s="25" t="s">
        <v>176</v>
      </c>
      <c r="C137" s="19" t="str">
        <f t="shared" si="18"/>
        <v>Stoke-on-Trent E06000021</v>
      </c>
      <c r="D137" s="40">
        <v>47</v>
      </c>
      <c r="E137" s="20">
        <f>VLOOKUP(C137,female!C:D,2,FALSE)</f>
        <v>33</v>
      </c>
      <c r="F137" s="51">
        <v>12.29</v>
      </c>
      <c r="G137" s="33">
        <f>VLOOKUP(C137,female!C:E,3,FALSE)</f>
        <v>12.43</v>
      </c>
      <c r="H137" s="51">
        <v>14.41</v>
      </c>
      <c r="I137" s="33">
        <f>VLOOKUP(C137,female!C:G,5,FALSE)</f>
        <v>14.42</v>
      </c>
      <c r="J137" s="35">
        <f t="shared" si="19"/>
        <v>-0.14000000000000057</v>
      </c>
      <c r="K137" s="35">
        <f t="shared" si="20"/>
        <v>-9.9999999999997868E-3</v>
      </c>
      <c r="L137" s="91">
        <f t="shared" si="21"/>
        <v>-1.1391375101708753E-2</v>
      </c>
      <c r="M137" s="91">
        <f t="shared" si="22"/>
        <v>-6.9396252602357995E-4</v>
      </c>
      <c r="N137" s="92">
        <f t="shared" si="23"/>
        <v>-4.1578519121236948</v>
      </c>
      <c r="O137" s="93">
        <f t="shared" si="24"/>
        <v>43104.157851912125</v>
      </c>
      <c r="P137" s="92">
        <f t="shared" si="25"/>
        <v>-0.25329632199860669</v>
      </c>
      <c r="Q137" s="93">
        <f t="shared" si="26"/>
        <v>43100.253296322</v>
      </c>
    </row>
    <row r="138" spans="1:17" hidden="1" x14ac:dyDescent="0.2">
      <c r="A138" s="39" t="s">
        <v>1010</v>
      </c>
      <c r="B138" s="25" t="s">
        <v>157</v>
      </c>
      <c r="C138" s="19" t="str">
        <f t="shared" si="18"/>
        <v>Telford and Wrekin E06000020</v>
      </c>
      <c r="D138" s="40">
        <v>37</v>
      </c>
      <c r="E138" s="20">
        <f>VLOOKUP(C138,female!C:D,2,FALSE)</f>
        <v>23</v>
      </c>
      <c r="F138" s="41">
        <v>12.98</v>
      </c>
      <c r="G138" s="33">
        <f>VLOOKUP(C138,female!C:E,3,FALSE)</f>
        <v>10.54</v>
      </c>
      <c r="H138" s="41">
        <v>16.05</v>
      </c>
      <c r="I138" s="33">
        <f>VLOOKUP(C138,female!C:G,5,FALSE)</f>
        <v>13.25</v>
      </c>
      <c r="J138" s="35">
        <f t="shared" si="19"/>
        <v>2.4400000000000013</v>
      </c>
      <c r="K138" s="35">
        <f t="shared" si="20"/>
        <v>2.8000000000000007</v>
      </c>
      <c r="L138" s="91">
        <f t="shared" si="21"/>
        <v>0.18798151001540842</v>
      </c>
      <c r="M138" s="91">
        <f t="shared" si="22"/>
        <v>0.17445482866043618</v>
      </c>
      <c r="N138" s="92">
        <f t="shared" si="23"/>
        <v>68.61325115562407</v>
      </c>
      <c r="O138" s="93">
        <f t="shared" si="24"/>
        <v>43031.386748844379</v>
      </c>
      <c r="P138" s="92">
        <f t="shared" si="25"/>
        <v>63.676012461059209</v>
      </c>
      <c r="Q138" s="93">
        <f t="shared" si="26"/>
        <v>43036.323987538941</v>
      </c>
    </row>
    <row r="139" spans="1:17" hidden="1" x14ac:dyDescent="0.2">
      <c r="A139" s="39" t="s">
        <v>1011</v>
      </c>
      <c r="B139" s="25" t="s">
        <v>65</v>
      </c>
      <c r="C139" s="19" t="str">
        <f t="shared" si="18"/>
        <v>Shropshire E06000051</v>
      </c>
      <c r="D139" s="40">
        <v>38</v>
      </c>
      <c r="E139" s="20">
        <f>VLOOKUP(C139,female!C:D,2,FALSE)</f>
        <v>23</v>
      </c>
      <c r="F139" s="51">
        <v>12.13</v>
      </c>
      <c r="G139" s="33">
        <f>VLOOKUP(C139,female!C:E,3,FALSE)</f>
        <v>10.34</v>
      </c>
      <c r="H139" s="51">
        <v>14.41</v>
      </c>
      <c r="I139" s="33">
        <f>VLOOKUP(C139,female!C:G,5,FALSE)</f>
        <v>11.52</v>
      </c>
      <c r="J139" s="35">
        <f t="shared" si="19"/>
        <v>1.7900000000000009</v>
      </c>
      <c r="K139" s="35">
        <f t="shared" si="20"/>
        <v>2.8900000000000006</v>
      </c>
      <c r="L139" s="91">
        <f t="shared" si="21"/>
        <v>0.147568013190437</v>
      </c>
      <c r="M139" s="91">
        <f t="shared" si="22"/>
        <v>0.20055517002081891</v>
      </c>
      <c r="N139" s="92">
        <f t="shared" si="23"/>
        <v>53.862324814509506</v>
      </c>
      <c r="O139" s="93">
        <f t="shared" si="24"/>
        <v>43046.137675185491</v>
      </c>
      <c r="P139" s="92">
        <f t="shared" si="25"/>
        <v>73.202637057598906</v>
      </c>
      <c r="Q139" s="93">
        <f t="shared" si="26"/>
        <v>43026.797362942401</v>
      </c>
    </row>
    <row r="140" spans="1:17" hidden="1" x14ac:dyDescent="0.2">
      <c r="A140" s="39" t="s">
        <v>95</v>
      </c>
      <c r="B140" s="25" t="s">
        <v>96</v>
      </c>
      <c r="C140" s="19" t="str">
        <f t="shared" si="18"/>
        <v>StaffordshireE10000028</v>
      </c>
      <c r="D140" s="55">
        <v>134</v>
      </c>
      <c r="E140" s="20">
        <f>VLOOKUP(C140,female!C:D,2,FALSE)</f>
        <v>77</v>
      </c>
      <c r="F140" s="51">
        <v>12.62</v>
      </c>
      <c r="G140" s="33">
        <f>VLOOKUP(C140,female!C:E,3,FALSE)</f>
        <v>11.18</v>
      </c>
      <c r="H140" s="51">
        <v>14.66</v>
      </c>
      <c r="I140" s="33">
        <f>VLOOKUP(C140,female!C:G,5,FALSE)</f>
        <v>13.22</v>
      </c>
      <c r="J140" s="35">
        <f t="shared" si="19"/>
        <v>1.4399999999999995</v>
      </c>
      <c r="K140" s="35">
        <f t="shared" si="20"/>
        <v>1.4399999999999995</v>
      </c>
      <c r="L140" s="91">
        <f t="shared" si="21"/>
        <v>0.11410459587955622</v>
      </c>
      <c r="M140" s="91">
        <f t="shared" si="22"/>
        <v>9.8226466575716195E-2</v>
      </c>
      <c r="N140" s="92">
        <f t="shared" si="23"/>
        <v>41.648177496038024</v>
      </c>
      <c r="O140" s="93">
        <f t="shared" si="24"/>
        <v>43058.351822503959</v>
      </c>
      <c r="P140" s="92">
        <f t="shared" si="25"/>
        <v>35.852660300136414</v>
      </c>
      <c r="Q140" s="93">
        <f t="shared" si="26"/>
        <v>43064.147339699863</v>
      </c>
    </row>
    <row r="141" spans="1:17" x14ac:dyDescent="0.2">
      <c r="A141" s="39" t="s">
        <v>616</v>
      </c>
      <c r="B141" s="25" t="s">
        <v>617</v>
      </c>
      <c r="C141" s="19" t="str">
        <f t="shared" si="18"/>
        <v xml:space="preserve">  Cannock ChaseE07000192</v>
      </c>
      <c r="D141" s="40">
        <v>19</v>
      </c>
      <c r="E141" s="20">
        <f>VLOOKUP(C141,female!C:D,2,FALSE)</f>
        <v>9</v>
      </c>
      <c r="F141" s="51">
        <v>10.94</v>
      </c>
      <c r="G141" s="33">
        <f>VLOOKUP(C141,female!C:E,3,FALSE)</f>
        <v>11.4</v>
      </c>
      <c r="H141" s="51">
        <v>13.35</v>
      </c>
      <c r="I141" s="33">
        <f>VLOOKUP(C141,female!C:G,5,FALSE)</f>
        <v>13.69</v>
      </c>
      <c r="J141" s="35">
        <f t="shared" si="19"/>
        <v>-0.46000000000000085</v>
      </c>
      <c r="K141" s="35">
        <f t="shared" si="20"/>
        <v>-0.33999999999999986</v>
      </c>
      <c r="L141" s="91">
        <f t="shared" si="21"/>
        <v>-4.2047531992687466E-2</v>
      </c>
      <c r="M141" s="91">
        <f t="shared" si="22"/>
        <v>-2.5468164794007479E-2</v>
      </c>
      <c r="N141" s="92">
        <f t="shared" si="23"/>
        <v>-15.347349177330925</v>
      </c>
      <c r="O141" s="93">
        <f t="shared" si="24"/>
        <v>43115.347349177333</v>
      </c>
      <c r="P141" s="92">
        <f t="shared" si="25"/>
        <v>-9.2958801498127297</v>
      </c>
      <c r="Q141" s="93">
        <f t="shared" si="26"/>
        <v>43109.29588014981</v>
      </c>
    </row>
    <row r="142" spans="1:17" hidden="1" x14ac:dyDescent="0.2">
      <c r="A142" s="39" t="s">
        <v>618</v>
      </c>
      <c r="B142" s="25" t="s">
        <v>619</v>
      </c>
      <c r="C142" s="19" t="str">
        <f t="shared" si="18"/>
        <v xml:space="preserve">  East StaffordshireE07000193</v>
      </c>
      <c r="D142" s="40">
        <v>25</v>
      </c>
      <c r="E142" s="20">
        <f>VLOOKUP(C142,female!C:D,2,FALSE)</f>
        <v>13</v>
      </c>
      <c r="F142" s="41">
        <v>13.75</v>
      </c>
      <c r="G142" s="33">
        <f>VLOOKUP(C142,female!C:E,3,FALSE)</f>
        <v>10.79</v>
      </c>
      <c r="H142" s="51">
        <v>15.99</v>
      </c>
      <c r="I142" s="33">
        <f>VLOOKUP(C142,female!C:G,5,FALSE)</f>
        <v>13.37</v>
      </c>
      <c r="J142" s="35">
        <f t="shared" si="19"/>
        <v>2.9600000000000009</v>
      </c>
      <c r="K142" s="35">
        <f t="shared" si="20"/>
        <v>2.620000000000001</v>
      </c>
      <c r="L142" s="91">
        <f t="shared" si="21"/>
        <v>0.21527272727272734</v>
      </c>
      <c r="M142" s="91">
        <f t="shared" si="22"/>
        <v>0.16385240775484683</v>
      </c>
      <c r="N142" s="92">
        <f t="shared" si="23"/>
        <v>78.574545454545472</v>
      </c>
      <c r="O142" s="93">
        <f t="shared" si="24"/>
        <v>43021.425454545453</v>
      </c>
      <c r="P142" s="92">
        <f t="shared" si="25"/>
        <v>59.806128830519093</v>
      </c>
      <c r="Q142" s="93">
        <f t="shared" si="26"/>
        <v>43040.193871169482</v>
      </c>
    </row>
    <row r="143" spans="1:17" hidden="1" x14ac:dyDescent="0.2">
      <c r="A143" s="39" t="s">
        <v>620</v>
      </c>
      <c r="B143" s="25" t="s">
        <v>621</v>
      </c>
      <c r="C143" s="19" t="str">
        <f t="shared" si="18"/>
        <v xml:space="preserve">  LichfieldE07000194</v>
      </c>
      <c r="D143" s="40">
        <v>19</v>
      </c>
      <c r="E143" s="20">
        <f>VLOOKUP(C143,female!C:D,2,FALSE)</f>
        <v>12</v>
      </c>
      <c r="F143" s="41">
        <v>12.86</v>
      </c>
      <c r="G143" s="33">
        <f>VLOOKUP(C143,female!C:E,3,FALSE)</f>
        <v>11.1</v>
      </c>
      <c r="H143" s="41">
        <v>15.22</v>
      </c>
      <c r="I143" s="33">
        <f>VLOOKUP(C143,female!C:G,5,FALSE)</f>
        <v>12.83</v>
      </c>
      <c r="J143" s="35">
        <f t="shared" si="19"/>
        <v>1.7599999999999998</v>
      </c>
      <c r="K143" s="35">
        <f t="shared" si="20"/>
        <v>2.3900000000000006</v>
      </c>
      <c r="L143" s="91">
        <f t="shared" si="21"/>
        <v>0.13685847589424571</v>
      </c>
      <c r="M143" s="91">
        <f t="shared" si="22"/>
        <v>0.15703022339027597</v>
      </c>
      <c r="N143" s="92">
        <f t="shared" si="23"/>
        <v>49.953343701399682</v>
      </c>
      <c r="O143" s="93">
        <f t="shared" si="24"/>
        <v>43050.046656298604</v>
      </c>
      <c r="P143" s="92">
        <f t="shared" si="25"/>
        <v>57.316031537450733</v>
      </c>
      <c r="Q143" s="93">
        <f t="shared" si="26"/>
        <v>43042.683968462552</v>
      </c>
    </row>
    <row r="144" spans="1:17" hidden="1" x14ac:dyDescent="0.2">
      <c r="A144" s="39" t="s">
        <v>622</v>
      </c>
      <c r="B144" s="25" t="s">
        <v>623</v>
      </c>
      <c r="C144" s="19" t="str">
        <f t="shared" si="18"/>
        <v xml:space="preserve">  Newcastle-under-LymeE07000195</v>
      </c>
      <c r="D144" s="53">
        <v>16</v>
      </c>
      <c r="E144" s="20">
        <f>VLOOKUP(C144,female!C:D,2,FALSE)</f>
        <v>10</v>
      </c>
      <c r="F144" s="41">
        <v>12.23</v>
      </c>
      <c r="G144" s="33">
        <f>VLOOKUP(C144,female!C:E,3,FALSE)</f>
        <v>10.119999999999999</v>
      </c>
      <c r="H144" s="41">
        <v>13.54</v>
      </c>
      <c r="I144" s="33">
        <f>VLOOKUP(C144,female!C:G,5,FALSE)</f>
        <v>11.92</v>
      </c>
      <c r="J144" s="35">
        <f t="shared" si="19"/>
        <v>2.1100000000000012</v>
      </c>
      <c r="K144" s="35">
        <f t="shared" si="20"/>
        <v>1.6199999999999992</v>
      </c>
      <c r="L144" s="91">
        <f t="shared" si="21"/>
        <v>0.17252657399836477</v>
      </c>
      <c r="M144" s="91">
        <f t="shared" si="22"/>
        <v>0.11964549483013288</v>
      </c>
      <c r="N144" s="92">
        <f t="shared" si="23"/>
        <v>62.97219950940314</v>
      </c>
      <c r="O144" s="93">
        <f t="shared" si="24"/>
        <v>43037.027800490599</v>
      </c>
      <c r="P144" s="92">
        <f t="shared" si="25"/>
        <v>43.6706056129985</v>
      </c>
      <c r="Q144" s="93">
        <f t="shared" si="26"/>
        <v>43056.329394387001</v>
      </c>
    </row>
    <row r="145" spans="1:17" hidden="1" x14ac:dyDescent="0.2">
      <c r="A145" s="39" t="s">
        <v>624</v>
      </c>
      <c r="B145" s="25" t="s">
        <v>625</v>
      </c>
      <c r="C145" s="19" t="str">
        <f t="shared" si="18"/>
        <v xml:space="preserve">  South StaffordshireE07000196</v>
      </c>
      <c r="D145" s="53">
        <v>12</v>
      </c>
      <c r="E145" s="20">
        <f>VLOOKUP(C145,female!C:D,2,FALSE)</f>
        <v>5</v>
      </c>
      <c r="F145" s="41">
        <v>13.34</v>
      </c>
      <c r="G145" s="33">
        <f>VLOOKUP(C145,female!C:E,3,FALSE)</f>
        <v>10.23</v>
      </c>
      <c r="H145" s="41">
        <v>15.02</v>
      </c>
      <c r="I145" s="33">
        <f>VLOOKUP(C145,female!C:G,5,FALSE)</f>
        <v>12.36</v>
      </c>
      <c r="J145" s="35">
        <f t="shared" si="19"/>
        <v>3.1099999999999994</v>
      </c>
      <c r="K145" s="35">
        <f t="shared" si="20"/>
        <v>2.66</v>
      </c>
      <c r="L145" s="91">
        <f t="shared" si="21"/>
        <v>0.23313343328335828</v>
      </c>
      <c r="M145" s="91">
        <f t="shared" si="22"/>
        <v>0.17709720372836218</v>
      </c>
      <c r="N145" s="92">
        <f t="shared" si="23"/>
        <v>85.093703148425774</v>
      </c>
      <c r="O145" s="93">
        <f t="shared" si="24"/>
        <v>43014.906296851572</v>
      </c>
      <c r="P145" s="92">
        <f t="shared" si="25"/>
        <v>64.640479360852197</v>
      </c>
      <c r="Q145" s="93">
        <f t="shared" si="26"/>
        <v>43035.359520639147</v>
      </c>
    </row>
    <row r="146" spans="1:17" hidden="1" x14ac:dyDescent="0.2">
      <c r="A146" s="39" t="s">
        <v>626</v>
      </c>
      <c r="B146" s="25" t="s">
        <v>627</v>
      </c>
      <c r="C146" s="19" t="str">
        <f t="shared" si="18"/>
        <v xml:space="preserve">  StaffordE07000197</v>
      </c>
      <c r="D146" s="40">
        <v>25</v>
      </c>
      <c r="E146" s="20">
        <f>VLOOKUP(C146,female!C:D,2,FALSE)</f>
        <v>19</v>
      </c>
      <c r="F146" s="41">
        <v>13.8</v>
      </c>
      <c r="G146" s="33">
        <f>VLOOKUP(C146,female!C:E,3,FALSE)</f>
        <v>12.88</v>
      </c>
      <c r="H146" s="51">
        <v>15.34</v>
      </c>
      <c r="I146" s="33">
        <f>VLOOKUP(C146,female!C:G,5,FALSE)</f>
        <v>14.01</v>
      </c>
      <c r="J146" s="35">
        <f t="shared" si="19"/>
        <v>0.91999999999999993</v>
      </c>
      <c r="K146" s="35">
        <f t="shared" si="20"/>
        <v>1.33</v>
      </c>
      <c r="L146" s="91">
        <f t="shared" si="21"/>
        <v>6.6666666666666652E-2</v>
      </c>
      <c r="M146" s="91">
        <f t="shared" si="22"/>
        <v>8.6701434159061286E-2</v>
      </c>
      <c r="N146" s="92">
        <f t="shared" si="23"/>
        <v>24.333333333333329</v>
      </c>
      <c r="O146" s="93">
        <f t="shared" si="24"/>
        <v>43075.666666666664</v>
      </c>
      <c r="P146" s="92">
        <f t="shared" si="25"/>
        <v>31.646023468057368</v>
      </c>
      <c r="Q146" s="93">
        <f t="shared" si="26"/>
        <v>43068.353976531944</v>
      </c>
    </row>
    <row r="147" spans="1:17" hidden="1" x14ac:dyDescent="0.2">
      <c r="A147" s="39" t="s">
        <v>628</v>
      </c>
      <c r="B147" s="25" t="s">
        <v>629</v>
      </c>
      <c r="C147" s="19" t="str">
        <f t="shared" si="18"/>
        <v xml:space="preserve">  Staffordshire MoorlandsE07000198</v>
      </c>
      <c r="D147" s="53">
        <v>9</v>
      </c>
      <c r="E147" s="20">
        <f>VLOOKUP(C147,female!C:D,2,FALSE)</f>
        <v>5</v>
      </c>
      <c r="F147" s="41">
        <v>13.12</v>
      </c>
      <c r="G147" s="33">
        <f>VLOOKUP(C147,female!C:E,3,FALSE)</f>
        <v>9.69</v>
      </c>
      <c r="H147" s="41">
        <v>13.69</v>
      </c>
      <c r="I147" s="33">
        <f>VLOOKUP(C147,female!C:G,5,FALSE)</f>
        <v>12.51</v>
      </c>
      <c r="J147" s="35">
        <f t="shared" si="19"/>
        <v>3.4299999999999997</v>
      </c>
      <c r="K147" s="35">
        <f t="shared" si="20"/>
        <v>1.1799999999999997</v>
      </c>
      <c r="L147" s="91">
        <f t="shared" si="21"/>
        <v>0.26143292682926828</v>
      </c>
      <c r="M147" s="91">
        <f t="shared" si="22"/>
        <v>8.6194302410518606E-2</v>
      </c>
      <c r="N147" s="92">
        <f t="shared" si="23"/>
        <v>95.423018292682926</v>
      </c>
      <c r="O147" s="93">
        <f t="shared" si="24"/>
        <v>43004.576981707316</v>
      </c>
      <c r="P147" s="92">
        <f t="shared" si="25"/>
        <v>31.46092037983929</v>
      </c>
      <c r="Q147" s="93">
        <f t="shared" si="26"/>
        <v>43068.539079620161</v>
      </c>
    </row>
    <row r="148" spans="1:17" hidden="1" x14ac:dyDescent="0.2">
      <c r="A148" s="39" t="s">
        <v>630</v>
      </c>
      <c r="B148" s="25" t="s">
        <v>631</v>
      </c>
      <c r="C148" s="19" t="str">
        <f t="shared" si="18"/>
        <v xml:space="preserve">  TamworthE07000199</v>
      </c>
      <c r="D148" s="53">
        <v>10</v>
      </c>
      <c r="E148" s="20">
        <f>VLOOKUP(C148,female!C:D,2,FALSE)</f>
        <v>5</v>
      </c>
      <c r="F148" s="41">
        <v>10.77</v>
      </c>
      <c r="G148" s="33" t="str">
        <f>VLOOKUP(C148,female!C:E,3,FALSE)</f>
        <v>x</v>
      </c>
      <c r="H148" s="41">
        <v>13.42</v>
      </c>
      <c r="I148" s="33">
        <f>VLOOKUP(C148,female!C:G,5,FALSE)</f>
        <v>14.07</v>
      </c>
      <c r="J148" s="35" t="e">
        <f t="shared" si="19"/>
        <v>#VALUE!</v>
      </c>
      <c r="K148" s="35">
        <f t="shared" si="20"/>
        <v>-0.65000000000000036</v>
      </c>
      <c r="L148" s="91" t="e">
        <f t="shared" si="21"/>
        <v>#VALUE!</v>
      </c>
      <c r="M148" s="91">
        <f t="shared" si="22"/>
        <v>-4.8435171385991085E-2</v>
      </c>
      <c r="N148" s="92" t="e">
        <f t="shared" si="23"/>
        <v>#VALUE!</v>
      </c>
      <c r="O148" s="93" t="e">
        <f t="shared" si="24"/>
        <v>#VALUE!</v>
      </c>
      <c r="P148" s="92">
        <f t="shared" si="25"/>
        <v>-17.678837555886748</v>
      </c>
      <c r="Q148" s="93">
        <f t="shared" si="26"/>
        <v>43117.67883755589</v>
      </c>
    </row>
    <row r="149" spans="1:17" hidden="1" x14ac:dyDescent="0.2">
      <c r="A149" s="39" t="s">
        <v>60</v>
      </c>
      <c r="B149" s="25" t="s">
        <v>61</v>
      </c>
      <c r="C149" s="19" t="str">
        <f t="shared" si="18"/>
        <v>WarwickshireE10000031</v>
      </c>
      <c r="D149" s="55">
        <v>131</v>
      </c>
      <c r="E149" s="20">
        <f>VLOOKUP(C149,female!C:D,2,FALSE)</f>
        <v>67</v>
      </c>
      <c r="F149" s="51">
        <v>14.85</v>
      </c>
      <c r="G149" s="33">
        <f>VLOOKUP(C149,female!C:E,3,FALSE)</f>
        <v>11.5</v>
      </c>
      <c r="H149" s="51">
        <v>17.97</v>
      </c>
      <c r="I149" s="33">
        <f>VLOOKUP(C149,female!C:G,5,FALSE)</f>
        <v>13.66</v>
      </c>
      <c r="J149" s="35">
        <f t="shared" si="19"/>
        <v>3.3499999999999996</v>
      </c>
      <c r="K149" s="35">
        <f t="shared" si="20"/>
        <v>4.3099999999999987</v>
      </c>
      <c r="L149" s="91">
        <f t="shared" si="21"/>
        <v>0.22558922558922556</v>
      </c>
      <c r="M149" s="91">
        <f t="shared" si="22"/>
        <v>0.23984418475236499</v>
      </c>
      <c r="N149" s="92">
        <f t="shared" si="23"/>
        <v>82.340067340067336</v>
      </c>
      <c r="O149" s="93">
        <f t="shared" si="24"/>
        <v>43017.659932659932</v>
      </c>
      <c r="P149" s="92">
        <f t="shared" si="25"/>
        <v>87.543127434613226</v>
      </c>
      <c r="Q149" s="93">
        <f t="shared" si="26"/>
        <v>43012.456872565388</v>
      </c>
    </row>
    <row r="150" spans="1:17" hidden="1" x14ac:dyDescent="0.2">
      <c r="A150" s="39" t="s">
        <v>632</v>
      </c>
      <c r="B150" s="25" t="s">
        <v>633</v>
      </c>
      <c r="C150" s="19" t="str">
        <f t="shared" si="18"/>
        <v xml:space="preserve">  North WarwickshireE07000218</v>
      </c>
      <c r="D150" s="40">
        <v>24</v>
      </c>
      <c r="E150" s="20">
        <f>VLOOKUP(C150,female!C:D,2,FALSE)</f>
        <v>10</v>
      </c>
      <c r="F150" s="41">
        <v>13.29</v>
      </c>
      <c r="G150" s="33">
        <f>VLOOKUP(C150,female!C:E,3,FALSE)</f>
        <v>10.36</v>
      </c>
      <c r="H150" s="41">
        <v>16.45</v>
      </c>
      <c r="I150" s="33">
        <f>VLOOKUP(C150,female!C:G,5,FALSE)</f>
        <v>12.7</v>
      </c>
      <c r="J150" s="35">
        <f t="shared" si="19"/>
        <v>2.9299999999999997</v>
      </c>
      <c r="K150" s="35">
        <f t="shared" si="20"/>
        <v>3.75</v>
      </c>
      <c r="L150" s="91">
        <f t="shared" si="21"/>
        <v>0.22046651617757712</v>
      </c>
      <c r="M150" s="91">
        <f t="shared" si="22"/>
        <v>0.22796352583586627</v>
      </c>
      <c r="N150" s="92">
        <f t="shared" si="23"/>
        <v>80.470278404815645</v>
      </c>
      <c r="O150" s="93">
        <f t="shared" si="24"/>
        <v>43019.529721595187</v>
      </c>
      <c r="P150" s="92">
        <f t="shared" si="25"/>
        <v>83.20668693009118</v>
      </c>
      <c r="Q150" s="93">
        <f t="shared" si="26"/>
        <v>43016.793313069909</v>
      </c>
    </row>
    <row r="151" spans="1:17" hidden="1" x14ac:dyDescent="0.2">
      <c r="A151" s="39" t="s">
        <v>634</v>
      </c>
      <c r="B151" s="25" t="s">
        <v>635</v>
      </c>
      <c r="C151" s="19" t="str">
        <f t="shared" si="18"/>
        <v xml:space="preserve">  Nuneaton and BedworthE07000219</v>
      </c>
      <c r="D151" s="53">
        <v>16</v>
      </c>
      <c r="E151" s="20">
        <f>VLOOKUP(C151,female!C:D,2,FALSE)</f>
        <v>10</v>
      </c>
      <c r="F151" s="41">
        <v>11.58</v>
      </c>
      <c r="G151" s="33">
        <f>VLOOKUP(C151,female!C:E,3,FALSE)</f>
        <v>9.39</v>
      </c>
      <c r="H151" s="51">
        <v>13.23</v>
      </c>
      <c r="I151" s="33">
        <f>VLOOKUP(C151,female!C:G,5,FALSE)</f>
        <v>11.37</v>
      </c>
      <c r="J151" s="35">
        <f t="shared" si="19"/>
        <v>2.1899999999999995</v>
      </c>
      <c r="K151" s="35">
        <f t="shared" si="20"/>
        <v>1.8600000000000012</v>
      </c>
      <c r="L151" s="91">
        <f t="shared" si="21"/>
        <v>0.18911917098445591</v>
      </c>
      <c r="M151" s="91">
        <f t="shared" si="22"/>
        <v>0.14058956916099782</v>
      </c>
      <c r="N151" s="92">
        <f t="shared" si="23"/>
        <v>69.028497409326405</v>
      </c>
      <c r="O151" s="93">
        <f t="shared" si="24"/>
        <v>43030.971502590677</v>
      </c>
      <c r="P151" s="92">
        <f t="shared" si="25"/>
        <v>51.315192743764207</v>
      </c>
      <c r="Q151" s="93">
        <f t="shared" si="26"/>
        <v>43048.684807256235</v>
      </c>
    </row>
    <row r="152" spans="1:17" hidden="1" x14ac:dyDescent="0.2">
      <c r="A152" s="39" t="s">
        <v>636</v>
      </c>
      <c r="B152" s="25" t="s">
        <v>637</v>
      </c>
      <c r="C152" s="19" t="str">
        <f t="shared" si="18"/>
        <v xml:space="preserve">  RugbyE07000220</v>
      </c>
      <c r="D152" s="40">
        <v>21</v>
      </c>
      <c r="E152" s="20">
        <f>VLOOKUP(C152,female!C:D,2,FALSE)</f>
        <v>11</v>
      </c>
      <c r="F152" s="41">
        <v>15.45</v>
      </c>
      <c r="G152" s="33">
        <f>VLOOKUP(C152,female!C:E,3,FALSE)</f>
        <v>12.13</v>
      </c>
      <c r="H152" s="41">
        <v>17.84</v>
      </c>
      <c r="I152" s="33">
        <f>VLOOKUP(C152,female!C:G,5,FALSE)</f>
        <v>14.52</v>
      </c>
      <c r="J152" s="35">
        <f t="shared" si="19"/>
        <v>3.3199999999999985</v>
      </c>
      <c r="K152" s="35">
        <f t="shared" si="20"/>
        <v>3.3200000000000003</v>
      </c>
      <c r="L152" s="91">
        <f t="shared" si="21"/>
        <v>0.21488673139158568</v>
      </c>
      <c r="M152" s="91">
        <f t="shared" si="22"/>
        <v>0.18609865470852019</v>
      </c>
      <c r="N152" s="92">
        <f t="shared" si="23"/>
        <v>78.433656957928775</v>
      </c>
      <c r="O152" s="93">
        <f t="shared" si="24"/>
        <v>43021.566343042068</v>
      </c>
      <c r="P152" s="92">
        <f t="shared" si="25"/>
        <v>67.926008968609864</v>
      </c>
      <c r="Q152" s="93">
        <f t="shared" si="26"/>
        <v>43032.073991031393</v>
      </c>
    </row>
    <row r="153" spans="1:17" hidden="1" x14ac:dyDescent="0.2">
      <c r="A153" s="39" t="s">
        <v>638</v>
      </c>
      <c r="B153" s="25" t="s">
        <v>639</v>
      </c>
      <c r="C153" s="19" t="str">
        <f t="shared" si="18"/>
        <v xml:space="preserve">  Stratford-on-AvonE07000221</v>
      </c>
      <c r="D153" s="40">
        <v>32</v>
      </c>
      <c r="E153" s="20">
        <f>VLOOKUP(C153,female!C:D,2,FALSE)</f>
        <v>15</v>
      </c>
      <c r="F153" s="41">
        <v>16.75</v>
      </c>
      <c r="G153" s="33">
        <f>VLOOKUP(C153,female!C:E,3,FALSE)</f>
        <v>11.08</v>
      </c>
      <c r="H153" s="41">
        <v>20.059999999999999</v>
      </c>
      <c r="I153" s="33">
        <f>VLOOKUP(C153,female!C:G,5,FALSE)</f>
        <v>13.7</v>
      </c>
      <c r="J153" s="35">
        <f t="shared" si="19"/>
        <v>5.67</v>
      </c>
      <c r="K153" s="35">
        <f t="shared" si="20"/>
        <v>6.3599999999999994</v>
      </c>
      <c r="L153" s="91">
        <f t="shared" si="21"/>
        <v>0.33850746268656717</v>
      </c>
      <c r="M153" s="91">
        <f t="shared" si="22"/>
        <v>0.31704885343968092</v>
      </c>
      <c r="N153" s="92">
        <f t="shared" si="23"/>
        <v>123.55522388059701</v>
      </c>
      <c r="O153" s="93">
        <f t="shared" si="24"/>
        <v>42976.444776119402</v>
      </c>
      <c r="P153" s="92">
        <f t="shared" si="25"/>
        <v>115.72283150548354</v>
      </c>
      <c r="Q153" s="93">
        <f t="shared" si="26"/>
        <v>42984.277168494518</v>
      </c>
    </row>
    <row r="154" spans="1:17" hidden="1" x14ac:dyDescent="0.2">
      <c r="A154" s="39" t="s">
        <v>640</v>
      </c>
      <c r="B154" s="25" t="s">
        <v>641</v>
      </c>
      <c r="C154" s="19" t="str">
        <f t="shared" si="18"/>
        <v xml:space="preserve">  WarwickE07000222</v>
      </c>
      <c r="D154" s="40">
        <v>38</v>
      </c>
      <c r="E154" s="20">
        <f>VLOOKUP(C154,female!C:D,2,FALSE)</f>
        <v>22</v>
      </c>
      <c r="F154" s="41">
        <v>15.64</v>
      </c>
      <c r="G154" s="33">
        <f>VLOOKUP(C154,female!C:E,3,FALSE)</f>
        <v>12.37</v>
      </c>
      <c r="H154" s="51">
        <v>19.239999999999998</v>
      </c>
      <c r="I154" s="33">
        <f>VLOOKUP(C154,female!C:G,5,FALSE)</f>
        <v>14.75</v>
      </c>
      <c r="J154" s="35">
        <f t="shared" si="19"/>
        <v>3.2700000000000014</v>
      </c>
      <c r="K154" s="35">
        <f t="shared" si="20"/>
        <v>4.4899999999999984</v>
      </c>
      <c r="L154" s="91">
        <f t="shared" si="21"/>
        <v>0.2090792838874681</v>
      </c>
      <c r="M154" s="91">
        <f t="shared" si="22"/>
        <v>0.23336798336798331</v>
      </c>
      <c r="N154" s="92">
        <f t="shared" si="23"/>
        <v>76.31393861892586</v>
      </c>
      <c r="O154" s="93">
        <f t="shared" si="24"/>
        <v>43023.686061381071</v>
      </c>
      <c r="P154" s="92">
        <f t="shared" si="25"/>
        <v>85.179313929313906</v>
      </c>
      <c r="Q154" s="93">
        <f t="shared" si="26"/>
        <v>43014.820686070685</v>
      </c>
    </row>
    <row r="155" spans="1:17" hidden="1" x14ac:dyDescent="0.2">
      <c r="A155" s="39" t="s">
        <v>1012</v>
      </c>
      <c r="B155" s="25" t="s">
        <v>643</v>
      </c>
      <c r="C155" s="19" t="str">
        <f t="shared" si="18"/>
        <v>West Midlands Met CountyE11000005</v>
      </c>
      <c r="D155" s="55">
        <v>482</v>
      </c>
      <c r="E155" s="20">
        <f>VLOOKUP(C155,female!C:D,2,FALSE)</f>
        <v>300</v>
      </c>
      <c r="F155" s="51">
        <v>14.35</v>
      </c>
      <c r="G155" s="33">
        <f>VLOOKUP(C155,female!C:E,3,FALSE)</f>
        <v>12.45</v>
      </c>
      <c r="H155" s="51">
        <v>17.350000000000001</v>
      </c>
      <c r="I155" s="33">
        <f>VLOOKUP(C155,female!C:G,5,FALSE)</f>
        <v>14.72</v>
      </c>
      <c r="J155" s="35">
        <f t="shared" si="19"/>
        <v>1.9000000000000004</v>
      </c>
      <c r="K155" s="35">
        <f t="shared" si="20"/>
        <v>2.6300000000000008</v>
      </c>
      <c r="L155" s="91">
        <f t="shared" si="21"/>
        <v>0.13240418118466901</v>
      </c>
      <c r="M155" s="91">
        <f t="shared" si="22"/>
        <v>0.15158501440922192</v>
      </c>
      <c r="N155" s="92">
        <f t="shared" si="23"/>
        <v>48.327526132404188</v>
      </c>
      <c r="O155" s="93">
        <f t="shared" si="24"/>
        <v>43051.672473867598</v>
      </c>
      <c r="P155" s="92">
        <f t="shared" si="25"/>
        <v>55.328530259366005</v>
      </c>
      <c r="Q155" s="93">
        <f t="shared" si="26"/>
        <v>43044.671469740635</v>
      </c>
    </row>
    <row r="156" spans="1:17" hidden="1" x14ac:dyDescent="0.2">
      <c r="A156" s="39" t="s">
        <v>644</v>
      </c>
      <c r="B156" s="25" t="s">
        <v>136</v>
      </c>
      <c r="C156" s="19" t="str">
        <f t="shared" si="18"/>
        <v xml:space="preserve">  BirminghamE08000025</v>
      </c>
      <c r="D156" s="55">
        <v>181</v>
      </c>
      <c r="E156" s="20">
        <f>VLOOKUP(C156,female!C:D,2,FALSE)</f>
        <v>126</v>
      </c>
      <c r="F156" s="51">
        <v>15.36</v>
      </c>
      <c r="G156" s="33">
        <f>VLOOKUP(C156,female!C:E,3,FALSE)</f>
        <v>13.37</v>
      </c>
      <c r="H156" s="51">
        <v>18.670000000000002</v>
      </c>
      <c r="I156" s="33">
        <f>VLOOKUP(C156,female!C:G,5,FALSE)</f>
        <v>15.56</v>
      </c>
      <c r="J156" s="35">
        <f t="shared" si="19"/>
        <v>1.9900000000000002</v>
      </c>
      <c r="K156" s="35">
        <f t="shared" si="20"/>
        <v>3.1100000000000012</v>
      </c>
      <c r="L156" s="91">
        <f t="shared" si="21"/>
        <v>0.12955729166666669</v>
      </c>
      <c r="M156" s="91">
        <f t="shared" si="22"/>
        <v>0.16657739689341194</v>
      </c>
      <c r="N156" s="92">
        <f t="shared" si="23"/>
        <v>47.288411458333343</v>
      </c>
      <c r="O156" s="93">
        <f t="shared" si="24"/>
        <v>43052.711588541664</v>
      </c>
      <c r="P156" s="92">
        <f t="shared" si="25"/>
        <v>60.800749866095359</v>
      </c>
      <c r="Q156" s="93">
        <f t="shared" si="26"/>
        <v>43039.199250133905</v>
      </c>
    </row>
    <row r="157" spans="1:17" hidden="1" x14ac:dyDescent="0.2">
      <c r="A157" s="39" t="s">
        <v>645</v>
      </c>
      <c r="B157" s="25" t="s">
        <v>91</v>
      </c>
      <c r="C157" s="19" t="str">
        <f t="shared" si="18"/>
        <v xml:space="preserve">  CoventryE08000026</v>
      </c>
      <c r="D157" s="40">
        <v>56</v>
      </c>
      <c r="E157" s="20">
        <f>VLOOKUP(C157,female!C:D,2,FALSE)</f>
        <v>39</v>
      </c>
      <c r="F157" s="41">
        <v>15.38</v>
      </c>
      <c r="G157" s="33">
        <f>VLOOKUP(C157,female!C:E,3,FALSE)</f>
        <v>12.94</v>
      </c>
      <c r="H157" s="51">
        <v>17.87</v>
      </c>
      <c r="I157" s="33">
        <f>VLOOKUP(C157,female!C:G,5,FALSE)</f>
        <v>14.99</v>
      </c>
      <c r="J157" s="35">
        <f t="shared" si="19"/>
        <v>2.4400000000000013</v>
      </c>
      <c r="K157" s="35">
        <f t="shared" si="20"/>
        <v>2.8800000000000008</v>
      </c>
      <c r="L157" s="91">
        <f t="shared" si="21"/>
        <v>0.15864759427828357</v>
      </c>
      <c r="M157" s="91">
        <f t="shared" si="22"/>
        <v>0.1611639619473979</v>
      </c>
      <c r="N157" s="92">
        <f t="shared" si="23"/>
        <v>57.906371911573501</v>
      </c>
      <c r="O157" s="93">
        <f t="shared" si="24"/>
        <v>43042.093628088427</v>
      </c>
      <c r="P157" s="92">
        <f t="shared" si="25"/>
        <v>58.824846110800237</v>
      </c>
      <c r="Q157" s="93">
        <f t="shared" si="26"/>
        <v>43041.175153889199</v>
      </c>
    </row>
    <row r="158" spans="1:17" hidden="1" x14ac:dyDescent="0.2">
      <c r="A158" s="39" t="s">
        <v>646</v>
      </c>
      <c r="B158" s="25" t="s">
        <v>305</v>
      </c>
      <c r="C158" s="19" t="str">
        <f t="shared" si="18"/>
        <v xml:space="preserve">  DudleyE08000027</v>
      </c>
      <c r="D158" s="40">
        <v>43</v>
      </c>
      <c r="E158" s="20">
        <f>VLOOKUP(C158,female!C:D,2,FALSE)</f>
        <v>23</v>
      </c>
      <c r="F158" s="51">
        <v>12.78</v>
      </c>
      <c r="G158" s="33">
        <f>VLOOKUP(C158,female!C:E,3,FALSE)</f>
        <v>11.59</v>
      </c>
      <c r="H158" s="51">
        <v>15.05</v>
      </c>
      <c r="I158" s="33">
        <f>VLOOKUP(C158,female!C:G,5,FALSE)</f>
        <v>13.66</v>
      </c>
      <c r="J158" s="35">
        <f t="shared" si="19"/>
        <v>1.1899999999999995</v>
      </c>
      <c r="K158" s="35">
        <f t="shared" si="20"/>
        <v>1.3900000000000006</v>
      </c>
      <c r="L158" s="91">
        <f t="shared" si="21"/>
        <v>9.3114241001564915E-2</v>
      </c>
      <c r="M158" s="91">
        <f t="shared" si="22"/>
        <v>9.2358803986710994E-2</v>
      </c>
      <c r="N158" s="92">
        <f t="shared" si="23"/>
        <v>33.986697965571196</v>
      </c>
      <c r="O158" s="93">
        <f t="shared" si="24"/>
        <v>43066.013302034429</v>
      </c>
      <c r="P158" s="92">
        <f t="shared" si="25"/>
        <v>33.710963455149511</v>
      </c>
      <c r="Q158" s="93">
        <f t="shared" si="26"/>
        <v>43066.289036544847</v>
      </c>
    </row>
    <row r="159" spans="1:17" hidden="1" x14ac:dyDescent="0.2">
      <c r="A159" s="39" t="s">
        <v>647</v>
      </c>
      <c r="B159" s="25" t="s">
        <v>298</v>
      </c>
      <c r="C159" s="19" t="str">
        <f t="shared" si="18"/>
        <v xml:space="preserve">  SandwellE08000028</v>
      </c>
      <c r="D159" s="40">
        <v>58</v>
      </c>
      <c r="E159" s="20">
        <f>VLOOKUP(C159,female!C:D,2,FALSE)</f>
        <v>33</v>
      </c>
      <c r="F159" s="51">
        <v>12</v>
      </c>
      <c r="G159" s="33">
        <f>VLOOKUP(C159,female!C:E,3,FALSE)</f>
        <v>11.21</v>
      </c>
      <c r="H159" s="41">
        <v>14.94</v>
      </c>
      <c r="I159" s="33">
        <f>VLOOKUP(C159,female!C:G,5,FALSE)</f>
        <v>13.23</v>
      </c>
      <c r="J159" s="35">
        <f t="shared" si="19"/>
        <v>0.78999999999999915</v>
      </c>
      <c r="K159" s="35">
        <f t="shared" si="20"/>
        <v>1.7099999999999991</v>
      </c>
      <c r="L159" s="91">
        <f t="shared" si="21"/>
        <v>6.5833333333333258E-2</v>
      </c>
      <c r="M159" s="91">
        <f t="shared" si="22"/>
        <v>0.11445783132530114</v>
      </c>
      <c r="N159" s="92">
        <f t="shared" si="23"/>
        <v>24.02916666666664</v>
      </c>
      <c r="O159" s="93">
        <f t="shared" si="24"/>
        <v>43075.970833333333</v>
      </c>
      <c r="P159" s="92">
        <f t="shared" si="25"/>
        <v>41.777108433734917</v>
      </c>
      <c r="Q159" s="93">
        <f t="shared" si="26"/>
        <v>43058.222891566264</v>
      </c>
    </row>
    <row r="160" spans="1:17" hidden="1" x14ac:dyDescent="0.2">
      <c r="A160" s="39" t="s">
        <v>648</v>
      </c>
      <c r="B160" s="25" t="s">
        <v>24</v>
      </c>
      <c r="C160" s="19" t="str">
        <f t="shared" si="18"/>
        <v xml:space="preserve">  SolihullE08000029</v>
      </c>
      <c r="D160" s="40">
        <v>66</v>
      </c>
      <c r="E160" s="20">
        <f>VLOOKUP(C160,female!C:D,2,FALSE)</f>
        <v>27</v>
      </c>
      <c r="F160" s="41">
        <v>16.34</v>
      </c>
      <c r="G160" s="33">
        <f>VLOOKUP(C160,female!C:E,3,FALSE)</f>
        <v>12.1</v>
      </c>
      <c r="H160" s="51">
        <v>17.82</v>
      </c>
      <c r="I160" s="33">
        <f>VLOOKUP(C160,female!C:G,5,FALSE)</f>
        <v>16.05</v>
      </c>
      <c r="J160" s="35">
        <f t="shared" si="19"/>
        <v>4.24</v>
      </c>
      <c r="K160" s="35">
        <f t="shared" si="20"/>
        <v>1.7699999999999996</v>
      </c>
      <c r="L160" s="91">
        <f t="shared" si="21"/>
        <v>0.25948592411260712</v>
      </c>
      <c r="M160" s="91">
        <f t="shared" si="22"/>
        <v>9.9326599326599305E-2</v>
      </c>
      <c r="N160" s="92">
        <f t="shared" si="23"/>
        <v>94.712362301101606</v>
      </c>
      <c r="O160" s="93">
        <f t="shared" si="24"/>
        <v>43005.287637698901</v>
      </c>
      <c r="P160" s="92">
        <f t="shared" si="25"/>
        <v>36.254208754208747</v>
      </c>
      <c r="Q160" s="93">
        <f t="shared" si="26"/>
        <v>43063.74579124579</v>
      </c>
    </row>
    <row r="161" spans="1:17" hidden="1" x14ac:dyDescent="0.2">
      <c r="A161" s="39" t="s">
        <v>649</v>
      </c>
      <c r="B161" s="25" t="s">
        <v>252</v>
      </c>
      <c r="C161" s="19" t="str">
        <f t="shared" si="18"/>
        <v xml:space="preserve">  WalsallE08000030</v>
      </c>
      <c r="D161" s="40">
        <v>39</v>
      </c>
      <c r="E161" s="20">
        <f>VLOOKUP(C161,female!C:D,2,FALSE)</f>
        <v>25</v>
      </c>
      <c r="F161" s="41">
        <v>12.08</v>
      </c>
      <c r="G161" s="33">
        <f>VLOOKUP(C161,female!C:E,3,FALSE)</f>
        <v>11.62</v>
      </c>
      <c r="H161" s="54">
        <v>16.82</v>
      </c>
      <c r="I161" s="33">
        <f>VLOOKUP(C161,female!C:G,5,FALSE)</f>
        <v>13.16</v>
      </c>
      <c r="J161" s="35">
        <f t="shared" si="19"/>
        <v>0.46000000000000085</v>
      </c>
      <c r="K161" s="35">
        <f t="shared" si="20"/>
        <v>3.66</v>
      </c>
      <c r="L161" s="91">
        <f t="shared" si="21"/>
        <v>3.8079470198675566E-2</v>
      </c>
      <c r="M161" s="91">
        <f t="shared" si="22"/>
        <v>0.21759809750297265</v>
      </c>
      <c r="N161" s="92">
        <f t="shared" si="23"/>
        <v>13.899006622516582</v>
      </c>
      <c r="O161" s="93">
        <f t="shared" si="24"/>
        <v>43086.100993377484</v>
      </c>
      <c r="P161" s="92">
        <f t="shared" si="25"/>
        <v>79.423305588585023</v>
      </c>
      <c r="Q161" s="93">
        <f t="shared" si="26"/>
        <v>43020.576694411415</v>
      </c>
    </row>
    <row r="162" spans="1:17" hidden="1" x14ac:dyDescent="0.2">
      <c r="A162" s="39" t="s">
        <v>650</v>
      </c>
      <c r="B162" s="25" t="s">
        <v>79</v>
      </c>
      <c r="C162" s="19" t="str">
        <f t="shared" si="18"/>
        <v xml:space="preserve">  WolverhamptonE08000031</v>
      </c>
      <c r="D162" s="40">
        <v>39</v>
      </c>
      <c r="E162" s="20">
        <f>VLOOKUP(C162,female!C:D,2,FALSE)</f>
        <v>26</v>
      </c>
      <c r="F162" s="41">
        <v>13.11</v>
      </c>
      <c r="G162" s="33">
        <f>VLOOKUP(C162,female!C:E,3,FALSE)</f>
        <v>10.69</v>
      </c>
      <c r="H162" s="41">
        <v>16.54</v>
      </c>
      <c r="I162" s="33">
        <f>VLOOKUP(C162,female!C:G,5,FALSE)</f>
        <v>13.05</v>
      </c>
      <c r="J162" s="35">
        <f t="shared" si="19"/>
        <v>2.42</v>
      </c>
      <c r="K162" s="35">
        <f t="shared" si="20"/>
        <v>3.4899999999999984</v>
      </c>
      <c r="L162" s="91">
        <f t="shared" si="21"/>
        <v>0.18459191456903129</v>
      </c>
      <c r="M162" s="91">
        <f t="shared" si="22"/>
        <v>0.21100362756952834</v>
      </c>
      <c r="N162" s="92">
        <f t="shared" si="23"/>
        <v>67.376048817696415</v>
      </c>
      <c r="O162" s="93">
        <f t="shared" si="24"/>
        <v>43032.623951182301</v>
      </c>
      <c r="P162" s="92">
        <f t="shared" si="25"/>
        <v>77.016324062877842</v>
      </c>
      <c r="Q162" s="93">
        <f t="shared" si="26"/>
        <v>43022.983675937125</v>
      </c>
    </row>
    <row r="163" spans="1:17" hidden="1" x14ac:dyDescent="0.2">
      <c r="A163" s="39" t="s">
        <v>183</v>
      </c>
      <c r="B163" s="25" t="s">
        <v>184</v>
      </c>
      <c r="C163" s="19" t="str">
        <f t="shared" si="18"/>
        <v>WorcestershireE10000034</v>
      </c>
      <c r="D163" s="55">
        <v>81</v>
      </c>
      <c r="E163" s="20">
        <f>VLOOKUP(C163,female!C:D,2,FALSE)</f>
        <v>52</v>
      </c>
      <c r="F163" s="51">
        <v>12.58</v>
      </c>
      <c r="G163" s="33">
        <f>VLOOKUP(C163,female!C:E,3,FALSE)</f>
        <v>11.49</v>
      </c>
      <c r="H163" s="51">
        <v>14.76</v>
      </c>
      <c r="I163" s="33">
        <f>VLOOKUP(C163,female!C:G,5,FALSE)</f>
        <v>13.65</v>
      </c>
      <c r="J163" s="35">
        <f t="shared" si="19"/>
        <v>1.0899999999999999</v>
      </c>
      <c r="K163" s="35">
        <f t="shared" si="20"/>
        <v>1.1099999999999994</v>
      </c>
      <c r="L163" s="91">
        <f t="shared" si="21"/>
        <v>8.6645468998410163E-2</v>
      </c>
      <c r="M163" s="91">
        <f t="shared" si="22"/>
        <v>7.520325203252029E-2</v>
      </c>
      <c r="N163" s="92">
        <f t="shared" si="23"/>
        <v>31.62559618441971</v>
      </c>
      <c r="O163" s="93">
        <f t="shared" si="24"/>
        <v>43068.374403815578</v>
      </c>
      <c r="P163" s="92">
        <f t="shared" si="25"/>
        <v>27.449186991869905</v>
      </c>
      <c r="Q163" s="93">
        <f t="shared" si="26"/>
        <v>43072.550813008129</v>
      </c>
    </row>
    <row r="164" spans="1:17" hidden="1" x14ac:dyDescent="0.2">
      <c r="A164" s="39" t="s">
        <v>651</v>
      </c>
      <c r="B164" s="25" t="s">
        <v>652</v>
      </c>
      <c r="C164" s="19" t="str">
        <f t="shared" si="18"/>
        <v xml:space="preserve">  BromsgroveE07000234</v>
      </c>
      <c r="D164" s="53">
        <v>13</v>
      </c>
      <c r="E164" s="20">
        <f>VLOOKUP(C164,female!C:D,2,FALSE)</f>
        <v>7</v>
      </c>
      <c r="F164" s="41">
        <v>12.49</v>
      </c>
      <c r="G164" s="33" t="str">
        <f>VLOOKUP(C164,female!C:E,3,FALSE)</f>
        <v>x</v>
      </c>
      <c r="H164" s="41">
        <v>15.9</v>
      </c>
      <c r="I164" s="33">
        <f>VLOOKUP(C164,female!C:G,5,FALSE)</f>
        <v>15.09</v>
      </c>
      <c r="J164" s="35" t="e">
        <f t="shared" si="19"/>
        <v>#VALUE!</v>
      </c>
      <c r="K164" s="35">
        <f t="shared" si="20"/>
        <v>0.8100000000000005</v>
      </c>
      <c r="L164" s="91" t="e">
        <f t="shared" si="21"/>
        <v>#VALUE!</v>
      </c>
      <c r="M164" s="91">
        <f t="shared" si="22"/>
        <v>5.0943396226415125E-2</v>
      </c>
      <c r="N164" s="92" t="e">
        <f t="shared" si="23"/>
        <v>#VALUE!</v>
      </c>
      <c r="O164" s="93" t="e">
        <f t="shared" si="24"/>
        <v>#VALUE!</v>
      </c>
      <c r="P164" s="92">
        <f t="shared" si="25"/>
        <v>18.59433962264152</v>
      </c>
      <c r="Q164" s="93">
        <f t="shared" si="26"/>
        <v>43081.405660377357</v>
      </c>
    </row>
    <row r="165" spans="1:17" hidden="1" x14ac:dyDescent="0.2">
      <c r="A165" s="39" t="s">
        <v>653</v>
      </c>
      <c r="B165" s="25" t="s">
        <v>654</v>
      </c>
      <c r="C165" s="19" t="str">
        <f t="shared" si="18"/>
        <v xml:space="preserve">  Malvern HillsE07000235</v>
      </c>
      <c r="D165" s="53">
        <v>9</v>
      </c>
      <c r="E165" s="20">
        <f>VLOOKUP(C165,female!C:D,2,FALSE)</f>
        <v>5</v>
      </c>
      <c r="F165" s="54">
        <v>12</v>
      </c>
      <c r="G165" s="33">
        <f>VLOOKUP(C165,female!C:E,3,FALSE)</f>
        <v>10.54</v>
      </c>
      <c r="H165" s="41">
        <v>15.36</v>
      </c>
      <c r="I165" s="33">
        <f>VLOOKUP(C165,female!C:G,5,FALSE)</f>
        <v>12.73</v>
      </c>
      <c r="J165" s="35">
        <f t="shared" si="19"/>
        <v>1.4600000000000009</v>
      </c>
      <c r="K165" s="35">
        <f t="shared" si="20"/>
        <v>2.629999999999999</v>
      </c>
      <c r="L165" s="91">
        <f t="shared" si="21"/>
        <v>0.12166666666666674</v>
      </c>
      <c r="M165" s="91">
        <f t="shared" si="22"/>
        <v>0.17122395833333329</v>
      </c>
      <c r="N165" s="92">
        <f t="shared" si="23"/>
        <v>44.40833333333336</v>
      </c>
      <c r="O165" s="93">
        <f t="shared" si="24"/>
        <v>43055.591666666667</v>
      </c>
      <c r="P165" s="92">
        <f t="shared" si="25"/>
        <v>62.49674479166665</v>
      </c>
      <c r="Q165" s="93">
        <f t="shared" si="26"/>
        <v>43037.503255208336</v>
      </c>
    </row>
    <row r="166" spans="1:17" hidden="1" x14ac:dyDescent="0.2">
      <c r="A166" s="39" t="s">
        <v>655</v>
      </c>
      <c r="B166" s="25" t="s">
        <v>656</v>
      </c>
      <c r="C166" s="19" t="str">
        <f t="shared" si="18"/>
        <v xml:space="preserve">  RedditchE07000236</v>
      </c>
      <c r="D166" s="53">
        <v>14</v>
      </c>
      <c r="E166" s="20">
        <f>VLOOKUP(C166,female!C:D,2,FALSE)</f>
        <v>10</v>
      </c>
      <c r="F166" s="41">
        <v>12.75</v>
      </c>
      <c r="G166" s="33">
        <f>VLOOKUP(C166,female!C:E,3,FALSE)</f>
        <v>10.47</v>
      </c>
      <c r="H166" s="41">
        <v>15.2</v>
      </c>
      <c r="I166" s="33">
        <f>VLOOKUP(C166,female!C:G,5,FALSE)</f>
        <v>12.52</v>
      </c>
      <c r="J166" s="35">
        <f t="shared" si="19"/>
        <v>2.2799999999999994</v>
      </c>
      <c r="K166" s="35">
        <f t="shared" si="20"/>
        <v>2.6799999999999997</v>
      </c>
      <c r="L166" s="91">
        <f t="shared" si="21"/>
        <v>0.17882352941176466</v>
      </c>
      <c r="M166" s="91">
        <f t="shared" si="22"/>
        <v>0.1763157894736842</v>
      </c>
      <c r="N166" s="92">
        <f t="shared" si="23"/>
        <v>65.270588235294099</v>
      </c>
      <c r="O166" s="93">
        <f t="shared" si="24"/>
        <v>43034.729411764703</v>
      </c>
      <c r="P166" s="92">
        <f t="shared" si="25"/>
        <v>64.35526315789474</v>
      </c>
      <c r="Q166" s="93">
        <f t="shared" si="26"/>
        <v>43035.644736842107</v>
      </c>
    </row>
    <row r="167" spans="1:17" hidden="1" x14ac:dyDescent="0.2">
      <c r="A167" s="39" t="s">
        <v>657</v>
      </c>
      <c r="B167" s="25" t="s">
        <v>658</v>
      </c>
      <c r="C167" s="19" t="str">
        <f t="shared" si="18"/>
        <v xml:space="preserve">  WorcesterE07000237</v>
      </c>
      <c r="D167" s="53">
        <v>18</v>
      </c>
      <c r="E167" s="20">
        <f>VLOOKUP(C167,female!C:D,2,FALSE)</f>
        <v>13</v>
      </c>
      <c r="F167" s="41">
        <v>13.91</v>
      </c>
      <c r="G167" s="33">
        <f>VLOOKUP(C167,female!C:E,3,FALSE)</f>
        <v>13.49</v>
      </c>
      <c r="H167" s="41">
        <v>15.79</v>
      </c>
      <c r="I167" s="33">
        <f>VLOOKUP(C167,female!C:G,5,FALSE)</f>
        <v>15.84</v>
      </c>
      <c r="J167" s="35">
        <f t="shared" si="19"/>
        <v>0.41999999999999993</v>
      </c>
      <c r="K167" s="35">
        <f t="shared" si="20"/>
        <v>-5.0000000000000711E-2</v>
      </c>
      <c r="L167" s="91">
        <f t="shared" si="21"/>
        <v>3.0194104960460096E-2</v>
      </c>
      <c r="M167" s="91">
        <f t="shared" si="22"/>
        <v>-3.1665611146295576E-3</v>
      </c>
      <c r="N167" s="92">
        <f t="shared" si="23"/>
        <v>11.020848310567935</v>
      </c>
      <c r="O167" s="93">
        <f t="shared" si="24"/>
        <v>43088.979151689433</v>
      </c>
      <c r="P167" s="92">
        <f t="shared" si="25"/>
        <v>-1.1557948068397885</v>
      </c>
      <c r="Q167" s="93">
        <f t="shared" si="26"/>
        <v>43101.155794806837</v>
      </c>
    </row>
    <row r="168" spans="1:17" hidden="1" x14ac:dyDescent="0.2">
      <c r="A168" s="39" t="s">
        <v>659</v>
      </c>
      <c r="B168" s="25" t="s">
        <v>660</v>
      </c>
      <c r="C168" s="19" t="str">
        <f t="shared" si="18"/>
        <v xml:space="preserve">  WychavonE07000238</v>
      </c>
      <c r="D168" s="40">
        <v>19</v>
      </c>
      <c r="E168" s="20">
        <f>VLOOKUP(C168,female!C:D,2,FALSE)</f>
        <v>12</v>
      </c>
      <c r="F168" s="41">
        <v>12.48</v>
      </c>
      <c r="G168" s="33">
        <f>VLOOKUP(C168,female!C:E,3,FALSE)</f>
        <v>12.07</v>
      </c>
      <c r="H168" s="51">
        <v>13.64</v>
      </c>
      <c r="I168" s="33">
        <f>VLOOKUP(C168,female!C:G,5,FALSE)</f>
        <v>13.01</v>
      </c>
      <c r="J168" s="35">
        <f t="shared" si="19"/>
        <v>0.41000000000000014</v>
      </c>
      <c r="K168" s="35">
        <f t="shared" si="20"/>
        <v>0.63000000000000078</v>
      </c>
      <c r="L168" s="91">
        <f t="shared" si="21"/>
        <v>3.2852564102564111E-2</v>
      </c>
      <c r="M168" s="91">
        <f t="shared" si="22"/>
        <v>4.6187683284457534E-2</v>
      </c>
      <c r="N168" s="92">
        <f t="shared" si="23"/>
        <v>11.9911858974359</v>
      </c>
      <c r="O168" s="93">
        <f t="shared" si="24"/>
        <v>43088.008814102563</v>
      </c>
      <c r="P168" s="92">
        <f t="shared" si="25"/>
        <v>16.858504398827002</v>
      </c>
      <c r="Q168" s="93">
        <f t="shared" si="26"/>
        <v>43083.141495601172</v>
      </c>
    </row>
    <row r="169" spans="1:17" hidden="1" x14ac:dyDescent="0.2">
      <c r="A169" s="39" t="s">
        <v>661</v>
      </c>
      <c r="B169" s="25" t="s">
        <v>662</v>
      </c>
      <c r="C169" s="19" t="str">
        <f t="shared" si="18"/>
        <v xml:space="preserve">  Wyre ForestE07000239</v>
      </c>
      <c r="D169" s="53">
        <v>9</v>
      </c>
      <c r="E169" s="20">
        <f>VLOOKUP(C169,female!C:D,2,FALSE)</f>
        <v>6</v>
      </c>
      <c r="F169" s="54">
        <v>11.03</v>
      </c>
      <c r="G169" s="33">
        <f>VLOOKUP(C169,female!C:E,3,FALSE)</f>
        <v>9.16</v>
      </c>
      <c r="H169" s="41">
        <v>12.23</v>
      </c>
      <c r="I169" s="33">
        <f>VLOOKUP(C169,female!C:G,5,FALSE)</f>
        <v>11.36</v>
      </c>
      <c r="J169" s="35">
        <f t="shared" si="19"/>
        <v>1.8699999999999992</v>
      </c>
      <c r="K169" s="35">
        <f t="shared" si="20"/>
        <v>0.87000000000000099</v>
      </c>
      <c r="L169" s="91">
        <f t="shared" si="21"/>
        <v>0.16953762466001807</v>
      </c>
      <c r="M169" s="91">
        <f t="shared" si="22"/>
        <v>7.1136549468520105E-2</v>
      </c>
      <c r="N169" s="92">
        <f t="shared" si="23"/>
        <v>61.881233000906597</v>
      </c>
      <c r="O169" s="93">
        <f t="shared" si="24"/>
        <v>43038.11876699909</v>
      </c>
      <c r="P169" s="92">
        <f t="shared" si="25"/>
        <v>25.96484055600984</v>
      </c>
      <c r="Q169" s="93">
        <f t="shared" si="26"/>
        <v>43074.035159443993</v>
      </c>
    </row>
    <row r="170" spans="1:17" hidden="1" x14ac:dyDescent="0.2">
      <c r="A170" s="24" t="s">
        <v>1013</v>
      </c>
      <c r="B170" s="25" t="s">
        <v>1014</v>
      </c>
      <c r="C170" s="19" t="str">
        <f t="shared" si="18"/>
        <v>East E12000006</v>
      </c>
      <c r="D170" s="55">
        <v>985</v>
      </c>
      <c r="E170" s="20">
        <f>VLOOKUP(C170,female!C:D,2,FALSE)</f>
        <v>623</v>
      </c>
      <c r="F170" s="51">
        <v>14.3</v>
      </c>
      <c r="G170" s="33">
        <f>VLOOKUP(C170,female!C:E,3,FALSE)</f>
        <v>12.67</v>
      </c>
      <c r="H170" s="51">
        <v>17.100000000000001</v>
      </c>
      <c r="I170" s="33">
        <f>VLOOKUP(C170,female!C:G,5,FALSE)</f>
        <v>14.61</v>
      </c>
      <c r="J170" s="35">
        <f t="shared" si="19"/>
        <v>1.6300000000000008</v>
      </c>
      <c r="K170" s="35">
        <f t="shared" si="20"/>
        <v>2.490000000000002</v>
      </c>
      <c r="L170" s="91">
        <f t="shared" si="21"/>
        <v>0.11398601398601403</v>
      </c>
      <c r="M170" s="91">
        <f t="shared" si="22"/>
        <v>0.14561403508771939</v>
      </c>
      <c r="N170" s="92">
        <f t="shared" si="23"/>
        <v>41.604895104895121</v>
      </c>
      <c r="O170" s="93">
        <f t="shared" si="24"/>
        <v>43058.395104895106</v>
      </c>
      <c r="P170" s="92">
        <f t="shared" si="25"/>
        <v>53.149122807017577</v>
      </c>
      <c r="Q170" s="93">
        <f t="shared" si="26"/>
        <v>43046.850877192985</v>
      </c>
    </row>
    <row r="171" spans="1:17" hidden="1" x14ac:dyDescent="0.2">
      <c r="A171" s="39" t="s">
        <v>1015</v>
      </c>
      <c r="B171" s="25" t="s">
        <v>109</v>
      </c>
      <c r="C171" s="19" t="str">
        <f t="shared" si="18"/>
        <v>Luton E06000032</v>
      </c>
      <c r="D171" s="40">
        <v>33</v>
      </c>
      <c r="E171" s="20">
        <f>VLOOKUP(C171,female!C:D,2,FALSE)</f>
        <v>23</v>
      </c>
      <c r="F171" s="41">
        <v>15.79</v>
      </c>
      <c r="G171" s="33">
        <f>VLOOKUP(C171,female!C:E,3,FALSE)</f>
        <v>13.78</v>
      </c>
      <c r="H171" s="51">
        <v>18.68</v>
      </c>
      <c r="I171" s="33">
        <f>VLOOKUP(C171,female!C:G,5,FALSE)</f>
        <v>16.37</v>
      </c>
      <c r="J171" s="35">
        <f t="shared" si="19"/>
        <v>2.0099999999999998</v>
      </c>
      <c r="K171" s="35">
        <f t="shared" si="20"/>
        <v>2.3099999999999987</v>
      </c>
      <c r="L171" s="91">
        <f t="shared" si="21"/>
        <v>0.1272957568081064</v>
      </c>
      <c r="M171" s="91">
        <f t="shared" si="22"/>
        <v>0.12366167023554597</v>
      </c>
      <c r="N171" s="92">
        <f t="shared" si="23"/>
        <v>46.462951234958837</v>
      </c>
      <c r="O171" s="93">
        <f t="shared" si="24"/>
        <v>43053.537048765043</v>
      </c>
      <c r="P171" s="92">
        <f t="shared" si="25"/>
        <v>45.136509635974278</v>
      </c>
      <c r="Q171" s="93">
        <f t="shared" si="26"/>
        <v>43054.863490364027</v>
      </c>
    </row>
    <row r="172" spans="1:17" hidden="1" x14ac:dyDescent="0.2">
      <c r="A172" s="39" t="s">
        <v>1016</v>
      </c>
      <c r="B172" s="25" t="s">
        <v>69</v>
      </c>
      <c r="C172" s="19" t="str">
        <f t="shared" si="18"/>
        <v>Peterborough E06000031</v>
      </c>
      <c r="D172" s="40">
        <v>42</v>
      </c>
      <c r="E172" s="20">
        <f>VLOOKUP(C172,female!C:D,2,FALSE)</f>
        <v>32</v>
      </c>
      <c r="F172" s="41">
        <v>12.93</v>
      </c>
      <c r="G172" s="33">
        <f>VLOOKUP(C172,female!C:E,3,FALSE)</f>
        <v>10.46</v>
      </c>
      <c r="H172" s="51">
        <v>16.510000000000002</v>
      </c>
      <c r="I172" s="33">
        <f>VLOOKUP(C172,female!C:G,5,FALSE)</f>
        <v>13.03</v>
      </c>
      <c r="J172" s="35">
        <f t="shared" si="19"/>
        <v>2.4699999999999989</v>
      </c>
      <c r="K172" s="35">
        <f t="shared" si="20"/>
        <v>3.4800000000000022</v>
      </c>
      <c r="L172" s="91">
        <f t="shared" si="21"/>
        <v>0.19102861562258305</v>
      </c>
      <c r="M172" s="91">
        <f t="shared" si="22"/>
        <v>0.21078134463961248</v>
      </c>
      <c r="N172" s="92">
        <f t="shared" si="23"/>
        <v>69.725444702242811</v>
      </c>
      <c r="O172" s="93">
        <f t="shared" si="24"/>
        <v>43030.274555297758</v>
      </c>
      <c r="P172" s="92">
        <f t="shared" si="25"/>
        <v>76.93519079345856</v>
      </c>
      <c r="Q172" s="93">
        <f t="shared" si="26"/>
        <v>43023.064809206538</v>
      </c>
    </row>
    <row r="173" spans="1:17" hidden="1" x14ac:dyDescent="0.2">
      <c r="A173" s="39" t="s">
        <v>1017</v>
      </c>
      <c r="B173" s="25" t="s">
        <v>278</v>
      </c>
      <c r="C173" s="19" t="str">
        <f t="shared" si="18"/>
        <v>Southend-on-Sea E06000033</v>
      </c>
      <c r="D173" s="53">
        <v>18</v>
      </c>
      <c r="E173" s="20">
        <f>VLOOKUP(C173,female!C:D,2,FALSE)</f>
        <v>16</v>
      </c>
      <c r="F173" s="41">
        <v>13.68</v>
      </c>
      <c r="G173" s="33">
        <f>VLOOKUP(C173,female!C:E,3,FALSE)</f>
        <v>12.03</v>
      </c>
      <c r="H173" s="41">
        <v>15.33</v>
      </c>
      <c r="I173" s="33">
        <f>VLOOKUP(C173,female!C:G,5,FALSE)</f>
        <v>13.21</v>
      </c>
      <c r="J173" s="35">
        <f t="shared" si="19"/>
        <v>1.6500000000000004</v>
      </c>
      <c r="K173" s="35">
        <f t="shared" si="20"/>
        <v>2.1199999999999992</v>
      </c>
      <c r="L173" s="91">
        <f t="shared" si="21"/>
        <v>0.12061403508771933</v>
      </c>
      <c r="M173" s="91">
        <f t="shared" si="22"/>
        <v>0.13829093281148069</v>
      </c>
      <c r="N173" s="92">
        <f t="shared" si="23"/>
        <v>44.024122807017555</v>
      </c>
      <c r="O173" s="93">
        <f t="shared" si="24"/>
        <v>43055.975877192985</v>
      </c>
      <c r="P173" s="92">
        <f t="shared" si="25"/>
        <v>50.476190476190453</v>
      </c>
      <c r="Q173" s="93">
        <f t="shared" si="26"/>
        <v>43049.523809523809</v>
      </c>
    </row>
    <row r="174" spans="1:17" hidden="1" x14ac:dyDescent="0.2">
      <c r="A174" s="39" t="s">
        <v>1018</v>
      </c>
      <c r="B174" s="25" t="s">
        <v>215</v>
      </c>
      <c r="C174" s="19" t="str">
        <f t="shared" si="18"/>
        <v>Thurrock E06000034</v>
      </c>
      <c r="D174" s="40">
        <v>23</v>
      </c>
      <c r="E174" s="20">
        <f>VLOOKUP(C174,female!C:D,2,FALSE)</f>
        <v>15</v>
      </c>
      <c r="F174" s="41">
        <v>13.93</v>
      </c>
      <c r="G174" s="33">
        <f>VLOOKUP(C174,female!C:E,3,FALSE)</f>
        <v>10.48</v>
      </c>
      <c r="H174" s="51">
        <v>15.23</v>
      </c>
      <c r="I174" s="33">
        <f>VLOOKUP(C174,female!C:G,5,FALSE)</f>
        <v>12.65</v>
      </c>
      <c r="J174" s="35">
        <f t="shared" si="19"/>
        <v>3.4499999999999993</v>
      </c>
      <c r="K174" s="35">
        <f t="shared" si="20"/>
        <v>2.58</v>
      </c>
      <c r="L174" s="91">
        <f t="shared" si="21"/>
        <v>0.24766690595836319</v>
      </c>
      <c r="M174" s="91">
        <f t="shared" si="22"/>
        <v>0.16940249507550886</v>
      </c>
      <c r="N174" s="92">
        <f t="shared" si="23"/>
        <v>90.398420674802566</v>
      </c>
      <c r="O174" s="93">
        <f t="shared" si="24"/>
        <v>43009.601579325201</v>
      </c>
      <c r="P174" s="92">
        <f t="shared" si="25"/>
        <v>61.831910702560734</v>
      </c>
      <c r="Q174" s="93">
        <f t="shared" si="26"/>
        <v>43038.16808929744</v>
      </c>
    </row>
    <row r="175" spans="1:17" hidden="1" x14ac:dyDescent="0.2">
      <c r="A175" s="39" t="s">
        <v>1019</v>
      </c>
      <c r="B175" s="25" t="s">
        <v>333</v>
      </c>
      <c r="C175" s="19" t="str">
        <f t="shared" si="18"/>
        <v>Bedford E06000055</v>
      </c>
      <c r="D175" s="40">
        <v>32</v>
      </c>
      <c r="E175" s="20">
        <f>VLOOKUP(C175,female!C:D,2,FALSE)</f>
        <v>22</v>
      </c>
      <c r="F175" s="41">
        <v>13.54</v>
      </c>
      <c r="G175" s="33">
        <f>VLOOKUP(C175,female!C:E,3,FALSE)</f>
        <v>13.22</v>
      </c>
      <c r="H175" s="51">
        <v>16.559999999999999</v>
      </c>
      <c r="I175" s="33">
        <f>VLOOKUP(C175,female!C:G,5,FALSE)</f>
        <v>15.48</v>
      </c>
      <c r="J175" s="35">
        <f t="shared" si="19"/>
        <v>0.31999999999999851</v>
      </c>
      <c r="K175" s="35">
        <f t="shared" si="20"/>
        <v>1.0799999999999983</v>
      </c>
      <c r="L175" s="91">
        <f t="shared" si="21"/>
        <v>2.3633677991137261E-2</v>
      </c>
      <c r="M175" s="91">
        <f t="shared" si="22"/>
        <v>6.5217391304347727E-2</v>
      </c>
      <c r="N175" s="92">
        <f t="shared" si="23"/>
        <v>8.6262924667651006</v>
      </c>
      <c r="O175" s="93">
        <f t="shared" si="24"/>
        <v>43091.373707533232</v>
      </c>
      <c r="P175" s="92">
        <f t="shared" si="25"/>
        <v>23.804347826086921</v>
      </c>
      <c r="Q175" s="93">
        <f t="shared" si="26"/>
        <v>43076.195652173912</v>
      </c>
    </row>
    <row r="176" spans="1:17" hidden="1" x14ac:dyDescent="0.2">
      <c r="A176" s="39" t="s">
        <v>1020</v>
      </c>
      <c r="B176" s="25" t="s">
        <v>85</v>
      </c>
      <c r="C176" s="19" t="str">
        <f t="shared" si="18"/>
        <v>Central Bedfordshire E06000056</v>
      </c>
      <c r="D176" s="40">
        <v>35</v>
      </c>
      <c r="E176" s="20">
        <f>VLOOKUP(C176,female!C:D,2,FALSE)</f>
        <v>22</v>
      </c>
      <c r="F176" s="51">
        <v>14.07</v>
      </c>
      <c r="G176" s="33">
        <f>VLOOKUP(C176,female!C:E,3,FALSE)</f>
        <v>11.71</v>
      </c>
      <c r="H176" s="41">
        <v>17.170000000000002</v>
      </c>
      <c r="I176" s="33">
        <f>VLOOKUP(C176,female!C:G,5,FALSE)</f>
        <v>13.32</v>
      </c>
      <c r="J176" s="35">
        <f t="shared" si="19"/>
        <v>2.3599999999999994</v>
      </c>
      <c r="K176" s="35">
        <f t="shared" si="20"/>
        <v>3.8500000000000014</v>
      </c>
      <c r="L176" s="91">
        <f t="shared" si="21"/>
        <v>0.16773276474769008</v>
      </c>
      <c r="M176" s="91">
        <f t="shared" si="22"/>
        <v>0.22422830518345957</v>
      </c>
      <c r="N176" s="92">
        <f t="shared" si="23"/>
        <v>61.222459132906877</v>
      </c>
      <c r="O176" s="93">
        <f t="shared" si="24"/>
        <v>43038.777540867093</v>
      </c>
      <c r="P176" s="92">
        <f t="shared" si="25"/>
        <v>81.843331391962749</v>
      </c>
      <c r="Q176" s="93">
        <f t="shared" si="26"/>
        <v>43018.15666860804</v>
      </c>
    </row>
    <row r="177" spans="1:17" hidden="1" x14ac:dyDescent="0.2">
      <c r="A177" s="39" t="s">
        <v>187</v>
      </c>
      <c r="B177" s="25" t="s">
        <v>188</v>
      </c>
      <c r="C177" s="19" t="str">
        <f t="shared" si="18"/>
        <v>CambridgeshireE10000003</v>
      </c>
      <c r="D177" s="55">
        <v>134</v>
      </c>
      <c r="E177" s="20">
        <f>VLOOKUP(C177,female!C:D,2,FALSE)</f>
        <v>82</v>
      </c>
      <c r="F177" s="51">
        <v>15.41</v>
      </c>
      <c r="G177" s="33">
        <f>VLOOKUP(C177,female!C:E,3,FALSE)</f>
        <v>14.09</v>
      </c>
      <c r="H177" s="51">
        <v>18.98</v>
      </c>
      <c r="I177" s="33">
        <f>VLOOKUP(C177,female!C:G,5,FALSE)</f>
        <v>15.91</v>
      </c>
      <c r="J177" s="35">
        <f t="shared" si="19"/>
        <v>1.3200000000000003</v>
      </c>
      <c r="K177" s="35">
        <f t="shared" si="20"/>
        <v>3.0700000000000003</v>
      </c>
      <c r="L177" s="91">
        <f t="shared" si="21"/>
        <v>8.5658663205710597E-2</v>
      </c>
      <c r="M177" s="91">
        <f t="shared" si="22"/>
        <v>0.1617492096944152</v>
      </c>
      <c r="N177" s="92">
        <f t="shared" si="23"/>
        <v>31.265412070084366</v>
      </c>
      <c r="O177" s="93">
        <f t="shared" si="24"/>
        <v>43068.734587929917</v>
      </c>
      <c r="P177" s="92">
        <f t="shared" si="25"/>
        <v>59.038461538461547</v>
      </c>
      <c r="Q177" s="93">
        <f t="shared" si="26"/>
        <v>43040.961538461539</v>
      </c>
    </row>
    <row r="178" spans="1:17" hidden="1" x14ac:dyDescent="0.2">
      <c r="A178" s="39" t="s">
        <v>664</v>
      </c>
      <c r="B178" s="25" t="s">
        <v>665</v>
      </c>
      <c r="C178" s="19" t="str">
        <f t="shared" si="18"/>
        <v xml:space="preserve">  CambridgeE07000008</v>
      </c>
      <c r="D178" s="40">
        <v>45</v>
      </c>
      <c r="E178" s="20">
        <f>VLOOKUP(C178,female!C:D,2,FALSE)</f>
        <v>34</v>
      </c>
      <c r="F178" s="41">
        <v>17.25</v>
      </c>
      <c r="G178" s="33">
        <f>VLOOKUP(C178,female!C:E,3,FALSE)</f>
        <v>15</v>
      </c>
      <c r="H178" s="51">
        <v>20.72</v>
      </c>
      <c r="I178" s="33">
        <f>VLOOKUP(C178,female!C:G,5,FALSE)</f>
        <v>16.440000000000001</v>
      </c>
      <c r="J178" s="35">
        <f t="shared" si="19"/>
        <v>2.25</v>
      </c>
      <c r="K178" s="35">
        <f t="shared" si="20"/>
        <v>4.2799999999999976</v>
      </c>
      <c r="L178" s="91">
        <f t="shared" si="21"/>
        <v>0.13043478260869565</v>
      </c>
      <c r="M178" s="91">
        <f t="shared" si="22"/>
        <v>0.20656370656370646</v>
      </c>
      <c r="N178" s="92">
        <f t="shared" si="23"/>
        <v>47.608695652173914</v>
      </c>
      <c r="O178" s="93">
        <f t="shared" si="24"/>
        <v>43052.391304347824</v>
      </c>
      <c r="P178" s="92">
        <f t="shared" si="25"/>
        <v>75.39575289575285</v>
      </c>
      <c r="Q178" s="93">
        <f t="shared" si="26"/>
        <v>43024.604247104246</v>
      </c>
    </row>
    <row r="179" spans="1:17" x14ac:dyDescent="0.2">
      <c r="A179" s="39" t="s">
        <v>666</v>
      </c>
      <c r="B179" s="25" t="s">
        <v>667</v>
      </c>
      <c r="C179" s="19" t="str">
        <f t="shared" si="18"/>
        <v xml:space="preserve">  East CambridgeshireE07000009</v>
      </c>
      <c r="D179" s="53">
        <v>11</v>
      </c>
      <c r="E179" s="20">
        <f>VLOOKUP(C179,female!C:D,2,FALSE)</f>
        <v>5</v>
      </c>
      <c r="F179" s="41">
        <v>12.83</v>
      </c>
      <c r="G179" s="33">
        <f>VLOOKUP(C179,female!C:E,3,FALSE)</f>
        <v>14.66</v>
      </c>
      <c r="H179" s="54">
        <v>16.82</v>
      </c>
      <c r="I179" s="33">
        <f>VLOOKUP(C179,female!C:G,5,FALSE)</f>
        <v>16.55</v>
      </c>
      <c r="J179" s="35">
        <f t="shared" si="19"/>
        <v>-1.83</v>
      </c>
      <c r="K179" s="35">
        <f t="shared" si="20"/>
        <v>0.26999999999999957</v>
      </c>
      <c r="L179" s="91">
        <f t="shared" si="21"/>
        <v>-0.1426344505066251</v>
      </c>
      <c r="M179" s="91">
        <f t="shared" si="22"/>
        <v>1.6052318668252054E-2</v>
      </c>
      <c r="N179" s="92">
        <f t="shared" si="23"/>
        <v>-52.061574434918164</v>
      </c>
      <c r="O179" s="93">
        <f t="shared" si="24"/>
        <v>43152.06157443492</v>
      </c>
      <c r="P179" s="92">
        <f t="shared" si="25"/>
        <v>5.8590963139119996</v>
      </c>
      <c r="Q179" s="93">
        <f t="shared" si="26"/>
        <v>43094.140903686086</v>
      </c>
    </row>
    <row r="180" spans="1:17" hidden="1" x14ac:dyDescent="0.2">
      <c r="A180" s="39" t="s">
        <v>668</v>
      </c>
      <c r="B180" s="25" t="s">
        <v>669</v>
      </c>
      <c r="C180" s="19" t="str">
        <f t="shared" si="18"/>
        <v xml:space="preserve">  FenlandE07000010</v>
      </c>
      <c r="D180" s="53">
        <v>14</v>
      </c>
      <c r="E180" s="20">
        <f>VLOOKUP(C180,female!C:D,2,FALSE)</f>
        <v>7</v>
      </c>
      <c r="F180" s="41">
        <v>11.4</v>
      </c>
      <c r="G180" s="33">
        <f>VLOOKUP(C180,female!C:E,3,FALSE)</f>
        <v>10.050000000000001</v>
      </c>
      <c r="H180" s="41">
        <v>13.31</v>
      </c>
      <c r="I180" s="33">
        <f>VLOOKUP(C180,female!C:G,5,FALSE)</f>
        <v>12.98</v>
      </c>
      <c r="J180" s="35">
        <f t="shared" si="19"/>
        <v>1.3499999999999996</v>
      </c>
      <c r="K180" s="35">
        <f t="shared" si="20"/>
        <v>0.33000000000000007</v>
      </c>
      <c r="L180" s="91">
        <f t="shared" si="21"/>
        <v>0.11842105263157891</v>
      </c>
      <c r="M180" s="91">
        <f t="shared" si="22"/>
        <v>2.479338842975207E-2</v>
      </c>
      <c r="N180" s="92">
        <f t="shared" si="23"/>
        <v>43.223684210526301</v>
      </c>
      <c r="O180" s="93">
        <f t="shared" si="24"/>
        <v>43056.776315789473</v>
      </c>
      <c r="P180" s="92">
        <f t="shared" si="25"/>
        <v>9.0495867768595062</v>
      </c>
      <c r="Q180" s="93">
        <f t="shared" si="26"/>
        <v>43090.950413223138</v>
      </c>
    </row>
    <row r="181" spans="1:17" hidden="1" x14ac:dyDescent="0.2">
      <c r="A181" s="39" t="s">
        <v>670</v>
      </c>
      <c r="B181" s="25" t="s">
        <v>671</v>
      </c>
      <c r="C181" s="19" t="str">
        <f t="shared" si="18"/>
        <v xml:space="preserve">  HuntingdonshireE07000011</v>
      </c>
      <c r="D181" s="40">
        <v>33</v>
      </c>
      <c r="E181" s="20">
        <f>VLOOKUP(C181,female!C:D,2,FALSE)</f>
        <v>16</v>
      </c>
      <c r="F181" s="41">
        <v>13.93</v>
      </c>
      <c r="G181" s="33">
        <f>VLOOKUP(C181,female!C:E,3,FALSE)</f>
        <v>12.45</v>
      </c>
      <c r="H181" s="51">
        <v>17.27</v>
      </c>
      <c r="I181" s="33">
        <f>VLOOKUP(C181,female!C:G,5,FALSE)</f>
        <v>15.43</v>
      </c>
      <c r="J181" s="35">
        <f t="shared" si="19"/>
        <v>1.4800000000000004</v>
      </c>
      <c r="K181" s="35">
        <f t="shared" si="20"/>
        <v>1.8399999999999999</v>
      </c>
      <c r="L181" s="91">
        <f t="shared" si="21"/>
        <v>0.10624551328068919</v>
      </c>
      <c r="M181" s="91">
        <f t="shared" si="22"/>
        <v>0.10654313839027214</v>
      </c>
      <c r="N181" s="92">
        <f t="shared" si="23"/>
        <v>38.779612347451554</v>
      </c>
      <c r="O181" s="93">
        <f t="shared" si="24"/>
        <v>43061.220387652545</v>
      </c>
      <c r="P181" s="92">
        <f t="shared" si="25"/>
        <v>38.88824551244933</v>
      </c>
      <c r="Q181" s="93">
        <f t="shared" si="26"/>
        <v>43061.111754487552</v>
      </c>
    </row>
    <row r="182" spans="1:17" hidden="1" x14ac:dyDescent="0.2">
      <c r="A182" s="39" t="s">
        <v>672</v>
      </c>
      <c r="B182" s="25" t="s">
        <v>673</v>
      </c>
      <c r="C182" s="19" t="str">
        <f t="shared" si="18"/>
        <v xml:space="preserve">  South CambridgeshireE07000012</v>
      </c>
      <c r="D182" s="40">
        <v>33</v>
      </c>
      <c r="E182" s="20">
        <f>VLOOKUP(C182,female!C:D,2,FALSE)</f>
        <v>20</v>
      </c>
      <c r="F182" s="41">
        <v>17.63</v>
      </c>
      <c r="G182" s="33">
        <f>VLOOKUP(C182,female!C:E,3,FALSE)</f>
        <v>13.71</v>
      </c>
      <c r="H182" s="51">
        <v>21.58</v>
      </c>
      <c r="I182" s="33">
        <f>VLOOKUP(C182,female!C:G,5,FALSE)</f>
        <v>16.239999999999998</v>
      </c>
      <c r="J182" s="35">
        <f t="shared" si="19"/>
        <v>3.9199999999999982</v>
      </c>
      <c r="K182" s="35">
        <f t="shared" si="20"/>
        <v>5.34</v>
      </c>
      <c r="L182" s="91">
        <f t="shared" si="21"/>
        <v>0.22234826999432775</v>
      </c>
      <c r="M182" s="91">
        <f t="shared" si="22"/>
        <v>0.24745134383688602</v>
      </c>
      <c r="N182" s="92">
        <f t="shared" si="23"/>
        <v>81.157118547929628</v>
      </c>
      <c r="O182" s="93">
        <f t="shared" si="24"/>
        <v>43018.842881452074</v>
      </c>
      <c r="P182" s="92">
        <f t="shared" si="25"/>
        <v>90.319740500463396</v>
      </c>
      <c r="Q182" s="93">
        <f t="shared" si="26"/>
        <v>43009.680259499539</v>
      </c>
    </row>
    <row r="183" spans="1:17" hidden="1" x14ac:dyDescent="0.2">
      <c r="A183" s="39" t="s">
        <v>192</v>
      </c>
      <c r="B183" s="25" t="s">
        <v>193</v>
      </c>
      <c r="C183" s="19" t="str">
        <f t="shared" si="18"/>
        <v>EssexE10000012</v>
      </c>
      <c r="D183" s="55">
        <v>192</v>
      </c>
      <c r="E183" s="20">
        <f>VLOOKUP(C183,female!C:D,2,FALSE)</f>
        <v>123</v>
      </c>
      <c r="F183" s="51">
        <v>14.37</v>
      </c>
      <c r="G183" s="33">
        <f>VLOOKUP(C183,female!C:E,3,FALSE)</f>
        <v>12.97</v>
      </c>
      <c r="H183" s="51">
        <v>17.11</v>
      </c>
      <c r="I183" s="33">
        <f>VLOOKUP(C183,female!C:G,5,FALSE)</f>
        <v>14.61</v>
      </c>
      <c r="J183" s="35">
        <f t="shared" si="19"/>
        <v>1.3999999999999986</v>
      </c>
      <c r="K183" s="35">
        <f t="shared" si="20"/>
        <v>2.5</v>
      </c>
      <c r="L183" s="91">
        <f t="shared" si="21"/>
        <v>9.7425191370911532E-2</v>
      </c>
      <c r="M183" s="91">
        <f t="shared" si="22"/>
        <v>0.14611338398597312</v>
      </c>
      <c r="N183" s="92">
        <f t="shared" si="23"/>
        <v>35.560194850382707</v>
      </c>
      <c r="O183" s="93">
        <f t="shared" si="24"/>
        <v>43064.439805149617</v>
      </c>
      <c r="P183" s="92">
        <f t="shared" si="25"/>
        <v>53.331385154880188</v>
      </c>
      <c r="Q183" s="93">
        <f t="shared" si="26"/>
        <v>43046.668614845119</v>
      </c>
    </row>
    <row r="184" spans="1:17" hidden="1" x14ac:dyDescent="0.2">
      <c r="A184" s="39" t="s">
        <v>674</v>
      </c>
      <c r="B184" s="25" t="s">
        <v>675</v>
      </c>
      <c r="C184" s="19" t="str">
        <f t="shared" si="18"/>
        <v xml:space="preserve">  BasildonE07000066</v>
      </c>
      <c r="D184" s="40">
        <v>24</v>
      </c>
      <c r="E184" s="20">
        <f>VLOOKUP(C184,female!C:D,2,FALSE)</f>
        <v>22</v>
      </c>
      <c r="F184" s="41">
        <v>14.55</v>
      </c>
      <c r="G184" s="33">
        <f>VLOOKUP(C184,female!C:E,3,FALSE)</f>
        <v>12.31</v>
      </c>
      <c r="H184" s="41">
        <v>16.649999999999999</v>
      </c>
      <c r="I184" s="33">
        <f>VLOOKUP(C184,female!C:G,5,FALSE)</f>
        <v>13.86</v>
      </c>
      <c r="J184" s="35">
        <f t="shared" si="19"/>
        <v>2.2400000000000002</v>
      </c>
      <c r="K184" s="35">
        <f t="shared" si="20"/>
        <v>2.7899999999999991</v>
      </c>
      <c r="L184" s="91">
        <f t="shared" si="21"/>
        <v>0.15395189003436427</v>
      </c>
      <c r="M184" s="91">
        <f t="shared" si="22"/>
        <v>0.16756756756756752</v>
      </c>
      <c r="N184" s="92">
        <f t="shared" si="23"/>
        <v>56.192439862542962</v>
      </c>
      <c r="O184" s="93">
        <f t="shared" si="24"/>
        <v>43043.807560137458</v>
      </c>
      <c r="P184" s="92">
        <f t="shared" si="25"/>
        <v>61.162162162162147</v>
      </c>
      <c r="Q184" s="93">
        <f t="shared" si="26"/>
        <v>43038.83783783784</v>
      </c>
    </row>
    <row r="185" spans="1:17" hidden="1" x14ac:dyDescent="0.2">
      <c r="A185" s="39" t="s">
        <v>676</v>
      </c>
      <c r="B185" s="25" t="s">
        <v>677</v>
      </c>
      <c r="C185" s="19" t="str">
        <f t="shared" si="18"/>
        <v xml:space="preserve">  BraintreeE07000067</v>
      </c>
      <c r="D185" s="40">
        <v>22</v>
      </c>
      <c r="E185" s="20">
        <f>VLOOKUP(C185,female!C:D,2,FALSE)</f>
        <v>10</v>
      </c>
      <c r="F185" s="41">
        <v>12.78</v>
      </c>
      <c r="G185" s="33">
        <f>VLOOKUP(C185,female!C:E,3,FALSE)</f>
        <v>11.18</v>
      </c>
      <c r="H185" s="41">
        <v>15.49</v>
      </c>
      <c r="I185" s="33">
        <f>VLOOKUP(C185,female!C:G,5,FALSE)</f>
        <v>13.84</v>
      </c>
      <c r="J185" s="35">
        <f t="shared" si="19"/>
        <v>1.5999999999999996</v>
      </c>
      <c r="K185" s="35">
        <f t="shared" si="20"/>
        <v>1.6500000000000004</v>
      </c>
      <c r="L185" s="91">
        <f t="shared" si="21"/>
        <v>0.12519561815336461</v>
      </c>
      <c r="M185" s="91">
        <f t="shared" si="22"/>
        <v>0.10652033570045193</v>
      </c>
      <c r="N185" s="92">
        <f t="shared" si="23"/>
        <v>45.696400625978079</v>
      </c>
      <c r="O185" s="93">
        <f t="shared" si="24"/>
        <v>43054.30359937402</v>
      </c>
      <c r="P185" s="92">
        <f t="shared" si="25"/>
        <v>38.879922530664956</v>
      </c>
      <c r="Q185" s="93">
        <f t="shared" si="26"/>
        <v>43061.120077469335</v>
      </c>
    </row>
    <row r="186" spans="1:17" x14ac:dyDescent="0.2">
      <c r="A186" s="39" t="s">
        <v>678</v>
      </c>
      <c r="B186" s="25" t="s">
        <v>679</v>
      </c>
      <c r="C186" s="19" t="str">
        <f t="shared" si="18"/>
        <v xml:space="preserve">  BrentwoodE07000068</v>
      </c>
      <c r="D186" s="53">
        <v>12</v>
      </c>
      <c r="E186" s="20">
        <f>VLOOKUP(C186,female!C:D,2,FALSE)</f>
        <v>6</v>
      </c>
      <c r="F186" s="54">
        <v>17.59</v>
      </c>
      <c r="G186" s="33">
        <f>VLOOKUP(C186,female!C:E,3,FALSE)</f>
        <v>17.670000000000002</v>
      </c>
      <c r="H186" s="41">
        <v>20.37</v>
      </c>
      <c r="I186" s="33">
        <f>VLOOKUP(C186,female!C:G,5,FALSE)</f>
        <v>19.87</v>
      </c>
      <c r="J186" s="35">
        <f t="shared" si="19"/>
        <v>-8.0000000000001847E-2</v>
      </c>
      <c r="K186" s="35">
        <f t="shared" si="20"/>
        <v>0.5</v>
      </c>
      <c r="L186" s="91">
        <f t="shared" si="21"/>
        <v>-4.5480386583287005E-3</v>
      </c>
      <c r="M186" s="91">
        <f t="shared" si="22"/>
        <v>2.4545900834560628E-2</v>
      </c>
      <c r="N186" s="92">
        <f t="shared" si="23"/>
        <v>-1.6600341102899756</v>
      </c>
      <c r="O186" s="93">
        <f t="shared" si="24"/>
        <v>43101.660034110289</v>
      </c>
      <c r="P186" s="92">
        <f t="shared" si="25"/>
        <v>8.9592538046146295</v>
      </c>
      <c r="Q186" s="93">
        <f t="shared" si="26"/>
        <v>43091.040746195387</v>
      </c>
    </row>
    <row r="187" spans="1:17" hidden="1" x14ac:dyDescent="0.2">
      <c r="A187" s="39" t="s">
        <v>680</v>
      </c>
      <c r="B187" s="25" t="s">
        <v>681</v>
      </c>
      <c r="C187" s="19" t="str">
        <f t="shared" si="18"/>
        <v xml:space="preserve">  Castle PointE07000069</v>
      </c>
      <c r="D187" s="53">
        <v>7</v>
      </c>
      <c r="E187" s="20" t="str">
        <f>VLOOKUP(C187,female!C:D,2,FALSE)</f>
        <v>x</v>
      </c>
      <c r="F187" s="54">
        <v>12.47</v>
      </c>
      <c r="G187" s="33">
        <f>VLOOKUP(C187,female!C:E,3,FALSE)</f>
        <v>10.4</v>
      </c>
      <c r="H187" s="41">
        <v>15.02</v>
      </c>
      <c r="I187" s="33">
        <f>VLOOKUP(C187,female!C:G,5,FALSE)</f>
        <v>12.57</v>
      </c>
      <c r="J187" s="35">
        <f t="shared" si="19"/>
        <v>2.0700000000000003</v>
      </c>
      <c r="K187" s="35">
        <f t="shared" si="20"/>
        <v>2.4499999999999993</v>
      </c>
      <c r="L187" s="91">
        <f t="shared" si="21"/>
        <v>0.16599839615076184</v>
      </c>
      <c r="M187" s="91">
        <f t="shared" si="22"/>
        <v>0.16311584553928091</v>
      </c>
      <c r="N187" s="92">
        <f t="shared" si="23"/>
        <v>60.589414595028074</v>
      </c>
      <c r="O187" s="93">
        <f t="shared" si="24"/>
        <v>43039.41058540497</v>
      </c>
      <c r="P187" s="92">
        <f t="shared" si="25"/>
        <v>59.537283621837531</v>
      </c>
      <c r="Q187" s="93">
        <f t="shared" si="26"/>
        <v>43040.462716378162</v>
      </c>
    </row>
    <row r="188" spans="1:17" hidden="1" x14ac:dyDescent="0.2">
      <c r="A188" s="39" t="s">
        <v>682</v>
      </c>
      <c r="B188" s="25" t="s">
        <v>683</v>
      </c>
      <c r="C188" s="19" t="str">
        <f t="shared" si="18"/>
        <v xml:space="preserve">  ChelmsfordE07000070</v>
      </c>
      <c r="D188" s="40">
        <v>29</v>
      </c>
      <c r="E188" s="20">
        <f>VLOOKUP(C188,female!C:D,2,FALSE)</f>
        <v>19</v>
      </c>
      <c r="F188" s="41">
        <v>15.36</v>
      </c>
      <c r="G188" s="33">
        <f>VLOOKUP(C188,female!C:E,3,FALSE)</f>
        <v>13.56</v>
      </c>
      <c r="H188" s="41">
        <v>17.989999999999998</v>
      </c>
      <c r="I188" s="33">
        <f>VLOOKUP(C188,female!C:G,5,FALSE)</f>
        <v>15.55</v>
      </c>
      <c r="J188" s="35">
        <f t="shared" si="19"/>
        <v>1.7999999999999989</v>
      </c>
      <c r="K188" s="35">
        <f t="shared" si="20"/>
        <v>2.4399999999999977</v>
      </c>
      <c r="L188" s="91">
        <f t="shared" si="21"/>
        <v>0.11718749999999993</v>
      </c>
      <c r="M188" s="91">
        <f t="shared" si="22"/>
        <v>0.1356309060589215</v>
      </c>
      <c r="N188" s="92">
        <f t="shared" si="23"/>
        <v>42.773437499999972</v>
      </c>
      <c r="O188" s="93">
        <f t="shared" si="24"/>
        <v>43057.2265625</v>
      </c>
      <c r="P188" s="92">
        <f t="shared" si="25"/>
        <v>49.505280711506352</v>
      </c>
      <c r="Q188" s="93">
        <f t="shared" si="26"/>
        <v>43050.494719288494</v>
      </c>
    </row>
    <row r="189" spans="1:17" hidden="1" x14ac:dyDescent="0.2">
      <c r="A189" s="39" t="s">
        <v>684</v>
      </c>
      <c r="B189" s="25" t="s">
        <v>685</v>
      </c>
      <c r="C189" s="19" t="str">
        <f t="shared" si="18"/>
        <v xml:space="preserve">  ColchesterE07000071</v>
      </c>
      <c r="D189" s="40">
        <v>32</v>
      </c>
      <c r="E189" s="20">
        <f>VLOOKUP(C189,female!C:D,2,FALSE)</f>
        <v>22</v>
      </c>
      <c r="F189" s="41">
        <v>14.48</v>
      </c>
      <c r="G189" s="33">
        <f>VLOOKUP(C189,female!C:E,3,FALSE)</f>
        <v>12.78</v>
      </c>
      <c r="H189" s="51">
        <v>16.7</v>
      </c>
      <c r="I189" s="33">
        <f>VLOOKUP(C189,female!C:G,5,FALSE)</f>
        <v>14.52</v>
      </c>
      <c r="J189" s="35">
        <f t="shared" si="19"/>
        <v>1.7000000000000011</v>
      </c>
      <c r="K189" s="35">
        <f t="shared" si="20"/>
        <v>2.1799999999999997</v>
      </c>
      <c r="L189" s="91">
        <f t="shared" si="21"/>
        <v>0.11740331491712715</v>
      </c>
      <c r="M189" s="91">
        <f t="shared" si="22"/>
        <v>0.1305389221556886</v>
      </c>
      <c r="N189" s="92">
        <f t="shared" si="23"/>
        <v>42.852209944751408</v>
      </c>
      <c r="O189" s="93">
        <f t="shared" si="24"/>
        <v>43057.147790055249</v>
      </c>
      <c r="P189" s="92">
        <f t="shared" si="25"/>
        <v>47.64670658682634</v>
      </c>
      <c r="Q189" s="93">
        <f t="shared" si="26"/>
        <v>43052.353293413173</v>
      </c>
    </row>
    <row r="190" spans="1:17" hidden="1" x14ac:dyDescent="0.2">
      <c r="A190" s="39" t="s">
        <v>686</v>
      </c>
      <c r="B190" s="25" t="s">
        <v>687</v>
      </c>
      <c r="C190" s="19" t="str">
        <f t="shared" si="18"/>
        <v xml:space="preserve">  Epping ForestE07000072</v>
      </c>
      <c r="D190" s="53">
        <v>15</v>
      </c>
      <c r="E190" s="20">
        <f>VLOOKUP(C190,female!C:D,2,FALSE)</f>
        <v>10</v>
      </c>
      <c r="F190" s="41">
        <v>15.96</v>
      </c>
      <c r="G190" s="33">
        <f>VLOOKUP(C190,female!C:E,3,FALSE)</f>
        <v>12.7</v>
      </c>
      <c r="H190" s="41">
        <v>17.68</v>
      </c>
      <c r="I190" s="33">
        <f>VLOOKUP(C190,female!C:G,5,FALSE)</f>
        <v>13.04</v>
      </c>
      <c r="J190" s="35">
        <f t="shared" si="19"/>
        <v>3.2600000000000016</v>
      </c>
      <c r="K190" s="35">
        <f t="shared" si="20"/>
        <v>4.6400000000000006</v>
      </c>
      <c r="L190" s="91">
        <f t="shared" si="21"/>
        <v>0.20426065162907278</v>
      </c>
      <c r="M190" s="91">
        <f t="shared" si="22"/>
        <v>0.26244343891402716</v>
      </c>
      <c r="N190" s="92">
        <f t="shared" si="23"/>
        <v>74.555137844611565</v>
      </c>
      <c r="O190" s="93">
        <f t="shared" si="24"/>
        <v>43025.444862155389</v>
      </c>
      <c r="P190" s="92">
        <f t="shared" si="25"/>
        <v>95.791855203619917</v>
      </c>
      <c r="Q190" s="93">
        <f t="shared" si="26"/>
        <v>43004.208144796379</v>
      </c>
    </row>
    <row r="191" spans="1:17" hidden="1" x14ac:dyDescent="0.2">
      <c r="A191" s="39" t="s">
        <v>688</v>
      </c>
      <c r="B191" s="25" t="s">
        <v>689</v>
      </c>
      <c r="C191" s="19" t="str">
        <f t="shared" si="18"/>
        <v xml:space="preserve">  HarlowE07000073</v>
      </c>
      <c r="D191" s="53">
        <v>14</v>
      </c>
      <c r="E191" s="20">
        <f>VLOOKUP(C191,female!C:D,2,FALSE)</f>
        <v>10</v>
      </c>
      <c r="F191" s="54">
        <v>14.7</v>
      </c>
      <c r="G191" s="33">
        <f>VLOOKUP(C191,female!C:E,3,FALSE)</f>
        <v>14.45</v>
      </c>
      <c r="H191" s="41">
        <v>18.03</v>
      </c>
      <c r="I191" s="33">
        <f>VLOOKUP(C191,female!C:G,5,FALSE)</f>
        <v>16.48</v>
      </c>
      <c r="J191" s="35">
        <f t="shared" si="19"/>
        <v>0.25</v>
      </c>
      <c r="K191" s="35">
        <f t="shared" si="20"/>
        <v>1.5500000000000007</v>
      </c>
      <c r="L191" s="91">
        <f t="shared" si="21"/>
        <v>1.7006802721088437E-2</v>
      </c>
      <c r="M191" s="91">
        <f t="shared" si="22"/>
        <v>8.5967831392124272E-2</v>
      </c>
      <c r="N191" s="92">
        <f t="shared" si="23"/>
        <v>6.2074829931972797</v>
      </c>
      <c r="O191" s="93">
        <f t="shared" si="24"/>
        <v>43093.792517006805</v>
      </c>
      <c r="P191" s="92">
        <f t="shared" si="25"/>
        <v>31.378258458125359</v>
      </c>
      <c r="Q191" s="93">
        <f t="shared" si="26"/>
        <v>43068.621741541872</v>
      </c>
    </row>
    <row r="192" spans="1:17" hidden="1" x14ac:dyDescent="0.2">
      <c r="A192" s="39" t="s">
        <v>690</v>
      </c>
      <c r="B192" s="25" t="s">
        <v>691</v>
      </c>
      <c r="C192" s="19" t="str">
        <f t="shared" si="18"/>
        <v xml:space="preserve">  MaldonE07000074</v>
      </c>
      <c r="D192" s="53">
        <v>6</v>
      </c>
      <c r="E192" s="20" t="str">
        <f>VLOOKUP(C192,female!C:D,2,FALSE)</f>
        <v>x</v>
      </c>
      <c r="F192" s="54" t="s">
        <v>6</v>
      </c>
      <c r="G192" s="33" t="str">
        <f>VLOOKUP(C192,female!C:E,3,FALSE)</f>
        <v>x</v>
      </c>
      <c r="H192" s="41">
        <v>18.72</v>
      </c>
      <c r="I192" s="33">
        <f>VLOOKUP(C192,female!C:G,5,FALSE)</f>
        <v>16.11</v>
      </c>
      <c r="J192" s="35" t="e">
        <f t="shared" si="19"/>
        <v>#VALUE!</v>
      </c>
      <c r="K192" s="35">
        <f t="shared" si="20"/>
        <v>2.6099999999999994</v>
      </c>
      <c r="L192" s="91" t="e">
        <f t="shared" si="21"/>
        <v>#VALUE!</v>
      </c>
      <c r="M192" s="91">
        <f t="shared" si="22"/>
        <v>0.1394230769230769</v>
      </c>
      <c r="N192" s="92" t="e">
        <f t="shared" si="23"/>
        <v>#VALUE!</v>
      </c>
      <c r="O192" s="93" t="e">
        <f t="shared" si="24"/>
        <v>#VALUE!</v>
      </c>
      <c r="P192" s="92">
        <f t="shared" si="25"/>
        <v>50.889423076923066</v>
      </c>
      <c r="Q192" s="93">
        <f t="shared" si="26"/>
        <v>43049.110576923078</v>
      </c>
    </row>
    <row r="193" spans="1:17" hidden="1" x14ac:dyDescent="0.2">
      <c r="A193" s="39" t="s">
        <v>692</v>
      </c>
      <c r="B193" s="25" t="s">
        <v>693</v>
      </c>
      <c r="C193" s="19" t="str">
        <f t="shared" si="18"/>
        <v xml:space="preserve">  RochfordE07000075</v>
      </c>
      <c r="D193" s="53">
        <v>7</v>
      </c>
      <c r="E193" s="20" t="str">
        <f>VLOOKUP(C193,female!C:D,2,FALSE)</f>
        <v>x</v>
      </c>
      <c r="F193" s="54">
        <v>11.31</v>
      </c>
      <c r="G193" s="33" t="str">
        <f>VLOOKUP(C193,female!C:E,3,FALSE)</f>
        <v>x</v>
      </c>
      <c r="H193" s="41">
        <v>13.5</v>
      </c>
      <c r="I193" s="33">
        <f>VLOOKUP(C193,female!C:G,5,FALSE)</f>
        <v>12.26</v>
      </c>
      <c r="J193" s="35" t="e">
        <f t="shared" si="19"/>
        <v>#VALUE!</v>
      </c>
      <c r="K193" s="35">
        <f t="shared" si="20"/>
        <v>1.2400000000000002</v>
      </c>
      <c r="L193" s="91" t="e">
        <f t="shared" si="21"/>
        <v>#VALUE!</v>
      </c>
      <c r="M193" s="91">
        <f t="shared" si="22"/>
        <v>9.1851851851851865E-2</v>
      </c>
      <c r="N193" s="92" t="e">
        <f t="shared" si="23"/>
        <v>#VALUE!</v>
      </c>
      <c r="O193" s="93" t="e">
        <f t="shared" si="24"/>
        <v>#VALUE!</v>
      </c>
      <c r="P193" s="92">
        <f t="shared" si="25"/>
        <v>33.525925925925932</v>
      </c>
      <c r="Q193" s="93">
        <f t="shared" si="26"/>
        <v>43066.474074074074</v>
      </c>
    </row>
    <row r="194" spans="1:17" hidden="1" x14ac:dyDescent="0.2">
      <c r="A194" s="39" t="s">
        <v>694</v>
      </c>
      <c r="B194" s="25" t="s">
        <v>695</v>
      </c>
      <c r="C194" s="19" t="str">
        <f t="shared" si="18"/>
        <v xml:space="preserve">  TendringE07000076</v>
      </c>
      <c r="D194" s="53">
        <v>12</v>
      </c>
      <c r="E194" s="20">
        <f>VLOOKUP(C194,female!C:D,2,FALSE)</f>
        <v>7</v>
      </c>
      <c r="F194" s="54">
        <v>12.13</v>
      </c>
      <c r="G194" s="33">
        <f>VLOOKUP(C194,female!C:E,3,FALSE)</f>
        <v>10.220000000000001</v>
      </c>
      <c r="H194" s="41">
        <v>15.63</v>
      </c>
      <c r="I194" s="33">
        <f>VLOOKUP(C194,female!C:G,5,FALSE)</f>
        <v>12.34</v>
      </c>
      <c r="J194" s="35">
        <f t="shared" si="19"/>
        <v>1.9100000000000001</v>
      </c>
      <c r="K194" s="35">
        <f t="shared" si="20"/>
        <v>3.2900000000000009</v>
      </c>
      <c r="L194" s="91">
        <f t="shared" si="21"/>
        <v>0.1574608408903545</v>
      </c>
      <c r="M194" s="91">
        <f t="shared" si="22"/>
        <v>0.21049264235444662</v>
      </c>
      <c r="N194" s="92">
        <f t="shared" si="23"/>
        <v>57.473206924979394</v>
      </c>
      <c r="O194" s="93">
        <f t="shared" si="24"/>
        <v>43042.52679307502</v>
      </c>
      <c r="P194" s="92">
        <f t="shared" si="25"/>
        <v>76.829814459373011</v>
      </c>
      <c r="Q194" s="93">
        <f t="shared" si="26"/>
        <v>43023.170185540628</v>
      </c>
    </row>
    <row r="195" spans="1:17" hidden="1" x14ac:dyDescent="0.2">
      <c r="A195" s="39" t="s">
        <v>696</v>
      </c>
      <c r="B195" s="25" t="s">
        <v>697</v>
      </c>
      <c r="C195" s="19" t="str">
        <f t="shared" ref="C195:C258" si="27">A195&amp;B195</f>
        <v xml:space="preserve">  UttlesfordE07000077</v>
      </c>
      <c r="D195" s="53">
        <v>14</v>
      </c>
      <c r="E195" s="20">
        <f>VLOOKUP(C195,female!C:D,2,FALSE)</f>
        <v>9</v>
      </c>
      <c r="F195" s="41">
        <v>14.01</v>
      </c>
      <c r="G195" s="33">
        <f>VLOOKUP(C195,female!C:E,3,FALSE)</f>
        <v>13.65</v>
      </c>
      <c r="H195" s="41">
        <v>18.66</v>
      </c>
      <c r="I195" s="33">
        <f>VLOOKUP(C195,female!C:G,5,FALSE)</f>
        <v>14.98</v>
      </c>
      <c r="J195" s="35">
        <f t="shared" ref="J195:J258" si="28">F195-G195</f>
        <v>0.35999999999999943</v>
      </c>
      <c r="K195" s="35">
        <f t="shared" ref="K195:K258" si="29">H195-I195</f>
        <v>3.6799999999999997</v>
      </c>
      <c r="L195" s="91">
        <f t="shared" ref="L195:L258" si="30">(F195-G195)/F195</f>
        <v>2.5695931477516021E-2</v>
      </c>
      <c r="M195" s="91">
        <f t="shared" ref="M195:M258" si="31">(H195-I195)/H195</f>
        <v>0.19721329046087888</v>
      </c>
      <c r="N195" s="92">
        <f t="shared" ref="N195:N258" si="32">365*L195</f>
        <v>9.3790149892933474</v>
      </c>
      <c r="O195" s="93">
        <f t="shared" ref="O195:O258" si="33">43100-N195</f>
        <v>43090.620985010704</v>
      </c>
      <c r="P195" s="92">
        <f t="shared" ref="P195:P258" si="34">365*M195</f>
        <v>71.982851018220785</v>
      </c>
      <c r="Q195" s="93">
        <f t="shared" ref="Q195:Q258" si="35">43100-P195</f>
        <v>43028.01714898178</v>
      </c>
    </row>
    <row r="196" spans="1:17" hidden="1" x14ac:dyDescent="0.2">
      <c r="A196" s="39" t="s">
        <v>169</v>
      </c>
      <c r="B196" s="25" t="s">
        <v>170</v>
      </c>
      <c r="C196" s="19" t="str">
        <f t="shared" si="27"/>
        <v>HertfordshireE10000015</v>
      </c>
      <c r="D196" s="55">
        <v>211</v>
      </c>
      <c r="E196" s="20">
        <f>VLOOKUP(C196,female!C:D,2,FALSE)</f>
        <v>144</v>
      </c>
      <c r="F196" s="51">
        <v>15.85</v>
      </c>
      <c r="G196" s="33">
        <f>VLOOKUP(C196,female!C:E,3,FALSE)</f>
        <v>13.86</v>
      </c>
      <c r="H196" s="51">
        <v>18.84</v>
      </c>
      <c r="I196" s="33">
        <f>VLOOKUP(C196,female!C:G,5,FALSE)</f>
        <v>15.85</v>
      </c>
      <c r="J196" s="35">
        <f t="shared" si="28"/>
        <v>1.9900000000000002</v>
      </c>
      <c r="K196" s="35">
        <f t="shared" si="29"/>
        <v>2.99</v>
      </c>
      <c r="L196" s="91">
        <f t="shared" si="30"/>
        <v>0.12555205047318613</v>
      </c>
      <c r="M196" s="91">
        <f t="shared" si="31"/>
        <v>0.15870488322717624</v>
      </c>
      <c r="N196" s="92">
        <f t="shared" si="32"/>
        <v>45.826498422712937</v>
      </c>
      <c r="O196" s="93">
        <f t="shared" si="33"/>
        <v>43054.173501577287</v>
      </c>
      <c r="P196" s="92">
        <f t="shared" si="34"/>
        <v>57.927282377919326</v>
      </c>
      <c r="Q196" s="93">
        <f t="shared" si="35"/>
        <v>43042.072717622083</v>
      </c>
    </row>
    <row r="197" spans="1:17" hidden="1" x14ac:dyDescent="0.2">
      <c r="A197" s="39" t="s">
        <v>698</v>
      </c>
      <c r="B197" s="25" t="s">
        <v>699</v>
      </c>
      <c r="C197" s="19" t="str">
        <f t="shared" si="27"/>
        <v xml:space="preserve">  BroxbourneE07000095</v>
      </c>
      <c r="D197" s="53">
        <v>14</v>
      </c>
      <c r="E197" s="20">
        <f>VLOOKUP(C197,female!C:D,2,FALSE)</f>
        <v>8</v>
      </c>
      <c r="F197" s="41">
        <v>13.58</v>
      </c>
      <c r="G197" s="33">
        <f>VLOOKUP(C197,female!C:E,3,FALSE)</f>
        <v>12.46</v>
      </c>
      <c r="H197" s="41">
        <v>16.25</v>
      </c>
      <c r="I197" s="33">
        <f>VLOOKUP(C197,female!C:G,5,FALSE)</f>
        <v>15.41</v>
      </c>
      <c r="J197" s="35">
        <f t="shared" si="28"/>
        <v>1.1199999999999992</v>
      </c>
      <c r="K197" s="35">
        <f t="shared" si="29"/>
        <v>0.83999999999999986</v>
      </c>
      <c r="L197" s="91">
        <f t="shared" si="30"/>
        <v>8.2474226804123654E-2</v>
      </c>
      <c r="M197" s="91">
        <f t="shared" si="31"/>
        <v>5.1692307692307683E-2</v>
      </c>
      <c r="N197" s="92">
        <f t="shared" si="32"/>
        <v>30.103092783505133</v>
      </c>
      <c r="O197" s="93">
        <f t="shared" si="33"/>
        <v>43069.896907216498</v>
      </c>
      <c r="P197" s="92">
        <f t="shared" si="34"/>
        <v>18.867692307692305</v>
      </c>
      <c r="Q197" s="93">
        <f t="shared" si="35"/>
        <v>43081.132307692307</v>
      </c>
    </row>
    <row r="198" spans="1:17" hidden="1" x14ac:dyDescent="0.2">
      <c r="A198" s="39" t="s">
        <v>700</v>
      </c>
      <c r="B198" s="25" t="s">
        <v>701</v>
      </c>
      <c r="C198" s="19" t="str">
        <f t="shared" si="27"/>
        <v xml:space="preserve">  DacorumE07000096</v>
      </c>
      <c r="D198" s="40">
        <v>21</v>
      </c>
      <c r="E198" s="20">
        <f>VLOOKUP(C198,female!C:D,2,FALSE)</f>
        <v>17</v>
      </c>
      <c r="F198" s="41">
        <v>14.34</v>
      </c>
      <c r="G198" s="33">
        <f>VLOOKUP(C198,female!C:E,3,FALSE)</f>
        <v>12.67</v>
      </c>
      <c r="H198" s="41">
        <v>18.54</v>
      </c>
      <c r="I198" s="33">
        <f>VLOOKUP(C198,female!C:G,5,FALSE)</f>
        <v>15.27</v>
      </c>
      <c r="J198" s="35">
        <f t="shared" si="28"/>
        <v>1.67</v>
      </c>
      <c r="K198" s="35">
        <f t="shared" si="29"/>
        <v>3.2699999999999996</v>
      </c>
      <c r="L198" s="91">
        <f t="shared" si="30"/>
        <v>0.11645746164574616</v>
      </c>
      <c r="M198" s="91">
        <f t="shared" si="31"/>
        <v>0.17637540453074432</v>
      </c>
      <c r="N198" s="92">
        <f t="shared" si="32"/>
        <v>42.506973500697349</v>
      </c>
      <c r="O198" s="93">
        <f t="shared" si="33"/>
        <v>43057.493026499302</v>
      </c>
      <c r="P198" s="92">
        <f t="shared" si="34"/>
        <v>64.377022653721681</v>
      </c>
      <c r="Q198" s="93">
        <f t="shared" si="35"/>
        <v>43035.622977346276</v>
      </c>
    </row>
    <row r="199" spans="1:17" hidden="1" x14ac:dyDescent="0.2">
      <c r="A199" s="39" t="s">
        <v>702</v>
      </c>
      <c r="B199" s="25" t="s">
        <v>703</v>
      </c>
      <c r="C199" s="19" t="str">
        <f t="shared" si="27"/>
        <v xml:space="preserve">  East HertfordshireE07000242</v>
      </c>
      <c r="D199" s="40">
        <v>22</v>
      </c>
      <c r="E199" s="20">
        <f>VLOOKUP(C199,female!C:D,2,FALSE)</f>
        <v>15</v>
      </c>
      <c r="F199" s="41">
        <v>14.93</v>
      </c>
      <c r="G199" s="33">
        <f>VLOOKUP(C199,female!C:E,3,FALSE)</f>
        <v>13.23</v>
      </c>
      <c r="H199" s="51">
        <v>17</v>
      </c>
      <c r="I199" s="33">
        <f>VLOOKUP(C199,female!C:G,5,FALSE)</f>
        <v>15.59</v>
      </c>
      <c r="J199" s="35">
        <f t="shared" si="28"/>
        <v>1.6999999999999993</v>
      </c>
      <c r="K199" s="35">
        <f t="shared" si="29"/>
        <v>1.4100000000000001</v>
      </c>
      <c r="L199" s="91">
        <f t="shared" si="30"/>
        <v>0.11386470194239781</v>
      </c>
      <c r="M199" s="91">
        <f t="shared" si="31"/>
        <v>8.294117647058824E-2</v>
      </c>
      <c r="N199" s="92">
        <f t="shared" si="32"/>
        <v>41.560616208975198</v>
      </c>
      <c r="O199" s="93">
        <f t="shared" si="33"/>
        <v>43058.439383791025</v>
      </c>
      <c r="P199" s="92">
        <f t="shared" si="34"/>
        <v>30.273529411764709</v>
      </c>
      <c r="Q199" s="93">
        <f t="shared" si="35"/>
        <v>43069.726470588233</v>
      </c>
    </row>
    <row r="200" spans="1:17" hidden="1" x14ac:dyDescent="0.2">
      <c r="A200" s="39" t="s">
        <v>704</v>
      </c>
      <c r="B200" s="25" t="s">
        <v>705</v>
      </c>
      <c r="C200" s="19" t="str">
        <f t="shared" si="27"/>
        <v xml:space="preserve">  HertsmereE07000098</v>
      </c>
      <c r="D200" s="53">
        <v>16</v>
      </c>
      <c r="E200" s="20">
        <f>VLOOKUP(C200,female!C:D,2,FALSE)</f>
        <v>12</v>
      </c>
      <c r="F200" s="41">
        <v>16.149999999999999</v>
      </c>
      <c r="G200" s="33">
        <f>VLOOKUP(C200,female!C:E,3,FALSE)</f>
        <v>13.96</v>
      </c>
      <c r="H200" s="41">
        <v>20.399999999999999</v>
      </c>
      <c r="I200" s="33">
        <f>VLOOKUP(C200,female!C:G,5,FALSE)</f>
        <v>15.23</v>
      </c>
      <c r="J200" s="35">
        <f t="shared" si="28"/>
        <v>2.1899999999999977</v>
      </c>
      <c r="K200" s="35">
        <f t="shared" si="29"/>
        <v>5.1699999999999982</v>
      </c>
      <c r="L200" s="91">
        <f t="shared" si="30"/>
        <v>0.1356037151702785</v>
      </c>
      <c r="M200" s="91">
        <f t="shared" si="31"/>
        <v>0.25343137254901954</v>
      </c>
      <c r="N200" s="92">
        <f t="shared" si="32"/>
        <v>49.495356037151652</v>
      </c>
      <c r="O200" s="93">
        <f t="shared" si="33"/>
        <v>43050.50464396285</v>
      </c>
      <c r="P200" s="92">
        <f t="shared" si="34"/>
        <v>92.502450980392126</v>
      </c>
      <c r="Q200" s="93">
        <f t="shared" si="35"/>
        <v>43007.497549019608</v>
      </c>
    </row>
    <row r="201" spans="1:17" hidden="1" x14ac:dyDescent="0.2">
      <c r="A201" s="39" t="s">
        <v>706</v>
      </c>
      <c r="B201" s="25" t="s">
        <v>707</v>
      </c>
      <c r="C201" s="19" t="str">
        <f t="shared" si="27"/>
        <v xml:space="preserve">  North HertfordshireE07000099</v>
      </c>
      <c r="D201" s="40">
        <v>19</v>
      </c>
      <c r="E201" s="20">
        <f>VLOOKUP(C201,female!C:D,2,FALSE)</f>
        <v>12</v>
      </c>
      <c r="F201" s="41">
        <v>14.98</v>
      </c>
      <c r="G201" s="33">
        <f>VLOOKUP(C201,female!C:E,3,FALSE)</f>
        <v>11.67</v>
      </c>
      <c r="H201" s="41">
        <v>17.61</v>
      </c>
      <c r="I201" s="33">
        <f>VLOOKUP(C201,female!C:G,5,FALSE)</f>
        <v>14.62</v>
      </c>
      <c r="J201" s="35">
        <f t="shared" si="28"/>
        <v>3.3100000000000005</v>
      </c>
      <c r="K201" s="35">
        <f t="shared" si="29"/>
        <v>2.99</v>
      </c>
      <c r="L201" s="91">
        <f t="shared" si="30"/>
        <v>0.2209612817089453</v>
      </c>
      <c r="M201" s="91">
        <f t="shared" si="31"/>
        <v>0.16978989210675755</v>
      </c>
      <c r="N201" s="92">
        <f t="shared" si="32"/>
        <v>80.65086782376504</v>
      </c>
      <c r="O201" s="93">
        <f t="shared" si="33"/>
        <v>43019.349132176234</v>
      </c>
      <c r="P201" s="92">
        <f t="shared" si="34"/>
        <v>61.973310618966501</v>
      </c>
      <c r="Q201" s="93">
        <f t="shared" si="35"/>
        <v>43038.026689381033</v>
      </c>
    </row>
    <row r="202" spans="1:17" hidden="1" x14ac:dyDescent="0.2">
      <c r="A202" s="39" t="s">
        <v>708</v>
      </c>
      <c r="B202" s="25" t="s">
        <v>709</v>
      </c>
      <c r="C202" s="19" t="str">
        <f t="shared" si="27"/>
        <v xml:space="preserve">  St AlbansE07000240</v>
      </c>
      <c r="D202" s="40">
        <v>23</v>
      </c>
      <c r="E202" s="20">
        <f>VLOOKUP(C202,female!C:D,2,FALSE)</f>
        <v>19</v>
      </c>
      <c r="F202" s="41">
        <v>15.92</v>
      </c>
      <c r="G202" s="33">
        <f>VLOOKUP(C202,female!C:E,3,FALSE)</f>
        <v>13.43</v>
      </c>
      <c r="H202" s="41">
        <v>18.28</v>
      </c>
      <c r="I202" s="33">
        <f>VLOOKUP(C202,female!C:G,5,FALSE)</f>
        <v>15.07</v>
      </c>
      <c r="J202" s="35">
        <f t="shared" si="28"/>
        <v>2.4900000000000002</v>
      </c>
      <c r="K202" s="35">
        <f t="shared" si="29"/>
        <v>3.2100000000000009</v>
      </c>
      <c r="L202" s="91">
        <f t="shared" si="30"/>
        <v>0.15640703517587942</v>
      </c>
      <c r="M202" s="91">
        <f t="shared" si="31"/>
        <v>0.17560175054704599</v>
      </c>
      <c r="N202" s="92">
        <f t="shared" si="32"/>
        <v>57.088567839195989</v>
      </c>
      <c r="O202" s="93">
        <f t="shared" si="33"/>
        <v>43042.911432160807</v>
      </c>
      <c r="P202" s="92">
        <f t="shared" si="34"/>
        <v>64.09463894967179</v>
      </c>
      <c r="Q202" s="93">
        <f t="shared" si="35"/>
        <v>43035.905361050325</v>
      </c>
    </row>
    <row r="203" spans="1:17" hidden="1" x14ac:dyDescent="0.2">
      <c r="A203" s="39" t="s">
        <v>710</v>
      </c>
      <c r="B203" s="25" t="s">
        <v>711</v>
      </c>
      <c r="C203" s="19" t="str">
        <f t="shared" si="27"/>
        <v xml:space="preserve">  StevenageE07000243</v>
      </c>
      <c r="D203" s="40">
        <v>22</v>
      </c>
      <c r="E203" s="20">
        <f>VLOOKUP(C203,female!C:D,2,FALSE)</f>
        <v>14</v>
      </c>
      <c r="F203" s="41">
        <v>17.97</v>
      </c>
      <c r="G203" s="33">
        <f>VLOOKUP(C203,female!C:E,3,FALSE)</f>
        <v>14.2</v>
      </c>
      <c r="H203" s="51">
        <v>20.2</v>
      </c>
      <c r="I203" s="33">
        <f>VLOOKUP(C203,female!C:G,5,FALSE)</f>
        <v>15.75</v>
      </c>
      <c r="J203" s="35">
        <f t="shared" si="28"/>
        <v>3.7699999999999996</v>
      </c>
      <c r="K203" s="35">
        <f t="shared" si="29"/>
        <v>4.4499999999999993</v>
      </c>
      <c r="L203" s="91">
        <f t="shared" si="30"/>
        <v>0.20979410127991097</v>
      </c>
      <c r="M203" s="91">
        <f t="shared" si="31"/>
        <v>0.22029702970297027</v>
      </c>
      <c r="N203" s="92">
        <f t="shared" si="32"/>
        <v>76.574846967167502</v>
      </c>
      <c r="O203" s="93">
        <f t="shared" si="33"/>
        <v>43023.425153032833</v>
      </c>
      <c r="P203" s="92">
        <f t="shared" si="34"/>
        <v>80.408415841584144</v>
      </c>
      <c r="Q203" s="93">
        <f t="shared" si="35"/>
        <v>43019.591584158414</v>
      </c>
    </row>
    <row r="204" spans="1:17" x14ac:dyDescent="0.2">
      <c r="A204" s="39" t="s">
        <v>712</v>
      </c>
      <c r="B204" s="25" t="s">
        <v>713</v>
      </c>
      <c r="C204" s="19" t="str">
        <f t="shared" si="27"/>
        <v xml:space="preserve">  Three RiversE07000102</v>
      </c>
      <c r="D204" s="40">
        <v>20</v>
      </c>
      <c r="E204" s="20">
        <f>VLOOKUP(C204,female!C:D,2,FALSE)</f>
        <v>9</v>
      </c>
      <c r="F204" s="41">
        <v>16.28</v>
      </c>
      <c r="G204" s="33">
        <f>VLOOKUP(C204,female!C:E,3,FALSE)</f>
        <v>16.45</v>
      </c>
      <c r="H204" s="41">
        <v>21.2</v>
      </c>
      <c r="I204" s="33">
        <f>VLOOKUP(C204,female!C:G,5,FALSE)</f>
        <v>17.54</v>
      </c>
      <c r="J204" s="35">
        <f t="shared" si="28"/>
        <v>-0.16999999999999815</v>
      </c>
      <c r="K204" s="35">
        <f t="shared" si="29"/>
        <v>3.66</v>
      </c>
      <c r="L204" s="91">
        <f t="shared" si="30"/>
        <v>-1.0442260442260327E-2</v>
      </c>
      <c r="M204" s="91">
        <f t="shared" si="31"/>
        <v>0.17264150943396228</v>
      </c>
      <c r="N204" s="92">
        <f t="shared" si="32"/>
        <v>-3.8114250614250196</v>
      </c>
      <c r="O204" s="93">
        <f t="shared" si="33"/>
        <v>43103.811425061424</v>
      </c>
      <c r="P204" s="92">
        <f t="shared" si="34"/>
        <v>63.014150943396231</v>
      </c>
      <c r="Q204" s="93">
        <f t="shared" si="35"/>
        <v>43036.985849056604</v>
      </c>
    </row>
    <row r="205" spans="1:17" hidden="1" x14ac:dyDescent="0.2">
      <c r="A205" s="39" t="s">
        <v>714</v>
      </c>
      <c r="B205" s="25" t="s">
        <v>715</v>
      </c>
      <c r="C205" s="19" t="str">
        <f t="shared" si="27"/>
        <v xml:space="preserve">  WatfordE07000103</v>
      </c>
      <c r="D205" s="40">
        <v>22</v>
      </c>
      <c r="E205" s="20">
        <f>VLOOKUP(C205,female!C:D,2,FALSE)</f>
        <v>21</v>
      </c>
      <c r="F205" s="41">
        <v>15.5</v>
      </c>
      <c r="G205" s="33">
        <f>VLOOKUP(C205,female!C:E,3,FALSE)</f>
        <v>13.99</v>
      </c>
      <c r="H205" s="51">
        <v>17.91</v>
      </c>
      <c r="I205" s="33">
        <f>VLOOKUP(C205,female!C:G,5,FALSE)</f>
        <v>16.260000000000002</v>
      </c>
      <c r="J205" s="35">
        <f t="shared" si="28"/>
        <v>1.5099999999999998</v>
      </c>
      <c r="K205" s="35">
        <f t="shared" si="29"/>
        <v>1.6499999999999986</v>
      </c>
      <c r="L205" s="91">
        <f t="shared" si="30"/>
        <v>9.7419354838709657E-2</v>
      </c>
      <c r="M205" s="91">
        <f t="shared" si="31"/>
        <v>9.2127303182579487E-2</v>
      </c>
      <c r="N205" s="92">
        <f t="shared" si="32"/>
        <v>35.558064516129022</v>
      </c>
      <c r="O205" s="93">
        <f t="shared" si="33"/>
        <v>43064.441935483868</v>
      </c>
      <c r="P205" s="92">
        <f t="shared" si="34"/>
        <v>33.626465661641511</v>
      </c>
      <c r="Q205" s="93">
        <f t="shared" si="35"/>
        <v>43066.37353433836</v>
      </c>
    </row>
    <row r="206" spans="1:17" hidden="1" x14ac:dyDescent="0.2">
      <c r="A206" s="39" t="s">
        <v>716</v>
      </c>
      <c r="B206" s="25" t="s">
        <v>717</v>
      </c>
      <c r="C206" s="19" t="str">
        <f t="shared" si="27"/>
        <v xml:space="preserve">  Welwyn HatfieldE07000241</v>
      </c>
      <c r="D206" s="40">
        <v>31</v>
      </c>
      <c r="E206" s="20">
        <f>VLOOKUP(C206,female!C:D,2,FALSE)</f>
        <v>16</v>
      </c>
      <c r="F206" s="41">
        <v>16.600000000000001</v>
      </c>
      <c r="G206" s="33">
        <f>VLOOKUP(C206,female!C:E,3,FALSE)</f>
        <v>15.47</v>
      </c>
      <c r="H206" s="51">
        <v>20.190000000000001</v>
      </c>
      <c r="I206" s="33">
        <f>VLOOKUP(C206,female!C:G,5,FALSE)</f>
        <v>17.88</v>
      </c>
      <c r="J206" s="35">
        <f t="shared" si="28"/>
        <v>1.1300000000000008</v>
      </c>
      <c r="K206" s="35">
        <f t="shared" si="29"/>
        <v>2.3100000000000023</v>
      </c>
      <c r="L206" s="91">
        <f t="shared" si="30"/>
        <v>6.8072289156626553E-2</v>
      </c>
      <c r="M206" s="91">
        <f t="shared" si="31"/>
        <v>0.11441307578008926</v>
      </c>
      <c r="N206" s="92">
        <f t="shared" si="32"/>
        <v>24.84638554216869</v>
      </c>
      <c r="O206" s="93">
        <f t="shared" si="33"/>
        <v>43075.153614457835</v>
      </c>
      <c r="P206" s="92">
        <f t="shared" si="34"/>
        <v>41.760772659732581</v>
      </c>
      <c r="Q206" s="93">
        <f t="shared" si="35"/>
        <v>43058.239227340266</v>
      </c>
    </row>
    <row r="207" spans="1:17" hidden="1" x14ac:dyDescent="0.2">
      <c r="A207" s="39" t="s">
        <v>185</v>
      </c>
      <c r="B207" s="25" t="s">
        <v>186</v>
      </c>
      <c r="C207" s="19" t="str">
        <f t="shared" si="27"/>
        <v>NorfolkE10000020</v>
      </c>
      <c r="D207" s="55">
        <v>135</v>
      </c>
      <c r="E207" s="20">
        <f>VLOOKUP(C207,female!C:D,2,FALSE)</f>
        <v>80</v>
      </c>
      <c r="F207" s="51">
        <v>12.54</v>
      </c>
      <c r="G207" s="33">
        <f>VLOOKUP(C207,female!C:E,3,FALSE)</f>
        <v>11.08</v>
      </c>
      <c r="H207" s="51">
        <v>14.99</v>
      </c>
      <c r="I207" s="33">
        <f>VLOOKUP(C207,female!C:G,5,FALSE)</f>
        <v>12.8</v>
      </c>
      <c r="J207" s="35">
        <f t="shared" si="28"/>
        <v>1.4599999999999991</v>
      </c>
      <c r="K207" s="35">
        <f t="shared" si="29"/>
        <v>2.1899999999999995</v>
      </c>
      <c r="L207" s="91">
        <f t="shared" si="30"/>
        <v>0.11642743221690584</v>
      </c>
      <c r="M207" s="91">
        <f t="shared" si="31"/>
        <v>0.1460973982655103</v>
      </c>
      <c r="N207" s="92">
        <f t="shared" si="32"/>
        <v>42.496012759170632</v>
      </c>
      <c r="O207" s="93">
        <f t="shared" si="33"/>
        <v>43057.503987240831</v>
      </c>
      <c r="P207" s="92">
        <f t="shared" si="34"/>
        <v>53.325550366911258</v>
      </c>
      <c r="Q207" s="93">
        <f t="shared" si="35"/>
        <v>43046.674449633087</v>
      </c>
    </row>
    <row r="208" spans="1:17" hidden="1" x14ac:dyDescent="0.2">
      <c r="A208" s="39" t="s">
        <v>718</v>
      </c>
      <c r="B208" s="25" t="s">
        <v>719</v>
      </c>
      <c r="C208" s="19" t="str">
        <f t="shared" si="27"/>
        <v xml:space="preserve">  BrecklandE07000143</v>
      </c>
      <c r="D208" s="53">
        <v>17</v>
      </c>
      <c r="E208" s="20">
        <f>VLOOKUP(C208,female!C:D,2,FALSE)</f>
        <v>9</v>
      </c>
      <c r="F208" s="41">
        <v>11.04</v>
      </c>
      <c r="G208" s="33">
        <f>VLOOKUP(C208,female!C:E,3,FALSE)</f>
        <v>9.9700000000000006</v>
      </c>
      <c r="H208" s="51">
        <v>12.47</v>
      </c>
      <c r="I208" s="33">
        <f>VLOOKUP(C208,female!C:G,5,FALSE)</f>
        <v>10.65</v>
      </c>
      <c r="J208" s="35">
        <f t="shared" si="28"/>
        <v>1.0699999999999985</v>
      </c>
      <c r="K208" s="35">
        <f t="shared" si="29"/>
        <v>1.8200000000000003</v>
      </c>
      <c r="L208" s="91">
        <f t="shared" si="30"/>
        <v>9.6920289855072339E-2</v>
      </c>
      <c r="M208" s="91">
        <f t="shared" si="31"/>
        <v>0.14595028067361671</v>
      </c>
      <c r="N208" s="92">
        <f t="shared" si="32"/>
        <v>35.375905797101403</v>
      </c>
      <c r="O208" s="93">
        <f t="shared" si="33"/>
        <v>43064.624094202896</v>
      </c>
      <c r="P208" s="92">
        <f t="shared" si="34"/>
        <v>53.271852445870095</v>
      </c>
      <c r="Q208" s="93">
        <f t="shared" si="35"/>
        <v>43046.728147554131</v>
      </c>
    </row>
    <row r="209" spans="1:17" hidden="1" x14ac:dyDescent="0.2">
      <c r="A209" s="39" t="s">
        <v>720</v>
      </c>
      <c r="B209" s="25" t="s">
        <v>721</v>
      </c>
      <c r="C209" s="19" t="str">
        <f t="shared" si="27"/>
        <v xml:space="preserve">  BroadlandE07000144</v>
      </c>
      <c r="D209" s="40">
        <v>20</v>
      </c>
      <c r="E209" s="20">
        <f>VLOOKUP(C209,female!C:D,2,FALSE)</f>
        <v>10</v>
      </c>
      <c r="F209" s="41">
        <v>12.45</v>
      </c>
      <c r="G209" s="33">
        <f>VLOOKUP(C209,female!C:E,3,FALSE)</f>
        <v>10.38</v>
      </c>
      <c r="H209" s="41">
        <v>15.43</v>
      </c>
      <c r="I209" s="33">
        <f>VLOOKUP(C209,female!C:G,5,FALSE)</f>
        <v>12.23</v>
      </c>
      <c r="J209" s="35">
        <f t="shared" si="28"/>
        <v>2.0699999999999985</v>
      </c>
      <c r="K209" s="35">
        <f t="shared" si="29"/>
        <v>3.1999999999999993</v>
      </c>
      <c r="L209" s="91">
        <f t="shared" si="30"/>
        <v>0.16626506024096374</v>
      </c>
      <c r="M209" s="91">
        <f t="shared" si="31"/>
        <v>0.20738820479585218</v>
      </c>
      <c r="N209" s="92">
        <f t="shared" si="32"/>
        <v>60.686746987951764</v>
      </c>
      <c r="O209" s="93">
        <f t="shared" si="33"/>
        <v>43039.313253012049</v>
      </c>
      <c r="P209" s="92">
        <f t="shared" si="34"/>
        <v>75.696694750486046</v>
      </c>
      <c r="Q209" s="93">
        <f t="shared" si="35"/>
        <v>43024.303305249516</v>
      </c>
    </row>
    <row r="210" spans="1:17" hidden="1" x14ac:dyDescent="0.2">
      <c r="A210" s="39" t="s">
        <v>722</v>
      </c>
      <c r="B210" s="25" t="s">
        <v>723</v>
      </c>
      <c r="C210" s="19" t="str">
        <f t="shared" si="27"/>
        <v xml:space="preserve">  Great YarmouthE07000145</v>
      </c>
      <c r="D210" s="53">
        <v>14</v>
      </c>
      <c r="E210" s="20">
        <f>VLOOKUP(C210,female!C:D,2,FALSE)</f>
        <v>7</v>
      </c>
      <c r="F210" s="54">
        <v>13.34</v>
      </c>
      <c r="G210" s="33">
        <f>VLOOKUP(C210,female!C:E,3,FALSE)</f>
        <v>11.7</v>
      </c>
      <c r="H210" s="41">
        <v>16.16</v>
      </c>
      <c r="I210" s="33">
        <f>VLOOKUP(C210,female!C:G,5,FALSE)</f>
        <v>12.84</v>
      </c>
      <c r="J210" s="35">
        <f t="shared" si="28"/>
        <v>1.6400000000000006</v>
      </c>
      <c r="K210" s="35">
        <f t="shared" si="29"/>
        <v>3.3200000000000003</v>
      </c>
      <c r="L210" s="91">
        <f t="shared" si="30"/>
        <v>0.12293853073463273</v>
      </c>
      <c r="M210" s="91">
        <f t="shared" si="31"/>
        <v>0.20544554455445546</v>
      </c>
      <c r="N210" s="92">
        <f t="shared" si="32"/>
        <v>44.872563718140945</v>
      </c>
      <c r="O210" s="93">
        <f t="shared" si="33"/>
        <v>43055.127436281859</v>
      </c>
      <c r="P210" s="92">
        <f t="shared" si="34"/>
        <v>74.987623762376245</v>
      </c>
      <c r="Q210" s="93">
        <f t="shared" si="35"/>
        <v>43025.012376237624</v>
      </c>
    </row>
    <row r="211" spans="1:17" hidden="1" x14ac:dyDescent="0.2">
      <c r="A211" s="39" t="s">
        <v>724</v>
      </c>
      <c r="B211" s="25" t="s">
        <v>725</v>
      </c>
      <c r="C211" s="19" t="str">
        <f t="shared" si="27"/>
        <v xml:space="preserve">  King's Lynn and West NorfolkE07000146</v>
      </c>
      <c r="D211" s="40">
        <v>21</v>
      </c>
      <c r="E211" s="20">
        <f>VLOOKUP(C211,female!C:D,2,FALSE)</f>
        <v>13</v>
      </c>
      <c r="F211" s="41">
        <v>12.8</v>
      </c>
      <c r="G211" s="33">
        <f>VLOOKUP(C211,female!C:E,3,FALSE)</f>
        <v>11.48</v>
      </c>
      <c r="H211" s="41">
        <v>15.41</v>
      </c>
      <c r="I211" s="33">
        <f>VLOOKUP(C211,female!C:G,5,FALSE)</f>
        <v>13.05</v>
      </c>
      <c r="J211" s="35">
        <f t="shared" si="28"/>
        <v>1.3200000000000003</v>
      </c>
      <c r="K211" s="35">
        <f t="shared" si="29"/>
        <v>2.3599999999999994</v>
      </c>
      <c r="L211" s="91">
        <f t="shared" si="30"/>
        <v>0.10312500000000002</v>
      </c>
      <c r="M211" s="91">
        <f t="shared" si="31"/>
        <v>0.15314730694354312</v>
      </c>
      <c r="N211" s="92">
        <f t="shared" si="32"/>
        <v>37.640625000000007</v>
      </c>
      <c r="O211" s="93">
        <f t="shared" si="33"/>
        <v>43062.359375</v>
      </c>
      <c r="P211" s="92">
        <f t="shared" si="34"/>
        <v>55.898767034393238</v>
      </c>
      <c r="Q211" s="93">
        <f t="shared" si="35"/>
        <v>43044.101232965608</v>
      </c>
    </row>
    <row r="212" spans="1:17" hidden="1" x14ac:dyDescent="0.2">
      <c r="A212" s="39" t="s">
        <v>726</v>
      </c>
      <c r="B212" s="25" t="s">
        <v>727</v>
      </c>
      <c r="C212" s="19" t="str">
        <f t="shared" si="27"/>
        <v xml:space="preserve">  North NorfolkE07000147</v>
      </c>
      <c r="D212" s="53">
        <v>12</v>
      </c>
      <c r="E212" s="20">
        <f>VLOOKUP(C212,female!C:D,2,FALSE)</f>
        <v>6</v>
      </c>
      <c r="F212" s="54">
        <v>11.11</v>
      </c>
      <c r="G212" s="33">
        <f>VLOOKUP(C212,female!C:E,3,FALSE)</f>
        <v>9.44</v>
      </c>
      <c r="H212" s="51">
        <v>12.22</v>
      </c>
      <c r="I212" s="33">
        <f>VLOOKUP(C212,female!C:G,5,FALSE)</f>
        <v>10.8</v>
      </c>
      <c r="J212" s="35">
        <f t="shared" si="28"/>
        <v>1.67</v>
      </c>
      <c r="K212" s="35">
        <f t="shared" si="29"/>
        <v>1.42</v>
      </c>
      <c r="L212" s="91">
        <f t="shared" si="30"/>
        <v>0.15031503150315031</v>
      </c>
      <c r="M212" s="91">
        <f t="shared" si="31"/>
        <v>0.11620294599018002</v>
      </c>
      <c r="N212" s="92">
        <f t="shared" si="32"/>
        <v>54.864986498649863</v>
      </c>
      <c r="O212" s="93">
        <f t="shared" si="33"/>
        <v>43045.135013501349</v>
      </c>
      <c r="P212" s="92">
        <f t="shared" si="34"/>
        <v>42.414075286415709</v>
      </c>
      <c r="Q212" s="93">
        <f t="shared" si="35"/>
        <v>43057.585924713581</v>
      </c>
    </row>
    <row r="213" spans="1:17" hidden="1" x14ac:dyDescent="0.2">
      <c r="A213" s="39" t="s">
        <v>728</v>
      </c>
      <c r="B213" s="25" t="s">
        <v>729</v>
      </c>
      <c r="C213" s="19" t="str">
        <f t="shared" si="27"/>
        <v xml:space="preserve">  NorwichE07000148</v>
      </c>
      <c r="D213" s="40">
        <v>33</v>
      </c>
      <c r="E213" s="20">
        <f>VLOOKUP(C213,female!C:D,2,FALSE)</f>
        <v>21</v>
      </c>
      <c r="F213" s="41">
        <v>13.8</v>
      </c>
      <c r="G213" s="33">
        <f>VLOOKUP(C213,female!C:E,3,FALSE)</f>
        <v>12.05</v>
      </c>
      <c r="H213" s="51">
        <v>15.93</v>
      </c>
      <c r="I213" s="33">
        <f>VLOOKUP(C213,female!C:G,5,FALSE)</f>
        <v>13.8</v>
      </c>
      <c r="J213" s="35">
        <f t="shared" si="28"/>
        <v>1.75</v>
      </c>
      <c r="K213" s="35">
        <f t="shared" si="29"/>
        <v>2.129999999999999</v>
      </c>
      <c r="L213" s="91">
        <f t="shared" si="30"/>
        <v>0.12681159420289853</v>
      </c>
      <c r="M213" s="91">
        <f t="shared" si="31"/>
        <v>0.13370998116760824</v>
      </c>
      <c r="N213" s="92">
        <f t="shared" si="32"/>
        <v>46.286231884057962</v>
      </c>
      <c r="O213" s="93">
        <f t="shared" si="33"/>
        <v>43053.713768115944</v>
      </c>
      <c r="P213" s="92">
        <f t="shared" si="34"/>
        <v>48.80414312617701</v>
      </c>
      <c r="Q213" s="93">
        <f t="shared" si="35"/>
        <v>43051.195856873826</v>
      </c>
    </row>
    <row r="214" spans="1:17" hidden="1" x14ac:dyDescent="0.2">
      <c r="A214" s="39" t="s">
        <v>730</v>
      </c>
      <c r="B214" s="25" t="s">
        <v>731</v>
      </c>
      <c r="C214" s="19" t="str">
        <f t="shared" si="27"/>
        <v xml:space="preserve">  South NorfolkE07000149</v>
      </c>
      <c r="D214" s="53">
        <v>18</v>
      </c>
      <c r="E214" s="20">
        <f>VLOOKUP(C214,female!C:D,2,FALSE)</f>
        <v>13</v>
      </c>
      <c r="F214" s="41">
        <v>14.21</v>
      </c>
      <c r="G214" s="33">
        <f>VLOOKUP(C214,female!C:E,3,FALSE)</f>
        <v>11.72</v>
      </c>
      <c r="H214" s="41">
        <v>15.54</v>
      </c>
      <c r="I214" s="33">
        <f>VLOOKUP(C214,female!C:G,5,FALSE)</f>
        <v>13.95</v>
      </c>
      <c r="J214" s="35">
        <f t="shared" si="28"/>
        <v>2.4900000000000002</v>
      </c>
      <c r="K214" s="35">
        <f t="shared" si="29"/>
        <v>1.5899999999999999</v>
      </c>
      <c r="L214" s="91">
        <f t="shared" si="30"/>
        <v>0.17522871217452499</v>
      </c>
      <c r="M214" s="91">
        <f t="shared" si="31"/>
        <v>0.10231660231660231</v>
      </c>
      <c r="N214" s="92">
        <f t="shared" si="32"/>
        <v>63.958479943701619</v>
      </c>
      <c r="O214" s="93">
        <f t="shared" si="33"/>
        <v>43036.0415200563</v>
      </c>
      <c r="P214" s="92">
        <f t="shared" si="34"/>
        <v>37.345559845559841</v>
      </c>
      <c r="Q214" s="93">
        <f t="shared" si="35"/>
        <v>43062.654440154438</v>
      </c>
    </row>
    <row r="215" spans="1:17" hidden="1" x14ac:dyDescent="0.2">
      <c r="A215" s="39" t="s">
        <v>98</v>
      </c>
      <c r="B215" s="25" t="s">
        <v>99</v>
      </c>
      <c r="C215" s="19" t="str">
        <f t="shared" si="27"/>
        <v>SuffolkE10000029</v>
      </c>
      <c r="D215" s="55">
        <v>130</v>
      </c>
      <c r="E215" s="20">
        <f>VLOOKUP(C215,female!C:D,2,FALSE)</f>
        <v>64</v>
      </c>
      <c r="F215" s="51">
        <v>12.86</v>
      </c>
      <c r="G215" s="33">
        <f>VLOOKUP(C215,female!C:E,3,FALSE)</f>
        <v>11.12</v>
      </c>
      <c r="H215" s="51">
        <v>15.08</v>
      </c>
      <c r="I215" s="33">
        <f>VLOOKUP(C215,female!C:G,5,FALSE)</f>
        <v>13.37</v>
      </c>
      <c r="J215" s="35">
        <f t="shared" si="28"/>
        <v>1.7400000000000002</v>
      </c>
      <c r="K215" s="35">
        <f t="shared" si="29"/>
        <v>1.7100000000000009</v>
      </c>
      <c r="L215" s="91">
        <f t="shared" si="30"/>
        <v>0.13530326594090206</v>
      </c>
      <c r="M215" s="91">
        <f t="shared" si="31"/>
        <v>0.11339522546419104</v>
      </c>
      <c r="N215" s="92">
        <f t="shared" si="32"/>
        <v>49.38569206842925</v>
      </c>
      <c r="O215" s="93">
        <f t="shared" si="33"/>
        <v>43050.614307931573</v>
      </c>
      <c r="P215" s="92">
        <f t="shared" si="34"/>
        <v>41.389257294429726</v>
      </c>
      <c r="Q215" s="93">
        <f t="shared" si="35"/>
        <v>43058.610742705569</v>
      </c>
    </row>
    <row r="216" spans="1:17" hidden="1" x14ac:dyDescent="0.2">
      <c r="A216" s="39" t="s">
        <v>732</v>
      </c>
      <c r="B216" s="25" t="s">
        <v>733</v>
      </c>
      <c r="C216" s="19" t="str">
        <f t="shared" si="27"/>
        <v xml:space="preserve">  BaberghE07000200</v>
      </c>
      <c r="D216" s="53">
        <v>11</v>
      </c>
      <c r="E216" s="20">
        <f>VLOOKUP(C216,female!C:D,2,FALSE)</f>
        <v>5</v>
      </c>
      <c r="F216" s="41">
        <v>11.53</v>
      </c>
      <c r="G216" s="33">
        <f>VLOOKUP(C216,female!C:E,3,FALSE)</f>
        <v>10.02</v>
      </c>
      <c r="H216" s="41">
        <v>13.37</v>
      </c>
      <c r="I216" s="33">
        <f>VLOOKUP(C216,female!C:G,5,FALSE)</f>
        <v>13.74</v>
      </c>
      <c r="J216" s="35">
        <f t="shared" si="28"/>
        <v>1.5099999999999998</v>
      </c>
      <c r="K216" s="35">
        <f t="shared" si="29"/>
        <v>-0.37000000000000099</v>
      </c>
      <c r="L216" s="91">
        <f t="shared" si="30"/>
        <v>0.13096270598438853</v>
      </c>
      <c r="M216" s="91">
        <f t="shared" si="31"/>
        <v>-2.7673896783844503E-2</v>
      </c>
      <c r="N216" s="92">
        <f t="shared" si="32"/>
        <v>47.801387684301815</v>
      </c>
      <c r="O216" s="93">
        <f t="shared" si="33"/>
        <v>43052.198612315697</v>
      </c>
      <c r="P216" s="92">
        <f t="shared" si="34"/>
        <v>-10.100972326103244</v>
      </c>
      <c r="Q216" s="93">
        <f t="shared" si="35"/>
        <v>43110.100972326101</v>
      </c>
    </row>
    <row r="217" spans="1:17" hidden="1" x14ac:dyDescent="0.2">
      <c r="A217" s="39" t="s">
        <v>734</v>
      </c>
      <c r="B217" s="25" t="s">
        <v>735</v>
      </c>
      <c r="C217" s="19" t="str">
        <f t="shared" si="27"/>
        <v xml:space="preserve">  Forest HeathE07000201</v>
      </c>
      <c r="D217" s="53">
        <v>11</v>
      </c>
      <c r="E217" s="20">
        <f>VLOOKUP(C217,female!C:D,2,FALSE)</f>
        <v>6</v>
      </c>
      <c r="F217" s="41">
        <v>12.14</v>
      </c>
      <c r="G217" s="33">
        <f>VLOOKUP(C217,female!C:E,3,FALSE)</f>
        <v>10.26</v>
      </c>
      <c r="H217" s="54">
        <v>16.13</v>
      </c>
      <c r="I217" s="33">
        <f>VLOOKUP(C217,female!C:G,5,FALSE)</f>
        <v>11.92</v>
      </c>
      <c r="J217" s="35">
        <f t="shared" si="28"/>
        <v>1.8800000000000008</v>
      </c>
      <c r="K217" s="35">
        <f t="shared" si="29"/>
        <v>4.2099999999999991</v>
      </c>
      <c r="L217" s="91">
        <f t="shared" si="30"/>
        <v>0.15485996705107088</v>
      </c>
      <c r="M217" s="91">
        <f t="shared" si="31"/>
        <v>0.26100433973961557</v>
      </c>
      <c r="N217" s="92">
        <f t="shared" si="32"/>
        <v>56.523887973640875</v>
      </c>
      <c r="O217" s="93">
        <f t="shared" si="33"/>
        <v>43043.476112026357</v>
      </c>
      <c r="P217" s="92">
        <f t="shared" si="34"/>
        <v>95.266584004959682</v>
      </c>
      <c r="Q217" s="93">
        <f t="shared" si="35"/>
        <v>43004.733415995041</v>
      </c>
    </row>
    <row r="218" spans="1:17" hidden="1" x14ac:dyDescent="0.2">
      <c r="A218" s="39" t="s">
        <v>736</v>
      </c>
      <c r="B218" s="25" t="s">
        <v>737</v>
      </c>
      <c r="C218" s="19" t="str">
        <f t="shared" si="27"/>
        <v xml:space="preserve">  IpswichE07000202</v>
      </c>
      <c r="D218" s="40">
        <v>27</v>
      </c>
      <c r="E218" s="20">
        <f>VLOOKUP(C218,female!C:D,2,FALSE)</f>
        <v>17</v>
      </c>
      <c r="F218" s="41">
        <v>13.7</v>
      </c>
      <c r="G218" s="33">
        <f>VLOOKUP(C218,female!C:E,3,FALSE)</f>
        <v>11.68</v>
      </c>
      <c r="H218" s="41">
        <v>17.34</v>
      </c>
      <c r="I218" s="33">
        <f>VLOOKUP(C218,female!C:G,5,FALSE)</f>
        <v>13.98</v>
      </c>
      <c r="J218" s="35">
        <f t="shared" si="28"/>
        <v>2.0199999999999996</v>
      </c>
      <c r="K218" s="35">
        <f t="shared" si="29"/>
        <v>3.3599999999999994</v>
      </c>
      <c r="L218" s="91">
        <f t="shared" si="30"/>
        <v>0.14744525547445253</v>
      </c>
      <c r="M218" s="91">
        <f t="shared" si="31"/>
        <v>0.19377162629757783</v>
      </c>
      <c r="N218" s="92">
        <f t="shared" si="32"/>
        <v>53.817518248175176</v>
      </c>
      <c r="O218" s="93">
        <f t="shared" si="33"/>
        <v>43046.182481751828</v>
      </c>
      <c r="P218" s="92">
        <f t="shared" si="34"/>
        <v>70.726643598615908</v>
      </c>
      <c r="Q218" s="93">
        <f t="shared" si="35"/>
        <v>43029.273356401383</v>
      </c>
    </row>
    <row r="219" spans="1:17" hidden="1" x14ac:dyDescent="0.2">
      <c r="A219" s="39" t="s">
        <v>738</v>
      </c>
      <c r="B219" s="25" t="s">
        <v>739</v>
      </c>
      <c r="C219" s="19" t="str">
        <f t="shared" si="27"/>
        <v xml:space="preserve">  Mid SuffolkE07000203</v>
      </c>
      <c r="D219" s="53">
        <v>15</v>
      </c>
      <c r="E219" s="20">
        <f>VLOOKUP(C219,female!C:D,2,FALSE)</f>
        <v>5</v>
      </c>
      <c r="F219" s="41">
        <v>12</v>
      </c>
      <c r="G219" s="33">
        <f>VLOOKUP(C219,female!C:E,3,FALSE)</f>
        <v>10.45</v>
      </c>
      <c r="H219" s="41">
        <v>14.61</v>
      </c>
      <c r="I219" s="33">
        <f>VLOOKUP(C219,female!C:G,5,FALSE)</f>
        <v>12.22</v>
      </c>
      <c r="J219" s="35">
        <f t="shared" si="28"/>
        <v>1.5500000000000007</v>
      </c>
      <c r="K219" s="35">
        <f t="shared" si="29"/>
        <v>2.3899999999999988</v>
      </c>
      <c r="L219" s="91">
        <f t="shared" si="30"/>
        <v>0.12916666666666674</v>
      </c>
      <c r="M219" s="91">
        <f t="shared" si="31"/>
        <v>0.16358658453114297</v>
      </c>
      <c r="N219" s="92">
        <f t="shared" si="32"/>
        <v>47.145833333333357</v>
      </c>
      <c r="O219" s="93">
        <f t="shared" si="33"/>
        <v>43052.854166666664</v>
      </c>
      <c r="P219" s="92">
        <f t="shared" si="34"/>
        <v>59.709103353867185</v>
      </c>
      <c r="Q219" s="93">
        <f t="shared" si="35"/>
        <v>43040.290896646133</v>
      </c>
    </row>
    <row r="220" spans="1:17" hidden="1" x14ac:dyDescent="0.2">
      <c r="A220" s="39" t="s">
        <v>740</v>
      </c>
      <c r="B220" s="25" t="s">
        <v>741</v>
      </c>
      <c r="C220" s="19" t="str">
        <f t="shared" si="27"/>
        <v xml:space="preserve">  St EdmundsburyE07000204</v>
      </c>
      <c r="D220" s="40">
        <v>26</v>
      </c>
      <c r="E220" s="20">
        <f>VLOOKUP(C220,female!C:D,2,FALSE)</f>
        <v>15</v>
      </c>
      <c r="F220" s="41">
        <v>12.53</v>
      </c>
      <c r="G220" s="33">
        <f>VLOOKUP(C220,female!C:E,3,FALSE)</f>
        <v>11.53</v>
      </c>
      <c r="H220" s="51">
        <v>13.64</v>
      </c>
      <c r="I220" s="33">
        <f>VLOOKUP(C220,female!C:G,5,FALSE)</f>
        <v>13.76</v>
      </c>
      <c r="J220" s="35">
        <f t="shared" si="28"/>
        <v>1</v>
      </c>
      <c r="K220" s="35">
        <f t="shared" si="29"/>
        <v>-0.11999999999999922</v>
      </c>
      <c r="L220" s="91">
        <f t="shared" si="30"/>
        <v>7.9808459696727854E-2</v>
      </c>
      <c r="M220" s="91">
        <f t="shared" si="31"/>
        <v>-8.7976539589442234E-3</v>
      </c>
      <c r="N220" s="92">
        <f t="shared" si="32"/>
        <v>29.130087789305666</v>
      </c>
      <c r="O220" s="93">
        <f t="shared" si="33"/>
        <v>43070.869912210692</v>
      </c>
      <c r="P220" s="92">
        <f t="shared" si="34"/>
        <v>-3.2111436950146417</v>
      </c>
      <c r="Q220" s="93">
        <f t="shared" si="35"/>
        <v>43103.211143695014</v>
      </c>
    </row>
    <row r="221" spans="1:17" hidden="1" x14ac:dyDescent="0.2">
      <c r="A221" s="39" t="s">
        <v>742</v>
      </c>
      <c r="B221" s="25" t="s">
        <v>743</v>
      </c>
      <c r="C221" s="19" t="str">
        <f t="shared" si="27"/>
        <v xml:space="preserve">  Suffolk CoastalE07000205</v>
      </c>
      <c r="D221" s="40">
        <v>28</v>
      </c>
      <c r="E221" s="20">
        <f>VLOOKUP(C221,female!C:D,2,FALSE)</f>
        <v>9</v>
      </c>
      <c r="F221" s="41">
        <v>14.36</v>
      </c>
      <c r="G221" s="33">
        <f>VLOOKUP(C221,female!C:E,3,FALSE)</f>
        <v>11.54</v>
      </c>
      <c r="H221" s="51">
        <v>15.63</v>
      </c>
      <c r="I221" s="33">
        <f>VLOOKUP(C221,female!C:G,5,FALSE)</f>
        <v>14.56</v>
      </c>
      <c r="J221" s="35">
        <f t="shared" si="28"/>
        <v>2.8200000000000003</v>
      </c>
      <c r="K221" s="35">
        <f t="shared" si="29"/>
        <v>1.0700000000000003</v>
      </c>
      <c r="L221" s="91">
        <f t="shared" si="30"/>
        <v>0.19637883008356549</v>
      </c>
      <c r="M221" s="91">
        <f t="shared" si="31"/>
        <v>6.8458093410108778E-2</v>
      </c>
      <c r="N221" s="92">
        <f t="shared" si="32"/>
        <v>71.678272980501404</v>
      </c>
      <c r="O221" s="93">
        <f t="shared" si="33"/>
        <v>43028.321727019502</v>
      </c>
      <c r="P221" s="92">
        <f t="shared" si="34"/>
        <v>24.987204094689705</v>
      </c>
      <c r="Q221" s="93">
        <f t="shared" si="35"/>
        <v>43075.012795905313</v>
      </c>
    </row>
    <row r="222" spans="1:17" hidden="1" x14ac:dyDescent="0.2">
      <c r="A222" s="39" t="s">
        <v>744</v>
      </c>
      <c r="B222" s="25" t="s">
        <v>745</v>
      </c>
      <c r="C222" s="19" t="str">
        <f t="shared" si="27"/>
        <v xml:space="preserve">  WaveneyE07000206</v>
      </c>
      <c r="D222" s="53">
        <v>13</v>
      </c>
      <c r="E222" s="20">
        <f>VLOOKUP(C222,female!C:D,2,FALSE)</f>
        <v>8</v>
      </c>
      <c r="F222" s="41">
        <v>10.91</v>
      </c>
      <c r="G222" s="33">
        <f>VLOOKUP(C222,female!C:E,3,FALSE)</f>
        <v>9.76</v>
      </c>
      <c r="H222" s="41">
        <v>13.31</v>
      </c>
      <c r="I222" s="33">
        <f>VLOOKUP(C222,female!C:G,5,FALSE)</f>
        <v>11.8</v>
      </c>
      <c r="J222" s="35">
        <f t="shared" si="28"/>
        <v>1.1500000000000004</v>
      </c>
      <c r="K222" s="35">
        <f t="shared" si="29"/>
        <v>1.5099999999999998</v>
      </c>
      <c r="L222" s="91">
        <f t="shared" si="30"/>
        <v>0.10540788267644366</v>
      </c>
      <c r="M222" s="91">
        <f t="shared" si="31"/>
        <v>0.11344853493613823</v>
      </c>
      <c r="N222" s="92">
        <f t="shared" si="32"/>
        <v>38.473877176901937</v>
      </c>
      <c r="O222" s="93">
        <f t="shared" si="33"/>
        <v>43061.526122823096</v>
      </c>
      <c r="P222" s="92">
        <f t="shared" si="34"/>
        <v>41.408715251690452</v>
      </c>
      <c r="Q222" s="93">
        <f t="shared" si="35"/>
        <v>43058.591284748312</v>
      </c>
    </row>
    <row r="223" spans="1:17" hidden="1" x14ac:dyDescent="0.2">
      <c r="A223" s="24" t="s">
        <v>1021</v>
      </c>
      <c r="B223" s="25" t="s">
        <v>1022</v>
      </c>
      <c r="C223" s="19" t="str">
        <f t="shared" si="27"/>
        <v>London E12000007</v>
      </c>
      <c r="D223" s="55">
        <v>1870</v>
      </c>
      <c r="E223" s="20">
        <f>VLOOKUP(C223,female!C:D,2,FALSE)</f>
        <v>1332</v>
      </c>
      <c r="F223" s="51">
        <v>19.66</v>
      </c>
      <c r="G223" s="33">
        <f>VLOOKUP(C223,female!C:E,3,FALSE)</f>
        <v>16.79</v>
      </c>
      <c r="H223" s="51">
        <v>24.84</v>
      </c>
      <c r="I223" s="33">
        <f>VLOOKUP(C223,female!C:G,5,FALSE)</f>
        <v>19.7</v>
      </c>
      <c r="J223" s="35">
        <f t="shared" si="28"/>
        <v>2.870000000000001</v>
      </c>
      <c r="K223" s="35">
        <f t="shared" si="29"/>
        <v>5.1400000000000006</v>
      </c>
      <c r="L223" s="91">
        <f t="shared" si="30"/>
        <v>0.14598168870803668</v>
      </c>
      <c r="M223" s="91">
        <f t="shared" si="31"/>
        <v>0.20692431561996782</v>
      </c>
      <c r="N223" s="92">
        <f t="shared" si="32"/>
        <v>53.283316378433391</v>
      </c>
      <c r="O223" s="93">
        <f t="shared" si="33"/>
        <v>43046.716683621569</v>
      </c>
      <c r="P223" s="92">
        <f t="shared" si="34"/>
        <v>75.527375201288251</v>
      </c>
      <c r="Q223" s="93">
        <f t="shared" si="35"/>
        <v>43024.472624798713</v>
      </c>
    </row>
    <row r="224" spans="1:17" hidden="1" x14ac:dyDescent="0.2">
      <c r="A224" s="39" t="s">
        <v>747</v>
      </c>
      <c r="B224" s="25" t="s">
        <v>748</v>
      </c>
      <c r="C224" s="19" t="str">
        <f t="shared" si="27"/>
        <v>Inner LondonE13000001</v>
      </c>
      <c r="D224" s="55">
        <v>1274</v>
      </c>
      <c r="E224" s="20">
        <f>VLOOKUP(C224,female!C:D,2,FALSE)</f>
        <v>930</v>
      </c>
      <c r="F224" s="51">
        <v>22.04</v>
      </c>
      <c r="G224" s="33">
        <f>VLOOKUP(C224,female!C:E,3,FALSE)</f>
        <v>18</v>
      </c>
      <c r="H224" s="51">
        <v>27.96</v>
      </c>
      <c r="I224" s="33">
        <f>VLOOKUP(C224,female!C:G,5,FALSE)</f>
        <v>21.15</v>
      </c>
      <c r="J224" s="35">
        <f t="shared" si="28"/>
        <v>4.0399999999999991</v>
      </c>
      <c r="K224" s="35">
        <f t="shared" si="29"/>
        <v>6.8100000000000023</v>
      </c>
      <c r="L224" s="91">
        <f t="shared" si="30"/>
        <v>0.18330308529945549</v>
      </c>
      <c r="M224" s="91">
        <f t="shared" si="31"/>
        <v>0.24356223175965672</v>
      </c>
      <c r="N224" s="92">
        <f t="shared" si="32"/>
        <v>66.905626134301258</v>
      </c>
      <c r="O224" s="93">
        <f t="shared" si="33"/>
        <v>43033.094373865701</v>
      </c>
      <c r="P224" s="92">
        <f t="shared" si="34"/>
        <v>88.900214592274708</v>
      </c>
      <c r="Q224" s="93">
        <f t="shared" si="35"/>
        <v>43011.099785407729</v>
      </c>
    </row>
    <row r="225" spans="1:17" hidden="1" x14ac:dyDescent="0.2">
      <c r="A225" s="39" t="s">
        <v>749</v>
      </c>
      <c r="B225" s="25" t="s">
        <v>90</v>
      </c>
      <c r="C225" s="19" t="str">
        <f t="shared" si="27"/>
        <v xml:space="preserve">  CamdenE09000007</v>
      </c>
      <c r="D225" s="55">
        <v>139</v>
      </c>
      <c r="E225" s="20">
        <f>VLOOKUP(C225,female!C:D,2,FALSE)</f>
        <v>107</v>
      </c>
      <c r="F225" s="51">
        <v>20.84</v>
      </c>
      <c r="G225" s="33">
        <f>VLOOKUP(C225,female!C:E,3,FALSE)</f>
        <v>17.100000000000001</v>
      </c>
      <c r="H225" s="51">
        <v>23.55</v>
      </c>
      <c r="I225" s="33">
        <f>VLOOKUP(C225,female!C:G,5,FALSE)</f>
        <v>18.850000000000001</v>
      </c>
      <c r="J225" s="35">
        <f t="shared" si="28"/>
        <v>3.7399999999999984</v>
      </c>
      <c r="K225" s="35">
        <f t="shared" si="29"/>
        <v>4.6999999999999993</v>
      </c>
      <c r="L225" s="91">
        <f t="shared" si="30"/>
        <v>0.1794625719769673</v>
      </c>
      <c r="M225" s="91">
        <f t="shared" si="31"/>
        <v>0.1995753715498938</v>
      </c>
      <c r="N225" s="92">
        <f t="shared" si="32"/>
        <v>65.503838771593067</v>
      </c>
      <c r="O225" s="93">
        <f t="shared" si="33"/>
        <v>43034.49616122841</v>
      </c>
      <c r="P225" s="92">
        <f t="shared" si="34"/>
        <v>72.845010615711232</v>
      </c>
      <c r="Q225" s="93">
        <f t="shared" si="35"/>
        <v>43027.154989384289</v>
      </c>
    </row>
    <row r="226" spans="1:17" hidden="1" x14ac:dyDescent="0.2">
      <c r="A226" s="39" t="s">
        <v>750</v>
      </c>
      <c r="B226" s="25" t="s">
        <v>27</v>
      </c>
      <c r="C226" s="19" t="str">
        <f t="shared" si="27"/>
        <v xml:space="preserve">  City of LondonE09000001</v>
      </c>
      <c r="D226" s="55">
        <v>247</v>
      </c>
      <c r="E226" s="20">
        <f>VLOOKUP(C226,female!C:D,2,FALSE)</f>
        <v>142</v>
      </c>
      <c r="F226" s="51">
        <v>30.93</v>
      </c>
      <c r="G226" s="33">
        <f>VLOOKUP(C226,female!C:E,3,FALSE)</f>
        <v>21.93</v>
      </c>
      <c r="H226" s="51">
        <v>37.28</v>
      </c>
      <c r="I226" s="33">
        <f>VLOOKUP(C226,female!C:G,5,FALSE)</f>
        <v>25.7</v>
      </c>
      <c r="J226" s="35">
        <f t="shared" si="28"/>
        <v>9</v>
      </c>
      <c r="K226" s="35">
        <f t="shared" si="29"/>
        <v>11.580000000000002</v>
      </c>
      <c r="L226" s="91">
        <f t="shared" si="30"/>
        <v>0.29097963142580019</v>
      </c>
      <c r="M226" s="91">
        <f t="shared" si="31"/>
        <v>0.31062231759656656</v>
      </c>
      <c r="N226" s="92">
        <f t="shared" si="32"/>
        <v>106.20756547041707</v>
      </c>
      <c r="O226" s="93">
        <f t="shared" si="33"/>
        <v>42993.792434529583</v>
      </c>
      <c r="P226" s="92">
        <f t="shared" si="34"/>
        <v>113.37714592274679</v>
      </c>
      <c r="Q226" s="93">
        <f t="shared" si="35"/>
        <v>42986.62285407725</v>
      </c>
    </row>
    <row r="227" spans="1:17" hidden="1" x14ac:dyDescent="0.2">
      <c r="A227" s="39" t="s">
        <v>751</v>
      </c>
      <c r="B227" s="25" t="s">
        <v>286</v>
      </c>
      <c r="C227" s="19" t="str">
        <f t="shared" si="27"/>
        <v xml:space="preserve">  HackneyE09000012</v>
      </c>
      <c r="D227" s="40">
        <v>34</v>
      </c>
      <c r="E227" s="20">
        <f>VLOOKUP(C227,female!C:D,2,FALSE)</f>
        <v>26</v>
      </c>
      <c r="F227" s="41">
        <v>16.010000000000002</v>
      </c>
      <c r="G227" s="33">
        <f>VLOOKUP(C227,female!C:E,3,FALSE)</f>
        <v>15.85</v>
      </c>
      <c r="H227" s="41">
        <v>20.149999999999999</v>
      </c>
      <c r="I227" s="33">
        <f>VLOOKUP(C227,female!C:G,5,FALSE)</f>
        <v>18.73</v>
      </c>
      <c r="J227" s="35">
        <f t="shared" si="28"/>
        <v>0.16000000000000192</v>
      </c>
      <c r="K227" s="35">
        <f t="shared" si="29"/>
        <v>1.4199999999999982</v>
      </c>
      <c r="L227" s="91">
        <f t="shared" si="30"/>
        <v>9.9937539038102378E-3</v>
      </c>
      <c r="M227" s="91">
        <f t="shared" si="31"/>
        <v>7.0471464019851035E-2</v>
      </c>
      <c r="N227" s="92">
        <f t="shared" si="32"/>
        <v>3.6477201748907366</v>
      </c>
      <c r="O227" s="93">
        <f t="shared" si="33"/>
        <v>43096.352279825107</v>
      </c>
      <c r="P227" s="92">
        <f t="shared" si="34"/>
        <v>25.722084367245628</v>
      </c>
      <c r="Q227" s="93">
        <f t="shared" si="35"/>
        <v>43074.277915632752</v>
      </c>
    </row>
    <row r="228" spans="1:17" hidden="1" x14ac:dyDescent="0.2">
      <c r="A228" s="39" t="s">
        <v>752</v>
      </c>
      <c r="B228" s="25" t="s">
        <v>160</v>
      </c>
      <c r="C228" s="19" t="str">
        <f t="shared" si="27"/>
        <v xml:space="preserve">  Hammersmith and FulhamE09000013</v>
      </c>
      <c r="D228" s="40">
        <v>42</v>
      </c>
      <c r="E228" s="20">
        <f>VLOOKUP(C228,female!C:D,2,FALSE)</f>
        <v>41</v>
      </c>
      <c r="F228" s="41">
        <v>18.649999999999999</v>
      </c>
      <c r="G228" s="33">
        <f>VLOOKUP(C228,female!C:E,3,FALSE)</f>
        <v>17.36</v>
      </c>
      <c r="H228" s="41">
        <v>22.97</v>
      </c>
      <c r="I228" s="33">
        <f>VLOOKUP(C228,female!C:G,5,FALSE)</f>
        <v>19.84</v>
      </c>
      <c r="J228" s="35">
        <f t="shared" si="28"/>
        <v>1.2899999999999991</v>
      </c>
      <c r="K228" s="35">
        <f t="shared" si="29"/>
        <v>3.129999999999999</v>
      </c>
      <c r="L228" s="91">
        <f t="shared" si="30"/>
        <v>6.9168900804289501E-2</v>
      </c>
      <c r="M228" s="91">
        <f t="shared" si="31"/>
        <v>0.13626469307792768</v>
      </c>
      <c r="N228" s="92">
        <f t="shared" si="32"/>
        <v>25.246648793565669</v>
      </c>
      <c r="O228" s="93">
        <f t="shared" si="33"/>
        <v>43074.753351206433</v>
      </c>
      <c r="P228" s="92">
        <f t="shared" si="34"/>
        <v>49.736612973443606</v>
      </c>
      <c r="Q228" s="93">
        <f t="shared" si="35"/>
        <v>43050.263387026556</v>
      </c>
    </row>
    <row r="229" spans="1:17" hidden="1" x14ac:dyDescent="0.2">
      <c r="A229" s="39" t="s">
        <v>753</v>
      </c>
      <c r="B229" s="25" t="s">
        <v>55</v>
      </c>
      <c r="C229" s="19" t="str">
        <f t="shared" si="27"/>
        <v xml:space="preserve">  HaringeyE09000014</v>
      </c>
      <c r="D229" s="53">
        <v>20</v>
      </c>
      <c r="E229" s="20">
        <f>VLOOKUP(C229,female!C:D,2,FALSE)</f>
        <v>16</v>
      </c>
      <c r="F229" s="41">
        <v>15.34</v>
      </c>
      <c r="G229" s="33">
        <f>VLOOKUP(C229,female!C:E,3,FALSE)</f>
        <v>14.04</v>
      </c>
      <c r="H229" s="51">
        <v>16.940000000000001</v>
      </c>
      <c r="I229" s="33">
        <f>VLOOKUP(C229,female!C:G,5,FALSE)</f>
        <v>16.97</v>
      </c>
      <c r="J229" s="35">
        <f t="shared" si="28"/>
        <v>1.3000000000000007</v>
      </c>
      <c r="K229" s="35">
        <f t="shared" si="29"/>
        <v>-2.9999999999997584E-2</v>
      </c>
      <c r="L229" s="91">
        <f t="shared" si="30"/>
        <v>8.4745762711864459E-2</v>
      </c>
      <c r="M229" s="91">
        <f t="shared" si="31"/>
        <v>-1.7709563164107192E-3</v>
      </c>
      <c r="N229" s="92">
        <f t="shared" si="32"/>
        <v>30.932203389830526</v>
      </c>
      <c r="O229" s="93">
        <f t="shared" si="33"/>
        <v>43069.067796610172</v>
      </c>
      <c r="P229" s="92">
        <f t="shared" si="34"/>
        <v>-0.6463990554899125</v>
      </c>
      <c r="Q229" s="93">
        <f t="shared" si="35"/>
        <v>43100.646399055491</v>
      </c>
    </row>
    <row r="230" spans="1:17" hidden="1" x14ac:dyDescent="0.2">
      <c r="A230" s="39" t="s">
        <v>754</v>
      </c>
      <c r="B230" s="25" t="s">
        <v>89</v>
      </c>
      <c r="C230" s="19" t="str">
        <f t="shared" si="27"/>
        <v xml:space="preserve">  IslingtonE09000019</v>
      </c>
      <c r="D230" s="55">
        <v>98</v>
      </c>
      <c r="E230" s="20">
        <f>VLOOKUP(C230,female!C:D,2,FALSE)</f>
        <v>70</v>
      </c>
      <c r="F230" s="41">
        <v>22.37</v>
      </c>
      <c r="G230" s="33">
        <f>VLOOKUP(C230,female!C:E,3,FALSE)</f>
        <v>18.29</v>
      </c>
      <c r="H230" s="51">
        <v>27.82</v>
      </c>
      <c r="I230" s="33">
        <f>VLOOKUP(C230,female!C:G,5,FALSE)</f>
        <v>20.59</v>
      </c>
      <c r="J230" s="35">
        <f t="shared" si="28"/>
        <v>4.0800000000000018</v>
      </c>
      <c r="K230" s="35">
        <f t="shared" si="29"/>
        <v>7.23</v>
      </c>
      <c r="L230" s="91">
        <f t="shared" si="30"/>
        <v>0.18238712561466258</v>
      </c>
      <c r="M230" s="91">
        <f t="shared" si="31"/>
        <v>0.25988497483824585</v>
      </c>
      <c r="N230" s="92">
        <f t="shared" si="32"/>
        <v>66.571300849351843</v>
      </c>
      <c r="O230" s="93">
        <f t="shared" si="33"/>
        <v>43033.428699150645</v>
      </c>
      <c r="P230" s="92">
        <f t="shared" si="34"/>
        <v>94.858015815959732</v>
      </c>
      <c r="Q230" s="93">
        <f t="shared" si="35"/>
        <v>43005.14198418404</v>
      </c>
    </row>
    <row r="231" spans="1:17" hidden="1" x14ac:dyDescent="0.2">
      <c r="A231" s="39" t="s">
        <v>755</v>
      </c>
      <c r="B231" s="25" t="s">
        <v>319</v>
      </c>
      <c r="C231" s="19" t="str">
        <f t="shared" si="27"/>
        <v xml:space="preserve">  Kensington and ChelseaE09000020</v>
      </c>
      <c r="D231" s="40">
        <v>39</v>
      </c>
      <c r="E231" s="20">
        <f>VLOOKUP(C231,female!C:D,2,FALSE)</f>
        <v>42</v>
      </c>
      <c r="F231" s="41">
        <v>16.87</v>
      </c>
      <c r="G231" s="33">
        <f>VLOOKUP(C231,female!C:E,3,FALSE)</f>
        <v>14.68</v>
      </c>
      <c r="H231" s="41">
        <v>20.329999999999998</v>
      </c>
      <c r="I231" s="33">
        <f>VLOOKUP(C231,female!C:G,5,FALSE)</f>
        <v>17.5</v>
      </c>
      <c r="J231" s="35">
        <f t="shared" si="28"/>
        <v>2.1900000000000013</v>
      </c>
      <c r="K231" s="35">
        <f t="shared" si="29"/>
        <v>2.8299999999999983</v>
      </c>
      <c r="L231" s="91">
        <f t="shared" si="30"/>
        <v>0.12981624184943694</v>
      </c>
      <c r="M231" s="91">
        <f t="shared" si="31"/>
        <v>0.13920314805705847</v>
      </c>
      <c r="N231" s="92">
        <f t="shared" si="32"/>
        <v>47.382928275044485</v>
      </c>
      <c r="O231" s="93">
        <f t="shared" si="33"/>
        <v>43052.617071724955</v>
      </c>
      <c r="P231" s="92">
        <f t="shared" si="34"/>
        <v>50.809149040826341</v>
      </c>
      <c r="Q231" s="93">
        <f t="shared" si="35"/>
        <v>43049.190850959174</v>
      </c>
    </row>
    <row r="232" spans="1:17" hidden="1" x14ac:dyDescent="0.2">
      <c r="A232" s="39" t="s">
        <v>756</v>
      </c>
      <c r="B232" s="25" t="s">
        <v>273</v>
      </c>
      <c r="C232" s="19" t="str">
        <f t="shared" si="27"/>
        <v xml:space="preserve">  LambethE09000022</v>
      </c>
      <c r="D232" s="40">
        <v>51</v>
      </c>
      <c r="E232" s="20">
        <f>VLOOKUP(C232,female!C:D,2,FALSE)</f>
        <v>52</v>
      </c>
      <c r="F232" s="41">
        <v>18.22</v>
      </c>
      <c r="G232" s="33">
        <f>VLOOKUP(C232,female!C:E,3,FALSE)</f>
        <v>17.46</v>
      </c>
      <c r="H232" s="51">
        <v>21.17</v>
      </c>
      <c r="I232" s="33">
        <f>VLOOKUP(C232,female!C:G,5,FALSE)</f>
        <v>19.23</v>
      </c>
      <c r="J232" s="35">
        <f t="shared" si="28"/>
        <v>0.75999999999999801</v>
      </c>
      <c r="K232" s="35">
        <f t="shared" si="29"/>
        <v>1.9400000000000013</v>
      </c>
      <c r="L232" s="91">
        <f t="shared" si="30"/>
        <v>4.1712403951701317E-2</v>
      </c>
      <c r="M232" s="91">
        <f t="shared" si="31"/>
        <v>9.163911195087393E-2</v>
      </c>
      <c r="N232" s="92">
        <f t="shared" si="32"/>
        <v>15.225027442370981</v>
      </c>
      <c r="O232" s="93">
        <f t="shared" si="33"/>
        <v>43084.774972557629</v>
      </c>
      <c r="P232" s="92">
        <f t="shared" si="34"/>
        <v>33.448275862068982</v>
      </c>
      <c r="Q232" s="93">
        <f t="shared" si="35"/>
        <v>43066.551724137928</v>
      </c>
    </row>
    <row r="233" spans="1:17" hidden="1" x14ac:dyDescent="0.2">
      <c r="A233" s="39" t="s">
        <v>757</v>
      </c>
      <c r="B233" s="25" t="s">
        <v>337</v>
      </c>
      <c r="C233" s="19" t="str">
        <f t="shared" si="27"/>
        <v xml:space="preserve">  LewishamE09000023</v>
      </c>
      <c r="D233" s="53">
        <v>18</v>
      </c>
      <c r="E233" s="20">
        <f>VLOOKUP(C233,female!C:D,2,FALSE)</f>
        <v>22</v>
      </c>
      <c r="F233" s="41">
        <v>16.170000000000002</v>
      </c>
      <c r="G233" s="33">
        <f>VLOOKUP(C233,female!C:E,3,FALSE)</f>
        <v>14.81</v>
      </c>
      <c r="H233" s="41">
        <v>17.16</v>
      </c>
      <c r="I233" s="33">
        <f>VLOOKUP(C233,female!C:G,5,FALSE)</f>
        <v>16.329999999999998</v>
      </c>
      <c r="J233" s="35">
        <f t="shared" si="28"/>
        <v>1.3600000000000012</v>
      </c>
      <c r="K233" s="35">
        <f t="shared" si="29"/>
        <v>0.83000000000000185</v>
      </c>
      <c r="L233" s="91">
        <f t="shared" si="30"/>
        <v>8.4106369820655599E-2</v>
      </c>
      <c r="M233" s="91">
        <f t="shared" si="31"/>
        <v>4.8368298368298472E-2</v>
      </c>
      <c r="N233" s="92">
        <f t="shared" si="32"/>
        <v>30.698824984539293</v>
      </c>
      <c r="O233" s="93">
        <f t="shared" si="33"/>
        <v>43069.301175015462</v>
      </c>
      <c r="P233" s="92">
        <f t="shared" si="34"/>
        <v>17.654428904428944</v>
      </c>
      <c r="Q233" s="93">
        <f t="shared" si="35"/>
        <v>43082.345571095568</v>
      </c>
    </row>
    <row r="234" spans="1:17" hidden="1" x14ac:dyDescent="0.2">
      <c r="A234" s="39" t="s">
        <v>758</v>
      </c>
      <c r="B234" s="25" t="s">
        <v>144</v>
      </c>
      <c r="C234" s="19" t="str">
        <f t="shared" si="27"/>
        <v xml:space="preserve">  NewhamE09000025</v>
      </c>
      <c r="D234" s="40">
        <v>32</v>
      </c>
      <c r="E234" s="20">
        <f>VLOOKUP(C234,female!C:D,2,FALSE)</f>
        <v>17</v>
      </c>
      <c r="F234" s="41">
        <v>15.55</v>
      </c>
      <c r="G234" s="33">
        <f>VLOOKUP(C234,female!C:E,3,FALSE)</f>
        <v>12.86</v>
      </c>
      <c r="H234" s="41">
        <v>18.54</v>
      </c>
      <c r="I234" s="33">
        <f>VLOOKUP(C234,female!C:G,5,FALSE)</f>
        <v>16.59</v>
      </c>
      <c r="J234" s="35">
        <f t="shared" si="28"/>
        <v>2.6900000000000013</v>
      </c>
      <c r="K234" s="35">
        <f t="shared" si="29"/>
        <v>1.9499999999999993</v>
      </c>
      <c r="L234" s="91">
        <f t="shared" si="30"/>
        <v>0.17299035369774926</v>
      </c>
      <c r="M234" s="91">
        <f t="shared" si="31"/>
        <v>0.10517799352750806</v>
      </c>
      <c r="N234" s="92">
        <f t="shared" si="32"/>
        <v>63.141479099678477</v>
      </c>
      <c r="O234" s="93">
        <f t="shared" si="33"/>
        <v>43036.858520900321</v>
      </c>
      <c r="P234" s="92">
        <f t="shared" si="34"/>
        <v>38.389967637540444</v>
      </c>
      <c r="Q234" s="93">
        <f t="shared" si="35"/>
        <v>43061.610032362456</v>
      </c>
    </row>
    <row r="235" spans="1:17" hidden="1" x14ac:dyDescent="0.2">
      <c r="A235" s="39" t="s">
        <v>759</v>
      </c>
      <c r="B235" s="25" t="s">
        <v>217</v>
      </c>
      <c r="C235" s="19" t="str">
        <f t="shared" si="27"/>
        <v xml:space="preserve">  SouthwarkE09000028</v>
      </c>
      <c r="D235" s="55">
        <v>97</v>
      </c>
      <c r="E235" s="20">
        <f>VLOOKUP(C235,female!C:D,2,FALSE)</f>
        <v>80</v>
      </c>
      <c r="F235" s="51">
        <v>19.8</v>
      </c>
      <c r="G235" s="33">
        <f>VLOOKUP(C235,female!C:E,3,FALSE)</f>
        <v>18.2</v>
      </c>
      <c r="H235" s="51">
        <v>22.85</v>
      </c>
      <c r="I235" s="33">
        <f>VLOOKUP(C235,female!C:G,5,FALSE)</f>
        <v>20.85</v>
      </c>
      <c r="J235" s="35">
        <f t="shared" si="28"/>
        <v>1.6000000000000014</v>
      </c>
      <c r="K235" s="35">
        <f t="shared" si="29"/>
        <v>2</v>
      </c>
      <c r="L235" s="91">
        <f t="shared" si="30"/>
        <v>8.080808080808087E-2</v>
      </c>
      <c r="M235" s="91">
        <f t="shared" si="31"/>
        <v>8.7527352297592995E-2</v>
      </c>
      <c r="N235" s="92">
        <f t="shared" si="32"/>
        <v>29.494949494949516</v>
      </c>
      <c r="O235" s="93">
        <f t="shared" si="33"/>
        <v>43070.505050505053</v>
      </c>
      <c r="P235" s="92">
        <f t="shared" si="34"/>
        <v>31.947483588621441</v>
      </c>
      <c r="Q235" s="93">
        <f t="shared" si="35"/>
        <v>43068.052516411379</v>
      </c>
    </row>
    <row r="236" spans="1:17" hidden="1" x14ac:dyDescent="0.2">
      <c r="A236" s="39" t="s">
        <v>760</v>
      </c>
      <c r="B236" s="25" t="s">
        <v>44</v>
      </c>
      <c r="C236" s="19" t="str">
        <f t="shared" si="27"/>
        <v xml:space="preserve">  Tower HamletsE09000030</v>
      </c>
      <c r="D236" s="55">
        <v>132</v>
      </c>
      <c r="E236" s="20">
        <f>VLOOKUP(C236,female!C:D,2,FALSE)</f>
        <v>83</v>
      </c>
      <c r="F236" s="51">
        <v>27.68</v>
      </c>
      <c r="G236" s="33">
        <f>VLOOKUP(C236,female!C:E,3,FALSE)</f>
        <v>20.76</v>
      </c>
      <c r="H236" s="51">
        <v>35.93</v>
      </c>
      <c r="I236" s="33">
        <f>VLOOKUP(C236,female!C:G,5,FALSE)</f>
        <v>25.24</v>
      </c>
      <c r="J236" s="35">
        <f t="shared" si="28"/>
        <v>6.9199999999999982</v>
      </c>
      <c r="K236" s="35">
        <f t="shared" si="29"/>
        <v>10.690000000000001</v>
      </c>
      <c r="L236" s="91">
        <f t="shared" si="30"/>
        <v>0.24999999999999994</v>
      </c>
      <c r="M236" s="91">
        <f t="shared" si="31"/>
        <v>0.29752296131366551</v>
      </c>
      <c r="N236" s="92">
        <f t="shared" si="32"/>
        <v>91.249999999999986</v>
      </c>
      <c r="O236" s="93">
        <f t="shared" si="33"/>
        <v>43008.75</v>
      </c>
      <c r="P236" s="92">
        <f t="shared" si="34"/>
        <v>108.59588087948791</v>
      </c>
      <c r="Q236" s="93">
        <f t="shared" si="35"/>
        <v>42991.404119120511</v>
      </c>
    </row>
    <row r="237" spans="1:17" hidden="1" x14ac:dyDescent="0.2">
      <c r="A237" s="39" t="s">
        <v>761</v>
      </c>
      <c r="B237" s="25" t="s">
        <v>110</v>
      </c>
      <c r="C237" s="19" t="str">
        <f t="shared" si="27"/>
        <v xml:space="preserve">  WandsworthE09000032</v>
      </c>
      <c r="D237" s="40">
        <v>43</v>
      </c>
      <c r="E237" s="20">
        <f>VLOOKUP(C237,female!C:D,2,FALSE)</f>
        <v>35</v>
      </c>
      <c r="F237" s="41">
        <v>17.39</v>
      </c>
      <c r="G237" s="33">
        <f>VLOOKUP(C237,female!C:E,3,FALSE)</f>
        <v>14.77</v>
      </c>
      <c r="H237" s="41">
        <v>20.87</v>
      </c>
      <c r="I237" s="33">
        <f>VLOOKUP(C237,female!C:G,5,FALSE)</f>
        <v>15.92</v>
      </c>
      <c r="J237" s="35">
        <f t="shared" si="28"/>
        <v>2.620000000000001</v>
      </c>
      <c r="K237" s="35">
        <f t="shared" si="29"/>
        <v>4.9500000000000011</v>
      </c>
      <c r="L237" s="91">
        <f t="shared" si="30"/>
        <v>0.15066129959746985</v>
      </c>
      <c r="M237" s="91">
        <f t="shared" si="31"/>
        <v>0.23718255869669386</v>
      </c>
      <c r="N237" s="92">
        <f t="shared" si="32"/>
        <v>54.991374353076495</v>
      </c>
      <c r="O237" s="93">
        <f t="shared" si="33"/>
        <v>43045.008625646922</v>
      </c>
      <c r="P237" s="92">
        <f t="shared" si="34"/>
        <v>86.571633924293252</v>
      </c>
      <c r="Q237" s="93">
        <f t="shared" si="35"/>
        <v>43013.428366075706</v>
      </c>
    </row>
    <row r="238" spans="1:17" hidden="1" x14ac:dyDescent="0.2">
      <c r="A238" s="39" t="s">
        <v>762</v>
      </c>
      <c r="B238" s="25" t="s">
        <v>132</v>
      </c>
      <c r="C238" s="19" t="str">
        <f t="shared" si="27"/>
        <v xml:space="preserve">  WestminsterE09000033</v>
      </c>
      <c r="D238" s="55">
        <v>282</v>
      </c>
      <c r="E238" s="20">
        <f>VLOOKUP(C238,female!C:D,2,FALSE)</f>
        <v>197</v>
      </c>
      <c r="F238" s="51">
        <v>21.66</v>
      </c>
      <c r="G238" s="33">
        <f>VLOOKUP(C238,female!C:E,3,FALSE)</f>
        <v>18.25</v>
      </c>
      <c r="H238" s="51">
        <v>28.14</v>
      </c>
      <c r="I238" s="33">
        <f>VLOOKUP(C238,female!C:G,5,FALSE)</f>
        <v>21.87</v>
      </c>
      <c r="J238" s="35">
        <f t="shared" si="28"/>
        <v>3.41</v>
      </c>
      <c r="K238" s="35">
        <f t="shared" si="29"/>
        <v>6.27</v>
      </c>
      <c r="L238" s="91">
        <f t="shared" si="30"/>
        <v>0.15743305632502308</v>
      </c>
      <c r="M238" s="91">
        <f t="shared" si="31"/>
        <v>0.2228144989339019</v>
      </c>
      <c r="N238" s="92">
        <f t="shared" si="32"/>
        <v>57.463065558633424</v>
      </c>
      <c r="O238" s="93">
        <f t="shared" si="33"/>
        <v>43042.536934441363</v>
      </c>
      <c r="P238" s="92">
        <f t="shared" si="34"/>
        <v>81.327292110874197</v>
      </c>
      <c r="Q238" s="93">
        <f t="shared" si="35"/>
        <v>43018.672707889127</v>
      </c>
    </row>
    <row r="239" spans="1:17" hidden="1" x14ac:dyDescent="0.2">
      <c r="A239" s="39" t="s">
        <v>763</v>
      </c>
      <c r="B239" s="25" t="s">
        <v>764</v>
      </c>
      <c r="C239" s="19" t="str">
        <f t="shared" si="27"/>
        <v>Outer LondonE13000002</v>
      </c>
      <c r="D239" s="55">
        <v>595</v>
      </c>
      <c r="E239" s="20">
        <f>VLOOKUP(C239,female!C:D,2,FALSE)</f>
        <v>401</v>
      </c>
      <c r="F239" s="51">
        <v>15.66</v>
      </c>
      <c r="G239" s="33">
        <f>VLOOKUP(C239,female!C:E,3,FALSE)</f>
        <v>14.29</v>
      </c>
      <c r="H239" s="51">
        <v>18.399999999999999</v>
      </c>
      <c r="I239" s="33">
        <f>VLOOKUP(C239,female!C:G,5,FALSE)</f>
        <v>16.329999999999998</v>
      </c>
      <c r="J239" s="35">
        <f t="shared" si="28"/>
        <v>1.370000000000001</v>
      </c>
      <c r="K239" s="35">
        <f t="shared" si="29"/>
        <v>2.0700000000000003</v>
      </c>
      <c r="L239" s="91">
        <f t="shared" si="30"/>
        <v>8.7484035759897896E-2</v>
      </c>
      <c r="M239" s="91">
        <f t="shared" si="31"/>
        <v>0.11250000000000003</v>
      </c>
      <c r="N239" s="92">
        <f t="shared" si="32"/>
        <v>31.931673052362733</v>
      </c>
      <c r="O239" s="93">
        <f t="shared" si="33"/>
        <v>43068.068326947636</v>
      </c>
      <c r="P239" s="92">
        <f t="shared" si="34"/>
        <v>41.062500000000014</v>
      </c>
      <c r="Q239" s="93">
        <f t="shared" si="35"/>
        <v>43058.9375</v>
      </c>
    </row>
    <row r="240" spans="1:17" hidden="1" x14ac:dyDescent="0.2">
      <c r="A240" s="39" t="s">
        <v>765</v>
      </c>
      <c r="B240" s="25" t="s">
        <v>92</v>
      </c>
      <c r="C240" s="19" t="str">
        <f t="shared" si="27"/>
        <v xml:space="preserve">  Barking and DagenhamE09000002</v>
      </c>
      <c r="D240" s="53">
        <v>19</v>
      </c>
      <c r="E240" s="20">
        <f>VLOOKUP(C240,female!C:D,2,FALSE)</f>
        <v>13</v>
      </c>
      <c r="F240" s="41">
        <v>14.6</v>
      </c>
      <c r="G240" s="33">
        <f>VLOOKUP(C240,female!C:E,3,FALSE)</f>
        <v>14.14</v>
      </c>
      <c r="H240" s="41">
        <v>17.100000000000001</v>
      </c>
      <c r="I240" s="33">
        <f>VLOOKUP(C240,female!C:G,5,FALSE)</f>
        <v>15.62</v>
      </c>
      <c r="J240" s="35">
        <f t="shared" si="28"/>
        <v>0.45999999999999908</v>
      </c>
      <c r="K240" s="35">
        <f t="shared" si="29"/>
        <v>1.4800000000000022</v>
      </c>
      <c r="L240" s="91">
        <f t="shared" si="30"/>
        <v>3.1506849315068433E-2</v>
      </c>
      <c r="M240" s="91">
        <f t="shared" si="31"/>
        <v>8.6549707602339307E-2</v>
      </c>
      <c r="N240" s="92">
        <f t="shared" si="32"/>
        <v>11.499999999999979</v>
      </c>
      <c r="O240" s="93">
        <f t="shared" si="33"/>
        <v>43088.5</v>
      </c>
      <c r="P240" s="92">
        <f t="shared" si="34"/>
        <v>31.590643274853846</v>
      </c>
      <c r="Q240" s="93">
        <f t="shared" si="35"/>
        <v>43068.409356725148</v>
      </c>
    </row>
    <row r="241" spans="1:17" hidden="1" x14ac:dyDescent="0.2">
      <c r="A241" s="39" t="s">
        <v>766</v>
      </c>
      <c r="B241" s="25" t="s">
        <v>86</v>
      </c>
      <c r="C241" s="19" t="str">
        <f t="shared" si="27"/>
        <v xml:space="preserve">  BarnetE09000003</v>
      </c>
      <c r="D241" s="40">
        <v>26</v>
      </c>
      <c r="E241" s="20">
        <f>VLOOKUP(C241,female!C:D,2,FALSE)</f>
        <v>27</v>
      </c>
      <c r="F241" s="41">
        <v>17.03</v>
      </c>
      <c r="G241" s="33">
        <f>VLOOKUP(C241,female!C:E,3,FALSE)</f>
        <v>14.81</v>
      </c>
      <c r="H241" s="41">
        <v>19.29</v>
      </c>
      <c r="I241" s="33">
        <f>VLOOKUP(C241,female!C:G,5,FALSE)</f>
        <v>16.05</v>
      </c>
      <c r="J241" s="35">
        <f t="shared" si="28"/>
        <v>2.2200000000000006</v>
      </c>
      <c r="K241" s="35">
        <f t="shared" si="29"/>
        <v>3.2399999999999984</v>
      </c>
      <c r="L241" s="91">
        <f t="shared" si="30"/>
        <v>0.13035819142689375</v>
      </c>
      <c r="M241" s="91">
        <f t="shared" si="31"/>
        <v>0.16796267496111969</v>
      </c>
      <c r="N241" s="92">
        <f t="shared" si="32"/>
        <v>47.580739870816224</v>
      </c>
      <c r="O241" s="93">
        <f t="shared" si="33"/>
        <v>43052.419260129187</v>
      </c>
      <c r="P241" s="92">
        <f t="shared" si="34"/>
        <v>61.306376360808684</v>
      </c>
      <c r="Q241" s="93">
        <f t="shared" si="35"/>
        <v>43038.693623639192</v>
      </c>
    </row>
    <row r="242" spans="1:17" x14ac:dyDescent="0.2">
      <c r="A242" s="39" t="s">
        <v>767</v>
      </c>
      <c r="B242" s="25" t="s">
        <v>209</v>
      </c>
      <c r="C242" s="19" t="str">
        <f t="shared" si="27"/>
        <v xml:space="preserve">  BexleyE09000004</v>
      </c>
      <c r="D242" s="40">
        <v>24</v>
      </c>
      <c r="E242" s="20">
        <f>VLOOKUP(C242,female!C:D,2,FALSE)</f>
        <v>17</v>
      </c>
      <c r="F242" s="41">
        <v>14.16</v>
      </c>
      <c r="G242" s="33">
        <f>VLOOKUP(C242,female!C:E,3,FALSE)</f>
        <v>15</v>
      </c>
      <c r="H242" s="51">
        <v>16.41</v>
      </c>
      <c r="I242" s="33">
        <f>VLOOKUP(C242,female!C:G,5,FALSE)</f>
        <v>15.14</v>
      </c>
      <c r="J242" s="35">
        <f t="shared" si="28"/>
        <v>-0.83999999999999986</v>
      </c>
      <c r="K242" s="35">
        <f t="shared" si="29"/>
        <v>1.2699999999999996</v>
      </c>
      <c r="L242" s="91">
        <f t="shared" si="30"/>
        <v>-5.9322033898305072E-2</v>
      </c>
      <c r="M242" s="91">
        <f t="shared" si="31"/>
        <v>7.7391834247410085E-2</v>
      </c>
      <c r="N242" s="92">
        <f t="shared" si="32"/>
        <v>-21.652542372881353</v>
      </c>
      <c r="O242" s="93">
        <f t="shared" si="33"/>
        <v>43121.652542372882</v>
      </c>
      <c r="P242" s="92">
        <f t="shared" si="34"/>
        <v>28.248019500304682</v>
      </c>
      <c r="Q242" s="93">
        <f t="shared" si="35"/>
        <v>43071.751980499692</v>
      </c>
    </row>
    <row r="243" spans="1:17" hidden="1" x14ac:dyDescent="0.2">
      <c r="A243" s="39" t="s">
        <v>768</v>
      </c>
      <c r="B243" s="25" t="s">
        <v>236</v>
      </c>
      <c r="C243" s="19" t="str">
        <f t="shared" si="27"/>
        <v xml:space="preserve">  BrentE09000005</v>
      </c>
      <c r="D243" s="40">
        <v>39</v>
      </c>
      <c r="E243" s="20">
        <f>VLOOKUP(C243,female!C:D,2,FALSE)</f>
        <v>20</v>
      </c>
      <c r="F243" s="41">
        <v>15.68</v>
      </c>
      <c r="G243" s="33">
        <f>VLOOKUP(C243,female!C:E,3,FALSE)</f>
        <v>11.97</v>
      </c>
      <c r="H243" s="51">
        <v>17.850000000000001</v>
      </c>
      <c r="I243" s="33">
        <f>VLOOKUP(C243,female!C:G,5,FALSE)</f>
        <v>14.93</v>
      </c>
      <c r="J243" s="35">
        <f t="shared" si="28"/>
        <v>3.7099999999999991</v>
      </c>
      <c r="K243" s="35">
        <f t="shared" si="29"/>
        <v>2.9200000000000017</v>
      </c>
      <c r="L243" s="91">
        <f t="shared" si="30"/>
        <v>0.23660714285714279</v>
      </c>
      <c r="M243" s="91">
        <f t="shared" si="31"/>
        <v>0.16358543417366955</v>
      </c>
      <c r="N243" s="92">
        <f t="shared" si="32"/>
        <v>86.361607142857125</v>
      </c>
      <c r="O243" s="93">
        <f t="shared" si="33"/>
        <v>43013.638392857145</v>
      </c>
      <c r="P243" s="92">
        <f t="shared" si="34"/>
        <v>59.708683473389385</v>
      </c>
      <c r="Q243" s="93">
        <f t="shared" si="35"/>
        <v>43040.291316526607</v>
      </c>
    </row>
    <row r="244" spans="1:17" hidden="1" x14ac:dyDescent="0.2">
      <c r="A244" s="39" t="s">
        <v>769</v>
      </c>
      <c r="B244" s="25" t="s">
        <v>243</v>
      </c>
      <c r="C244" s="19" t="str">
        <f t="shared" si="27"/>
        <v xml:space="preserve">  BromleyE09000006</v>
      </c>
      <c r="D244" s="40">
        <v>29</v>
      </c>
      <c r="E244" s="20">
        <f>VLOOKUP(C244,female!C:D,2,FALSE)</f>
        <v>28</v>
      </c>
      <c r="F244" s="41">
        <v>15.01</v>
      </c>
      <c r="G244" s="33">
        <f>VLOOKUP(C244,female!C:E,3,FALSE)</f>
        <v>14.04</v>
      </c>
      <c r="H244" s="41">
        <v>17.760000000000002</v>
      </c>
      <c r="I244" s="33">
        <f>VLOOKUP(C244,female!C:G,5,FALSE)</f>
        <v>15.95</v>
      </c>
      <c r="J244" s="35">
        <f t="shared" si="28"/>
        <v>0.97000000000000064</v>
      </c>
      <c r="K244" s="35">
        <f t="shared" si="29"/>
        <v>1.8100000000000023</v>
      </c>
      <c r="L244" s="91">
        <f t="shared" si="30"/>
        <v>6.4623584277148607E-2</v>
      </c>
      <c r="M244" s="91">
        <f t="shared" si="31"/>
        <v>0.10191441441441454</v>
      </c>
      <c r="N244" s="92">
        <f t="shared" si="32"/>
        <v>23.587608261159243</v>
      </c>
      <c r="O244" s="93">
        <f t="shared" si="33"/>
        <v>43076.412391738842</v>
      </c>
      <c r="P244" s="92">
        <f t="shared" si="34"/>
        <v>37.198761261261303</v>
      </c>
      <c r="Q244" s="93">
        <f t="shared" si="35"/>
        <v>43062.801238738735</v>
      </c>
    </row>
    <row r="245" spans="1:17" hidden="1" x14ac:dyDescent="0.2">
      <c r="A245" s="39" t="s">
        <v>770</v>
      </c>
      <c r="B245" s="25" t="s">
        <v>152</v>
      </c>
      <c r="C245" s="19" t="str">
        <f t="shared" si="27"/>
        <v xml:space="preserve">  CroydonE09000008</v>
      </c>
      <c r="D245" s="40">
        <v>40</v>
      </c>
      <c r="E245" s="20">
        <f>VLOOKUP(C245,female!C:D,2,FALSE)</f>
        <v>30</v>
      </c>
      <c r="F245" s="51">
        <v>16.309999999999999</v>
      </c>
      <c r="G245" s="33">
        <f>VLOOKUP(C245,female!C:E,3,FALSE)</f>
        <v>14.99</v>
      </c>
      <c r="H245" s="51">
        <v>18.21</v>
      </c>
      <c r="I245" s="33">
        <f>VLOOKUP(C245,female!C:G,5,FALSE)</f>
        <v>15.97</v>
      </c>
      <c r="J245" s="35">
        <f t="shared" si="28"/>
        <v>1.3199999999999985</v>
      </c>
      <c r="K245" s="35">
        <f t="shared" si="29"/>
        <v>2.2400000000000002</v>
      </c>
      <c r="L245" s="91">
        <f t="shared" si="30"/>
        <v>8.0931943592887717E-2</v>
      </c>
      <c r="M245" s="91">
        <f t="shared" si="31"/>
        <v>0.12300933552992861</v>
      </c>
      <c r="N245" s="92">
        <f t="shared" si="32"/>
        <v>29.540159411404016</v>
      </c>
      <c r="O245" s="93">
        <f t="shared" si="33"/>
        <v>43070.459840588599</v>
      </c>
      <c r="P245" s="92">
        <f t="shared" si="34"/>
        <v>44.89840746842394</v>
      </c>
      <c r="Q245" s="93">
        <f t="shared" si="35"/>
        <v>43055.101592531573</v>
      </c>
    </row>
    <row r="246" spans="1:17" hidden="1" x14ac:dyDescent="0.2">
      <c r="A246" s="39" t="s">
        <v>771</v>
      </c>
      <c r="B246" s="25" t="s">
        <v>229</v>
      </c>
      <c r="C246" s="19" t="str">
        <f t="shared" si="27"/>
        <v xml:space="preserve">  EalingE09000009</v>
      </c>
      <c r="D246" s="40">
        <v>46</v>
      </c>
      <c r="E246" s="20">
        <f>VLOOKUP(C246,female!C:D,2,FALSE)</f>
        <v>27</v>
      </c>
      <c r="F246" s="41">
        <v>15.33</v>
      </c>
      <c r="G246" s="33">
        <f>VLOOKUP(C246,female!C:E,3,FALSE)</f>
        <v>13.28</v>
      </c>
      <c r="H246" s="41">
        <v>17.510000000000002</v>
      </c>
      <c r="I246" s="33">
        <f>VLOOKUP(C246,female!C:G,5,FALSE)</f>
        <v>16.14</v>
      </c>
      <c r="J246" s="35">
        <f t="shared" si="28"/>
        <v>2.0500000000000007</v>
      </c>
      <c r="K246" s="35">
        <f t="shared" si="29"/>
        <v>1.370000000000001</v>
      </c>
      <c r="L246" s="91">
        <f t="shared" si="30"/>
        <v>0.1337247227658187</v>
      </c>
      <c r="M246" s="91">
        <f t="shared" si="31"/>
        <v>7.8241005139920092E-2</v>
      </c>
      <c r="N246" s="92">
        <f t="shared" si="32"/>
        <v>48.809523809523824</v>
      </c>
      <c r="O246" s="93">
        <f t="shared" si="33"/>
        <v>43051.190476190473</v>
      </c>
      <c r="P246" s="92">
        <f t="shared" si="34"/>
        <v>28.557966876070832</v>
      </c>
      <c r="Q246" s="93">
        <f t="shared" si="35"/>
        <v>43071.442033123931</v>
      </c>
    </row>
    <row r="247" spans="1:17" hidden="1" x14ac:dyDescent="0.2">
      <c r="A247" s="39" t="s">
        <v>772</v>
      </c>
      <c r="B247" s="25" t="s">
        <v>164</v>
      </c>
      <c r="C247" s="19" t="str">
        <f t="shared" si="27"/>
        <v xml:space="preserve">  EnfieldE09000010</v>
      </c>
      <c r="D247" s="40">
        <v>27</v>
      </c>
      <c r="E247" s="20">
        <f>VLOOKUP(C247,female!C:D,2,FALSE)</f>
        <v>16</v>
      </c>
      <c r="F247" s="41">
        <v>15.23</v>
      </c>
      <c r="G247" s="33">
        <f>VLOOKUP(C247,female!C:E,3,FALSE)</f>
        <v>12.55</v>
      </c>
      <c r="H247" s="51">
        <v>17.05</v>
      </c>
      <c r="I247" s="33">
        <f>VLOOKUP(C247,female!C:G,5,FALSE)</f>
        <v>14.04</v>
      </c>
      <c r="J247" s="35">
        <f t="shared" si="28"/>
        <v>2.6799999999999997</v>
      </c>
      <c r="K247" s="35">
        <f t="shared" si="29"/>
        <v>3.0100000000000016</v>
      </c>
      <c r="L247" s="91">
        <f t="shared" si="30"/>
        <v>0.17596848325673012</v>
      </c>
      <c r="M247" s="91">
        <f t="shared" si="31"/>
        <v>0.17653958944281534</v>
      </c>
      <c r="N247" s="92">
        <f t="shared" si="32"/>
        <v>64.228496388706489</v>
      </c>
      <c r="O247" s="93">
        <f t="shared" si="33"/>
        <v>43035.771503611293</v>
      </c>
      <c r="P247" s="92">
        <f t="shared" si="34"/>
        <v>64.436950146627595</v>
      </c>
      <c r="Q247" s="93">
        <f t="shared" si="35"/>
        <v>43035.563049853372</v>
      </c>
    </row>
    <row r="248" spans="1:17" hidden="1" x14ac:dyDescent="0.2">
      <c r="A248" s="39" t="s">
        <v>773</v>
      </c>
      <c r="B248" s="25" t="s">
        <v>331</v>
      </c>
      <c r="C248" s="19" t="str">
        <f t="shared" si="27"/>
        <v xml:space="preserve">  GreenwichE09000011</v>
      </c>
      <c r="D248" s="40">
        <v>27</v>
      </c>
      <c r="E248" s="20">
        <f>VLOOKUP(C248,female!C:D,2,FALSE)</f>
        <v>20</v>
      </c>
      <c r="F248" s="41">
        <v>15.79</v>
      </c>
      <c r="G248" s="33">
        <f>VLOOKUP(C248,female!C:E,3,FALSE)</f>
        <v>14.7</v>
      </c>
      <c r="H248" s="51">
        <v>17.809999999999999</v>
      </c>
      <c r="I248" s="33">
        <f>VLOOKUP(C248,female!C:G,5,FALSE)</f>
        <v>16.37</v>
      </c>
      <c r="J248" s="35">
        <f t="shared" si="28"/>
        <v>1.0899999999999999</v>
      </c>
      <c r="K248" s="35">
        <f t="shared" si="29"/>
        <v>1.4399999999999977</v>
      </c>
      <c r="L248" s="91">
        <f t="shared" si="30"/>
        <v>6.9031032298923364E-2</v>
      </c>
      <c r="M248" s="91">
        <f t="shared" si="31"/>
        <v>8.0853453116226714E-2</v>
      </c>
      <c r="N248" s="92">
        <f t="shared" si="32"/>
        <v>25.196326789107029</v>
      </c>
      <c r="O248" s="93">
        <f t="shared" si="33"/>
        <v>43074.803673210896</v>
      </c>
      <c r="P248" s="92">
        <f t="shared" si="34"/>
        <v>29.511510387422749</v>
      </c>
      <c r="Q248" s="93">
        <f t="shared" si="35"/>
        <v>43070.48848961258</v>
      </c>
    </row>
    <row r="249" spans="1:17" hidden="1" x14ac:dyDescent="0.2">
      <c r="A249" s="39" t="s">
        <v>774</v>
      </c>
      <c r="B249" s="25" t="s">
        <v>70</v>
      </c>
      <c r="C249" s="19" t="str">
        <f t="shared" si="27"/>
        <v xml:space="preserve">  HarrowE09000015</v>
      </c>
      <c r="D249" s="53">
        <v>14</v>
      </c>
      <c r="E249" s="20">
        <f>VLOOKUP(C249,female!C:D,2,FALSE)</f>
        <v>8</v>
      </c>
      <c r="F249" s="41">
        <v>14.69</v>
      </c>
      <c r="G249" s="33">
        <f>VLOOKUP(C249,female!C:E,3,FALSE)</f>
        <v>12.36</v>
      </c>
      <c r="H249" s="54">
        <v>18.149999999999999</v>
      </c>
      <c r="I249" s="33">
        <f>VLOOKUP(C249,female!C:G,5,FALSE)</f>
        <v>17.760000000000002</v>
      </c>
      <c r="J249" s="35">
        <f t="shared" si="28"/>
        <v>2.33</v>
      </c>
      <c r="K249" s="35">
        <f t="shared" si="29"/>
        <v>0.38999999999999702</v>
      </c>
      <c r="L249" s="91">
        <f t="shared" si="30"/>
        <v>0.15861130020422057</v>
      </c>
      <c r="M249" s="91">
        <f t="shared" si="31"/>
        <v>2.1487603305784961E-2</v>
      </c>
      <c r="N249" s="92">
        <f t="shared" si="32"/>
        <v>57.893124574540508</v>
      </c>
      <c r="O249" s="93">
        <f t="shared" si="33"/>
        <v>43042.106875425459</v>
      </c>
      <c r="P249" s="92">
        <f t="shared" si="34"/>
        <v>7.842975206611511</v>
      </c>
      <c r="Q249" s="93">
        <f t="shared" si="35"/>
        <v>43092.157024793385</v>
      </c>
    </row>
    <row r="250" spans="1:17" x14ac:dyDescent="0.2">
      <c r="A250" s="39" t="s">
        <v>775</v>
      </c>
      <c r="B250" s="25" t="s">
        <v>326</v>
      </c>
      <c r="C250" s="19" t="str">
        <f t="shared" si="27"/>
        <v xml:space="preserve">  HaveringE09000016</v>
      </c>
      <c r="D250" s="40">
        <v>26</v>
      </c>
      <c r="E250" s="20">
        <f>VLOOKUP(C250,female!C:D,2,FALSE)</f>
        <v>14</v>
      </c>
      <c r="F250" s="41">
        <v>13.5</v>
      </c>
      <c r="G250" s="33">
        <f>VLOOKUP(C250,female!C:E,3,FALSE)</f>
        <v>14.63</v>
      </c>
      <c r="H250" s="41">
        <v>16.53</v>
      </c>
      <c r="I250" s="33">
        <f>VLOOKUP(C250,female!C:G,5,FALSE)</f>
        <v>15.54</v>
      </c>
      <c r="J250" s="35">
        <f t="shared" si="28"/>
        <v>-1.1300000000000008</v>
      </c>
      <c r="K250" s="35">
        <f t="shared" si="29"/>
        <v>0.99000000000000199</v>
      </c>
      <c r="L250" s="91">
        <f t="shared" si="30"/>
        <v>-8.3703703703703766E-2</v>
      </c>
      <c r="M250" s="91">
        <f t="shared" si="31"/>
        <v>5.9891107078040046E-2</v>
      </c>
      <c r="N250" s="92">
        <f t="shared" si="32"/>
        <v>-30.551851851851875</v>
      </c>
      <c r="O250" s="93">
        <f t="shared" si="33"/>
        <v>43130.551851851851</v>
      </c>
      <c r="P250" s="92">
        <f t="shared" si="34"/>
        <v>21.860254083484616</v>
      </c>
      <c r="Q250" s="93">
        <f t="shared" si="35"/>
        <v>43078.139745916516</v>
      </c>
    </row>
    <row r="251" spans="1:17" hidden="1" x14ac:dyDescent="0.2">
      <c r="A251" s="39" t="s">
        <v>776</v>
      </c>
      <c r="B251" s="25" t="s">
        <v>276</v>
      </c>
      <c r="C251" s="19" t="str">
        <f t="shared" si="27"/>
        <v xml:space="preserve">  HillingdonE09000017</v>
      </c>
      <c r="D251" s="40">
        <v>71</v>
      </c>
      <c r="E251" s="20">
        <f>VLOOKUP(C251,female!C:D,2,FALSE)</f>
        <v>43</v>
      </c>
      <c r="F251" s="51">
        <v>16.28</v>
      </c>
      <c r="G251" s="33">
        <f>VLOOKUP(C251,female!C:E,3,FALSE)</f>
        <v>15.72</v>
      </c>
      <c r="H251" s="51">
        <v>20.059999999999999</v>
      </c>
      <c r="I251" s="33">
        <f>VLOOKUP(C251,female!C:G,5,FALSE)</f>
        <v>18.2</v>
      </c>
      <c r="J251" s="35">
        <f t="shared" si="28"/>
        <v>0.5600000000000005</v>
      </c>
      <c r="K251" s="35">
        <f t="shared" si="29"/>
        <v>1.8599999999999994</v>
      </c>
      <c r="L251" s="91">
        <f t="shared" si="30"/>
        <v>3.4398034398034426E-2</v>
      </c>
      <c r="M251" s="91">
        <f t="shared" si="31"/>
        <v>9.2721834496510447E-2</v>
      </c>
      <c r="N251" s="92">
        <f t="shared" si="32"/>
        <v>12.555282555282565</v>
      </c>
      <c r="O251" s="93">
        <f t="shared" si="33"/>
        <v>43087.44471744472</v>
      </c>
      <c r="P251" s="92">
        <f t="shared" si="34"/>
        <v>33.843469591226317</v>
      </c>
      <c r="Q251" s="93">
        <f t="shared" si="35"/>
        <v>43066.156530408771</v>
      </c>
    </row>
    <row r="252" spans="1:17" hidden="1" x14ac:dyDescent="0.2">
      <c r="A252" s="39" t="s">
        <v>777</v>
      </c>
      <c r="B252" s="25" t="s">
        <v>83</v>
      </c>
      <c r="C252" s="19" t="str">
        <f t="shared" si="27"/>
        <v xml:space="preserve">  HounslowE09000018</v>
      </c>
      <c r="D252" s="40">
        <v>64</v>
      </c>
      <c r="E252" s="20">
        <f>VLOOKUP(C252,female!C:D,2,FALSE)</f>
        <v>35</v>
      </c>
      <c r="F252" s="41">
        <v>16.739999999999998</v>
      </c>
      <c r="G252" s="33">
        <f>VLOOKUP(C252,female!C:E,3,FALSE)</f>
        <v>15.79</v>
      </c>
      <c r="H252" s="51">
        <v>21.78</v>
      </c>
      <c r="I252" s="33">
        <f>VLOOKUP(C252,female!C:G,5,FALSE)</f>
        <v>18.84</v>
      </c>
      <c r="J252" s="35">
        <f t="shared" si="28"/>
        <v>0.94999999999999929</v>
      </c>
      <c r="K252" s="35">
        <f t="shared" si="29"/>
        <v>2.9400000000000013</v>
      </c>
      <c r="L252" s="91">
        <f t="shared" si="30"/>
        <v>5.6750298685782519E-2</v>
      </c>
      <c r="M252" s="91">
        <f t="shared" si="31"/>
        <v>0.13498622589531686</v>
      </c>
      <c r="N252" s="92">
        <f t="shared" si="32"/>
        <v>20.713859020310618</v>
      </c>
      <c r="O252" s="93">
        <f t="shared" si="33"/>
        <v>43079.28614097969</v>
      </c>
      <c r="P252" s="92">
        <f t="shared" si="34"/>
        <v>49.269972451790657</v>
      </c>
      <c r="Q252" s="93">
        <f t="shared" si="35"/>
        <v>43050.730027548212</v>
      </c>
    </row>
    <row r="253" spans="1:17" hidden="1" x14ac:dyDescent="0.2">
      <c r="A253" s="39" t="s">
        <v>778</v>
      </c>
      <c r="B253" s="25" t="s">
        <v>235</v>
      </c>
      <c r="C253" s="19" t="str">
        <f t="shared" si="27"/>
        <v xml:space="preserve">  Kingston upon ThamesE09000021</v>
      </c>
      <c r="D253" s="40">
        <v>35</v>
      </c>
      <c r="E253" s="20">
        <f>VLOOKUP(C253,female!C:D,2,FALSE)</f>
        <v>29</v>
      </c>
      <c r="F253" s="41">
        <v>15.99</v>
      </c>
      <c r="G253" s="33">
        <f>VLOOKUP(C253,female!C:E,3,FALSE)</f>
        <v>13.7</v>
      </c>
      <c r="H253" s="51">
        <v>18.190000000000001</v>
      </c>
      <c r="I253" s="33">
        <f>VLOOKUP(C253,female!C:G,5,FALSE)</f>
        <v>16.43</v>
      </c>
      <c r="J253" s="35">
        <f t="shared" si="28"/>
        <v>2.2900000000000009</v>
      </c>
      <c r="K253" s="35">
        <f t="shared" si="29"/>
        <v>1.7600000000000016</v>
      </c>
      <c r="L253" s="91">
        <f t="shared" si="30"/>
        <v>0.14321450906816766</v>
      </c>
      <c r="M253" s="91">
        <f t="shared" si="31"/>
        <v>9.6756459593183144E-2</v>
      </c>
      <c r="N253" s="92">
        <f t="shared" si="32"/>
        <v>52.273295809881198</v>
      </c>
      <c r="O253" s="93">
        <f t="shared" si="33"/>
        <v>43047.726704190121</v>
      </c>
      <c r="P253" s="92">
        <f t="shared" si="34"/>
        <v>35.316107751511851</v>
      </c>
      <c r="Q253" s="93">
        <f t="shared" si="35"/>
        <v>43064.683892248489</v>
      </c>
    </row>
    <row r="254" spans="1:17" hidden="1" x14ac:dyDescent="0.2">
      <c r="A254" s="39" t="s">
        <v>779</v>
      </c>
      <c r="B254" s="25" t="s">
        <v>261</v>
      </c>
      <c r="C254" s="19" t="str">
        <f t="shared" si="27"/>
        <v xml:space="preserve">  MertonE09000024</v>
      </c>
      <c r="D254" s="40">
        <v>24</v>
      </c>
      <c r="E254" s="20">
        <f>VLOOKUP(C254,female!C:D,2,FALSE)</f>
        <v>22</v>
      </c>
      <c r="F254" s="41">
        <v>15.44</v>
      </c>
      <c r="G254" s="33">
        <f>VLOOKUP(C254,female!C:E,3,FALSE)</f>
        <v>13.82</v>
      </c>
      <c r="H254" s="41">
        <v>18.46</v>
      </c>
      <c r="I254" s="33">
        <f>VLOOKUP(C254,female!C:G,5,FALSE)</f>
        <v>15.42</v>
      </c>
      <c r="J254" s="35">
        <f t="shared" si="28"/>
        <v>1.6199999999999992</v>
      </c>
      <c r="K254" s="35">
        <f t="shared" si="29"/>
        <v>3.0400000000000009</v>
      </c>
      <c r="L254" s="91">
        <f t="shared" si="30"/>
        <v>0.10492227979274607</v>
      </c>
      <c r="M254" s="91">
        <f t="shared" si="31"/>
        <v>0.16468039003250276</v>
      </c>
      <c r="N254" s="92">
        <f t="shared" si="32"/>
        <v>38.296632124352314</v>
      </c>
      <c r="O254" s="93">
        <f t="shared" si="33"/>
        <v>43061.703367875649</v>
      </c>
      <c r="P254" s="92">
        <f t="shared" si="34"/>
        <v>60.108342361863507</v>
      </c>
      <c r="Q254" s="93">
        <f t="shared" si="35"/>
        <v>43039.891657638138</v>
      </c>
    </row>
    <row r="255" spans="1:17" hidden="1" x14ac:dyDescent="0.2">
      <c r="A255" s="39" t="s">
        <v>780</v>
      </c>
      <c r="B255" s="25" t="s">
        <v>67</v>
      </c>
      <c r="C255" s="19" t="str">
        <f t="shared" si="27"/>
        <v xml:space="preserve">  RedbridgeE09000026</v>
      </c>
      <c r="D255" s="53">
        <v>15</v>
      </c>
      <c r="E255" s="20">
        <f>VLOOKUP(C255,female!C:D,2,FALSE)</f>
        <v>8</v>
      </c>
      <c r="F255" s="54">
        <v>16.12</v>
      </c>
      <c r="G255" s="33">
        <f>VLOOKUP(C255,female!C:E,3,FALSE)</f>
        <v>10.97</v>
      </c>
      <c r="H255" s="41">
        <v>16.77</v>
      </c>
      <c r="I255" s="33">
        <f>VLOOKUP(C255,female!C:G,5,FALSE)</f>
        <v>13.01</v>
      </c>
      <c r="J255" s="35">
        <f t="shared" si="28"/>
        <v>5.15</v>
      </c>
      <c r="K255" s="35">
        <f t="shared" si="29"/>
        <v>3.76</v>
      </c>
      <c r="L255" s="91">
        <f t="shared" si="30"/>
        <v>0.3194789081885856</v>
      </c>
      <c r="M255" s="91">
        <f t="shared" si="31"/>
        <v>0.22420989862850327</v>
      </c>
      <c r="N255" s="92">
        <f t="shared" si="32"/>
        <v>116.60980148883374</v>
      </c>
      <c r="O255" s="93">
        <f t="shared" si="33"/>
        <v>42983.390198511166</v>
      </c>
      <c r="P255" s="92">
        <f t="shared" si="34"/>
        <v>81.836612999403698</v>
      </c>
      <c r="Q255" s="93">
        <f t="shared" si="35"/>
        <v>43018.163387000597</v>
      </c>
    </row>
    <row r="256" spans="1:17" hidden="1" x14ac:dyDescent="0.2">
      <c r="A256" s="39" t="s">
        <v>781</v>
      </c>
      <c r="B256" s="25" t="s">
        <v>97</v>
      </c>
      <c r="C256" s="19" t="str">
        <f t="shared" si="27"/>
        <v xml:space="preserve">  Richmond upon ThamesE09000027</v>
      </c>
      <c r="D256" s="40">
        <v>25</v>
      </c>
      <c r="E256" s="20">
        <f>VLOOKUP(C256,female!C:D,2,FALSE)</f>
        <v>19</v>
      </c>
      <c r="F256" s="54">
        <v>16.559999999999999</v>
      </c>
      <c r="G256" s="33">
        <f>VLOOKUP(C256,female!C:E,3,FALSE)</f>
        <v>14.54</v>
      </c>
      <c r="H256" s="41">
        <v>20.27</v>
      </c>
      <c r="I256" s="33">
        <f>VLOOKUP(C256,female!C:G,5,FALSE)</f>
        <v>16.579999999999998</v>
      </c>
      <c r="J256" s="35">
        <f t="shared" si="28"/>
        <v>2.0199999999999996</v>
      </c>
      <c r="K256" s="35">
        <f t="shared" si="29"/>
        <v>3.6900000000000013</v>
      </c>
      <c r="L256" s="91">
        <f t="shared" si="30"/>
        <v>0.1219806763285024</v>
      </c>
      <c r="M256" s="91">
        <f t="shared" si="31"/>
        <v>0.18204242723236316</v>
      </c>
      <c r="N256" s="92">
        <f t="shared" si="32"/>
        <v>44.522946859903378</v>
      </c>
      <c r="O256" s="93">
        <f t="shared" si="33"/>
        <v>43055.477053140094</v>
      </c>
      <c r="P256" s="92">
        <f t="shared" si="34"/>
        <v>66.445485939812556</v>
      </c>
      <c r="Q256" s="93">
        <f t="shared" si="35"/>
        <v>43033.55451406019</v>
      </c>
    </row>
    <row r="257" spans="1:17" x14ac:dyDescent="0.2">
      <c r="A257" s="39" t="s">
        <v>782</v>
      </c>
      <c r="B257" s="25" t="s">
        <v>336</v>
      </c>
      <c r="C257" s="19" t="str">
        <f t="shared" si="27"/>
        <v xml:space="preserve">  SuttonE09000029</v>
      </c>
      <c r="D257" s="40">
        <v>26</v>
      </c>
      <c r="E257" s="20">
        <f>VLOOKUP(C257,female!C:D,2,FALSE)</f>
        <v>14</v>
      </c>
      <c r="F257" s="41">
        <v>12.61</v>
      </c>
      <c r="G257" s="33">
        <f>VLOOKUP(C257,female!C:E,3,FALSE)</f>
        <v>15.37</v>
      </c>
      <c r="H257" s="41">
        <v>15.7</v>
      </c>
      <c r="I257" s="33">
        <f>VLOOKUP(C257,female!C:G,5,FALSE)</f>
        <v>17.510000000000002</v>
      </c>
      <c r="J257" s="35">
        <f t="shared" si="28"/>
        <v>-2.76</v>
      </c>
      <c r="K257" s="35">
        <f t="shared" si="29"/>
        <v>-1.8100000000000023</v>
      </c>
      <c r="L257" s="91">
        <f t="shared" si="30"/>
        <v>-0.21887390959555908</v>
      </c>
      <c r="M257" s="91">
        <f t="shared" si="31"/>
        <v>-0.11528662420382181</v>
      </c>
      <c r="N257" s="92">
        <f t="shared" si="32"/>
        <v>-79.888977002379065</v>
      </c>
      <c r="O257" s="93">
        <f t="shared" si="33"/>
        <v>43179.888977002382</v>
      </c>
      <c r="P257" s="92">
        <f t="shared" si="34"/>
        <v>-42.079617834394959</v>
      </c>
      <c r="Q257" s="93">
        <f t="shared" si="35"/>
        <v>43142.079617834395</v>
      </c>
    </row>
    <row r="258" spans="1:17" hidden="1" x14ac:dyDescent="0.2">
      <c r="A258" s="39" t="s">
        <v>783</v>
      </c>
      <c r="B258" s="25" t="s">
        <v>117</v>
      </c>
      <c r="C258" s="19" t="str">
        <f t="shared" si="27"/>
        <v xml:space="preserve">  Waltham ForestE09000031</v>
      </c>
      <c r="D258" s="53">
        <v>17</v>
      </c>
      <c r="E258" s="20">
        <f>VLOOKUP(C258,female!C:D,2,FALSE)</f>
        <v>11</v>
      </c>
      <c r="F258" s="41">
        <v>16.149999999999999</v>
      </c>
      <c r="G258" s="33">
        <f>VLOOKUP(C258,female!C:E,3,FALSE)</f>
        <v>12.54</v>
      </c>
      <c r="H258" s="51">
        <v>16.920000000000002</v>
      </c>
      <c r="I258" s="33">
        <f>VLOOKUP(C258,female!C:G,5,FALSE)</f>
        <v>14.8</v>
      </c>
      <c r="J258" s="35">
        <f t="shared" si="28"/>
        <v>3.6099999999999994</v>
      </c>
      <c r="K258" s="35">
        <f t="shared" si="29"/>
        <v>2.120000000000001</v>
      </c>
      <c r="L258" s="91">
        <f t="shared" si="30"/>
        <v>0.22352941176470587</v>
      </c>
      <c r="M258" s="91">
        <f t="shared" si="31"/>
        <v>0.12529550827423172</v>
      </c>
      <c r="N258" s="92">
        <f t="shared" si="32"/>
        <v>81.588235294117638</v>
      </c>
      <c r="O258" s="93">
        <f t="shared" si="33"/>
        <v>43018.411764705881</v>
      </c>
      <c r="P258" s="92">
        <f t="shared" si="34"/>
        <v>45.732860520094576</v>
      </c>
      <c r="Q258" s="93">
        <f t="shared" si="35"/>
        <v>43054.267139479904</v>
      </c>
    </row>
    <row r="259" spans="1:17" hidden="1" x14ac:dyDescent="0.2">
      <c r="A259" s="24" t="s">
        <v>1023</v>
      </c>
      <c r="B259" s="25" t="s">
        <v>1024</v>
      </c>
      <c r="C259" s="19" t="str">
        <f t="shared" ref="C259:C322" si="36">A259&amp;B259</f>
        <v>South East E12000008</v>
      </c>
      <c r="D259" s="55">
        <v>1632</v>
      </c>
      <c r="E259" s="20">
        <f>VLOOKUP(C259,female!C:D,2,FALSE)</f>
        <v>1029</v>
      </c>
      <c r="F259" s="51">
        <v>15.33</v>
      </c>
      <c r="G259" s="33">
        <f>VLOOKUP(C259,female!C:E,3,FALSE)</f>
        <v>13.44</v>
      </c>
      <c r="H259" s="51">
        <v>18.68</v>
      </c>
      <c r="I259" s="33">
        <f>VLOOKUP(C259,female!C:G,5,FALSE)</f>
        <v>15.64</v>
      </c>
      <c r="J259" s="35">
        <f t="shared" ref="J259:J322" si="37">F259-G259</f>
        <v>1.8900000000000006</v>
      </c>
      <c r="K259" s="35">
        <f t="shared" ref="K259:K322" si="38">H259-I259</f>
        <v>3.0399999999999991</v>
      </c>
      <c r="L259" s="91">
        <f t="shared" ref="L259:L322" si="39">(F259-G259)/F259</f>
        <v>0.12328767123287675</v>
      </c>
      <c r="M259" s="91">
        <f t="shared" ref="M259:M322" si="40">(H259-I259)/H259</f>
        <v>0.16274089935760166</v>
      </c>
      <c r="N259" s="92">
        <f t="shared" ref="N259:N322" si="41">365*L259</f>
        <v>45.000000000000014</v>
      </c>
      <c r="O259" s="93">
        <f t="shared" ref="O259:O322" si="42">43100-N259</f>
        <v>43055</v>
      </c>
      <c r="P259" s="92">
        <f t="shared" ref="P259:P322" si="43">365*M259</f>
        <v>59.40042826552461</v>
      </c>
      <c r="Q259" s="93">
        <f t="shared" ref="Q259:Q322" si="44">43100-P259</f>
        <v>43040.599571734478</v>
      </c>
    </row>
    <row r="260" spans="1:17" hidden="1" x14ac:dyDescent="0.2">
      <c r="A260" s="39" t="s">
        <v>1025</v>
      </c>
      <c r="B260" s="25" t="s">
        <v>63</v>
      </c>
      <c r="C260" s="19" t="str">
        <f t="shared" si="36"/>
        <v>Bracknell Forest E06000036</v>
      </c>
      <c r="D260" s="40">
        <v>32</v>
      </c>
      <c r="E260" s="20">
        <f>VLOOKUP(C260,female!C:D,2,FALSE)</f>
        <v>16</v>
      </c>
      <c r="F260" s="41">
        <v>19.649999999999999</v>
      </c>
      <c r="G260" s="33">
        <f>VLOOKUP(C260,female!C:E,3,FALSE)</f>
        <v>15.01</v>
      </c>
      <c r="H260" s="51">
        <v>21.83</v>
      </c>
      <c r="I260" s="33">
        <f>VLOOKUP(C260,female!C:G,5,FALSE)</f>
        <v>18.38</v>
      </c>
      <c r="J260" s="35">
        <f t="shared" si="37"/>
        <v>4.6399999999999988</v>
      </c>
      <c r="K260" s="35">
        <f t="shared" si="38"/>
        <v>3.4499999999999993</v>
      </c>
      <c r="L260" s="91">
        <f t="shared" si="39"/>
        <v>0.23613231552162844</v>
      </c>
      <c r="M260" s="91">
        <f t="shared" si="40"/>
        <v>0.15803939532753089</v>
      </c>
      <c r="N260" s="92">
        <f t="shared" si="41"/>
        <v>86.188295165394379</v>
      </c>
      <c r="O260" s="93">
        <f t="shared" si="42"/>
        <v>43013.811704834603</v>
      </c>
      <c r="P260" s="92">
        <f t="shared" si="43"/>
        <v>57.684379294548776</v>
      </c>
      <c r="Q260" s="93">
        <f t="shared" si="44"/>
        <v>43042.315620705449</v>
      </c>
    </row>
    <row r="261" spans="1:17" hidden="1" x14ac:dyDescent="0.2">
      <c r="A261" s="39" t="s">
        <v>1026</v>
      </c>
      <c r="B261" s="25" t="s">
        <v>282</v>
      </c>
      <c r="C261" s="19" t="str">
        <f t="shared" si="36"/>
        <v>Brighton and Hove E06000043</v>
      </c>
      <c r="D261" s="40">
        <v>51</v>
      </c>
      <c r="E261" s="20">
        <f>VLOOKUP(C261,female!C:D,2,FALSE)</f>
        <v>37</v>
      </c>
      <c r="F261" s="41">
        <v>14.37</v>
      </c>
      <c r="G261" s="33">
        <f>VLOOKUP(C261,female!C:E,3,FALSE)</f>
        <v>13.68</v>
      </c>
      <c r="H261" s="51">
        <v>17.39</v>
      </c>
      <c r="I261" s="33">
        <f>VLOOKUP(C261,female!C:G,5,FALSE)</f>
        <v>16.13</v>
      </c>
      <c r="J261" s="35">
        <f t="shared" si="37"/>
        <v>0.6899999999999995</v>
      </c>
      <c r="K261" s="35">
        <f t="shared" si="38"/>
        <v>1.2600000000000016</v>
      </c>
      <c r="L261" s="91">
        <f t="shared" si="39"/>
        <v>4.8016701461377841E-2</v>
      </c>
      <c r="M261" s="91">
        <f t="shared" si="40"/>
        <v>7.2455434157561907E-2</v>
      </c>
      <c r="N261" s="92">
        <f t="shared" si="41"/>
        <v>17.526096033402911</v>
      </c>
      <c r="O261" s="93">
        <f t="shared" si="42"/>
        <v>43082.473903966595</v>
      </c>
      <c r="P261" s="92">
        <f t="shared" si="43"/>
        <v>26.446233467510098</v>
      </c>
      <c r="Q261" s="93">
        <f t="shared" si="44"/>
        <v>43073.553766532488</v>
      </c>
    </row>
    <row r="262" spans="1:17" x14ac:dyDescent="0.2">
      <c r="A262" s="39" t="s">
        <v>1027</v>
      </c>
      <c r="B262" s="25" t="s">
        <v>72</v>
      </c>
      <c r="C262" s="19" t="str">
        <f t="shared" si="36"/>
        <v>Isle of Wight E06000046</v>
      </c>
      <c r="D262" s="53">
        <v>18</v>
      </c>
      <c r="E262" s="20">
        <f>VLOOKUP(C262,female!C:D,2,FALSE)</f>
        <v>13</v>
      </c>
      <c r="F262" s="41">
        <v>12.49</v>
      </c>
      <c r="G262" s="33">
        <f>VLOOKUP(C262,female!C:E,3,FALSE)</f>
        <v>13.07</v>
      </c>
      <c r="H262" s="41">
        <v>14.59</v>
      </c>
      <c r="I262" s="33">
        <f>VLOOKUP(C262,female!C:G,5,FALSE)</f>
        <v>14.75</v>
      </c>
      <c r="J262" s="35">
        <f t="shared" si="37"/>
        <v>-0.58000000000000007</v>
      </c>
      <c r="K262" s="35">
        <f t="shared" si="38"/>
        <v>-0.16000000000000014</v>
      </c>
      <c r="L262" s="91">
        <f t="shared" si="39"/>
        <v>-4.6437149719775826E-2</v>
      </c>
      <c r="M262" s="91">
        <f t="shared" si="40"/>
        <v>-1.0966415352981504E-2</v>
      </c>
      <c r="N262" s="92">
        <f t="shared" si="41"/>
        <v>-16.949559647718175</v>
      </c>
      <c r="O262" s="93">
        <f t="shared" si="42"/>
        <v>43116.949559647721</v>
      </c>
      <c r="P262" s="92">
        <f t="shared" si="43"/>
        <v>-4.0027416038382491</v>
      </c>
      <c r="Q262" s="93">
        <f t="shared" si="44"/>
        <v>43104.002741603836</v>
      </c>
    </row>
    <row r="263" spans="1:17" hidden="1" x14ac:dyDescent="0.2">
      <c r="A263" s="39" t="s">
        <v>1028</v>
      </c>
      <c r="B263" s="25" t="s">
        <v>37</v>
      </c>
      <c r="C263" s="19" t="str">
        <f t="shared" si="36"/>
        <v>Medway E06000035</v>
      </c>
      <c r="D263" s="40">
        <v>36</v>
      </c>
      <c r="E263" s="20">
        <f>VLOOKUP(C263,female!C:D,2,FALSE)</f>
        <v>27</v>
      </c>
      <c r="F263" s="41">
        <v>15.24</v>
      </c>
      <c r="G263" s="33">
        <f>VLOOKUP(C263,female!C:E,3,FALSE)</f>
        <v>12.21</v>
      </c>
      <c r="H263" s="41">
        <v>17.739999999999998</v>
      </c>
      <c r="I263" s="33">
        <f>VLOOKUP(C263,female!C:G,5,FALSE)</f>
        <v>13.8</v>
      </c>
      <c r="J263" s="35">
        <f t="shared" si="37"/>
        <v>3.0299999999999994</v>
      </c>
      <c r="K263" s="35">
        <f t="shared" si="38"/>
        <v>3.9399999999999977</v>
      </c>
      <c r="L263" s="91">
        <f t="shared" si="39"/>
        <v>0.19881889763779523</v>
      </c>
      <c r="M263" s="91">
        <f t="shared" si="40"/>
        <v>0.22209695603156698</v>
      </c>
      <c r="N263" s="92">
        <f t="shared" si="41"/>
        <v>72.56889763779526</v>
      </c>
      <c r="O263" s="93">
        <f t="shared" si="42"/>
        <v>43027.431102362207</v>
      </c>
      <c r="P263" s="92">
        <f t="shared" si="43"/>
        <v>81.065388951521953</v>
      </c>
      <c r="Q263" s="93">
        <f t="shared" si="44"/>
        <v>43018.934611048477</v>
      </c>
    </row>
    <row r="264" spans="1:17" hidden="1" x14ac:dyDescent="0.2">
      <c r="A264" s="39" t="s">
        <v>1029</v>
      </c>
      <c r="B264" s="25" t="s">
        <v>94</v>
      </c>
      <c r="C264" s="19" t="str">
        <f t="shared" si="36"/>
        <v>Milton Keynes E06000042</v>
      </c>
      <c r="D264" s="55">
        <v>95</v>
      </c>
      <c r="E264" s="20">
        <f>VLOOKUP(C264,female!C:D,2,FALSE)</f>
        <v>53</v>
      </c>
      <c r="F264" s="41">
        <v>15.5</v>
      </c>
      <c r="G264" s="33">
        <f>VLOOKUP(C264,female!C:E,3,FALSE)</f>
        <v>14.34</v>
      </c>
      <c r="H264" s="51">
        <v>18.68</v>
      </c>
      <c r="I264" s="33">
        <f>VLOOKUP(C264,female!C:G,5,FALSE)</f>
        <v>16.670000000000002</v>
      </c>
      <c r="J264" s="35">
        <f t="shared" si="37"/>
        <v>1.1600000000000001</v>
      </c>
      <c r="K264" s="35">
        <f t="shared" si="38"/>
        <v>2.009999999999998</v>
      </c>
      <c r="L264" s="91">
        <f t="shared" si="39"/>
        <v>7.483870967741936E-2</v>
      </c>
      <c r="M264" s="91">
        <f t="shared" si="40"/>
        <v>0.1076017130620984</v>
      </c>
      <c r="N264" s="92">
        <f t="shared" si="41"/>
        <v>27.316129032258065</v>
      </c>
      <c r="O264" s="93">
        <f t="shared" si="42"/>
        <v>43072.683870967739</v>
      </c>
      <c r="P264" s="92">
        <f t="shared" si="43"/>
        <v>39.274625267665918</v>
      </c>
      <c r="Q264" s="93">
        <f t="shared" si="44"/>
        <v>43060.725374732334</v>
      </c>
    </row>
    <row r="265" spans="1:17" hidden="1" x14ac:dyDescent="0.2">
      <c r="A265" s="39" t="s">
        <v>1030</v>
      </c>
      <c r="B265" s="25" t="s">
        <v>138</v>
      </c>
      <c r="C265" s="19" t="str">
        <f t="shared" si="36"/>
        <v>Portsmouth E06000044</v>
      </c>
      <c r="D265" s="40">
        <v>39</v>
      </c>
      <c r="E265" s="20">
        <f>VLOOKUP(C265,female!C:D,2,FALSE)</f>
        <v>27</v>
      </c>
      <c r="F265" s="41">
        <v>14.73</v>
      </c>
      <c r="G265" s="33">
        <f>VLOOKUP(C265,female!C:E,3,FALSE)</f>
        <v>11.95</v>
      </c>
      <c r="H265" s="51">
        <v>17.23</v>
      </c>
      <c r="I265" s="33">
        <f>VLOOKUP(C265,female!C:G,5,FALSE)</f>
        <v>13.55</v>
      </c>
      <c r="J265" s="35">
        <f t="shared" si="37"/>
        <v>2.7800000000000011</v>
      </c>
      <c r="K265" s="35">
        <f t="shared" si="38"/>
        <v>3.6799999999999997</v>
      </c>
      <c r="L265" s="91">
        <f t="shared" si="39"/>
        <v>0.18873048200950449</v>
      </c>
      <c r="M265" s="91">
        <f t="shared" si="40"/>
        <v>0.21358096343586766</v>
      </c>
      <c r="N265" s="92">
        <f t="shared" si="41"/>
        <v>68.886625933469134</v>
      </c>
      <c r="O265" s="93">
        <f t="shared" si="42"/>
        <v>43031.113374066532</v>
      </c>
      <c r="P265" s="92">
        <f t="shared" si="43"/>
        <v>77.9570516540917</v>
      </c>
      <c r="Q265" s="93">
        <f t="shared" si="44"/>
        <v>43022.042948345908</v>
      </c>
    </row>
    <row r="266" spans="1:17" hidden="1" x14ac:dyDescent="0.2">
      <c r="A266" s="39" t="s">
        <v>1031</v>
      </c>
      <c r="B266" s="25" t="s">
        <v>154</v>
      </c>
      <c r="C266" s="19" t="str">
        <f t="shared" si="36"/>
        <v>Reading E06000038</v>
      </c>
      <c r="D266" s="40">
        <v>38</v>
      </c>
      <c r="E266" s="20">
        <f>VLOOKUP(C266,female!C:D,2,FALSE)</f>
        <v>26</v>
      </c>
      <c r="F266" s="41">
        <v>18.48</v>
      </c>
      <c r="G266" s="33">
        <f>VLOOKUP(C266,female!C:E,3,FALSE)</f>
        <v>15.22</v>
      </c>
      <c r="H266" s="54">
        <v>24.29</v>
      </c>
      <c r="I266" s="33">
        <f>VLOOKUP(C266,female!C:G,5,FALSE)</f>
        <v>17.87</v>
      </c>
      <c r="J266" s="35">
        <f t="shared" si="37"/>
        <v>3.26</v>
      </c>
      <c r="K266" s="35">
        <f t="shared" si="38"/>
        <v>6.4199999999999982</v>
      </c>
      <c r="L266" s="91">
        <f t="shared" si="39"/>
        <v>0.1764069264069264</v>
      </c>
      <c r="M266" s="91">
        <f t="shared" si="40"/>
        <v>0.26430629888843138</v>
      </c>
      <c r="N266" s="92">
        <f t="shared" si="41"/>
        <v>64.38852813852813</v>
      </c>
      <c r="O266" s="93">
        <f t="shared" si="42"/>
        <v>43035.61147186147</v>
      </c>
      <c r="P266" s="92">
        <f t="shared" si="43"/>
        <v>96.471799094277458</v>
      </c>
      <c r="Q266" s="93">
        <f t="shared" si="44"/>
        <v>43003.528200905719</v>
      </c>
    </row>
    <row r="267" spans="1:17" hidden="1" x14ac:dyDescent="0.2">
      <c r="A267" s="39" t="s">
        <v>1032</v>
      </c>
      <c r="B267" s="25" t="s">
        <v>123</v>
      </c>
      <c r="C267" s="19" t="str">
        <f t="shared" si="36"/>
        <v>Slough E06000039</v>
      </c>
      <c r="D267" s="40">
        <v>33</v>
      </c>
      <c r="E267" s="20">
        <f>VLOOKUP(C267,female!C:D,2,FALSE)</f>
        <v>16</v>
      </c>
      <c r="F267" s="41">
        <v>15.46</v>
      </c>
      <c r="G267" s="33">
        <f>VLOOKUP(C267,female!C:E,3,FALSE)</f>
        <v>13.66</v>
      </c>
      <c r="H267" s="51">
        <v>19.07</v>
      </c>
      <c r="I267" s="33">
        <f>VLOOKUP(C267,female!C:G,5,FALSE)</f>
        <v>15.23</v>
      </c>
      <c r="J267" s="35">
        <f t="shared" si="37"/>
        <v>1.8000000000000007</v>
      </c>
      <c r="K267" s="35">
        <f t="shared" si="38"/>
        <v>3.84</v>
      </c>
      <c r="L267" s="91">
        <f t="shared" si="39"/>
        <v>0.11642949547218633</v>
      </c>
      <c r="M267" s="91">
        <f t="shared" si="40"/>
        <v>0.20136339800734138</v>
      </c>
      <c r="N267" s="92">
        <f t="shared" si="41"/>
        <v>42.496765847348009</v>
      </c>
      <c r="O267" s="93">
        <f t="shared" si="42"/>
        <v>43057.503234152653</v>
      </c>
      <c r="P267" s="92">
        <f t="shared" si="43"/>
        <v>73.497640272679604</v>
      </c>
      <c r="Q267" s="93">
        <f t="shared" si="44"/>
        <v>43026.502359727318</v>
      </c>
    </row>
    <row r="268" spans="1:17" hidden="1" x14ac:dyDescent="0.2">
      <c r="A268" s="39" t="s">
        <v>1033</v>
      </c>
      <c r="B268" s="25" t="s">
        <v>265</v>
      </c>
      <c r="C268" s="19" t="str">
        <f t="shared" si="36"/>
        <v>Southampton E06000045</v>
      </c>
      <c r="D268" s="40">
        <v>47</v>
      </c>
      <c r="E268" s="20">
        <f>VLOOKUP(C268,female!C:D,2,FALSE)</f>
        <v>34</v>
      </c>
      <c r="F268" s="41">
        <v>15.2</v>
      </c>
      <c r="G268" s="33">
        <f>VLOOKUP(C268,female!C:E,3,FALSE)</f>
        <v>14.78</v>
      </c>
      <c r="H268" s="54" t="s">
        <v>6</v>
      </c>
      <c r="I268" s="33">
        <f>VLOOKUP(C268,female!C:G,5,FALSE)</f>
        <v>17.260000000000002</v>
      </c>
      <c r="J268" s="35">
        <f t="shared" si="37"/>
        <v>0.41999999999999993</v>
      </c>
      <c r="K268" s="35" t="e">
        <f t="shared" si="38"/>
        <v>#VALUE!</v>
      </c>
      <c r="L268" s="91">
        <f t="shared" si="39"/>
        <v>2.7631578947368417E-2</v>
      </c>
      <c r="M268" s="91" t="e">
        <f t="shared" si="40"/>
        <v>#VALUE!</v>
      </c>
      <c r="N268" s="92">
        <f t="shared" si="41"/>
        <v>10.085526315789473</v>
      </c>
      <c r="O268" s="93">
        <f t="shared" si="42"/>
        <v>43089.914473684214</v>
      </c>
      <c r="P268" s="92" t="e">
        <f t="shared" si="43"/>
        <v>#VALUE!</v>
      </c>
      <c r="Q268" s="93" t="e">
        <f t="shared" si="44"/>
        <v>#VALUE!</v>
      </c>
    </row>
    <row r="269" spans="1:17" hidden="1" x14ac:dyDescent="0.2">
      <c r="A269" s="39" t="s">
        <v>1034</v>
      </c>
      <c r="B269" s="25" t="s">
        <v>59</v>
      </c>
      <c r="C269" s="19" t="str">
        <f t="shared" si="36"/>
        <v>West Berkshire E06000037</v>
      </c>
      <c r="D269" s="40">
        <v>49</v>
      </c>
      <c r="E269" s="20">
        <f>VLOOKUP(C269,female!C:D,2,FALSE)</f>
        <v>25</v>
      </c>
      <c r="F269" s="41">
        <v>17.91</v>
      </c>
      <c r="G269" s="33">
        <f>VLOOKUP(C269,female!C:E,3,FALSE)</f>
        <v>15.15</v>
      </c>
      <c r="H269" s="51">
        <v>20.66</v>
      </c>
      <c r="I269" s="33">
        <f>VLOOKUP(C269,female!C:G,5,FALSE)</f>
        <v>18.23</v>
      </c>
      <c r="J269" s="35">
        <f t="shared" si="37"/>
        <v>2.76</v>
      </c>
      <c r="K269" s="35">
        <f t="shared" si="38"/>
        <v>2.4299999999999997</v>
      </c>
      <c r="L269" s="91">
        <f t="shared" si="39"/>
        <v>0.1541038525963149</v>
      </c>
      <c r="M269" s="91">
        <f t="shared" si="40"/>
        <v>0.11761858664085187</v>
      </c>
      <c r="N269" s="92">
        <f t="shared" si="41"/>
        <v>56.247906197654942</v>
      </c>
      <c r="O269" s="93">
        <f t="shared" si="42"/>
        <v>43043.752093802344</v>
      </c>
      <c r="P269" s="92">
        <f t="shared" si="43"/>
        <v>42.930784123910932</v>
      </c>
      <c r="Q269" s="93">
        <f t="shared" si="44"/>
        <v>43057.069215876087</v>
      </c>
    </row>
    <row r="270" spans="1:17" hidden="1" x14ac:dyDescent="0.2">
      <c r="A270" s="39" t="s">
        <v>1035</v>
      </c>
      <c r="B270" s="25" t="s">
        <v>52</v>
      </c>
      <c r="C270" s="19" t="str">
        <f t="shared" si="36"/>
        <v>Windsor and Maidenhead E06000040</v>
      </c>
      <c r="D270" s="40">
        <v>26</v>
      </c>
      <c r="E270" s="20">
        <f>VLOOKUP(C270,female!C:D,2,FALSE)</f>
        <v>23</v>
      </c>
      <c r="F270" s="41">
        <v>19.45</v>
      </c>
      <c r="G270" s="33">
        <f>VLOOKUP(C270,female!C:E,3,FALSE)</f>
        <v>14.02</v>
      </c>
      <c r="H270" s="41">
        <v>25.54</v>
      </c>
      <c r="I270" s="33">
        <f>VLOOKUP(C270,female!C:G,5,FALSE)</f>
        <v>15.95</v>
      </c>
      <c r="J270" s="35">
        <f t="shared" si="37"/>
        <v>5.43</v>
      </c>
      <c r="K270" s="35">
        <f t="shared" si="38"/>
        <v>9.59</v>
      </c>
      <c r="L270" s="91">
        <f t="shared" si="39"/>
        <v>0.27917737789203084</v>
      </c>
      <c r="M270" s="91">
        <f t="shared" si="40"/>
        <v>0.37548942834768989</v>
      </c>
      <c r="N270" s="92">
        <f t="shared" si="41"/>
        <v>101.89974293059126</v>
      </c>
      <c r="O270" s="93">
        <f t="shared" si="42"/>
        <v>42998.100257069411</v>
      </c>
      <c r="P270" s="92">
        <f t="shared" si="43"/>
        <v>137.0536413469068</v>
      </c>
      <c r="Q270" s="93">
        <f t="shared" si="44"/>
        <v>42962.946358653091</v>
      </c>
    </row>
    <row r="271" spans="1:17" hidden="1" x14ac:dyDescent="0.2">
      <c r="A271" s="39" t="s">
        <v>1036</v>
      </c>
      <c r="B271" s="25" t="s">
        <v>39</v>
      </c>
      <c r="C271" s="19" t="str">
        <f t="shared" si="36"/>
        <v>Wokingham E06000041</v>
      </c>
      <c r="D271" s="40">
        <v>32</v>
      </c>
      <c r="E271" s="20">
        <f>VLOOKUP(C271,female!C:D,2,FALSE)</f>
        <v>19</v>
      </c>
      <c r="F271" s="41">
        <v>19.2</v>
      </c>
      <c r="G271" s="33">
        <f>VLOOKUP(C271,female!C:E,3,FALSE)</f>
        <v>14.12</v>
      </c>
      <c r="H271" s="51">
        <v>21.96</v>
      </c>
      <c r="I271" s="33">
        <f>VLOOKUP(C271,female!C:G,5,FALSE)</f>
        <v>16.93</v>
      </c>
      <c r="J271" s="35">
        <f t="shared" si="37"/>
        <v>5.08</v>
      </c>
      <c r="K271" s="35">
        <f t="shared" si="38"/>
        <v>5.0300000000000011</v>
      </c>
      <c r="L271" s="91">
        <f t="shared" si="39"/>
        <v>0.26458333333333334</v>
      </c>
      <c r="M271" s="91">
        <f t="shared" si="40"/>
        <v>0.22905282331511845</v>
      </c>
      <c r="N271" s="92">
        <f t="shared" si="41"/>
        <v>96.572916666666671</v>
      </c>
      <c r="O271" s="93">
        <f t="shared" si="42"/>
        <v>43003.427083333336</v>
      </c>
      <c r="P271" s="92">
        <f t="shared" si="43"/>
        <v>83.604280510018228</v>
      </c>
      <c r="Q271" s="93">
        <f t="shared" si="44"/>
        <v>43016.395719489985</v>
      </c>
    </row>
    <row r="272" spans="1:17" hidden="1" x14ac:dyDescent="0.2">
      <c r="A272" s="39" t="s">
        <v>230</v>
      </c>
      <c r="B272" s="25" t="s">
        <v>231</v>
      </c>
      <c r="C272" s="19" t="str">
        <f t="shared" si="36"/>
        <v>BuckinghamshireE10000002</v>
      </c>
      <c r="D272" s="40">
        <v>84</v>
      </c>
      <c r="E272" s="20">
        <f>VLOOKUP(C272,female!C:D,2,FALSE)</f>
        <v>55</v>
      </c>
      <c r="F272" s="51">
        <v>16.02</v>
      </c>
      <c r="G272" s="33">
        <f>VLOOKUP(C272,female!C:E,3,FALSE)</f>
        <v>13.46</v>
      </c>
      <c r="H272" s="51">
        <v>19.23</v>
      </c>
      <c r="I272" s="33">
        <f>VLOOKUP(C272,female!C:G,5,FALSE)</f>
        <v>16.190000000000001</v>
      </c>
      <c r="J272" s="35">
        <f t="shared" si="37"/>
        <v>2.5599999999999987</v>
      </c>
      <c r="K272" s="35">
        <f t="shared" si="38"/>
        <v>3.0399999999999991</v>
      </c>
      <c r="L272" s="91">
        <f t="shared" si="39"/>
        <v>0.15980024968789006</v>
      </c>
      <c r="M272" s="91">
        <f t="shared" si="40"/>
        <v>0.15808632345293808</v>
      </c>
      <c r="N272" s="92">
        <f t="shared" si="41"/>
        <v>58.327091136079872</v>
      </c>
      <c r="O272" s="93">
        <f t="shared" si="42"/>
        <v>43041.672908863919</v>
      </c>
      <c r="P272" s="92">
        <f t="shared" si="43"/>
        <v>57.701508060322396</v>
      </c>
      <c r="Q272" s="93">
        <f t="shared" si="44"/>
        <v>43042.298491939677</v>
      </c>
    </row>
    <row r="273" spans="1:17" hidden="1" x14ac:dyDescent="0.2">
      <c r="A273" s="39" t="s">
        <v>785</v>
      </c>
      <c r="B273" s="25" t="s">
        <v>786</v>
      </c>
      <c r="C273" s="19" t="str">
        <f t="shared" si="36"/>
        <v xml:space="preserve">  Aylesbury ValeE07000004</v>
      </c>
      <c r="D273" s="40">
        <v>21</v>
      </c>
      <c r="E273" s="20">
        <f>VLOOKUP(C273,female!C:D,2,FALSE)</f>
        <v>20</v>
      </c>
      <c r="F273" s="54">
        <v>14.78</v>
      </c>
      <c r="G273" s="33">
        <f>VLOOKUP(C273,female!C:E,3,FALSE)</f>
        <v>12.83</v>
      </c>
      <c r="H273" s="41">
        <v>17.79</v>
      </c>
      <c r="I273" s="33">
        <f>VLOOKUP(C273,female!C:G,5,FALSE)</f>
        <v>15.48</v>
      </c>
      <c r="J273" s="35">
        <f t="shared" si="37"/>
        <v>1.9499999999999993</v>
      </c>
      <c r="K273" s="35">
        <f t="shared" si="38"/>
        <v>2.3099999999999987</v>
      </c>
      <c r="L273" s="91">
        <f t="shared" si="39"/>
        <v>0.13193504736129902</v>
      </c>
      <c r="M273" s="91">
        <f t="shared" si="40"/>
        <v>0.12984822934232709</v>
      </c>
      <c r="N273" s="92">
        <f t="shared" si="41"/>
        <v>48.156292286874141</v>
      </c>
      <c r="O273" s="93">
        <f t="shared" si="42"/>
        <v>43051.843707713124</v>
      </c>
      <c r="P273" s="92">
        <f t="shared" si="43"/>
        <v>47.394603709949386</v>
      </c>
      <c r="Q273" s="93">
        <f t="shared" si="44"/>
        <v>43052.605396290048</v>
      </c>
    </row>
    <row r="274" spans="1:17" hidden="1" x14ac:dyDescent="0.2">
      <c r="A274" s="39" t="s">
        <v>787</v>
      </c>
      <c r="B274" s="25" t="s">
        <v>788</v>
      </c>
      <c r="C274" s="19" t="str">
        <f t="shared" si="36"/>
        <v xml:space="preserve">  ChilternE07000005</v>
      </c>
      <c r="D274" s="53">
        <v>10</v>
      </c>
      <c r="E274" s="20">
        <f>VLOOKUP(C274,female!C:D,2,FALSE)</f>
        <v>8</v>
      </c>
      <c r="F274" s="54">
        <v>15.32</v>
      </c>
      <c r="G274" s="33">
        <f>VLOOKUP(C274,female!C:E,3,FALSE)</f>
        <v>13.14</v>
      </c>
      <c r="H274" s="54">
        <v>19.95</v>
      </c>
      <c r="I274" s="33">
        <f>VLOOKUP(C274,female!C:G,5,FALSE)</f>
        <v>15.36</v>
      </c>
      <c r="J274" s="35">
        <f t="shared" si="37"/>
        <v>2.1799999999999997</v>
      </c>
      <c r="K274" s="35">
        <f t="shared" si="38"/>
        <v>4.59</v>
      </c>
      <c r="L274" s="91">
        <f t="shared" si="39"/>
        <v>0.14229765013054829</v>
      </c>
      <c r="M274" s="91">
        <f t="shared" si="40"/>
        <v>0.23007518796992482</v>
      </c>
      <c r="N274" s="92">
        <f t="shared" si="41"/>
        <v>51.938642297650127</v>
      </c>
      <c r="O274" s="93">
        <f t="shared" si="42"/>
        <v>43048.061357702347</v>
      </c>
      <c r="P274" s="92">
        <f t="shared" si="43"/>
        <v>83.977443609022558</v>
      </c>
      <c r="Q274" s="93">
        <f t="shared" si="44"/>
        <v>43016.022556390977</v>
      </c>
    </row>
    <row r="275" spans="1:17" hidden="1" x14ac:dyDescent="0.2">
      <c r="A275" s="39" t="s">
        <v>789</v>
      </c>
      <c r="B275" s="25" t="s">
        <v>790</v>
      </c>
      <c r="C275" s="19" t="str">
        <f t="shared" si="36"/>
        <v xml:space="preserve">  South BucksE07000006</v>
      </c>
      <c r="D275" s="53">
        <v>12</v>
      </c>
      <c r="E275" s="20">
        <f>VLOOKUP(C275,female!C:D,2,FALSE)</f>
        <v>6</v>
      </c>
      <c r="F275" s="54">
        <v>16.32</v>
      </c>
      <c r="G275" s="33">
        <f>VLOOKUP(C275,female!C:E,3,FALSE)</f>
        <v>13.19</v>
      </c>
      <c r="H275" s="41">
        <v>19.3</v>
      </c>
      <c r="I275" s="33">
        <f>VLOOKUP(C275,female!C:G,5,FALSE)</f>
        <v>14.98</v>
      </c>
      <c r="J275" s="35">
        <f t="shared" si="37"/>
        <v>3.1300000000000008</v>
      </c>
      <c r="K275" s="35">
        <f t="shared" si="38"/>
        <v>4.32</v>
      </c>
      <c r="L275" s="91">
        <f t="shared" si="39"/>
        <v>0.19178921568627455</v>
      </c>
      <c r="M275" s="91">
        <f t="shared" si="40"/>
        <v>0.22383419689119172</v>
      </c>
      <c r="N275" s="92">
        <f t="shared" si="41"/>
        <v>70.003063725490208</v>
      </c>
      <c r="O275" s="93">
        <f t="shared" si="42"/>
        <v>43029.996936274511</v>
      </c>
      <c r="P275" s="92">
        <f t="shared" si="43"/>
        <v>81.69948186528498</v>
      </c>
      <c r="Q275" s="93">
        <f t="shared" si="44"/>
        <v>43018.300518134718</v>
      </c>
    </row>
    <row r="276" spans="1:17" hidden="1" x14ac:dyDescent="0.2">
      <c r="A276" s="39" t="s">
        <v>791</v>
      </c>
      <c r="B276" s="25" t="s">
        <v>792</v>
      </c>
      <c r="C276" s="19" t="str">
        <f t="shared" si="36"/>
        <v xml:space="preserve">  WycombeE07000007</v>
      </c>
      <c r="D276" s="40">
        <v>41</v>
      </c>
      <c r="E276" s="20">
        <f>VLOOKUP(C276,female!C:D,2,FALSE)</f>
        <v>21</v>
      </c>
      <c r="F276" s="41">
        <v>17.079999999999998</v>
      </c>
      <c r="G276" s="33">
        <f>VLOOKUP(C276,female!C:E,3,FALSE)</f>
        <v>15</v>
      </c>
      <c r="H276" s="51">
        <v>19.79</v>
      </c>
      <c r="I276" s="33">
        <f>VLOOKUP(C276,female!C:G,5,FALSE)</f>
        <v>17.510000000000002</v>
      </c>
      <c r="J276" s="35">
        <f t="shared" si="37"/>
        <v>2.0799999999999983</v>
      </c>
      <c r="K276" s="35">
        <f t="shared" si="38"/>
        <v>2.2799999999999976</v>
      </c>
      <c r="L276" s="91">
        <f t="shared" si="39"/>
        <v>0.12177985948477743</v>
      </c>
      <c r="M276" s="91">
        <f t="shared" si="40"/>
        <v>0.115209701869631</v>
      </c>
      <c r="N276" s="92">
        <f t="shared" si="41"/>
        <v>44.449648711943759</v>
      </c>
      <c r="O276" s="93">
        <f t="shared" si="42"/>
        <v>43055.550351288053</v>
      </c>
      <c r="P276" s="92">
        <f t="shared" si="43"/>
        <v>42.051541182415313</v>
      </c>
      <c r="Q276" s="93">
        <f t="shared" si="44"/>
        <v>43057.948458817584</v>
      </c>
    </row>
    <row r="277" spans="1:17" hidden="1" x14ac:dyDescent="0.2">
      <c r="A277" s="39" t="s">
        <v>237</v>
      </c>
      <c r="B277" s="25" t="s">
        <v>238</v>
      </c>
      <c r="C277" s="19" t="str">
        <f t="shared" si="36"/>
        <v>East SussexE10000011</v>
      </c>
      <c r="D277" s="40">
        <v>51</v>
      </c>
      <c r="E277" s="20">
        <f>VLOOKUP(C277,female!C:D,2,FALSE)</f>
        <v>40</v>
      </c>
      <c r="F277" s="41">
        <v>12.5</v>
      </c>
      <c r="G277" s="33">
        <f>VLOOKUP(C277,female!C:E,3,FALSE)</f>
        <v>12.13</v>
      </c>
      <c r="H277" s="51">
        <v>14.8</v>
      </c>
      <c r="I277" s="33">
        <f>VLOOKUP(C277,female!C:G,5,FALSE)</f>
        <v>14.03</v>
      </c>
      <c r="J277" s="35">
        <f t="shared" si="37"/>
        <v>0.36999999999999922</v>
      </c>
      <c r="K277" s="35">
        <f t="shared" si="38"/>
        <v>0.77000000000000135</v>
      </c>
      <c r="L277" s="91">
        <f t="shared" si="39"/>
        <v>2.9599999999999939E-2</v>
      </c>
      <c r="M277" s="91">
        <f t="shared" si="40"/>
        <v>5.2027027027027113E-2</v>
      </c>
      <c r="N277" s="92">
        <f t="shared" si="41"/>
        <v>10.803999999999977</v>
      </c>
      <c r="O277" s="93">
        <f t="shared" si="42"/>
        <v>43089.196000000004</v>
      </c>
      <c r="P277" s="92">
        <f t="shared" si="43"/>
        <v>18.989864864864895</v>
      </c>
      <c r="Q277" s="93">
        <f t="shared" si="44"/>
        <v>43081.010135135133</v>
      </c>
    </row>
    <row r="278" spans="1:17" x14ac:dyDescent="0.2">
      <c r="A278" s="39" t="s">
        <v>793</v>
      </c>
      <c r="B278" s="25" t="s">
        <v>794</v>
      </c>
      <c r="C278" s="19" t="str">
        <f t="shared" si="36"/>
        <v xml:space="preserve">  EastbourneE07000061</v>
      </c>
      <c r="D278" s="53">
        <v>11</v>
      </c>
      <c r="E278" s="20">
        <f>VLOOKUP(C278,female!C:D,2,FALSE)</f>
        <v>8</v>
      </c>
      <c r="F278" s="41">
        <v>11</v>
      </c>
      <c r="G278" s="33">
        <f>VLOOKUP(C278,female!C:E,3,FALSE)</f>
        <v>13.48</v>
      </c>
      <c r="H278" s="54">
        <v>15.18</v>
      </c>
      <c r="I278" s="33">
        <f>VLOOKUP(C278,female!C:G,5,FALSE)</f>
        <v>14.66</v>
      </c>
      <c r="J278" s="35">
        <f t="shared" si="37"/>
        <v>-2.4800000000000004</v>
      </c>
      <c r="K278" s="35">
        <f t="shared" si="38"/>
        <v>0.51999999999999957</v>
      </c>
      <c r="L278" s="91">
        <f t="shared" si="39"/>
        <v>-0.22545454545454549</v>
      </c>
      <c r="M278" s="91">
        <f t="shared" si="40"/>
        <v>3.4255599472990748E-2</v>
      </c>
      <c r="N278" s="92">
        <f t="shared" si="41"/>
        <v>-82.290909090909111</v>
      </c>
      <c r="O278" s="93">
        <f t="shared" si="42"/>
        <v>43182.290909090909</v>
      </c>
      <c r="P278" s="92">
        <f t="shared" si="43"/>
        <v>12.503293807641624</v>
      </c>
      <c r="Q278" s="93">
        <f t="shared" si="44"/>
        <v>43087.49670619236</v>
      </c>
    </row>
    <row r="279" spans="1:17" hidden="1" x14ac:dyDescent="0.2">
      <c r="A279" s="39" t="s">
        <v>795</v>
      </c>
      <c r="B279" s="25" t="s">
        <v>796</v>
      </c>
      <c r="C279" s="19" t="str">
        <f t="shared" si="36"/>
        <v xml:space="preserve">  HastingsE07000062</v>
      </c>
      <c r="D279" s="53">
        <v>10</v>
      </c>
      <c r="E279" s="20">
        <f>VLOOKUP(C279,female!C:D,2,FALSE)</f>
        <v>7</v>
      </c>
      <c r="F279" s="54">
        <v>11.57</v>
      </c>
      <c r="G279" s="33" t="str">
        <f>VLOOKUP(C279,female!C:E,3,FALSE)</f>
        <v>x</v>
      </c>
      <c r="H279" s="41">
        <v>14.03</v>
      </c>
      <c r="I279" s="33">
        <f>VLOOKUP(C279,female!C:G,5,FALSE)</f>
        <v>13.67</v>
      </c>
      <c r="J279" s="35" t="e">
        <f t="shared" si="37"/>
        <v>#VALUE!</v>
      </c>
      <c r="K279" s="35">
        <f t="shared" si="38"/>
        <v>0.35999999999999943</v>
      </c>
      <c r="L279" s="91" t="e">
        <f t="shared" si="39"/>
        <v>#VALUE!</v>
      </c>
      <c r="M279" s="91">
        <f t="shared" si="40"/>
        <v>2.5659301496792547E-2</v>
      </c>
      <c r="N279" s="92" t="e">
        <f t="shared" si="41"/>
        <v>#VALUE!</v>
      </c>
      <c r="O279" s="93" t="e">
        <f t="shared" si="42"/>
        <v>#VALUE!</v>
      </c>
      <c r="P279" s="92">
        <f t="shared" si="43"/>
        <v>9.3656450463292789</v>
      </c>
      <c r="Q279" s="93">
        <f t="shared" si="44"/>
        <v>43090.634354953669</v>
      </c>
    </row>
    <row r="280" spans="1:17" x14ac:dyDescent="0.2">
      <c r="A280" s="39" t="s">
        <v>797</v>
      </c>
      <c r="B280" s="25" t="s">
        <v>798</v>
      </c>
      <c r="C280" s="19" t="str">
        <f t="shared" si="36"/>
        <v xml:space="preserve">  LewesE07000063</v>
      </c>
      <c r="D280" s="53">
        <v>10</v>
      </c>
      <c r="E280" s="20">
        <f>VLOOKUP(C280,female!C:D,2,FALSE)</f>
        <v>12</v>
      </c>
      <c r="F280" s="54">
        <v>15.36</v>
      </c>
      <c r="G280" s="33">
        <f>VLOOKUP(C280,female!C:E,3,FALSE)</f>
        <v>15.85</v>
      </c>
      <c r="H280" s="41">
        <v>15.76</v>
      </c>
      <c r="I280" s="33">
        <f>VLOOKUP(C280,female!C:G,5,FALSE)</f>
        <v>15.09</v>
      </c>
      <c r="J280" s="35">
        <f t="shared" si="37"/>
        <v>-0.49000000000000021</v>
      </c>
      <c r="K280" s="35">
        <f t="shared" si="38"/>
        <v>0.66999999999999993</v>
      </c>
      <c r="L280" s="91">
        <f t="shared" si="39"/>
        <v>-3.1901041666666685E-2</v>
      </c>
      <c r="M280" s="91">
        <f t="shared" si="40"/>
        <v>4.2512690355329945E-2</v>
      </c>
      <c r="N280" s="92">
        <f t="shared" si="41"/>
        <v>-11.643880208333339</v>
      </c>
      <c r="O280" s="93">
        <f t="shared" si="42"/>
        <v>43111.643880208336</v>
      </c>
      <c r="P280" s="92">
        <f t="shared" si="43"/>
        <v>15.51713197969543</v>
      </c>
      <c r="Q280" s="93">
        <f t="shared" si="44"/>
        <v>43084.482868020306</v>
      </c>
    </row>
    <row r="281" spans="1:17" hidden="1" x14ac:dyDescent="0.2">
      <c r="A281" s="39" t="s">
        <v>799</v>
      </c>
      <c r="B281" s="25" t="s">
        <v>800</v>
      </c>
      <c r="C281" s="19" t="str">
        <f t="shared" si="36"/>
        <v xml:space="preserve">  RotherE07000064</v>
      </c>
      <c r="D281" s="53">
        <v>7</v>
      </c>
      <c r="E281" s="20" t="str">
        <f>VLOOKUP(C281,female!C:D,2,FALSE)</f>
        <v>x</v>
      </c>
      <c r="F281" s="54">
        <v>11.55</v>
      </c>
      <c r="G281" s="33" t="str">
        <f>VLOOKUP(C281,female!C:E,3,FALSE)</f>
        <v>x</v>
      </c>
      <c r="H281" s="41">
        <v>12.56</v>
      </c>
      <c r="I281" s="33">
        <f>VLOOKUP(C281,female!C:G,5,FALSE)</f>
        <v>13.29</v>
      </c>
      <c r="J281" s="35" t="e">
        <f t="shared" si="37"/>
        <v>#VALUE!</v>
      </c>
      <c r="K281" s="35">
        <f t="shared" si="38"/>
        <v>-0.72999999999999865</v>
      </c>
      <c r="L281" s="91" t="e">
        <f t="shared" si="39"/>
        <v>#VALUE!</v>
      </c>
      <c r="M281" s="91">
        <f t="shared" si="40"/>
        <v>-5.8121019108280145E-2</v>
      </c>
      <c r="N281" s="92" t="e">
        <f t="shared" si="41"/>
        <v>#VALUE!</v>
      </c>
      <c r="O281" s="93" t="e">
        <f t="shared" si="42"/>
        <v>#VALUE!</v>
      </c>
      <c r="P281" s="92">
        <f t="shared" si="43"/>
        <v>-21.214171974522252</v>
      </c>
      <c r="Q281" s="93">
        <f t="shared" si="44"/>
        <v>43121.21417197452</v>
      </c>
    </row>
    <row r="282" spans="1:17" hidden="1" x14ac:dyDescent="0.2">
      <c r="A282" s="39" t="s">
        <v>801</v>
      </c>
      <c r="B282" s="25" t="s">
        <v>802</v>
      </c>
      <c r="C282" s="19" t="str">
        <f t="shared" si="36"/>
        <v xml:space="preserve">  WealdenE07000065</v>
      </c>
      <c r="D282" s="53">
        <v>13</v>
      </c>
      <c r="E282" s="20">
        <f>VLOOKUP(C282,female!C:D,2,FALSE)</f>
        <v>9</v>
      </c>
      <c r="F282" s="54">
        <v>14.37</v>
      </c>
      <c r="G282" s="33">
        <f>VLOOKUP(C282,female!C:E,3,FALSE)</f>
        <v>10.65</v>
      </c>
      <c r="H282" s="41">
        <v>15.46</v>
      </c>
      <c r="I282" s="33">
        <f>VLOOKUP(C282,female!C:G,5,FALSE)</f>
        <v>12.79</v>
      </c>
      <c r="J282" s="35">
        <f t="shared" si="37"/>
        <v>3.7199999999999989</v>
      </c>
      <c r="K282" s="35">
        <f t="shared" si="38"/>
        <v>2.6700000000000017</v>
      </c>
      <c r="L282" s="91">
        <f t="shared" si="39"/>
        <v>0.25887265135699367</v>
      </c>
      <c r="M282" s="91">
        <f t="shared" si="40"/>
        <v>0.17270375161707643</v>
      </c>
      <c r="N282" s="92">
        <f t="shared" si="41"/>
        <v>94.488517745302687</v>
      </c>
      <c r="O282" s="93">
        <f t="shared" si="42"/>
        <v>43005.511482254697</v>
      </c>
      <c r="P282" s="92">
        <f t="shared" si="43"/>
        <v>63.036869340232897</v>
      </c>
      <c r="Q282" s="93">
        <f t="shared" si="44"/>
        <v>43036.963130659766</v>
      </c>
    </row>
    <row r="283" spans="1:17" hidden="1" x14ac:dyDescent="0.2">
      <c r="A283" s="39" t="s">
        <v>104</v>
      </c>
      <c r="B283" s="25" t="s">
        <v>105</v>
      </c>
      <c r="C283" s="19" t="str">
        <f t="shared" si="36"/>
        <v>HampshireE10000014</v>
      </c>
      <c r="D283" s="55">
        <v>259</v>
      </c>
      <c r="E283" s="20">
        <f>VLOOKUP(C283,female!C:D,2,FALSE)</f>
        <v>142</v>
      </c>
      <c r="F283" s="51">
        <v>15.3</v>
      </c>
      <c r="G283" s="33">
        <f>VLOOKUP(C283,female!C:E,3,FALSE)</f>
        <v>12.8</v>
      </c>
      <c r="H283" s="51">
        <v>18.3</v>
      </c>
      <c r="I283" s="33">
        <f>VLOOKUP(C283,female!C:G,5,FALSE)</f>
        <v>15.2</v>
      </c>
      <c r="J283" s="35">
        <f t="shared" si="37"/>
        <v>2.5</v>
      </c>
      <c r="K283" s="35">
        <f t="shared" si="38"/>
        <v>3.1000000000000014</v>
      </c>
      <c r="L283" s="91">
        <f t="shared" si="39"/>
        <v>0.16339869281045752</v>
      </c>
      <c r="M283" s="91">
        <f t="shared" si="40"/>
        <v>0.16939890710382521</v>
      </c>
      <c r="N283" s="92">
        <f t="shared" si="41"/>
        <v>59.640522875816991</v>
      </c>
      <c r="O283" s="93">
        <f t="shared" si="42"/>
        <v>43040.359477124184</v>
      </c>
      <c r="P283" s="92">
        <f t="shared" si="43"/>
        <v>61.830601092896202</v>
      </c>
      <c r="Q283" s="93">
        <f t="shared" si="44"/>
        <v>43038.169398907106</v>
      </c>
    </row>
    <row r="284" spans="1:17" hidden="1" x14ac:dyDescent="0.2">
      <c r="A284" s="39" t="s">
        <v>803</v>
      </c>
      <c r="B284" s="25" t="s">
        <v>804</v>
      </c>
      <c r="C284" s="19" t="str">
        <f t="shared" si="36"/>
        <v xml:space="preserve">  Basingstoke and DeaneE07000084</v>
      </c>
      <c r="D284" s="40">
        <v>34</v>
      </c>
      <c r="E284" s="20">
        <f>VLOOKUP(C284,female!C:D,2,FALSE)</f>
        <v>17</v>
      </c>
      <c r="F284" s="41">
        <v>15.68</v>
      </c>
      <c r="G284" s="33">
        <f>VLOOKUP(C284,female!C:E,3,FALSE)</f>
        <v>12.7</v>
      </c>
      <c r="H284" s="51">
        <v>19.07</v>
      </c>
      <c r="I284" s="33">
        <f>VLOOKUP(C284,female!C:G,5,FALSE)</f>
        <v>14.37</v>
      </c>
      <c r="J284" s="35">
        <f t="shared" si="37"/>
        <v>2.9800000000000004</v>
      </c>
      <c r="K284" s="35">
        <f t="shared" si="38"/>
        <v>4.7000000000000011</v>
      </c>
      <c r="L284" s="91">
        <f t="shared" si="39"/>
        <v>0.1900510204081633</v>
      </c>
      <c r="M284" s="91">
        <f t="shared" si="40"/>
        <v>0.24646040901940225</v>
      </c>
      <c r="N284" s="92">
        <f t="shared" si="41"/>
        <v>69.368622448979607</v>
      </c>
      <c r="O284" s="93">
        <f t="shared" si="42"/>
        <v>43030.631377551021</v>
      </c>
      <c r="P284" s="92">
        <f t="shared" si="43"/>
        <v>89.958049292081824</v>
      </c>
      <c r="Q284" s="93">
        <f t="shared" si="44"/>
        <v>43010.04195070792</v>
      </c>
    </row>
    <row r="285" spans="1:17" hidden="1" x14ac:dyDescent="0.2">
      <c r="A285" s="39" t="s">
        <v>805</v>
      </c>
      <c r="B285" s="25" t="s">
        <v>806</v>
      </c>
      <c r="C285" s="19" t="str">
        <f t="shared" si="36"/>
        <v xml:space="preserve">  East HampshireE07000085</v>
      </c>
      <c r="D285" s="53">
        <v>15</v>
      </c>
      <c r="E285" s="20">
        <f>VLOOKUP(C285,female!C:D,2,FALSE)</f>
        <v>8</v>
      </c>
      <c r="F285" s="41">
        <v>15.3</v>
      </c>
      <c r="G285" s="33">
        <f>VLOOKUP(C285,female!C:E,3,FALSE)</f>
        <v>12.94</v>
      </c>
      <c r="H285" s="41">
        <v>16.98</v>
      </c>
      <c r="I285" s="33">
        <f>VLOOKUP(C285,female!C:G,5,FALSE)</f>
        <v>14.27</v>
      </c>
      <c r="J285" s="35">
        <f t="shared" si="37"/>
        <v>2.3600000000000012</v>
      </c>
      <c r="K285" s="35">
        <f t="shared" si="38"/>
        <v>2.7100000000000009</v>
      </c>
      <c r="L285" s="91">
        <f t="shared" si="39"/>
        <v>0.15424836601307196</v>
      </c>
      <c r="M285" s="91">
        <f t="shared" si="40"/>
        <v>0.15959952885747944</v>
      </c>
      <c r="N285" s="92">
        <f t="shared" si="41"/>
        <v>56.300653594771262</v>
      </c>
      <c r="O285" s="93">
        <f t="shared" si="42"/>
        <v>43043.699346405228</v>
      </c>
      <c r="P285" s="92">
        <f t="shared" si="43"/>
        <v>58.253828032979996</v>
      </c>
      <c r="Q285" s="93">
        <f t="shared" si="44"/>
        <v>43041.746171967017</v>
      </c>
    </row>
    <row r="286" spans="1:17" hidden="1" x14ac:dyDescent="0.2">
      <c r="A286" s="39" t="s">
        <v>807</v>
      </c>
      <c r="B286" s="25" t="s">
        <v>808</v>
      </c>
      <c r="C286" s="19" t="str">
        <f t="shared" si="36"/>
        <v xml:space="preserve">  EastleighE07000086</v>
      </c>
      <c r="D286" s="40">
        <v>31</v>
      </c>
      <c r="E286" s="20">
        <f>VLOOKUP(C286,female!C:D,2,FALSE)</f>
        <v>16</v>
      </c>
      <c r="F286" s="41">
        <v>13.82</v>
      </c>
      <c r="G286" s="33">
        <f>VLOOKUP(C286,female!C:E,3,FALSE)</f>
        <v>12.32</v>
      </c>
      <c r="H286" s="51">
        <v>17.059999999999999</v>
      </c>
      <c r="I286" s="33">
        <f>VLOOKUP(C286,female!C:G,5,FALSE)</f>
        <v>15.4</v>
      </c>
      <c r="J286" s="35">
        <f t="shared" si="37"/>
        <v>1.5</v>
      </c>
      <c r="K286" s="35">
        <f t="shared" si="38"/>
        <v>1.6599999999999984</v>
      </c>
      <c r="L286" s="91">
        <f t="shared" si="39"/>
        <v>0.1085383502170767</v>
      </c>
      <c r="M286" s="91">
        <f t="shared" si="40"/>
        <v>9.7303634232121836E-2</v>
      </c>
      <c r="N286" s="92">
        <f t="shared" si="41"/>
        <v>39.616497829232991</v>
      </c>
      <c r="O286" s="93">
        <f t="shared" si="42"/>
        <v>43060.383502170764</v>
      </c>
      <c r="P286" s="92">
        <f t="shared" si="43"/>
        <v>35.515826494724472</v>
      </c>
      <c r="Q286" s="93">
        <f t="shared" si="44"/>
        <v>43064.484173505276</v>
      </c>
    </row>
    <row r="287" spans="1:17" hidden="1" x14ac:dyDescent="0.2">
      <c r="A287" s="39" t="s">
        <v>809</v>
      </c>
      <c r="B287" s="25" t="s">
        <v>810</v>
      </c>
      <c r="C287" s="19" t="str">
        <f t="shared" si="36"/>
        <v xml:space="preserve">  FarehamE07000087</v>
      </c>
      <c r="D287" s="40">
        <v>22</v>
      </c>
      <c r="E287" s="20">
        <f>VLOOKUP(C287,female!C:D,2,FALSE)</f>
        <v>14</v>
      </c>
      <c r="F287" s="41">
        <v>14.59</v>
      </c>
      <c r="G287" s="33">
        <f>VLOOKUP(C287,female!C:E,3,FALSE)</f>
        <v>13.07</v>
      </c>
      <c r="H287" s="41">
        <v>19.72</v>
      </c>
      <c r="I287" s="33">
        <f>VLOOKUP(C287,female!C:G,5,FALSE)</f>
        <v>15.52</v>
      </c>
      <c r="J287" s="35">
        <f t="shared" si="37"/>
        <v>1.5199999999999996</v>
      </c>
      <c r="K287" s="35">
        <f t="shared" si="38"/>
        <v>4.1999999999999993</v>
      </c>
      <c r="L287" s="91">
        <f t="shared" si="39"/>
        <v>0.10418094585332417</v>
      </c>
      <c r="M287" s="91">
        <f t="shared" si="40"/>
        <v>0.21298174442190668</v>
      </c>
      <c r="N287" s="92">
        <f t="shared" si="41"/>
        <v>38.026045236463325</v>
      </c>
      <c r="O287" s="93">
        <f t="shared" si="42"/>
        <v>43061.97395476354</v>
      </c>
      <c r="P287" s="92">
        <f t="shared" si="43"/>
        <v>77.738336713995935</v>
      </c>
      <c r="Q287" s="93">
        <f t="shared" si="44"/>
        <v>43022.261663286001</v>
      </c>
    </row>
    <row r="288" spans="1:17" hidden="1" x14ac:dyDescent="0.2">
      <c r="A288" s="39" t="s">
        <v>811</v>
      </c>
      <c r="B288" s="25" t="s">
        <v>812</v>
      </c>
      <c r="C288" s="19" t="str">
        <f t="shared" si="36"/>
        <v xml:space="preserve">  GosportE07000088</v>
      </c>
      <c r="D288" s="53">
        <v>7</v>
      </c>
      <c r="E288" s="20">
        <f>VLOOKUP(C288,female!C:D,2,FALSE)</f>
        <v>5</v>
      </c>
      <c r="F288" s="54">
        <v>13.01</v>
      </c>
      <c r="G288" s="33">
        <f>VLOOKUP(C288,female!C:E,3,FALSE)</f>
        <v>10.38</v>
      </c>
      <c r="H288" s="41">
        <v>15.75</v>
      </c>
      <c r="I288" s="33">
        <f>VLOOKUP(C288,female!C:G,5,FALSE)</f>
        <v>12.05</v>
      </c>
      <c r="J288" s="35">
        <f t="shared" si="37"/>
        <v>2.629999999999999</v>
      </c>
      <c r="K288" s="35">
        <f t="shared" si="38"/>
        <v>3.6999999999999993</v>
      </c>
      <c r="L288" s="91">
        <f t="shared" si="39"/>
        <v>0.20215219062259793</v>
      </c>
      <c r="M288" s="91">
        <f t="shared" si="40"/>
        <v>0.23492063492063486</v>
      </c>
      <c r="N288" s="92">
        <f t="shared" si="41"/>
        <v>73.785549577248247</v>
      </c>
      <c r="O288" s="93">
        <f t="shared" si="42"/>
        <v>43026.214450422754</v>
      </c>
      <c r="P288" s="92">
        <f t="shared" si="43"/>
        <v>85.746031746031719</v>
      </c>
      <c r="Q288" s="93">
        <f t="shared" si="44"/>
        <v>43014.253968253972</v>
      </c>
    </row>
    <row r="289" spans="1:17" x14ac:dyDescent="0.2">
      <c r="A289" s="39" t="s">
        <v>813</v>
      </c>
      <c r="B289" s="25" t="s">
        <v>814</v>
      </c>
      <c r="C289" s="19" t="str">
        <f t="shared" si="36"/>
        <v xml:space="preserve">  HartE07000089</v>
      </c>
      <c r="D289" s="53">
        <v>14</v>
      </c>
      <c r="E289" s="20">
        <f>VLOOKUP(C289,female!C:D,2,FALSE)</f>
        <v>6</v>
      </c>
      <c r="F289" s="54">
        <v>15.29</v>
      </c>
      <c r="G289" s="33">
        <f>VLOOKUP(C289,female!C:E,3,FALSE)</f>
        <v>16.68</v>
      </c>
      <c r="H289" s="41">
        <v>20.37</v>
      </c>
      <c r="I289" s="33">
        <f>VLOOKUP(C289,female!C:G,5,FALSE)</f>
        <v>17.7</v>
      </c>
      <c r="J289" s="35">
        <f t="shared" si="37"/>
        <v>-1.3900000000000006</v>
      </c>
      <c r="K289" s="35">
        <f t="shared" si="38"/>
        <v>2.6700000000000017</v>
      </c>
      <c r="L289" s="91">
        <f t="shared" si="39"/>
        <v>-9.0909090909090953E-2</v>
      </c>
      <c r="M289" s="91">
        <f t="shared" si="40"/>
        <v>0.13107511045655384</v>
      </c>
      <c r="N289" s="92">
        <f t="shared" si="41"/>
        <v>-33.181818181818201</v>
      </c>
      <c r="O289" s="93">
        <f t="shared" si="42"/>
        <v>43133.181818181816</v>
      </c>
      <c r="P289" s="92">
        <f t="shared" si="43"/>
        <v>47.842415316642153</v>
      </c>
      <c r="Q289" s="93">
        <f t="shared" si="44"/>
        <v>43052.157584683358</v>
      </c>
    </row>
    <row r="290" spans="1:17" hidden="1" x14ac:dyDescent="0.2">
      <c r="A290" s="39" t="s">
        <v>815</v>
      </c>
      <c r="B290" s="25" t="s">
        <v>816</v>
      </c>
      <c r="C290" s="19" t="str">
        <f t="shared" si="36"/>
        <v xml:space="preserve">  HavantE07000090</v>
      </c>
      <c r="D290" s="53">
        <v>18</v>
      </c>
      <c r="E290" s="20">
        <f>VLOOKUP(C290,female!C:D,2,FALSE)</f>
        <v>10</v>
      </c>
      <c r="F290" s="41">
        <v>14.44</v>
      </c>
      <c r="G290" s="33">
        <f>VLOOKUP(C290,female!C:E,3,FALSE)</f>
        <v>12.14</v>
      </c>
      <c r="H290" s="41">
        <v>17.32</v>
      </c>
      <c r="I290" s="33">
        <f>VLOOKUP(C290,female!C:G,5,FALSE)</f>
        <v>14.05</v>
      </c>
      <c r="J290" s="35">
        <f t="shared" si="37"/>
        <v>2.2999999999999989</v>
      </c>
      <c r="K290" s="35">
        <f t="shared" si="38"/>
        <v>3.2699999999999996</v>
      </c>
      <c r="L290" s="91">
        <f t="shared" si="39"/>
        <v>0.15927977839335172</v>
      </c>
      <c r="M290" s="91">
        <f t="shared" si="40"/>
        <v>0.18879907621247111</v>
      </c>
      <c r="N290" s="92">
        <f t="shared" si="41"/>
        <v>58.137119113573377</v>
      </c>
      <c r="O290" s="93">
        <f t="shared" si="42"/>
        <v>43041.862880886423</v>
      </c>
      <c r="P290" s="92">
        <f t="shared" si="43"/>
        <v>68.911662817551957</v>
      </c>
      <c r="Q290" s="93">
        <f t="shared" si="44"/>
        <v>43031.088337182446</v>
      </c>
    </row>
    <row r="291" spans="1:17" hidden="1" x14ac:dyDescent="0.2">
      <c r="A291" s="39" t="s">
        <v>817</v>
      </c>
      <c r="B291" s="25" t="s">
        <v>818</v>
      </c>
      <c r="C291" s="19" t="str">
        <f t="shared" si="36"/>
        <v xml:space="preserve">  New ForestE07000091</v>
      </c>
      <c r="D291" s="40">
        <v>28</v>
      </c>
      <c r="E291" s="20">
        <f>VLOOKUP(C291,female!C:D,2,FALSE)</f>
        <v>14</v>
      </c>
      <c r="F291" s="41">
        <v>13.4</v>
      </c>
      <c r="G291" s="33">
        <f>VLOOKUP(C291,female!C:E,3,FALSE)</f>
        <v>11.05</v>
      </c>
      <c r="H291" s="41">
        <v>16.2</v>
      </c>
      <c r="I291" s="33">
        <f>VLOOKUP(C291,female!C:G,5,FALSE)</f>
        <v>13.25</v>
      </c>
      <c r="J291" s="35">
        <f t="shared" si="37"/>
        <v>2.3499999999999996</v>
      </c>
      <c r="K291" s="35">
        <f t="shared" si="38"/>
        <v>2.9499999999999993</v>
      </c>
      <c r="L291" s="91">
        <f t="shared" si="39"/>
        <v>0.17537313432835819</v>
      </c>
      <c r="M291" s="91">
        <f t="shared" si="40"/>
        <v>0.18209876543209874</v>
      </c>
      <c r="N291" s="92">
        <f t="shared" si="41"/>
        <v>64.011194029850742</v>
      </c>
      <c r="O291" s="93">
        <f t="shared" si="42"/>
        <v>43035.988805970148</v>
      </c>
      <c r="P291" s="92">
        <f t="shared" si="43"/>
        <v>66.466049382716037</v>
      </c>
      <c r="Q291" s="93">
        <f t="shared" si="44"/>
        <v>43033.533950617282</v>
      </c>
    </row>
    <row r="292" spans="1:17" hidden="1" x14ac:dyDescent="0.2">
      <c r="A292" s="39" t="s">
        <v>819</v>
      </c>
      <c r="B292" s="25" t="s">
        <v>820</v>
      </c>
      <c r="C292" s="19" t="str">
        <f t="shared" si="36"/>
        <v xml:space="preserve">  RushmoorE07000092</v>
      </c>
      <c r="D292" s="40">
        <v>26</v>
      </c>
      <c r="E292" s="20">
        <f>VLOOKUP(C292,female!C:D,2,FALSE)</f>
        <v>12</v>
      </c>
      <c r="F292" s="41">
        <v>17.989999999999998</v>
      </c>
      <c r="G292" s="33">
        <f>VLOOKUP(C292,female!C:E,3,FALSE)</f>
        <v>12.15</v>
      </c>
      <c r="H292" s="51">
        <v>20.54</v>
      </c>
      <c r="I292" s="33">
        <f>VLOOKUP(C292,female!C:G,5,FALSE)</f>
        <v>15.62</v>
      </c>
      <c r="J292" s="35">
        <f t="shared" si="37"/>
        <v>5.8399999999999981</v>
      </c>
      <c r="K292" s="35">
        <f t="shared" si="38"/>
        <v>4.92</v>
      </c>
      <c r="L292" s="91">
        <f t="shared" si="39"/>
        <v>0.32462479155086149</v>
      </c>
      <c r="M292" s="91">
        <f t="shared" si="40"/>
        <v>0.23953261927945474</v>
      </c>
      <c r="N292" s="92">
        <f t="shared" si="41"/>
        <v>118.48804891606444</v>
      </c>
      <c r="O292" s="93">
        <f t="shared" si="42"/>
        <v>42981.511951083936</v>
      </c>
      <c r="P292" s="92">
        <f t="shared" si="43"/>
        <v>87.429406037000973</v>
      </c>
      <c r="Q292" s="93">
        <f t="shared" si="44"/>
        <v>43012.570593962999</v>
      </c>
    </row>
    <row r="293" spans="1:17" hidden="1" x14ac:dyDescent="0.2">
      <c r="A293" s="39" t="s">
        <v>821</v>
      </c>
      <c r="B293" s="25" t="s">
        <v>822</v>
      </c>
      <c r="C293" s="19" t="str">
        <f t="shared" si="36"/>
        <v xml:space="preserve">  Test ValleyE07000093</v>
      </c>
      <c r="D293" s="40">
        <v>27</v>
      </c>
      <c r="E293" s="20">
        <f>VLOOKUP(C293,female!C:D,2,FALSE)</f>
        <v>13</v>
      </c>
      <c r="F293" s="41">
        <v>14.28</v>
      </c>
      <c r="G293" s="33">
        <f>VLOOKUP(C293,female!C:E,3,FALSE)</f>
        <v>12.24</v>
      </c>
      <c r="H293" s="41">
        <v>16.03</v>
      </c>
      <c r="I293" s="33">
        <f>VLOOKUP(C293,female!C:G,5,FALSE)</f>
        <v>13.86</v>
      </c>
      <c r="J293" s="35">
        <f t="shared" si="37"/>
        <v>2.0399999999999991</v>
      </c>
      <c r="K293" s="35">
        <f t="shared" si="38"/>
        <v>2.1700000000000017</v>
      </c>
      <c r="L293" s="91">
        <f t="shared" si="39"/>
        <v>0.14285714285714279</v>
      </c>
      <c r="M293" s="91">
        <f t="shared" si="40"/>
        <v>0.1353711790393014</v>
      </c>
      <c r="N293" s="92">
        <f t="shared" si="41"/>
        <v>52.142857142857117</v>
      </c>
      <c r="O293" s="93">
        <f t="shared" si="42"/>
        <v>43047.857142857145</v>
      </c>
      <c r="P293" s="92">
        <f t="shared" si="43"/>
        <v>49.410480349345015</v>
      </c>
      <c r="Q293" s="93">
        <f t="shared" si="44"/>
        <v>43050.589519650654</v>
      </c>
    </row>
    <row r="294" spans="1:17" hidden="1" x14ac:dyDescent="0.2">
      <c r="A294" s="39" t="s">
        <v>823</v>
      </c>
      <c r="B294" s="25" t="s">
        <v>824</v>
      </c>
      <c r="C294" s="19" t="str">
        <f t="shared" si="36"/>
        <v xml:space="preserve">  WinchesterE07000094</v>
      </c>
      <c r="D294" s="40">
        <v>38</v>
      </c>
      <c r="E294" s="20">
        <f>VLOOKUP(C294,female!C:D,2,FALSE)</f>
        <v>27</v>
      </c>
      <c r="F294" s="41">
        <v>18.420000000000002</v>
      </c>
      <c r="G294" s="33">
        <f>VLOOKUP(C294,female!C:E,3,FALSE)</f>
        <v>14.22</v>
      </c>
      <c r="H294" s="51">
        <v>20.14</v>
      </c>
      <c r="I294" s="33">
        <f>VLOOKUP(C294,female!C:G,5,FALSE)</f>
        <v>17.579999999999998</v>
      </c>
      <c r="J294" s="35">
        <f t="shared" si="37"/>
        <v>4.2000000000000011</v>
      </c>
      <c r="K294" s="35">
        <f t="shared" si="38"/>
        <v>2.5600000000000023</v>
      </c>
      <c r="L294" s="91">
        <f t="shared" si="39"/>
        <v>0.22801302931596096</v>
      </c>
      <c r="M294" s="91">
        <f t="shared" si="40"/>
        <v>0.12711022840119177</v>
      </c>
      <c r="N294" s="92">
        <f t="shared" si="41"/>
        <v>83.224755700325744</v>
      </c>
      <c r="O294" s="93">
        <f t="shared" si="42"/>
        <v>43016.775244299672</v>
      </c>
      <c r="P294" s="92">
        <f t="shared" si="43"/>
        <v>46.395233366434994</v>
      </c>
      <c r="Q294" s="93">
        <f t="shared" si="44"/>
        <v>43053.604766633565</v>
      </c>
    </row>
    <row r="295" spans="1:17" hidden="1" x14ac:dyDescent="0.2">
      <c r="A295" s="39" t="s">
        <v>147</v>
      </c>
      <c r="B295" s="25" t="s">
        <v>148</v>
      </c>
      <c r="C295" s="19" t="str">
        <f t="shared" si="36"/>
        <v>KentE10000016</v>
      </c>
      <c r="D295" s="55">
        <v>222</v>
      </c>
      <c r="E295" s="20">
        <f>VLOOKUP(C295,female!C:D,2,FALSE)</f>
        <v>153</v>
      </c>
      <c r="F295" s="51">
        <v>13.92</v>
      </c>
      <c r="G295" s="33">
        <f>VLOOKUP(C295,female!C:E,3,FALSE)</f>
        <v>12.03</v>
      </c>
      <c r="H295" s="51">
        <v>16.43</v>
      </c>
      <c r="I295" s="33">
        <f>VLOOKUP(C295,female!C:G,5,FALSE)</f>
        <v>13.98</v>
      </c>
      <c r="J295" s="35">
        <f t="shared" si="37"/>
        <v>1.8900000000000006</v>
      </c>
      <c r="K295" s="35">
        <f t="shared" si="38"/>
        <v>2.4499999999999993</v>
      </c>
      <c r="L295" s="91">
        <f t="shared" si="39"/>
        <v>0.13577586206896555</v>
      </c>
      <c r="M295" s="91">
        <f t="shared" si="40"/>
        <v>0.14911746804625681</v>
      </c>
      <c r="N295" s="92">
        <f t="shared" si="41"/>
        <v>49.558189655172427</v>
      </c>
      <c r="O295" s="93">
        <f t="shared" si="42"/>
        <v>43050.441810344826</v>
      </c>
      <c r="P295" s="92">
        <f t="shared" si="43"/>
        <v>54.427875836883736</v>
      </c>
      <c r="Q295" s="93">
        <f t="shared" si="44"/>
        <v>43045.572124163118</v>
      </c>
    </row>
    <row r="296" spans="1:17" hidden="1" x14ac:dyDescent="0.2">
      <c r="A296" s="39" t="s">
        <v>825</v>
      </c>
      <c r="B296" s="25" t="s">
        <v>826</v>
      </c>
      <c r="C296" s="19" t="str">
        <f t="shared" si="36"/>
        <v xml:space="preserve">  AshfordE07000105</v>
      </c>
      <c r="D296" s="53">
        <v>18</v>
      </c>
      <c r="E296" s="20">
        <f>VLOOKUP(C296,female!C:D,2,FALSE)</f>
        <v>10</v>
      </c>
      <c r="F296" s="41">
        <v>14.17</v>
      </c>
      <c r="G296" s="33">
        <f>VLOOKUP(C296,female!C:E,3,FALSE)</f>
        <v>11.1</v>
      </c>
      <c r="H296" s="41">
        <v>17.52</v>
      </c>
      <c r="I296" s="33">
        <f>VLOOKUP(C296,female!C:G,5,FALSE)</f>
        <v>12.64</v>
      </c>
      <c r="J296" s="35">
        <f t="shared" si="37"/>
        <v>3.0700000000000003</v>
      </c>
      <c r="K296" s="35">
        <f t="shared" si="38"/>
        <v>4.879999999999999</v>
      </c>
      <c r="L296" s="91">
        <f t="shared" si="39"/>
        <v>0.21665490472829924</v>
      </c>
      <c r="M296" s="91">
        <f t="shared" si="40"/>
        <v>0.27853881278538806</v>
      </c>
      <c r="N296" s="92">
        <f t="shared" si="41"/>
        <v>79.079040225829218</v>
      </c>
      <c r="O296" s="93">
        <f t="shared" si="42"/>
        <v>43020.920959774172</v>
      </c>
      <c r="P296" s="92">
        <f t="shared" si="43"/>
        <v>101.66666666666664</v>
      </c>
      <c r="Q296" s="93">
        <f t="shared" si="44"/>
        <v>42998.333333333336</v>
      </c>
    </row>
    <row r="297" spans="1:17" hidden="1" x14ac:dyDescent="0.2">
      <c r="A297" s="39" t="s">
        <v>827</v>
      </c>
      <c r="B297" s="25" t="s">
        <v>828</v>
      </c>
      <c r="C297" s="19" t="str">
        <f t="shared" si="36"/>
        <v xml:space="preserve">  CanterburyE07000106</v>
      </c>
      <c r="D297" s="53">
        <v>21</v>
      </c>
      <c r="E297" s="20">
        <f>VLOOKUP(C297,female!C:D,2,FALSE)</f>
        <v>18</v>
      </c>
      <c r="F297" s="41">
        <v>13.49</v>
      </c>
      <c r="G297" s="33">
        <f>VLOOKUP(C297,female!C:E,3,FALSE)</f>
        <v>11.18</v>
      </c>
      <c r="H297" s="41">
        <v>16.05</v>
      </c>
      <c r="I297" s="33">
        <f>VLOOKUP(C297,female!C:G,5,FALSE)</f>
        <v>14.07</v>
      </c>
      <c r="J297" s="35">
        <f t="shared" si="37"/>
        <v>2.3100000000000005</v>
      </c>
      <c r="K297" s="35">
        <f t="shared" si="38"/>
        <v>1.9800000000000004</v>
      </c>
      <c r="L297" s="91">
        <f t="shared" si="39"/>
        <v>0.1712379540400297</v>
      </c>
      <c r="M297" s="91">
        <f t="shared" si="40"/>
        <v>0.12336448598130843</v>
      </c>
      <c r="N297" s="92">
        <f t="shared" si="41"/>
        <v>62.501853224610841</v>
      </c>
      <c r="O297" s="93">
        <f t="shared" si="42"/>
        <v>43037.49814677539</v>
      </c>
      <c r="P297" s="92">
        <f t="shared" si="43"/>
        <v>45.028037383177576</v>
      </c>
      <c r="Q297" s="93">
        <f t="shared" si="44"/>
        <v>43054.971962616823</v>
      </c>
    </row>
    <row r="298" spans="1:17" hidden="1" x14ac:dyDescent="0.2">
      <c r="A298" s="39" t="s">
        <v>829</v>
      </c>
      <c r="B298" s="25" t="s">
        <v>830</v>
      </c>
      <c r="C298" s="19" t="str">
        <f t="shared" si="36"/>
        <v xml:space="preserve">  DartfordE07000107</v>
      </c>
      <c r="D298" s="40">
        <v>28</v>
      </c>
      <c r="E298" s="20">
        <f>VLOOKUP(C298,female!C:D,2,FALSE)</f>
        <v>15</v>
      </c>
      <c r="F298" s="41">
        <v>16.41</v>
      </c>
      <c r="G298" s="33">
        <f>VLOOKUP(C298,female!C:E,3,FALSE)</f>
        <v>13.24</v>
      </c>
      <c r="H298" s="51">
        <v>18.54</v>
      </c>
      <c r="I298" s="33">
        <f>VLOOKUP(C298,female!C:G,5,FALSE)</f>
        <v>14.08</v>
      </c>
      <c r="J298" s="35">
        <f t="shared" si="37"/>
        <v>3.17</v>
      </c>
      <c r="K298" s="35">
        <f t="shared" si="38"/>
        <v>4.4599999999999991</v>
      </c>
      <c r="L298" s="91">
        <f t="shared" si="39"/>
        <v>0.19317489335770871</v>
      </c>
      <c r="M298" s="91">
        <f t="shared" si="40"/>
        <v>0.24056094929881333</v>
      </c>
      <c r="N298" s="92">
        <f t="shared" si="41"/>
        <v>70.508836075563678</v>
      </c>
      <c r="O298" s="93">
        <f t="shared" si="42"/>
        <v>43029.491163924438</v>
      </c>
      <c r="P298" s="92">
        <f t="shared" si="43"/>
        <v>87.804746494066862</v>
      </c>
      <c r="Q298" s="93">
        <f t="shared" si="44"/>
        <v>43012.195253505932</v>
      </c>
    </row>
    <row r="299" spans="1:17" hidden="1" x14ac:dyDescent="0.2">
      <c r="A299" s="39" t="s">
        <v>831</v>
      </c>
      <c r="B299" s="25" t="s">
        <v>832</v>
      </c>
      <c r="C299" s="19" t="str">
        <f t="shared" si="36"/>
        <v xml:space="preserve">  DoverE07000108</v>
      </c>
      <c r="D299" s="53">
        <v>13</v>
      </c>
      <c r="E299" s="20">
        <f>VLOOKUP(C299,female!C:D,2,FALSE)</f>
        <v>8</v>
      </c>
      <c r="F299" s="54">
        <v>15.16</v>
      </c>
      <c r="G299" s="33">
        <f>VLOOKUP(C299,female!C:E,3,FALSE)</f>
        <v>13.49</v>
      </c>
      <c r="H299" s="41">
        <v>15.72</v>
      </c>
      <c r="I299" s="33">
        <f>VLOOKUP(C299,female!C:G,5,FALSE)</f>
        <v>15.41</v>
      </c>
      <c r="J299" s="35">
        <f t="shared" si="37"/>
        <v>1.67</v>
      </c>
      <c r="K299" s="35">
        <f t="shared" si="38"/>
        <v>0.3100000000000005</v>
      </c>
      <c r="L299" s="91">
        <f t="shared" si="39"/>
        <v>0.11015831134564644</v>
      </c>
      <c r="M299" s="91">
        <f t="shared" si="40"/>
        <v>1.9720101781170514E-2</v>
      </c>
      <c r="N299" s="92">
        <f t="shared" si="41"/>
        <v>40.207783641160951</v>
      </c>
      <c r="O299" s="93">
        <f t="shared" si="42"/>
        <v>43059.792216358837</v>
      </c>
      <c r="P299" s="92">
        <f t="shared" si="43"/>
        <v>7.1978371501272376</v>
      </c>
      <c r="Q299" s="93">
        <f t="shared" si="44"/>
        <v>43092.802162849875</v>
      </c>
    </row>
    <row r="300" spans="1:17" hidden="1" x14ac:dyDescent="0.2">
      <c r="A300" s="39" t="s">
        <v>833</v>
      </c>
      <c r="B300" s="25" t="s">
        <v>834</v>
      </c>
      <c r="C300" s="19" t="str">
        <f t="shared" si="36"/>
        <v xml:space="preserve">  GraveshamE07000109</v>
      </c>
      <c r="D300" s="53">
        <v>10</v>
      </c>
      <c r="E300" s="20">
        <f>VLOOKUP(C300,female!C:D,2,FALSE)</f>
        <v>8</v>
      </c>
      <c r="F300" s="41">
        <v>17.350000000000001</v>
      </c>
      <c r="G300" s="33">
        <f>VLOOKUP(C300,female!C:E,3,FALSE)</f>
        <v>10.95</v>
      </c>
      <c r="H300" s="41">
        <v>18.940000000000001</v>
      </c>
      <c r="I300" s="33">
        <f>VLOOKUP(C300,female!C:G,5,FALSE)</f>
        <v>12.03</v>
      </c>
      <c r="J300" s="35">
        <f t="shared" si="37"/>
        <v>6.4000000000000021</v>
      </c>
      <c r="K300" s="35">
        <f t="shared" si="38"/>
        <v>6.9100000000000019</v>
      </c>
      <c r="L300" s="91">
        <f t="shared" si="39"/>
        <v>0.36887608069164274</v>
      </c>
      <c r="M300" s="91">
        <f t="shared" si="40"/>
        <v>0.36483632523759246</v>
      </c>
      <c r="N300" s="92">
        <f t="shared" si="41"/>
        <v>134.6397694524496</v>
      </c>
      <c r="O300" s="93">
        <f t="shared" si="42"/>
        <v>42965.360230547551</v>
      </c>
      <c r="P300" s="92">
        <f t="shared" si="43"/>
        <v>133.16525871172124</v>
      </c>
      <c r="Q300" s="93">
        <f t="shared" si="44"/>
        <v>42966.834741288279</v>
      </c>
    </row>
    <row r="301" spans="1:17" hidden="1" x14ac:dyDescent="0.2">
      <c r="A301" s="39" t="s">
        <v>835</v>
      </c>
      <c r="B301" s="25" t="s">
        <v>836</v>
      </c>
      <c r="C301" s="19" t="str">
        <f t="shared" si="36"/>
        <v xml:space="preserve">  MaidstoneE07000110</v>
      </c>
      <c r="D301" s="40">
        <v>29</v>
      </c>
      <c r="E301" s="20">
        <f>VLOOKUP(C301,female!C:D,2,FALSE)</f>
        <v>16</v>
      </c>
      <c r="F301" s="41">
        <v>14</v>
      </c>
      <c r="G301" s="33">
        <f>VLOOKUP(C301,female!C:E,3,FALSE)</f>
        <v>11.69</v>
      </c>
      <c r="H301" s="51">
        <v>15.85</v>
      </c>
      <c r="I301" s="33">
        <f>VLOOKUP(C301,female!C:G,5,FALSE)</f>
        <v>13.58</v>
      </c>
      <c r="J301" s="35">
        <f t="shared" si="37"/>
        <v>2.3100000000000005</v>
      </c>
      <c r="K301" s="35">
        <f t="shared" si="38"/>
        <v>2.2699999999999996</v>
      </c>
      <c r="L301" s="91">
        <f t="shared" si="39"/>
        <v>0.16500000000000004</v>
      </c>
      <c r="M301" s="91">
        <f t="shared" si="40"/>
        <v>0.14321766561514193</v>
      </c>
      <c r="N301" s="92">
        <f t="shared" si="41"/>
        <v>60.225000000000016</v>
      </c>
      <c r="O301" s="93">
        <f t="shared" si="42"/>
        <v>43039.775000000001</v>
      </c>
      <c r="P301" s="92">
        <f t="shared" si="43"/>
        <v>52.274447949526802</v>
      </c>
      <c r="Q301" s="93">
        <f t="shared" si="44"/>
        <v>43047.72555205047</v>
      </c>
    </row>
    <row r="302" spans="1:17" hidden="1" x14ac:dyDescent="0.2">
      <c r="A302" s="39" t="s">
        <v>837</v>
      </c>
      <c r="B302" s="25" t="s">
        <v>838</v>
      </c>
      <c r="C302" s="19" t="str">
        <f t="shared" si="36"/>
        <v xml:space="preserve">  SevenoaksE07000111</v>
      </c>
      <c r="D302" s="53">
        <v>16</v>
      </c>
      <c r="E302" s="20">
        <f>VLOOKUP(C302,female!C:D,2,FALSE)</f>
        <v>10</v>
      </c>
      <c r="F302" s="41">
        <v>13.72</v>
      </c>
      <c r="G302" s="33">
        <f>VLOOKUP(C302,female!C:E,3,FALSE)</f>
        <v>12.41</v>
      </c>
      <c r="H302" s="41">
        <v>17.14</v>
      </c>
      <c r="I302" s="33">
        <f>VLOOKUP(C302,female!C:G,5,FALSE)</f>
        <v>14.78</v>
      </c>
      <c r="J302" s="35">
        <f t="shared" si="37"/>
        <v>1.3100000000000005</v>
      </c>
      <c r="K302" s="35">
        <f t="shared" si="38"/>
        <v>2.3600000000000012</v>
      </c>
      <c r="L302" s="91">
        <f t="shared" si="39"/>
        <v>9.5481049562682246E-2</v>
      </c>
      <c r="M302" s="91">
        <f t="shared" si="40"/>
        <v>0.13768961493582271</v>
      </c>
      <c r="N302" s="92">
        <f t="shared" si="41"/>
        <v>34.850583090379018</v>
      </c>
      <c r="O302" s="93">
        <f t="shared" si="42"/>
        <v>43065.149416909619</v>
      </c>
      <c r="P302" s="92">
        <f t="shared" si="43"/>
        <v>50.25670945157529</v>
      </c>
      <c r="Q302" s="93">
        <f t="shared" si="44"/>
        <v>43049.743290548424</v>
      </c>
    </row>
    <row r="303" spans="1:17" hidden="1" x14ac:dyDescent="0.2">
      <c r="A303" s="39" t="s">
        <v>839</v>
      </c>
      <c r="B303" s="25" t="s">
        <v>840</v>
      </c>
      <c r="C303" s="19" t="str">
        <f t="shared" si="36"/>
        <v xml:space="preserve">  ShepwayE07000112</v>
      </c>
      <c r="D303" s="53">
        <v>15</v>
      </c>
      <c r="E303" s="20">
        <f>VLOOKUP(C303,female!C:D,2,FALSE)</f>
        <v>8</v>
      </c>
      <c r="F303" s="54">
        <v>14.94</v>
      </c>
      <c r="G303" s="33">
        <f>VLOOKUP(C303,female!C:E,3,FALSE)</f>
        <v>10.64</v>
      </c>
      <c r="H303" s="41">
        <v>16.95</v>
      </c>
      <c r="I303" s="33">
        <f>VLOOKUP(C303,female!C:G,5,FALSE)</f>
        <v>11.57</v>
      </c>
      <c r="J303" s="35">
        <f t="shared" si="37"/>
        <v>4.2999999999999989</v>
      </c>
      <c r="K303" s="35">
        <f t="shared" si="38"/>
        <v>5.379999999999999</v>
      </c>
      <c r="L303" s="91">
        <f t="shared" si="39"/>
        <v>0.28781793842034797</v>
      </c>
      <c r="M303" s="91">
        <f t="shared" si="40"/>
        <v>0.31740412979351029</v>
      </c>
      <c r="N303" s="92">
        <f t="shared" si="41"/>
        <v>105.05354752342701</v>
      </c>
      <c r="O303" s="93">
        <f t="shared" si="42"/>
        <v>42994.946452476572</v>
      </c>
      <c r="P303" s="92">
        <f t="shared" si="43"/>
        <v>115.85250737463126</v>
      </c>
      <c r="Q303" s="93">
        <f t="shared" si="44"/>
        <v>42984.147492625372</v>
      </c>
    </row>
    <row r="304" spans="1:17" x14ac:dyDescent="0.2">
      <c r="A304" s="39" t="s">
        <v>841</v>
      </c>
      <c r="B304" s="25" t="s">
        <v>842</v>
      </c>
      <c r="C304" s="19" t="str">
        <f t="shared" si="36"/>
        <v xml:space="preserve">  SwaleE07000113</v>
      </c>
      <c r="D304" s="40">
        <v>20</v>
      </c>
      <c r="E304" s="20">
        <f>VLOOKUP(C304,female!C:D,2,FALSE)</f>
        <v>13</v>
      </c>
      <c r="F304" s="41">
        <v>11.92</v>
      </c>
      <c r="G304" s="33">
        <f>VLOOKUP(C304,female!C:E,3,FALSE)</f>
        <v>13.25</v>
      </c>
      <c r="H304" s="51">
        <v>14.06</v>
      </c>
      <c r="I304" s="33">
        <f>VLOOKUP(C304,female!C:G,5,FALSE)</f>
        <v>14.37</v>
      </c>
      <c r="J304" s="35">
        <f t="shared" si="37"/>
        <v>-1.33</v>
      </c>
      <c r="K304" s="35">
        <f t="shared" si="38"/>
        <v>-0.30999999999999872</v>
      </c>
      <c r="L304" s="91">
        <f t="shared" si="39"/>
        <v>-0.1115771812080537</v>
      </c>
      <c r="M304" s="91">
        <f t="shared" si="40"/>
        <v>-2.2048364153627219E-2</v>
      </c>
      <c r="N304" s="92">
        <f t="shared" si="41"/>
        <v>-40.725671140939596</v>
      </c>
      <c r="O304" s="93">
        <f t="shared" si="42"/>
        <v>43140.725671140943</v>
      </c>
      <c r="P304" s="92">
        <f t="shared" si="43"/>
        <v>-8.0476529160739343</v>
      </c>
      <c r="Q304" s="93">
        <f t="shared" si="44"/>
        <v>43108.047652916073</v>
      </c>
    </row>
    <row r="305" spans="1:17" hidden="1" x14ac:dyDescent="0.2">
      <c r="A305" s="39" t="s">
        <v>843</v>
      </c>
      <c r="B305" s="25" t="s">
        <v>844</v>
      </c>
      <c r="C305" s="19" t="str">
        <f t="shared" si="36"/>
        <v xml:space="preserve">  ThanetE07000114</v>
      </c>
      <c r="D305" s="53">
        <v>11</v>
      </c>
      <c r="E305" s="20">
        <f>VLOOKUP(C305,female!C:D,2,FALSE)</f>
        <v>9</v>
      </c>
      <c r="F305" s="41">
        <v>11.48</v>
      </c>
      <c r="G305" s="33">
        <f>VLOOKUP(C305,female!C:E,3,FALSE)</f>
        <v>9.98</v>
      </c>
      <c r="H305" s="41">
        <v>13.33</v>
      </c>
      <c r="I305" s="33">
        <f>VLOOKUP(C305,female!C:G,5,FALSE)</f>
        <v>12.76</v>
      </c>
      <c r="J305" s="35">
        <f t="shared" si="37"/>
        <v>1.5</v>
      </c>
      <c r="K305" s="35">
        <f t="shared" si="38"/>
        <v>0.57000000000000028</v>
      </c>
      <c r="L305" s="91">
        <f t="shared" si="39"/>
        <v>0.13066202090592335</v>
      </c>
      <c r="M305" s="91">
        <f t="shared" si="40"/>
        <v>4.2760690172543157E-2</v>
      </c>
      <c r="N305" s="92">
        <f t="shared" si="41"/>
        <v>47.691637630662022</v>
      </c>
      <c r="O305" s="93">
        <f t="shared" si="42"/>
        <v>43052.308362369338</v>
      </c>
      <c r="P305" s="92">
        <f t="shared" si="43"/>
        <v>15.607651912978252</v>
      </c>
      <c r="Q305" s="93">
        <f t="shared" si="44"/>
        <v>43084.392348087022</v>
      </c>
    </row>
    <row r="306" spans="1:17" hidden="1" x14ac:dyDescent="0.2">
      <c r="A306" s="39" t="s">
        <v>845</v>
      </c>
      <c r="B306" s="25" t="s">
        <v>846</v>
      </c>
      <c r="C306" s="19" t="str">
        <f t="shared" si="36"/>
        <v xml:space="preserve">  Tonbridge and MallingE07000115</v>
      </c>
      <c r="D306" s="40">
        <v>27</v>
      </c>
      <c r="E306" s="20">
        <f>VLOOKUP(C306,female!C:D,2,FALSE)</f>
        <v>19</v>
      </c>
      <c r="F306" s="41">
        <v>13.59</v>
      </c>
      <c r="G306" s="33">
        <f>VLOOKUP(C306,female!C:E,3,FALSE)</f>
        <v>11.43</v>
      </c>
      <c r="H306" s="41">
        <v>15.57</v>
      </c>
      <c r="I306" s="33">
        <f>VLOOKUP(C306,female!C:G,5,FALSE)</f>
        <v>14.4</v>
      </c>
      <c r="J306" s="35">
        <f t="shared" si="37"/>
        <v>2.16</v>
      </c>
      <c r="K306" s="35">
        <f t="shared" si="38"/>
        <v>1.17</v>
      </c>
      <c r="L306" s="91">
        <f t="shared" si="39"/>
        <v>0.15894039735099338</v>
      </c>
      <c r="M306" s="91">
        <f t="shared" si="40"/>
        <v>7.5144508670520221E-2</v>
      </c>
      <c r="N306" s="92">
        <f t="shared" si="41"/>
        <v>58.013245033112582</v>
      </c>
      <c r="O306" s="93">
        <f t="shared" si="42"/>
        <v>43041.986754966885</v>
      </c>
      <c r="P306" s="92">
        <f t="shared" si="43"/>
        <v>27.427745664739881</v>
      </c>
      <c r="Q306" s="93">
        <f t="shared" si="44"/>
        <v>43072.57225433526</v>
      </c>
    </row>
    <row r="307" spans="1:17" x14ac:dyDescent="0.2">
      <c r="A307" s="39" t="s">
        <v>847</v>
      </c>
      <c r="B307" s="25" t="s">
        <v>848</v>
      </c>
      <c r="C307" s="19" t="str">
        <f t="shared" si="36"/>
        <v xml:space="preserve">  Tunbridge WellsE07000116</v>
      </c>
      <c r="D307" s="53">
        <v>15</v>
      </c>
      <c r="E307" s="20">
        <f>VLOOKUP(C307,female!C:D,2,FALSE)</f>
        <v>19</v>
      </c>
      <c r="F307" s="54">
        <v>13.1</v>
      </c>
      <c r="G307" s="33">
        <f>VLOOKUP(C307,female!C:E,3,FALSE)</f>
        <v>13.43</v>
      </c>
      <c r="H307" s="41">
        <v>17.59</v>
      </c>
      <c r="I307" s="33">
        <f>VLOOKUP(C307,female!C:G,5,FALSE)</f>
        <v>15.46</v>
      </c>
      <c r="J307" s="35">
        <f t="shared" si="37"/>
        <v>-0.33000000000000007</v>
      </c>
      <c r="K307" s="35">
        <f t="shared" si="38"/>
        <v>2.129999999999999</v>
      </c>
      <c r="L307" s="91">
        <f t="shared" si="39"/>
        <v>-2.5190839694656495E-2</v>
      </c>
      <c r="M307" s="91">
        <f t="shared" si="40"/>
        <v>0.12109152927799881</v>
      </c>
      <c r="N307" s="92">
        <f t="shared" si="41"/>
        <v>-9.1946564885496205</v>
      </c>
      <c r="O307" s="93">
        <f t="shared" si="42"/>
        <v>43109.194656488551</v>
      </c>
      <c r="P307" s="92">
        <f t="shared" si="43"/>
        <v>44.198408186469564</v>
      </c>
      <c r="Q307" s="93">
        <f t="shared" si="44"/>
        <v>43055.801591813528</v>
      </c>
    </row>
    <row r="308" spans="1:17" hidden="1" x14ac:dyDescent="0.2">
      <c r="A308" s="39" t="s">
        <v>162</v>
      </c>
      <c r="B308" s="25" t="s">
        <v>163</v>
      </c>
      <c r="C308" s="19" t="str">
        <f t="shared" si="36"/>
        <v>OxfordshireE10000025</v>
      </c>
      <c r="D308" s="55">
        <v>155</v>
      </c>
      <c r="E308" s="20">
        <f>VLOOKUP(C308,female!C:D,2,FALSE)</f>
        <v>90</v>
      </c>
      <c r="F308" s="51">
        <v>16.32</v>
      </c>
      <c r="G308" s="33">
        <f>VLOOKUP(C308,female!C:E,3,FALSE)</f>
        <v>14.64</v>
      </c>
      <c r="H308" s="51">
        <v>18.54</v>
      </c>
      <c r="I308" s="33">
        <f>VLOOKUP(C308,female!C:G,5,FALSE)</f>
        <v>16.57</v>
      </c>
      <c r="J308" s="35">
        <f t="shared" si="37"/>
        <v>1.6799999999999997</v>
      </c>
      <c r="K308" s="35">
        <f t="shared" si="38"/>
        <v>1.9699999999999989</v>
      </c>
      <c r="L308" s="91">
        <f t="shared" si="39"/>
        <v>0.10294117647058822</v>
      </c>
      <c r="M308" s="91">
        <f t="shared" si="40"/>
        <v>0.10625674217907222</v>
      </c>
      <c r="N308" s="92">
        <f t="shared" si="41"/>
        <v>37.573529411764696</v>
      </c>
      <c r="O308" s="93">
        <f t="shared" si="42"/>
        <v>43062.426470588238</v>
      </c>
      <c r="P308" s="92">
        <f t="shared" si="43"/>
        <v>38.783710895361359</v>
      </c>
      <c r="Q308" s="93">
        <f t="shared" si="44"/>
        <v>43061.216289104639</v>
      </c>
    </row>
    <row r="309" spans="1:17" hidden="1" x14ac:dyDescent="0.2">
      <c r="A309" s="39" t="s">
        <v>849</v>
      </c>
      <c r="B309" s="25" t="s">
        <v>850</v>
      </c>
      <c r="C309" s="19" t="str">
        <f t="shared" si="36"/>
        <v xml:space="preserve">  CherwellE07000177</v>
      </c>
      <c r="D309" s="40">
        <v>36</v>
      </c>
      <c r="E309" s="20">
        <f>VLOOKUP(C309,female!C:D,2,FALSE)</f>
        <v>18</v>
      </c>
      <c r="F309" s="41">
        <v>15.26</v>
      </c>
      <c r="G309" s="33">
        <f>VLOOKUP(C309,female!C:E,3,FALSE)</f>
        <v>11.9</v>
      </c>
      <c r="H309" s="41">
        <v>17.77</v>
      </c>
      <c r="I309" s="33">
        <f>VLOOKUP(C309,female!C:G,5,FALSE)</f>
        <v>15.74</v>
      </c>
      <c r="J309" s="35">
        <f t="shared" si="37"/>
        <v>3.3599999999999994</v>
      </c>
      <c r="K309" s="35">
        <f t="shared" si="38"/>
        <v>2.0299999999999994</v>
      </c>
      <c r="L309" s="91">
        <f t="shared" si="39"/>
        <v>0.22018348623853207</v>
      </c>
      <c r="M309" s="91">
        <f t="shared" si="40"/>
        <v>0.11423747889701741</v>
      </c>
      <c r="N309" s="92">
        <f t="shared" si="41"/>
        <v>80.366972477064209</v>
      </c>
      <c r="O309" s="93">
        <f t="shared" si="42"/>
        <v>43019.633027522934</v>
      </c>
      <c r="P309" s="92">
        <f t="shared" si="43"/>
        <v>41.696679797411356</v>
      </c>
      <c r="Q309" s="93">
        <f t="shared" si="44"/>
        <v>43058.303320202591</v>
      </c>
    </row>
    <row r="310" spans="1:17" hidden="1" x14ac:dyDescent="0.2">
      <c r="A310" s="39" t="s">
        <v>851</v>
      </c>
      <c r="B310" s="25" t="s">
        <v>852</v>
      </c>
      <c r="C310" s="19" t="str">
        <f t="shared" si="36"/>
        <v xml:space="preserve">  OxfordE07000178</v>
      </c>
      <c r="D310" s="40">
        <v>49</v>
      </c>
      <c r="E310" s="20">
        <f>VLOOKUP(C310,female!C:D,2,FALSE)</f>
        <v>32</v>
      </c>
      <c r="F310" s="51">
        <v>17.149999999999999</v>
      </c>
      <c r="G310" s="33">
        <f>VLOOKUP(C310,female!C:E,3,FALSE)</f>
        <v>16.36</v>
      </c>
      <c r="H310" s="51">
        <v>19.05</v>
      </c>
      <c r="I310" s="33">
        <f>VLOOKUP(C310,female!C:G,5,FALSE)</f>
        <v>17.600000000000001</v>
      </c>
      <c r="J310" s="35">
        <f t="shared" si="37"/>
        <v>0.78999999999999915</v>
      </c>
      <c r="K310" s="35">
        <f t="shared" si="38"/>
        <v>1.4499999999999993</v>
      </c>
      <c r="L310" s="91">
        <f t="shared" si="39"/>
        <v>4.6064139941690917E-2</v>
      </c>
      <c r="M310" s="91">
        <f t="shared" si="40"/>
        <v>7.6115485564304419E-2</v>
      </c>
      <c r="N310" s="92">
        <f t="shared" si="41"/>
        <v>16.813411078717184</v>
      </c>
      <c r="O310" s="93">
        <f t="shared" si="42"/>
        <v>43083.186588921286</v>
      </c>
      <c r="P310" s="92">
        <f t="shared" si="43"/>
        <v>27.782152230971114</v>
      </c>
      <c r="Q310" s="93">
        <f t="shared" si="44"/>
        <v>43072.217847769032</v>
      </c>
    </row>
    <row r="311" spans="1:17" x14ac:dyDescent="0.2">
      <c r="A311" s="39" t="s">
        <v>853</v>
      </c>
      <c r="B311" s="25" t="s">
        <v>854</v>
      </c>
      <c r="C311" s="19" t="str">
        <f t="shared" si="36"/>
        <v xml:space="preserve">  South OxfordshireE07000179</v>
      </c>
      <c r="D311" s="40">
        <v>24</v>
      </c>
      <c r="E311" s="20">
        <f>VLOOKUP(C311,female!C:D,2,FALSE)</f>
        <v>13</v>
      </c>
      <c r="F311" s="41">
        <v>13.81</v>
      </c>
      <c r="G311" s="33">
        <f>VLOOKUP(C311,female!C:E,3,FALSE)</f>
        <v>13.86</v>
      </c>
      <c r="H311" s="51">
        <v>16.510000000000002</v>
      </c>
      <c r="I311" s="33">
        <f>VLOOKUP(C311,female!C:G,5,FALSE)</f>
        <v>15.86</v>
      </c>
      <c r="J311" s="35">
        <f t="shared" si="37"/>
        <v>-4.9999999999998934E-2</v>
      </c>
      <c r="K311" s="35">
        <f t="shared" si="38"/>
        <v>0.65000000000000213</v>
      </c>
      <c r="L311" s="91">
        <f t="shared" si="39"/>
        <v>-3.6205648081099879E-3</v>
      </c>
      <c r="M311" s="91">
        <f t="shared" si="40"/>
        <v>3.9370078740157605E-2</v>
      </c>
      <c r="N311" s="92">
        <f t="shared" si="41"/>
        <v>-1.3215061549601457</v>
      </c>
      <c r="O311" s="93">
        <f t="shared" si="42"/>
        <v>43101.321506154964</v>
      </c>
      <c r="P311" s="92">
        <f t="shared" si="43"/>
        <v>14.370078740157526</v>
      </c>
      <c r="Q311" s="93">
        <f t="shared" si="44"/>
        <v>43085.629921259846</v>
      </c>
    </row>
    <row r="312" spans="1:17" hidden="1" x14ac:dyDescent="0.2">
      <c r="A312" s="39" t="s">
        <v>855</v>
      </c>
      <c r="B312" s="25" t="s">
        <v>856</v>
      </c>
      <c r="C312" s="19" t="str">
        <f t="shared" si="36"/>
        <v xml:space="preserve">  Vale of White HorseE07000180</v>
      </c>
      <c r="D312" s="40">
        <v>30</v>
      </c>
      <c r="E312" s="20">
        <f>VLOOKUP(C312,female!C:D,2,FALSE)</f>
        <v>17</v>
      </c>
      <c r="F312" s="41">
        <v>18.5</v>
      </c>
      <c r="G312" s="33">
        <f>VLOOKUP(C312,female!C:E,3,FALSE)</f>
        <v>15.43</v>
      </c>
      <c r="H312" s="41">
        <v>21.01</v>
      </c>
      <c r="I312" s="33">
        <f>VLOOKUP(C312,female!C:G,5,FALSE)</f>
        <v>17.39</v>
      </c>
      <c r="J312" s="35">
        <f t="shared" si="37"/>
        <v>3.0700000000000003</v>
      </c>
      <c r="K312" s="35">
        <f t="shared" si="38"/>
        <v>3.620000000000001</v>
      </c>
      <c r="L312" s="91">
        <f t="shared" si="39"/>
        <v>0.16594594594594597</v>
      </c>
      <c r="M312" s="91">
        <f t="shared" si="40"/>
        <v>0.17229890528319852</v>
      </c>
      <c r="N312" s="92">
        <f t="shared" si="41"/>
        <v>60.570270270270278</v>
      </c>
      <c r="O312" s="93">
        <f t="shared" si="42"/>
        <v>43039.429729729731</v>
      </c>
      <c r="P312" s="92">
        <f t="shared" si="43"/>
        <v>62.889100428367463</v>
      </c>
      <c r="Q312" s="93">
        <f t="shared" si="44"/>
        <v>43037.110899571635</v>
      </c>
    </row>
    <row r="313" spans="1:17" hidden="1" x14ac:dyDescent="0.2">
      <c r="A313" s="39" t="s">
        <v>857</v>
      </c>
      <c r="B313" s="25" t="s">
        <v>858</v>
      </c>
      <c r="C313" s="19" t="str">
        <f t="shared" si="36"/>
        <v xml:space="preserve">  West OxfordshireE07000181</v>
      </c>
      <c r="D313" s="53">
        <v>16</v>
      </c>
      <c r="E313" s="20">
        <f>VLOOKUP(C313,female!C:D,2,FALSE)</f>
        <v>11</v>
      </c>
      <c r="F313" s="41">
        <v>14.47</v>
      </c>
      <c r="G313" s="33">
        <f>VLOOKUP(C313,female!C:E,3,FALSE)</f>
        <v>12.06</v>
      </c>
      <c r="H313" s="41">
        <v>17.36</v>
      </c>
      <c r="I313" s="33">
        <f>VLOOKUP(C313,female!C:G,5,FALSE)</f>
        <v>14.49</v>
      </c>
      <c r="J313" s="35">
        <f t="shared" si="37"/>
        <v>2.41</v>
      </c>
      <c r="K313" s="35">
        <f t="shared" si="38"/>
        <v>2.8699999999999992</v>
      </c>
      <c r="L313" s="91">
        <f t="shared" si="39"/>
        <v>0.16655148583275745</v>
      </c>
      <c r="M313" s="91">
        <f t="shared" si="40"/>
        <v>0.16532258064516125</v>
      </c>
      <c r="N313" s="92">
        <f t="shared" si="41"/>
        <v>60.791292328956466</v>
      </c>
      <c r="O313" s="93">
        <f t="shared" si="42"/>
        <v>43039.208707671045</v>
      </c>
      <c r="P313" s="92">
        <f t="shared" si="43"/>
        <v>60.342741935483858</v>
      </c>
      <c r="Q313" s="93">
        <f t="shared" si="44"/>
        <v>43039.657258064515</v>
      </c>
    </row>
    <row r="314" spans="1:17" hidden="1" x14ac:dyDescent="0.2">
      <c r="A314" s="39" t="s">
        <v>207</v>
      </c>
      <c r="B314" s="25" t="s">
        <v>208</v>
      </c>
      <c r="C314" s="19" t="str">
        <f t="shared" si="36"/>
        <v>SurreyE10000030</v>
      </c>
      <c r="D314" s="55">
        <v>214</v>
      </c>
      <c r="E314" s="20">
        <f>VLOOKUP(C314,female!C:D,2,FALSE)</f>
        <v>135</v>
      </c>
      <c r="F314" s="51">
        <v>16.600000000000001</v>
      </c>
      <c r="G314" s="33">
        <f>VLOOKUP(C314,female!C:E,3,FALSE)</f>
        <v>15.07</v>
      </c>
      <c r="H314" s="51">
        <v>20.78</v>
      </c>
      <c r="I314" s="33">
        <f>VLOOKUP(C314,female!C:G,5,FALSE)</f>
        <v>16.88</v>
      </c>
      <c r="J314" s="35">
        <f t="shared" si="37"/>
        <v>1.5300000000000011</v>
      </c>
      <c r="K314" s="35">
        <f t="shared" si="38"/>
        <v>3.9000000000000021</v>
      </c>
      <c r="L314" s="91">
        <f t="shared" si="39"/>
        <v>9.2168674698795236E-2</v>
      </c>
      <c r="M314" s="91">
        <f t="shared" si="40"/>
        <v>0.18768046198267574</v>
      </c>
      <c r="N314" s="92">
        <f t="shared" si="41"/>
        <v>33.641566265060263</v>
      </c>
      <c r="O314" s="93">
        <f t="shared" si="42"/>
        <v>43066.358433734938</v>
      </c>
      <c r="P314" s="92">
        <f t="shared" si="43"/>
        <v>68.50336862367665</v>
      </c>
      <c r="Q314" s="93">
        <f t="shared" si="44"/>
        <v>43031.496631376322</v>
      </c>
    </row>
    <row r="315" spans="1:17" hidden="1" x14ac:dyDescent="0.2">
      <c r="A315" s="39" t="s">
        <v>859</v>
      </c>
      <c r="B315" s="25" t="s">
        <v>860</v>
      </c>
      <c r="C315" s="19" t="str">
        <f t="shared" si="36"/>
        <v xml:space="preserve">  ElmbridgeE07000207</v>
      </c>
      <c r="D315" s="53">
        <v>20</v>
      </c>
      <c r="E315" s="20">
        <f>VLOOKUP(C315,female!C:D,2,FALSE)</f>
        <v>13</v>
      </c>
      <c r="F315" s="41">
        <v>18.399999999999999</v>
      </c>
      <c r="G315" s="33">
        <f>VLOOKUP(C315,female!C:E,3,FALSE)</f>
        <v>16.62</v>
      </c>
      <c r="H315" s="41">
        <v>21</v>
      </c>
      <c r="I315" s="33">
        <f>VLOOKUP(C315,female!C:G,5,FALSE)</f>
        <v>18.899999999999999</v>
      </c>
      <c r="J315" s="35">
        <f t="shared" si="37"/>
        <v>1.7799999999999976</v>
      </c>
      <c r="K315" s="35">
        <f t="shared" si="38"/>
        <v>2.1000000000000014</v>
      </c>
      <c r="L315" s="91">
        <f t="shared" si="39"/>
        <v>9.673913043478248E-2</v>
      </c>
      <c r="M315" s="91">
        <f t="shared" si="40"/>
        <v>0.10000000000000006</v>
      </c>
      <c r="N315" s="92">
        <f t="shared" si="41"/>
        <v>35.309782608695606</v>
      </c>
      <c r="O315" s="93">
        <f t="shared" si="42"/>
        <v>43064.690217391304</v>
      </c>
      <c r="P315" s="92">
        <f t="shared" si="43"/>
        <v>36.500000000000021</v>
      </c>
      <c r="Q315" s="93">
        <f t="shared" si="44"/>
        <v>43063.5</v>
      </c>
    </row>
    <row r="316" spans="1:17" hidden="1" x14ac:dyDescent="0.2">
      <c r="A316" s="39" t="s">
        <v>861</v>
      </c>
      <c r="B316" s="25" t="s">
        <v>862</v>
      </c>
      <c r="C316" s="19" t="str">
        <f t="shared" si="36"/>
        <v xml:space="preserve">  Epsom and EwellE07000208</v>
      </c>
      <c r="D316" s="53">
        <v>8</v>
      </c>
      <c r="E316" s="20">
        <f>VLOOKUP(C316,female!C:D,2,FALSE)</f>
        <v>6</v>
      </c>
      <c r="F316" s="54">
        <v>12.97</v>
      </c>
      <c r="G316" s="33">
        <f>VLOOKUP(C316,female!C:E,3,FALSE)</f>
        <v>11.97</v>
      </c>
      <c r="H316" s="41">
        <v>15.76</v>
      </c>
      <c r="I316" s="33">
        <f>VLOOKUP(C316,female!C:G,5,FALSE)</f>
        <v>13</v>
      </c>
      <c r="J316" s="35">
        <f t="shared" si="37"/>
        <v>1</v>
      </c>
      <c r="K316" s="35">
        <f t="shared" si="38"/>
        <v>2.76</v>
      </c>
      <c r="L316" s="91">
        <f t="shared" si="39"/>
        <v>7.7101002313030062E-2</v>
      </c>
      <c r="M316" s="91">
        <f t="shared" si="40"/>
        <v>0.17512690355329949</v>
      </c>
      <c r="N316" s="92">
        <f t="shared" si="41"/>
        <v>28.141865844255971</v>
      </c>
      <c r="O316" s="93">
        <f t="shared" si="42"/>
        <v>43071.858134155744</v>
      </c>
      <c r="P316" s="92">
        <f t="shared" si="43"/>
        <v>63.921319796954315</v>
      </c>
      <c r="Q316" s="93">
        <f t="shared" si="44"/>
        <v>43036.078680203049</v>
      </c>
    </row>
    <row r="317" spans="1:17" hidden="1" x14ac:dyDescent="0.2">
      <c r="A317" s="39" t="s">
        <v>863</v>
      </c>
      <c r="B317" s="25" t="s">
        <v>864</v>
      </c>
      <c r="C317" s="19" t="str">
        <f t="shared" si="36"/>
        <v xml:space="preserve">  GuildfordE07000209</v>
      </c>
      <c r="D317" s="40">
        <v>37</v>
      </c>
      <c r="E317" s="20">
        <f>VLOOKUP(C317,female!C:D,2,FALSE)</f>
        <v>25</v>
      </c>
      <c r="F317" s="41">
        <v>17.27</v>
      </c>
      <c r="G317" s="33">
        <f>VLOOKUP(C317,female!C:E,3,FALSE)</f>
        <v>16.73</v>
      </c>
      <c r="H317" s="41">
        <v>20.74</v>
      </c>
      <c r="I317" s="33">
        <f>VLOOKUP(C317,female!C:G,5,FALSE)</f>
        <v>18.53</v>
      </c>
      <c r="J317" s="35">
        <f t="shared" si="37"/>
        <v>0.53999999999999915</v>
      </c>
      <c r="K317" s="35">
        <f t="shared" si="38"/>
        <v>2.2099999999999973</v>
      </c>
      <c r="L317" s="91">
        <f t="shared" si="39"/>
        <v>3.1268094962362429E-2</v>
      </c>
      <c r="M317" s="91">
        <f t="shared" si="40"/>
        <v>0.10655737704918021</v>
      </c>
      <c r="N317" s="92">
        <f t="shared" si="41"/>
        <v>11.412854661262287</v>
      </c>
      <c r="O317" s="93">
        <f t="shared" si="42"/>
        <v>43088.587145338737</v>
      </c>
      <c r="P317" s="92">
        <f t="shared" si="43"/>
        <v>38.893442622950779</v>
      </c>
      <c r="Q317" s="93">
        <f t="shared" si="44"/>
        <v>43061.106557377047</v>
      </c>
    </row>
    <row r="318" spans="1:17" hidden="1" x14ac:dyDescent="0.2">
      <c r="A318" s="39" t="s">
        <v>865</v>
      </c>
      <c r="B318" s="25" t="s">
        <v>866</v>
      </c>
      <c r="C318" s="19" t="str">
        <f t="shared" si="36"/>
        <v xml:space="preserve">  Mole ValleyE07000210</v>
      </c>
      <c r="D318" s="40">
        <v>23</v>
      </c>
      <c r="E318" s="20">
        <f>VLOOKUP(C318,female!C:D,2,FALSE)</f>
        <v>13</v>
      </c>
      <c r="F318" s="54">
        <v>18.91</v>
      </c>
      <c r="G318" s="33">
        <f>VLOOKUP(C318,female!C:E,3,FALSE)</f>
        <v>14.19</v>
      </c>
      <c r="H318" s="41">
        <v>22.53</v>
      </c>
      <c r="I318" s="33">
        <f>VLOOKUP(C318,female!C:G,5,FALSE)</f>
        <v>15.07</v>
      </c>
      <c r="J318" s="35">
        <f t="shared" si="37"/>
        <v>4.7200000000000006</v>
      </c>
      <c r="K318" s="35">
        <f t="shared" si="38"/>
        <v>7.4600000000000009</v>
      </c>
      <c r="L318" s="91">
        <f t="shared" si="39"/>
        <v>0.24960338445267058</v>
      </c>
      <c r="M318" s="91">
        <f t="shared" si="40"/>
        <v>0.3311140701287173</v>
      </c>
      <c r="N318" s="92">
        <f t="shared" si="41"/>
        <v>91.105235325224768</v>
      </c>
      <c r="O318" s="93">
        <f t="shared" si="42"/>
        <v>43008.894764674777</v>
      </c>
      <c r="P318" s="92">
        <f t="shared" si="43"/>
        <v>120.85663559698182</v>
      </c>
      <c r="Q318" s="93">
        <f t="shared" si="44"/>
        <v>42979.143364403018</v>
      </c>
    </row>
    <row r="319" spans="1:17" hidden="1" x14ac:dyDescent="0.2">
      <c r="A319" s="39" t="s">
        <v>867</v>
      </c>
      <c r="B319" s="25" t="s">
        <v>868</v>
      </c>
      <c r="C319" s="19" t="str">
        <f t="shared" si="36"/>
        <v xml:space="preserve">  Reigate and BansteadE07000211</v>
      </c>
      <c r="D319" s="40">
        <v>23</v>
      </c>
      <c r="E319" s="20">
        <f>VLOOKUP(C319,female!C:D,2,FALSE)</f>
        <v>15</v>
      </c>
      <c r="F319" s="41">
        <v>16.36</v>
      </c>
      <c r="G319" s="33">
        <f>VLOOKUP(C319,female!C:E,3,FALSE)</f>
        <v>15.42</v>
      </c>
      <c r="H319" s="41">
        <v>21.36</v>
      </c>
      <c r="I319" s="33">
        <f>VLOOKUP(C319,female!C:G,5,FALSE)</f>
        <v>17.75</v>
      </c>
      <c r="J319" s="35">
        <f t="shared" si="37"/>
        <v>0.9399999999999995</v>
      </c>
      <c r="K319" s="35">
        <f t="shared" si="38"/>
        <v>3.6099999999999994</v>
      </c>
      <c r="L319" s="91">
        <f t="shared" si="39"/>
        <v>5.7457212713936404E-2</v>
      </c>
      <c r="M319" s="91">
        <f t="shared" si="40"/>
        <v>0.16900749063670409</v>
      </c>
      <c r="N319" s="92">
        <f t="shared" si="41"/>
        <v>20.971882640586788</v>
      </c>
      <c r="O319" s="93">
        <f t="shared" si="42"/>
        <v>43079.028117359412</v>
      </c>
      <c r="P319" s="92">
        <f t="shared" si="43"/>
        <v>61.687734082396993</v>
      </c>
      <c r="Q319" s="93">
        <f t="shared" si="44"/>
        <v>43038.312265917601</v>
      </c>
    </row>
    <row r="320" spans="1:17" hidden="1" x14ac:dyDescent="0.2">
      <c r="A320" s="39" t="s">
        <v>869</v>
      </c>
      <c r="B320" s="25" t="s">
        <v>870</v>
      </c>
      <c r="C320" s="19" t="str">
        <f t="shared" si="36"/>
        <v xml:space="preserve">  RunnymedeE07000212</v>
      </c>
      <c r="D320" s="53">
        <v>16</v>
      </c>
      <c r="E320" s="20">
        <f>VLOOKUP(C320,female!C:D,2,FALSE)</f>
        <v>13</v>
      </c>
      <c r="F320" s="54">
        <v>19.37</v>
      </c>
      <c r="G320" s="33">
        <f>VLOOKUP(C320,female!C:E,3,FALSE)</f>
        <v>13.98</v>
      </c>
      <c r="H320" s="41">
        <v>23.29</v>
      </c>
      <c r="I320" s="33">
        <f>VLOOKUP(C320,female!C:G,5,FALSE)</f>
        <v>17.13</v>
      </c>
      <c r="J320" s="35">
        <f t="shared" si="37"/>
        <v>5.3900000000000006</v>
      </c>
      <c r="K320" s="35">
        <f t="shared" si="38"/>
        <v>6.16</v>
      </c>
      <c r="L320" s="91">
        <f t="shared" si="39"/>
        <v>0.27826535880227155</v>
      </c>
      <c r="M320" s="91">
        <f t="shared" si="40"/>
        <v>0.26449119793902964</v>
      </c>
      <c r="N320" s="92">
        <f t="shared" si="41"/>
        <v>101.56685596282911</v>
      </c>
      <c r="O320" s="93">
        <f t="shared" si="42"/>
        <v>42998.433144037168</v>
      </c>
      <c r="P320" s="92">
        <f t="shared" si="43"/>
        <v>96.539287247745818</v>
      </c>
      <c r="Q320" s="93">
        <f t="shared" si="44"/>
        <v>43003.460712752254</v>
      </c>
    </row>
    <row r="321" spans="1:17" hidden="1" x14ac:dyDescent="0.2">
      <c r="A321" s="39" t="s">
        <v>871</v>
      </c>
      <c r="B321" s="25" t="s">
        <v>872</v>
      </c>
      <c r="C321" s="19" t="str">
        <f t="shared" si="36"/>
        <v xml:space="preserve">  SpelthorneE07000213</v>
      </c>
      <c r="D321" s="53">
        <v>20</v>
      </c>
      <c r="E321" s="20">
        <f>VLOOKUP(C321,female!C:D,2,FALSE)</f>
        <v>9</v>
      </c>
      <c r="F321" s="41">
        <v>17.36</v>
      </c>
      <c r="G321" s="33">
        <f>VLOOKUP(C321,female!C:E,3,FALSE)</f>
        <v>15.04</v>
      </c>
      <c r="H321" s="41">
        <v>21.34</v>
      </c>
      <c r="I321" s="33">
        <f>VLOOKUP(C321,female!C:G,5,FALSE)</f>
        <v>17.309999999999999</v>
      </c>
      <c r="J321" s="35">
        <f t="shared" si="37"/>
        <v>2.3200000000000003</v>
      </c>
      <c r="K321" s="35">
        <f t="shared" si="38"/>
        <v>4.0300000000000011</v>
      </c>
      <c r="L321" s="91">
        <f t="shared" si="39"/>
        <v>0.13364055299539174</v>
      </c>
      <c r="M321" s="91">
        <f t="shared" si="40"/>
        <v>0.18884723523898786</v>
      </c>
      <c r="N321" s="92">
        <f t="shared" si="41"/>
        <v>48.778801843317986</v>
      </c>
      <c r="O321" s="93">
        <f t="shared" si="42"/>
        <v>43051.22119815668</v>
      </c>
      <c r="P321" s="92">
        <f t="shared" si="43"/>
        <v>68.929240862230571</v>
      </c>
      <c r="Q321" s="93">
        <f t="shared" si="44"/>
        <v>43031.070759137772</v>
      </c>
    </row>
    <row r="322" spans="1:17" x14ac:dyDescent="0.2">
      <c r="A322" s="39" t="s">
        <v>873</v>
      </c>
      <c r="B322" s="25" t="s">
        <v>874</v>
      </c>
      <c r="C322" s="19" t="str">
        <f t="shared" si="36"/>
        <v xml:space="preserve">  Surrey HeathE07000214</v>
      </c>
      <c r="D322" s="40">
        <v>24</v>
      </c>
      <c r="E322" s="20">
        <f>VLOOKUP(C322,female!C:D,2,FALSE)</f>
        <v>13</v>
      </c>
      <c r="F322" s="41">
        <v>13.33</v>
      </c>
      <c r="G322" s="33">
        <f>VLOOKUP(C322,female!C:E,3,FALSE)</f>
        <v>13.78</v>
      </c>
      <c r="H322" s="41">
        <v>17.21</v>
      </c>
      <c r="I322" s="33">
        <f>VLOOKUP(C322,female!C:G,5,FALSE)</f>
        <v>16.190000000000001</v>
      </c>
      <c r="J322" s="35">
        <f t="shared" si="37"/>
        <v>-0.44999999999999929</v>
      </c>
      <c r="K322" s="35">
        <f t="shared" si="38"/>
        <v>1.0199999999999996</v>
      </c>
      <c r="L322" s="91">
        <f t="shared" si="39"/>
        <v>-3.3758439609902421E-2</v>
      </c>
      <c r="M322" s="91">
        <f t="shared" si="40"/>
        <v>5.926786751888434E-2</v>
      </c>
      <c r="N322" s="92">
        <f t="shared" si="41"/>
        <v>-12.321830457614384</v>
      </c>
      <c r="O322" s="93">
        <f t="shared" si="42"/>
        <v>43112.321830457615</v>
      </c>
      <c r="P322" s="92">
        <f t="shared" si="43"/>
        <v>21.632771644392783</v>
      </c>
      <c r="Q322" s="93">
        <f t="shared" si="44"/>
        <v>43078.367228355608</v>
      </c>
    </row>
    <row r="323" spans="1:17" hidden="1" x14ac:dyDescent="0.2">
      <c r="A323" s="39" t="s">
        <v>875</v>
      </c>
      <c r="B323" s="25" t="s">
        <v>876</v>
      </c>
      <c r="C323" s="19" t="str">
        <f t="shared" ref="C323:C386" si="45">A323&amp;B323</f>
        <v xml:space="preserve">  TandridgeE07000215</v>
      </c>
      <c r="D323" s="53">
        <v>9</v>
      </c>
      <c r="E323" s="20">
        <f>VLOOKUP(C323,female!C:D,2,FALSE)</f>
        <v>5</v>
      </c>
      <c r="F323" s="54">
        <v>12.78</v>
      </c>
      <c r="G323" s="33">
        <f>VLOOKUP(C323,female!C:E,3,FALSE)</f>
        <v>12.71</v>
      </c>
      <c r="H323" s="41">
        <v>16.559999999999999</v>
      </c>
      <c r="I323" s="33">
        <f>VLOOKUP(C323,female!C:G,5,FALSE)</f>
        <v>14.14</v>
      </c>
      <c r="J323" s="35">
        <f t="shared" ref="J323:J386" si="46">F323-G323</f>
        <v>6.9999999999998508E-2</v>
      </c>
      <c r="K323" s="35">
        <f t="shared" ref="K323:K386" si="47">H323-I323</f>
        <v>2.4199999999999982</v>
      </c>
      <c r="L323" s="91">
        <f t="shared" ref="L323:L386" si="48">(F323-G323)/F323</f>
        <v>5.4773082942095866E-3</v>
      </c>
      <c r="M323" s="91">
        <f t="shared" ref="M323:M386" si="49">(H323-I323)/H323</f>
        <v>0.14613526570048299</v>
      </c>
      <c r="N323" s="92">
        <f t="shared" ref="N323:N386" si="50">365*L323</f>
        <v>1.9992175273864992</v>
      </c>
      <c r="O323" s="93">
        <f t="shared" ref="O323:O386" si="51">43100-N323</f>
        <v>43098.000782472613</v>
      </c>
      <c r="P323" s="92">
        <f t="shared" ref="P323:P386" si="52">365*M323</f>
        <v>53.33937198067629</v>
      </c>
      <c r="Q323" s="93">
        <f t="shared" ref="Q323:Q386" si="53">43100-P323</f>
        <v>43046.660628019323</v>
      </c>
    </row>
    <row r="324" spans="1:17" hidden="1" x14ac:dyDescent="0.2">
      <c r="A324" s="39" t="s">
        <v>877</v>
      </c>
      <c r="B324" s="25" t="s">
        <v>878</v>
      </c>
      <c r="C324" s="19" t="str">
        <f t="shared" si="45"/>
        <v xml:space="preserve">  WaverleyE07000216</v>
      </c>
      <c r="D324" s="53">
        <v>15</v>
      </c>
      <c r="E324" s="20">
        <f>VLOOKUP(C324,female!C:D,2,FALSE)</f>
        <v>12</v>
      </c>
      <c r="F324" s="54">
        <v>15.32</v>
      </c>
      <c r="G324" s="33">
        <f>VLOOKUP(C324,female!C:E,3,FALSE)</f>
        <v>13.42</v>
      </c>
      <c r="H324" s="54">
        <v>20.05</v>
      </c>
      <c r="I324" s="33">
        <f>VLOOKUP(C324,female!C:G,5,FALSE)</f>
        <v>15.04</v>
      </c>
      <c r="J324" s="35">
        <f t="shared" si="46"/>
        <v>1.9000000000000004</v>
      </c>
      <c r="K324" s="35">
        <f t="shared" si="47"/>
        <v>5.0100000000000016</v>
      </c>
      <c r="L324" s="91">
        <f t="shared" si="48"/>
        <v>0.12402088772845955</v>
      </c>
      <c r="M324" s="91">
        <f t="shared" si="49"/>
        <v>0.24987531172069832</v>
      </c>
      <c r="N324" s="92">
        <f t="shared" si="50"/>
        <v>45.267624020887737</v>
      </c>
      <c r="O324" s="93">
        <f t="shared" si="51"/>
        <v>43054.732375979111</v>
      </c>
      <c r="P324" s="92">
        <f t="shared" si="52"/>
        <v>91.204488778054895</v>
      </c>
      <c r="Q324" s="93">
        <f t="shared" si="53"/>
        <v>43008.795511221942</v>
      </c>
    </row>
    <row r="325" spans="1:17" hidden="1" x14ac:dyDescent="0.2">
      <c r="A325" s="39" t="s">
        <v>879</v>
      </c>
      <c r="B325" s="25" t="s">
        <v>880</v>
      </c>
      <c r="C325" s="19" t="str">
        <f t="shared" si="45"/>
        <v xml:space="preserve">  WokingE07000217</v>
      </c>
      <c r="D325" s="53">
        <v>19</v>
      </c>
      <c r="E325" s="20">
        <f>VLOOKUP(C325,female!C:D,2,FALSE)</f>
        <v>10</v>
      </c>
      <c r="F325" s="41">
        <v>16.77</v>
      </c>
      <c r="G325" s="33">
        <f>VLOOKUP(C325,female!C:E,3,FALSE)</f>
        <v>15.65</v>
      </c>
      <c r="H325" s="54">
        <v>24.41</v>
      </c>
      <c r="I325" s="33">
        <f>VLOOKUP(C325,female!C:G,5,FALSE)</f>
        <v>17.62</v>
      </c>
      <c r="J325" s="35">
        <f t="shared" si="46"/>
        <v>1.1199999999999992</v>
      </c>
      <c r="K325" s="35">
        <f t="shared" si="47"/>
        <v>6.7899999999999991</v>
      </c>
      <c r="L325" s="91">
        <f t="shared" si="48"/>
        <v>6.6785927251043486E-2</v>
      </c>
      <c r="M325" s="91">
        <f t="shared" si="49"/>
        <v>0.27816468660385085</v>
      </c>
      <c r="N325" s="92">
        <f t="shared" si="50"/>
        <v>24.376863446630871</v>
      </c>
      <c r="O325" s="93">
        <f t="shared" si="51"/>
        <v>43075.623136553368</v>
      </c>
      <c r="P325" s="92">
        <f t="shared" si="52"/>
        <v>101.53011061040556</v>
      </c>
      <c r="Q325" s="93">
        <f t="shared" si="53"/>
        <v>42998.469889389591</v>
      </c>
    </row>
    <row r="326" spans="1:17" hidden="1" x14ac:dyDescent="0.2">
      <c r="A326" s="39" t="s">
        <v>134</v>
      </c>
      <c r="B326" s="25" t="s">
        <v>135</v>
      </c>
      <c r="C326" s="19" t="str">
        <f t="shared" si="45"/>
        <v>West SussexE10000032</v>
      </c>
      <c r="D326" s="55">
        <v>151</v>
      </c>
      <c r="E326" s="20">
        <f>VLOOKUP(C326,female!C:D,2,FALSE)</f>
        <v>97</v>
      </c>
      <c r="F326" s="51">
        <v>13.92</v>
      </c>
      <c r="G326" s="33">
        <f>VLOOKUP(C326,female!C:E,3,FALSE)</f>
        <v>12.17</v>
      </c>
      <c r="H326" s="51">
        <v>16.45</v>
      </c>
      <c r="I326" s="33">
        <f>VLOOKUP(C326,female!C:G,5,FALSE)</f>
        <v>14.52</v>
      </c>
      <c r="J326" s="35">
        <f t="shared" si="46"/>
        <v>1.75</v>
      </c>
      <c r="K326" s="35">
        <f t="shared" si="47"/>
        <v>1.9299999999999997</v>
      </c>
      <c r="L326" s="91">
        <f t="shared" si="48"/>
        <v>0.12571839080459771</v>
      </c>
      <c r="M326" s="91">
        <f t="shared" si="49"/>
        <v>0.11732522796352582</v>
      </c>
      <c r="N326" s="92">
        <f t="shared" si="50"/>
        <v>45.887212643678161</v>
      </c>
      <c r="O326" s="93">
        <f t="shared" si="51"/>
        <v>43054.112787356324</v>
      </c>
      <c r="P326" s="92">
        <f t="shared" si="52"/>
        <v>42.823708206686923</v>
      </c>
      <c r="Q326" s="93">
        <f t="shared" si="53"/>
        <v>43057.176291793316</v>
      </c>
    </row>
    <row r="327" spans="1:17" hidden="1" x14ac:dyDescent="0.2">
      <c r="A327" s="39" t="s">
        <v>881</v>
      </c>
      <c r="B327" s="25" t="s">
        <v>882</v>
      </c>
      <c r="C327" s="19" t="str">
        <f t="shared" si="45"/>
        <v xml:space="preserve">  AdurE07000223</v>
      </c>
      <c r="D327" s="53">
        <v>9</v>
      </c>
      <c r="E327" s="20" t="str">
        <f>VLOOKUP(C327,female!C:D,2,FALSE)</f>
        <v>x</v>
      </c>
      <c r="F327" s="41">
        <v>12.79</v>
      </c>
      <c r="G327" s="33">
        <f>VLOOKUP(C327,female!C:E,3,FALSE)</f>
        <v>9.93</v>
      </c>
      <c r="H327" s="41">
        <v>16.02</v>
      </c>
      <c r="I327" s="33">
        <f>VLOOKUP(C327,female!C:G,5,FALSE)</f>
        <v>13.19</v>
      </c>
      <c r="J327" s="35">
        <f t="shared" si="46"/>
        <v>2.8599999999999994</v>
      </c>
      <c r="K327" s="35">
        <f t="shared" si="47"/>
        <v>2.83</v>
      </c>
      <c r="L327" s="91">
        <f t="shared" si="48"/>
        <v>0.22361219702892882</v>
      </c>
      <c r="M327" s="91">
        <f t="shared" si="49"/>
        <v>0.17665418227215982</v>
      </c>
      <c r="N327" s="92">
        <f t="shared" si="50"/>
        <v>81.618451915559021</v>
      </c>
      <c r="O327" s="93">
        <f t="shared" si="51"/>
        <v>43018.381548084442</v>
      </c>
      <c r="P327" s="92">
        <f t="shared" si="52"/>
        <v>64.478776529338333</v>
      </c>
      <c r="Q327" s="93">
        <f t="shared" si="53"/>
        <v>43035.521223470663</v>
      </c>
    </row>
    <row r="328" spans="1:17" hidden="1" x14ac:dyDescent="0.2">
      <c r="A328" s="39" t="s">
        <v>883</v>
      </c>
      <c r="B328" s="25" t="s">
        <v>884</v>
      </c>
      <c r="C328" s="19" t="str">
        <f t="shared" si="45"/>
        <v xml:space="preserve">  ArunE07000224</v>
      </c>
      <c r="D328" s="53">
        <v>12</v>
      </c>
      <c r="E328" s="20">
        <f>VLOOKUP(C328,female!C:D,2,FALSE)</f>
        <v>9</v>
      </c>
      <c r="F328" s="41">
        <v>10.94</v>
      </c>
      <c r="G328" s="33">
        <f>VLOOKUP(C328,female!C:E,3,FALSE)</f>
        <v>9.74</v>
      </c>
      <c r="H328" s="41">
        <v>12.65</v>
      </c>
      <c r="I328" s="33">
        <f>VLOOKUP(C328,female!C:G,5,FALSE)</f>
        <v>12.08</v>
      </c>
      <c r="J328" s="35">
        <f t="shared" si="46"/>
        <v>1.1999999999999993</v>
      </c>
      <c r="K328" s="35">
        <f t="shared" si="47"/>
        <v>0.57000000000000028</v>
      </c>
      <c r="L328" s="91">
        <f t="shared" si="48"/>
        <v>0.10968921389396703</v>
      </c>
      <c r="M328" s="91">
        <f t="shared" si="49"/>
        <v>4.5059288537549431E-2</v>
      </c>
      <c r="N328" s="92">
        <f t="shared" si="50"/>
        <v>40.036563071297969</v>
      </c>
      <c r="O328" s="93">
        <f t="shared" si="51"/>
        <v>43059.963436928701</v>
      </c>
      <c r="P328" s="92">
        <f t="shared" si="52"/>
        <v>16.446640316205542</v>
      </c>
      <c r="Q328" s="93">
        <f t="shared" si="53"/>
        <v>43083.553359683792</v>
      </c>
    </row>
    <row r="329" spans="1:17" hidden="1" x14ac:dyDescent="0.2">
      <c r="A329" s="39" t="s">
        <v>885</v>
      </c>
      <c r="B329" s="25" t="s">
        <v>886</v>
      </c>
      <c r="C329" s="19" t="str">
        <f t="shared" si="45"/>
        <v xml:space="preserve">  ChichesterE07000225</v>
      </c>
      <c r="D329" s="53">
        <v>20</v>
      </c>
      <c r="E329" s="20">
        <f>VLOOKUP(C329,female!C:D,2,FALSE)</f>
        <v>15</v>
      </c>
      <c r="F329" s="41">
        <v>12.83</v>
      </c>
      <c r="G329" s="33">
        <f>VLOOKUP(C329,female!C:E,3,FALSE)</f>
        <v>12.6</v>
      </c>
      <c r="H329" s="51">
        <v>14.34</v>
      </c>
      <c r="I329" s="33">
        <f>VLOOKUP(C329,female!C:G,5,FALSE)</f>
        <v>15.04</v>
      </c>
      <c r="J329" s="35">
        <f t="shared" si="46"/>
        <v>0.23000000000000043</v>
      </c>
      <c r="K329" s="35">
        <f t="shared" si="47"/>
        <v>-0.69999999999999929</v>
      </c>
      <c r="L329" s="91">
        <f t="shared" si="48"/>
        <v>1.7926734216679691E-2</v>
      </c>
      <c r="M329" s="91">
        <f t="shared" si="49"/>
        <v>-4.8814504881450442E-2</v>
      </c>
      <c r="N329" s="92">
        <f t="shared" si="50"/>
        <v>6.5432579890880875</v>
      </c>
      <c r="O329" s="93">
        <f t="shared" si="51"/>
        <v>43093.456742010909</v>
      </c>
      <c r="P329" s="92">
        <f t="shared" si="52"/>
        <v>-17.81729428172941</v>
      </c>
      <c r="Q329" s="93">
        <f t="shared" si="53"/>
        <v>43117.817294281733</v>
      </c>
    </row>
    <row r="330" spans="1:17" hidden="1" x14ac:dyDescent="0.2">
      <c r="A330" s="39" t="s">
        <v>887</v>
      </c>
      <c r="B330" s="25" t="s">
        <v>888</v>
      </c>
      <c r="C330" s="19" t="str">
        <f t="shared" si="45"/>
        <v xml:space="preserve">  CrawleyE07000226</v>
      </c>
      <c r="D330" s="40">
        <v>47</v>
      </c>
      <c r="E330" s="20">
        <f>VLOOKUP(C330,female!C:D,2,FALSE)</f>
        <v>25</v>
      </c>
      <c r="F330" s="41">
        <v>15.46</v>
      </c>
      <c r="G330" s="33">
        <f>VLOOKUP(C330,female!C:E,3,FALSE)</f>
        <v>13.36</v>
      </c>
      <c r="H330" s="51">
        <v>19.27</v>
      </c>
      <c r="I330" s="33">
        <f>VLOOKUP(C330,female!C:G,5,FALSE)</f>
        <v>16.23</v>
      </c>
      <c r="J330" s="35">
        <f t="shared" si="46"/>
        <v>2.1000000000000014</v>
      </c>
      <c r="K330" s="35">
        <f t="shared" si="47"/>
        <v>3.0399999999999991</v>
      </c>
      <c r="L330" s="91">
        <f t="shared" si="48"/>
        <v>0.13583441138421742</v>
      </c>
      <c r="M330" s="91">
        <f t="shared" si="49"/>
        <v>0.15775817332641406</v>
      </c>
      <c r="N330" s="92">
        <f t="shared" si="50"/>
        <v>49.579560155239356</v>
      </c>
      <c r="O330" s="93">
        <f t="shared" si="51"/>
        <v>43050.420439844762</v>
      </c>
      <c r="P330" s="92">
        <f t="shared" si="52"/>
        <v>57.581733264141135</v>
      </c>
      <c r="Q330" s="93">
        <f t="shared" si="53"/>
        <v>43042.418266735862</v>
      </c>
    </row>
    <row r="331" spans="1:17" hidden="1" x14ac:dyDescent="0.2">
      <c r="A331" s="39" t="s">
        <v>889</v>
      </c>
      <c r="B331" s="25" t="s">
        <v>890</v>
      </c>
      <c r="C331" s="19" t="str">
        <f t="shared" si="45"/>
        <v xml:space="preserve">  HorshamE07000227</v>
      </c>
      <c r="D331" s="40">
        <v>25</v>
      </c>
      <c r="E331" s="20">
        <f>VLOOKUP(C331,female!C:D,2,FALSE)</f>
        <v>15</v>
      </c>
      <c r="F331" s="41">
        <v>13.98</v>
      </c>
      <c r="G331" s="33">
        <f>VLOOKUP(C331,female!C:E,3,FALSE)</f>
        <v>11.63</v>
      </c>
      <c r="H331" s="41">
        <v>15.77</v>
      </c>
      <c r="I331" s="33">
        <f>VLOOKUP(C331,female!C:G,5,FALSE)</f>
        <v>14.26</v>
      </c>
      <c r="J331" s="35">
        <f t="shared" si="46"/>
        <v>2.3499999999999996</v>
      </c>
      <c r="K331" s="35">
        <f t="shared" si="47"/>
        <v>1.5099999999999998</v>
      </c>
      <c r="L331" s="91">
        <f t="shared" si="48"/>
        <v>0.16809728183118738</v>
      </c>
      <c r="M331" s="91">
        <f t="shared" si="49"/>
        <v>9.5751426759670244E-2</v>
      </c>
      <c r="N331" s="92">
        <f t="shared" si="50"/>
        <v>61.355507868383398</v>
      </c>
      <c r="O331" s="93">
        <f t="shared" si="51"/>
        <v>43038.644492131614</v>
      </c>
      <c r="P331" s="92">
        <f t="shared" si="52"/>
        <v>34.949270767279636</v>
      </c>
      <c r="Q331" s="93">
        <f t="shared" si="53"/>
        <v>43065.050729232724</v>
      </c>
    </row>
    <row r="332" spans="1:17" hidden="1" x14ac:dyDescent="0.2">
      <c r="A332" s="39" t="s">
        <v>891</v>
      </c>
      <c r="B332" s="25" t="s">
        <v>892</v>
      </c>
      <c r="C332" s="19" t="str">
        <f t="shared" si="45"/>
        <v xml:space="preserve">  Mid SussexE07000228</v>
      </c>
      <c r="D332" s="53">
        <v>20</v>
      </c>
      <c r="E332" s="20">
        <f>VLOOKUP(C332,female!C:D,2,FALSE)</f>
        <v>14</v>
      </c>
      <c r="F332" s="41">
        <v>14.36</v>
      </c>
      <c r="G332" s="33">
        <f>VLOOKUP(C332,female!C:E,3,FALSE)</f>
        <v>14.07</v>
      </c>
      <c r="H332" s="51">
        <v>15.93</v>
      </c>
      <c r="I332" s="33">
        <f>VLOOKUP(C332,female!C:G,5,FALSE)</f>
        <v>15.03</v>
      </c>
      <c r="J332" s="35">
        <f t="shared" si="46"/>
        <v>0.28999999999999915</v>
      </c>
      <c r="K332" s="35">
        <f t="shared" si="47"/>
        <v>0.90000000000000036</v>
      </c>
      <c r="L332" s="91">
        <f t="shared" si="48"/>
        <v>2.019498607242334E-2</v>
      </c>
      <c r="M332" s="91">
        <f t="shared" si="49"/>
        <v>5.6497175141242958E-2</v>
      </c>
      <c r="N332" s="92">
        <f t="shared" si="50"/>
        <v>7.3711699164345186</v>
      </c>
      <c r="O332" s="93">
        <f t="shared" si="51"/>
        <v>43092.628830083566</v>
      </c>
      <c r="P332" s="92">
        <f t="shared" si="52"/>
        <v>20.621468926553678</v>
      </c>
      <c r="Q332" s="93">
        <f t="shared" si="53"/>
        <v>43079.378531073446</v>
      </c>
    </row>
    <row r="333" spans="1:17" hidden="1" x14ac:dyDescent="0.2">
      <c r="A333" s="39" t="s">
        <v>893</v>
      </c>
      <c r="B333" s="25" t="s">
        <v>894</v>
      </c>
      <c r="C333" s="19" t="str">
        <f t="shared" si="45"/>
        <v xml:space="preserve">  WorthingE07000229</v>
      </c>
      <c r="D333" s="53">
        <v>17</v>
      </c>
      <c r="E333" s="20">
        <f>VLOOKUP(C333,female!C:D,2,FALSE)</f>
        <v>15</v>
      </c>
      <c r="F333" s="41">
        <v>13.65</v>
      </c>
      <c r="G333" s="33">
        <f>VLOOKUP(C333,female!C:E,3,FALSE)</f>
        <v>11.02</v>
      </c>
      <c r="H333" s="41">
        <v>15.8</v>
      </c>
      <c r="I333" s="33">
        <f>VLOOKUP(C333,female!C:G,5,FALSE)</f>
        <v>12.74</v>
      </c>
      <c r="J333" s="35">
        <f t="shared" si="46"/>
        <v>2.6300000000000008</v>
      </c>
      <c r="K333" s="35">
        <f t="shared" si="47"/>
        <v>3.0600000000000005</v>
      </c>
      <c r="L333" s="91">
        <f t="shared" si="48"/>
        <v>0.19267399267399274</v>
      </c>
      <c r="M333" s="91">
        <f t="shared" si="49"/>
        <v>0.1936708860759494</v>
      </c>
      <c r="N333" s="92">
        <f t="shared" si="50"/>
        <v>70.326007326007343</v>
      </c>
      <c r="O333" s="93">
        <f t="shared" si="51"/>
        <v>43029.67399267399</v>
      </c>
      <c r="P333" s="92">
        <f t="shared" si="52"/>
        <v>70.689873417721529</v>
      </c>
      <c r="Q333" s="93">
        <f t="shared" si="53"/>
        <v>43029.310126582277</v>
      </c>
    </row>
    <row r="334" spans="1:17" hidden="1" x14ac:dyDescent="0.2">
      <c r="A334" s="24" t="s">
        <v>1037</v>
      </c>
      <c r="B334" s="25" t="s">
        <v>1038</v>
      </c>
      <c r="C334" s="19" t="str">
        <f t="shared" si="45"/>
        <v>South West E12000009</v>
      </c>
      <c r="D334" s="55">
        <v>908</v>
      </c>
      <c r="E334" s="20">
        <f>VLOOKUP(C334,female!C:D,2,FALSE)</f>
        <v>564</v>
      </c>
      <c r="F334" s="51">
        <v>13.7</v>
      </c>
      <c r="G334" s="33">
        <f>VLOOKUP(C334,female!C:E,3,FALSE)</f>
        <v>12.14</v>
      </c>
      <c r="H334" s="51">
        <v>16.25</v>
      </c>
      <c r="I334" s="33">
        <f>VLOOKUP(C334,female!C:G,5,FALSE)</f>
        <v>14.1</v>
      </c>
      <c r="J334" s="35">
        <f t="shared" si="46"/>
        <v>1.5599999999999987</v>
      </c>
      <c r="K334" s="35">
        <f t="shared" si="47"/>
        <v>2.1500000000000004</v>
      </c>
      <c r="L334" s="91">
        <f t="shared" si="48"/>
        <v>0.11386861313868604</v>
      </c>
      <c r="M334" s="91">
        <f t="shared" si="49"/>
        <v>0.13230769230769232</v>
      </c>
      <c r="N334" s="92">
        <f t="shared" si="50"/>
        <v>41.562043795620404</v>
      </c>
      <c r="O334" s="93">
        <f t="shared" si="51"/>
        <v>43058.437956204383</v>
      </c>
      <c r="P334" s="92">
        <f t="shared" si="52"/>
        <v>48.292307692307695</v>
      </c>
      <c r="Q334" s="93">
        <f t="shared" si="53"/>
        <v>43051.707692307689</v>
      </c>
    </row>
    <row r="335" spans="1:17" hidden="1" x14ac:dyDescent="0.2">
      <c r="A335" s="39" t="s">
        <v>1039</v>
      </c>
      <c r="B335" s="25" t="s">
        <v>321</v>
      </c>
      <c r="C335" s="19" t="str">
        <f t="shared" si="45"/>
        <v>Bath and North East Somerset E06000022</v>
      </c>
      <c r="D335" s="40">
        <v>32</v>
      </c>
      <c r="E335" s="20">
        <f>VLOOKUP(C335,female!C:D,2,FALSE)</f>
        <v>22</v>
      </c>
      <c r="F335" s="41">
        <v>14.73</v>
      </c>
      <c r="G335" s="33">
        <f>VLOOKUP(C335,female!C:E,3,FALSE)</f>
        <v>13.32</v>
      </c>
      <c r="H335" s="41">
        <v>17.98</v>
      </c>
      <c r="I335" s="33">
        <f>VLOOKUP(C335,female!C:G,5,FALSE)</f>
        <v>14.61</v>
      </c>
      <c r="J335" s="35">
        <f t="shared" si="46"/>
        <v>1.4100000000000001</v>
      </c>
      <c r="K335" s="35">
        <f t="shared" si="47"/>
        <v>3.370000000000001</v>
      </c>
      <c r="L335" s="91">
        <f t="shared" si="48"/>
        <v>9.5723014256619152E-2</v>
      </c>
      <c r="M335" s="91">
        <f t="shared" si="49"/>
        <v>0.18743047830923254</v>
      </c>
      <c r="N335" s="92">
        <f t="shared" si="50"/>
        <v>34.938900203665987</v>
      </c>
      <c r="O335" s="93">
        <f t="shared" si="51"/>
        <v>43065.06109979633</v>
      </c>
      <c r="P335" s="92">
        <f t="shared" si="52"/>
        <v>68.412124582869879</v>
      </c>
      <c r="Q335" s="93">
        <f t="shared" si="53"/>
        <v>43031.587875417128</v>
      </c>
    </row>
    <row r="336" spans="1:17" hidden="1" x14ac:dyDescent="0.2">
      <c r="A336" s="39" t="s">
        <v>1040</v>
      </c>
      <c r="B336" s="25" t="s">
        <v>127</v>
      </c>
      <c r="C336" s="19" t="str">
        <f t="shared" si="45"/>
        <v>Bournemouth E06000028</v>
      </c>
      <c r="D336" s="40">
        <v>28</v>
      </c>
      <c r="E336" s="20">
        <f>VLOOKUP(C336,female!C:D,2,FALSE)</f>
        <v>18</v>
      </c>
      <c r="F336" s="54">
        <v>14.77</v>
      </c>
      <c r="G336" s="33">
        <f>VLOOKUP(C336,female!C:E,3,FALSE)</f>
        <v>12.16</v>
      </c>
      <c r="H336" s="41">
        <v>18.41</v>
      </c>
      <c r="I336" s="33">
        <f>VLOOKUP(C336,female!C:G,5,FALSE)</f>
        <v>14.3</v>
      </c>
      <c r="J336" s="35">
        <f t="shared" si="46"/>
        <v>2.6099999999999994</v>
      </c>
      <c r="K336" s="35">
        <f t="shared" si="47"/>
        <v>4.1099999999999994</v>
      </c>
      <c r="L336" s="91">
        <f t="shared" si="48"/>
        <v>0.17670954637779279</v>
      </c>
      <c r="M336" s="91">
        <f t="shared" si="49"/>
        <v>0.22324823465507873</v>
      </c>
      <c r="N336" s="92">
        <f t="shared" si="50"/>
        <v>64.498984427894371</v>
      </c>
      <c r="O336" s="93">
        <f t="shared" si="51"/>
        <v>43035.501015572103</v>
      </c>
      <c r="P336" s="92">
        <f t="shared" si="52"/>
        <v>81.485605649103732</v>
      </c>
      <c r="Q336" s="93">
        <f t="shared" si="53"/>
        <v>43018.514394350896</v>
      </c>
    </row>
    <row r="337" spans="1:17" hidden="1" x14ac:dyDescent="0.2">
      <c r="A337" s="39" t="s">
        <v>1041</v>
      </c>
      <c r="B337" s="25" t="s">
        <v>151</v>
      </c>
      <c r="C337" s="19" t="str">
        <f t="shared" si="45"/>
        <v>Bristol, City of E06000023</v>
      </c>
      <c r="D337" s="55">
        <v>102</v>
      </c>
      <c r="E337" s="20">
        <f>VLOOKUP(C337,female!C:D,2,FALSE)</f>
        <v>67</v>
      </c>
      <c r="F337" s="51">
        <v>14.33</v>
      </c>
      <c r="G337" s="33">
        <f>VLOOKUP(C337,female!C:E,3,FALSE)</f>
        <v>13.31</v>
      </c>
      <c r="H337" s="51">
        <v>17.36</v>
      </c>
      <c r="I337" s="33">
        <f>VLOOKUP(C337,female!C:G,5,FALSE)</f>
        <v>15.76</v>
      </c>
      <c r="J337" s="35">
        <f t="shared" si="46"/>
        <v>1.0199999999999996</v>
      </c>
      <c r="K337" s="35">
        <f t="shared" si="47"/>
        <v>1.5999999999999996</v>
      </c>
      <c r="L337" s="91">
        <f t="shared" si="48"/>
        <v>7.1179344033496128E-2</v>
      </c>
      <c r="M337" s="91">
        <f t="shared" si="49"/>
        <v>9.2165898617511496E-2</v>
      </c>
      <c r="N337" s="92">
        <f t="shared" si="50"/>
        <v>25.980460572226086</v>
      </c>
      <c r="O337" s="93">
        <f t="shared" si="51"/>
        <v>43074.019539427776</v>
      </c>
      <c r="P337" s="92">
        <f t="shared" si="52"/>
        <v>33.640552995391694</v>
      </c>
      <c r="Q337" s="93">
        <f t="shared" si="53"/>
        <v>43066.359447004608</v>
      </c>
    </row>
    <row r="338" spans="1:17" hidden="1" x14ac:dyDescent="0.2">
      <c r="A338" s="39" t="s">
        <v>1042</v>
      </c>
      <c r="B338" s="25" t="s">
        <v>57</v>
      </c>
      <c r="C338" s="19" t="str">
        <f t="shared" si="45"/>
        <v>North Somerset E06000024</v>
      </c>
      <c r="D338" s="40">
        <v>27</v>
      </c>
      <c r="E338" s="20">
        <f>VLOOKUP(C338,female!C:D,2,FALSE)</f>
        <v>17</v>
      </c>
      <c r="F338" s="41">
        <v>13.44</v>
      </c>
      <c r="G338" s="33">
        <f>VLOOKUP(C338,female!C:E,3,FALSE)</f>
        <v>10.43</v>
      </c>
      <c r="H338" s="41">
        <v>16.190000000000001</v>
      </c>
      <c r="I338" s="33">
        <f>VLOOKUP(C338,female!C:G,5,FALSE)</f>
        <v>12.51</v>
      </c>
      <c r="J338" s="35">
        <f t="shared" si="46"/>
        <v>3.01</v>
      </c>
      <c r="K338" s="35">
        <f t="shared" si="47"/>
        <v>3.6800000000000015</v>
      </c>
      <c r="L338" s="91">
        <f t="shared" si="48"/>
        <v>0.22395833333333331</v>
      </c>
      <c r="M338" s="91">
        <f t="shared" si="49"/>
        <v>0.22730080296479316</v>
      </c>
      <c r="N338" s="92">
        <f t="shared" si="50"/>
        <v>81.744791666666657</v>
      </c>
      <c r="O338" s="93">
        <f t="shared" si="51"/>
        <v>43018.255208333336</v>
      </c>
      <c r="P338" s="92">
        <f t="shared" si="52"/>
        <v>82.964793082149498</v>
      </c>
      <c r="Q338" s="93">
        <f t="shared" si="53"/>
        <v>43017.035206917848</v>
      </c>
    </row>
    <row r="339" spans="1:17" hidden="1" x14ac:dyDescent="0.2">
      <c r="A339" s="39" t="s">
        <v>1043</v>
      </c>
      <c r="B339" s="25" t="s">
        <v>268</v>
      </c>
      <c r="C339" s="19" t="str">
        <f t="shared" si="45"/>
        <v>Plymouth E06000026</v>
      </c>
      <c r="D339" s="40">
        <v>43</v>
      </c>
      <c r="E339" s="20">
        <f>VLOOKUP(C339,female!C:D,2,FALSE)</f>
        <v>29</v>
      </c>
      <c r="F339" s="41">
        <v>14.3</v>
      </c>
      <c r="G339" s="33">
        <f>VLOOKUP(C339,female!C:E,3,FALSE)</f>
        <v>13.07</v>
      </c>
      <c r="H339" s="51">
        <v>15.29</v>
      </c>
      <c r="I339" s="33">
        <f>VLOOKUP(C339,female!C:G,5,FALSE)</f>
        <v>14.21</v>
      </c>
      <c r="J339" s="35">
        <f t="shared" si="46"/>
        <v>1.2300000000000004</v>
      </c>
      <c r="K339" s="35">
        <f t="shared" si="47"/>
        <v>1.0799999999999983</v>
      </c>
      <c r="L339" s="91">
        <f t="shared" si="48"/>
        <v>8.6013986013986035E-2</v>
      </c>
      <c r="M339" s="91">
        <f t="shared" si="49"/>
        <v>7.0634401569653255E-2</v>
      </c>
      <c r="N339" s="92">
        <f t="shared" si="50"/>
        <v>31.395104895104904</v>
      </c>
      <c r="O339" s="93">
        <f t="shared" si="51"/>
        <v>43068.604895104894</v>
      </c>
      <c r="P339" s="92">
        <f t="shared" si="52"/>
        <v>25.781556572923439</v>
      </c>
      <c r="Q339" s="93">
        <f t="shared" si="53"/>
        <v>43074.218443427075</v>
      </c>
    </row>
    <row r="340" spans="1:17" hidden="1" x14ac:dyDescent="0.2">
      <c r="A340" s="39" t="s">
        <v>1044</v>
      </c>
      <c r="B340" s="25" t="s">
        <v>114</v>
      </c>
      <c r="C340" s="19" t="str">
        <f t="shared" si="45"/>
        <v>Poole E06000029</v>
      </c>
      <c r="D340" s="40">
        <v>37</v>
      </c>
      <c r="E340" s="20">
        <f>VLOOKUP(C340,female!C:D,2,FALSE)</f>
        <v>21</v>
      </c>
      <c r="F340" s="51">
        <v>13.79</v>
      </c>
      <c r="G340" s="33">
        <f>VLOOKUP(C340,female!C:E,3,FALSE)</f>
        <v>11.44</v>
      </c>
      <c r="H340" s="51">
        <v>17.010000000000002</v>
      </c>
      <c r="I340" s="33">
        <f>VLOOKUP(C340,female!C:G,5,FALSE)</f>
        <v>13.77</v>
      </c>
      <c r="J340" s="35">
        <f t="shared" si="46"/>
        <v>2.3499999999999996</v>
      </c>
      <c r="K340" s="35">
        <f t="shared" si="47"/>
        <v>3.240000000000002</v>
      </c>
      <c r="L340" s="91">
        <f t="shared" si="48"/>
        <v>0.17041334300217548</v>
      </c>
      <c r="M340" s="91">
        <f t="shared" si="49"/>
        <v>0.19047619047619058</v>
      </c>
      <c r="N340" s="92">
        <f t="shared" si="50"/>
        <v>62.200870195794046</v>
      </c>
      <c r="O340" s="93">
        <f t="shared" si="51"/>
        <v>43037.799129804203</v>
      </c>
      <c r="P340" s="92">
        <f t="shared" si="52"/>
        <v>69.523809523809561</v>
      </c>
      <c r="Q340" s="93">
        <f t="shared" si="53"/>
        <v>43030.476190476191</v>
      </c>
    </row>
    <row r="341" spans="1:17" hidden="1" x14ac:dyDescent="0.2">
      <c r="A341" s="39" t="s">
        <v>1045</v>
      </c>
      <c r="B341" s="25" t="s">
        <v>121</v>
      </c>
      <c r="C341" s="19" t="str">
        <f t="shared" si="45"/>
        <v>South Gloucestershire E06000025</v>
      </c>
      <c r="D341" s="40">
        <v>68</v>
      </c>
      <c r="E341" s="20">
        <f>VLOOKUP(C341,female!C:D,2,FALSE)</f>
        <v>31</v>
      </c>
      <c r="F341" s="41">
        <v>16.09</v>
      </c>
      <c r="G341" s="33">
        <f>VLOOKUP(C341,female!C:E,3,FALSE)</f>
        <v>13.34</v>
      </c>
      <c r="H341" s="51">
        <v>18.8</v>
      </c>
      <c r="I341" s="33">
        <f>VLOOKUP(C341,female!C:G,5,FALSE)</f>
        <v>15.33</v>
      </c>
      <c r="J341" s="35">
        <f t="shared" si="46"/>
        <v>2.75</v>
      </c>
      <c r="K341" s="35">
        <f t="shared" si="47"/>
        <v>3.4700000000000006</v>
      </c>
      <c r="L341" s="91">
        <f t="shared" si="48"/>
        <v>0.1709136109384711</v>
      </c>
      <c r="M341" s="91">
        <f t="shared" si="49"/>
        <v>0.18457446808510641</v>
      </c>
      <c r="N341" s="92">
        <f t="shared" si="50"/>
        <v>62.383467992541952</v>
      </c>
      <c r="O341" s="93">
        <f t="shared" si="51"/>
        <v>43037.616532007458</v>
      </c>
      <c r="P341" s="92">
        <f t="shared" si="52"/>
        <v>67.369680851063848</v>
      </c>
      <c r="Q341" s="93">
        <f t="shared" si="53"/>
        <v>43032.630319148935</v>
      </c>
    </row>
    <row r="342" spans="1:17" hidden="1" x14ac:dyDescent="0.2">
      <c r="A342" s="39" t="s">
        <v>1046</v>
      </c>
      <c r="B342" s="25" t="s">
        <v>54</v>
      </c>
      <c r="C342" s="19" t="str">
        <f t="shared" si="45"/>
        <v>Swindon E06000030</v>
      </c>
      <c r="D342" s="40">
        <v>47</v>
      </c>
      <c r="E342" s="20">
        <f>VLOOKUP(C342,female!C:D,2,FALSE)</f>
        <v>30</v>
      </c>
      <c r="F342" s="41">
        <v>16.29</v>
      </c>
      <c r="G342" s="33">
        <f>VLOOKUP(C342,female!C:E,3,FALSE)</f>
        <v>12.58</v>
      </c>
      <c r="H342" s="51">
        <v>19.510000000000002</v>
      </c>
      <c r="I342" s="33">
        <f>VLOOKUP(C342,female!C:G,5,FALSE)</f>
        <v>14.93</v>
      </c>
      <c r="J342" s="35">
        <f t="shared" si="46"/>
        <v>3.7099999999999991</v>
      </c>
      <c r="K342" s="35">
        <f t="shared" si="47"/>
        <v>4.5800000000000018</v>
      </c>
      <c r="L342" s="91">
        <f t="shared" si="48"/>
        <v>0.22774708410067521</v>
      </c>
      <c r="M342" s="91">
        <f t="shared" si="49"/>
        <v>0.2347514095335726</v>
      </c>
      <c r="N342" s="92">
        <f t="shared" si="50"/>
        <v>83.127685696746454</v>
      </c>
      <c r="O342" s="93">
        <f t="shared" si="51"/>
        <v>43016.872314303255</v>
      </c>
      <c r="P342" s="92">
        <f t="shared" si="52"/>
        <v>85.684264479753992</v>
      </c>
      <c r="Q342" s="93">
        <f t="shared" si="53"/>
        <v>43014.315735520249</v>
      </c>
    </row>
    <row r="343" spans="1:17" x14ac:dyDescent="0.2">
      <c r="A343" s="39" t="s">
        <v>1047</v>
      </c>
      <c r="B343" s="25" t="s">
        <v>76</v>
      </c>
      <c r="C343" s="19" t="str">
        <f t="shared" si="45"/>
        <v>Torbay E06000027</v>
      </c>
      <c r="D343" s="53">
        <v>12</v>
      </c>
      <c r="E343" s="20">
        <f>VLOOKUP(C343,female!C:D,2,FALSE)</f>
        <v>13</v>
      </c>
      <c r="F343" s="41">
        <v>11.65</v>
      </c>
      <c r="G343" s="33">
        <f>VLOOKUP(C343,female!C:E,3,FALSE)</f>
        <v>12.19</v>
      </c>
      <c r="H343" s="51">
        <v>12.86</v>
      </c>
      <c r="I343" s="33">
        <f>VLOOKUP(C343,female!C:G,5,FALSE)</f>
        <v>13.49</v>
      </c>
      <c r="J343" s="35">
        <f t="shared" si="46"/>
        <v>-0.53999999999999915</v>
      </c>
      <c r="K343" s="35">
        <f t="shared" si="47"/>
        <v>-0.63000000000000078</v>
      </c>
      <c r="L343" s="91">
        <f t="shared" si="48"/>
        <v>-4.6351931330472031E-2</v>
      </c>
      <c r="M343" s="91">
        <f t="shared" si="49"/>
        <v>-4.8989113530326658E-2</v>
      </c>
      <c r="N343" s="92">
        <f t="shared" si="50"/>
        <v>-16.91845493562229</v>
      </c>
      <c r="O343" s="93">
        <f t="shared" si="51"/>
        <v>43116.918454935621</v>
      </c>
      <c r="P343" s="92">
        <f t="shared" si="52"/>
        <v>-17.881026438569229</v>
      </c>
      <c r="Q343" s="93">
        <f t="shared" si="53"/>
        <v>43117.881026438568</v>
      </c>
    </row>
    <row r="344" spans="1:17" hidden="1" x14ac:dyDescent="0.2">
      <c r="A344" s="39" t="s">
        <v>1048</v>
      </c>
      <c r="B344" s="25" t="s">
        <v>288</v>
      </c>
      <c r="C344" s="19" t="str">
        <f t="shared" si="45"/>
        <v>Cornwall E06000052</v>
      </c>
      <c r="D344" s="40">
        <v>67</v>
      </c>
      <c r="E344" s="20">
        <f>VLOOKUP(C344,female!C:D,2,FALSE)</f>
        <v>41</v>
      </c>
      <c r="F344" s="51">
        <v>11.5</v>
      </c>
      <c r="G344" s="33">
        <f>VLOOKUP(C344,female!C:E,3,FALSE)</f>
        <v>10.89</v>
      </c>
      <c r="H344" s="51">
        <v>13.33</v>
      </c>
      <c r="I344" s="33">
        <f>VLOOKUP(C344,female!C:G,5,FALSE)</f>
        <v>12.98</v>
      </c>
      <c r="J344" s="35">
        <f t="shared" si="46"/>
        <v>0.60999999999999943</v>
      </c>
      <c r="K344" s="35">
        <f t="shared" si="47"/>
        <v>0.34999999999999964</v>
      </c>
      <c r="L344" s="91">
        <f t="shared" si="48"/>
        <v>5.3043478260869519E-2</v>
      </c>
      <c r="M344" s="91">
        <f t="shared" si="49"/>
        <v>2.6256564141035232E-2</v>
      </c>
      <c r="N344" s="92">
        <f t="shared" si="50"/>
        <v>19.360869565217374</v>
      </c>
      <c r="O344" s="93">
        <f t="shared" si="51"/>
        <v>43080.639130434785</v>
      </c>
      <c r="P344" s="92">
        <f t="shared" si="52"/>
        <v>9.5836459114778592</v>
      </c>
      <c r="Q344" s="93">
        <f t="shared" si="53"/>
        <v>43090.41635408852</v>
      </c>
    </row>
    <row r="345" spans="1:17" hidden="1" x14ac:dyDescent="0.2">
      <c r="A345" s="39" t="s">
        <v>1049</v>
      </c>
      <c r="B345" s="25" t="s">
        <v>5</v>
      </c>
      <c r="C345" s="19" t="str">
        <f t="shared" si="45"/>
        <v>Isles of Scilly E06000053</v>
      </c>
      <c r="D345" s="53" t="s">
        <v>6</v>
      </c>
      <c r="E345" s="20" t="str">
        <f>VLOOKUP(C345,female!C:D,2,FALSE)</f>
        <v>..</v>
      </c>
      <c r="F345" s="54">
        <v>16.88</v>
      </c>
      <c r="G345" s="33">
        <f>VLOOKUP(C345,female!C:E,3,FALSE)</f>
        <v>0</v>
      </c>
      <c r="H345" s="54">
        <v>18.309999999999999</v>
      </c>
      <c r="I345" s="33">
        <f>VLOOKUP(C345,female!C:G,5,FALSE)</f>
        <v>0</v>
      </c>
      <c r="J345" s="35">
        <f t="shared" si="46"/>
        <v>16.88</v>
      </c>
      <c r="K345" s="35">
        <f t="shared" si="47"/>
        <v>18.309999999999999</v>
      </c>
      <c r="L345" s="91">
        <f t="shared" si="48"/>
        <v>1</v>
      </c>
      <c r="M345" s="91">
        <f t="shared" si="49"/>
        <v>1</v>
      </c>
      <c r="N345" s="92">
        <f t="shared" si="50"/>
        <v>365</v>
      </c>
      <c r="O345" s="93">
        <f t="shared" si="51"/>
        <v>42735</v>
      </c>
      <c r="P345" s="92">
        <f t="shared" si="52"/>
        <v>365</v>
      </c>
      <c r="Q345" s="93">
        <f t="shared" si="53"/>
        <v>42735</v>
      </c>
    </row>
    <row r="346" spans="1:17" hidden="1" x14ac:dyDescent="0.2">
      <c r="A346" s="39" t="s">
        <v>220</v>
      </c>
      <c r="B346" s="25" t="s">
        <v>221</v>
      </c>
      <c r="C346" s="19" t="str">
        <f t="shared" si="45"/>
        <v>DevonE10000008</v>
      </c>
      <c r="D346" s="55">
        <v>118</v>
      </c>
      <c r="E346" s="20">
        <f>VLOOKUP(C346,female!C:D,2,FALSE)</f>
        <v>66</v>
      </c>
      <c r="F346" s="51">
        <v>12.47</v>
      </c>
      <c r="G346" s="33">
        <f>VLOOKUP(C346,female!C:E,3,FALSE)</f>
        <v>11.38</v>
      </c>
      <c r="H346" s="51">
        <v>14.37</v>
      </c>
      <c r="I346" s="33">
        <f>VLOOKUP(C346,female!C:G,5,FALSE)</f>
        <v>12.94</v>
      </c>
      <c r="J346" s="35">
        <f t="shared" si="46"/>
        <v>1.0899999999999999</v>
      </c>
      <c r="K346" s="35">
        <f t="shared" si="47"/>
        <v>1.4299999999999997</v>
      </c>
      <c r="L346" s="91">
        <f t="shared" si="48"/>
        <v>8.7409783480352832E-2</v>
      </c>
      <c r="M346" s="91">
        <f t="shared" si="49"/>
        <v>9.9512874043145433E-2</v>
      </c>
      <c r="N346" s="92">
        <f t="shared" si="50"/>
        <v>31.904570970328784</v>
      </c>
      <c r="O346" s="93">
        <f t="shared" si="51"/>
        <v>43068.095429029672</v>
      </c>
      <c r="P346" s="92">
        <f t="shared" si="52"/>
        <v>36.322199025748084</v>
      </c>
      <c r="Q346" s="93">
        <f t="shared" si="53"/>
        <v>43063.677800974248</v>
      </c>
    </row>
    <row r="347" spans="1:17" hidden="1" x14ac:dyDescent="0.2">
      <c r="A347" s="39" t="s">
        <v>896</v>
      </c>
      <c r="B347" s="25" t="s">
        <v>897</v>
      </c>
      <c r="C347" s="19" t="str">
        <f t="shared" si="45"/>
        <v xml:space="preserve">  East DevonE07000040</v>
      </c>
      <c r="D347" s="53">
        <v>14</v>
      </c>
      <c r="E347" s="20">
        <f>VLOOKUP(C347,female!C:D,2,FALSE)</f>
        <v>8</v>
      </c>
      <c r="F347" s="41">
        <v>12.65</v>
      </c>
      <c r="G347" s="33">
        <f>VLOOKUP(C347,female!C:E,3,FALSE)</f>
        <v>11.02</v>
      </c>
      <c r="H347" s="41">
        <v>14.18</v>
      </c>
      <c r="I347" s="33">
        <f>VLOOKUP(C347,female!C:G,5,FALSE)</f>
        <v>12.02</v>
      </c>
      <c r="J347" s="35">
        <f t="shared" si="46"/>
        <v>1.6300000000000008</v>
      </c>
      <c r="K347" s="35">
        <f t="shared" si="47"/>
        <v>2.16</v>
      </c>
      <c r="L347" s="91">
        <f t="shared" si="48"/>
        <v>0.12885375494071152</v>
      </c>
      <c r="M347" s="91">
        <f t="shared" si="49"/>
        <v>0.15232722143864599</v>
      </c>
      <c r="N347" s="92">
        <f t="shared" si="50"/>
        <v>47.031620553359708</v>
      </c>
      <c r="O347" s="93">
        <f t="shared" si="51"/>
        <v>43052.96837944664</v>
      </c>
      <c r="P347" s="92">
        <f t="shared" si="52"/>
        <v>55.599435825105786</v>
      </c>
      <c r="Q347" s="93">
        <f t="shared" si="53"/>
        <v>43044.400564174895</v>
      </c>
    </row>
    <row r="348" spans="1:17" hidden="1" x14ac:dyDescent="0.2">
      <c r="A348" s="39" t="s">
        <v>898</v>
      </c>
      <c r="B348" s="25" t="s">
        <v>899</v>
      </c>
      <c r="C348" s="19" t="str">
        <f t="shared" si="45"/>
        <v xml:space="preserve">  ExeterE07000041</v>
      </c>
      <c r="D348" s="40">
        <v>40</v>
      </c>
      <c r="E348" s="20">
        <f>VLOOKUP(C348,female!C:D,2,FALSE)</f>
        <v>26</v>
      </c>
      <c r="F348" s="51">
        <v>14.94</v>
      </c>
      <c r="G348" s="33">
        <f>VLOOKUP(C348,female!C:E,3,FALSE)</f>
        <v>13.42</v>
      </c>
      <c r="H348" s="51">
        <v>16.5</v>
      </c>
      <c r="I348" s="33">
        <f>VLOOKUP(C348,female!C:G,5,FALSE)</f>
        <v>14.58</v>
      </c>
      <c r="J348" s="35">
        <f t="shared" si="46"/>
        <v>1.5199999999999996</v>
      </c>
      <c r="K348" s="35">
        <f t="shared" si="47"/>
        <v>1.92</v>
      </c>
      <c r="L348" s="91">
        <f t="shared" si="48"/>
        <v>0.10174029451137882</v>
      </c>
      <c r="M348" s="91">
        <f t="shared" si="49"/>
        <v>0.11636363636363636</v>
      </c>
      <c r="N348" s="92">
        <f t="shared" si="50"/>
        <v>37.135207496653273</v>
      </c>
      <c r="O348" s="93">
        <f t="shared" si="51"/>
        <v>43062.864792503344</v>
      </c>
      <c r="P348" s="92">
        <f t="shared" si="52"/>
        <v>42.472727272727276</v>
      </c>
      <c r="Q348" s="93">
        <f t="shared" si="53"/>
        <v>43057.527272727275</v>
      </c>
    </row>
    <row r="349" spans="1:17" hidden="1" x14ac:dyDescent="0.2">
      <c r="A349" s="39" t="s">
        <v>900</v>
      </c>
      <c r="B349" s="25" t="s">
        <v>901</v>
      </c>
      <c r="C349" s="19" t="str">
        <f t="shared" si="45"/>
        <v xml:space="preserve">  Mid DevonE07000042</v>
      </c>
      <c r="D349" s="53">
        <v>9</v>
      </c>
      <c r="E349" s="20" t="str">
        <f>VLOOKUP(C349,female!C:D,2,FALSE)</f>
        <v>x</v>
      </c>
      <c r="F349" s="41">
        <v>11.72</v>
      </c>
      <c r="G349" s="33">
        <f>VLOOKUP(C349,female!C:E,3,FALSE)</f>
        <v>10</v>
      </c>
      <c r="H349" s="41">
        <v>13.25</v>
      </c>
      <c r="I349" s="33">
        <f>VLOOKUP(C349,female!C:G,5,FALSE)</f>
        <v>11.22</v>
      </c>
      <c r="J349" s="35">
        <f t="shared" si="46"/>
        <v>1.7200000000000006</v>
      </c>
      <c r="K349" s="35">
        <f t="shared" si="47"/>
        <v>2.0299999999999994</v>
      </c>
      <c r="L349" s="91">
        <f t="shared" si="48"/>
        <v>0.14675767918088742</v>
      </c>
      <c r="M349" s="91">
        <f t="shared" si="49"/>
        <v>0.15320754716981128</v>
      </c>
      <c r="N349" s="92">
        <f t="shared" si="50"/>
        <v>53.566552901023904</v>
      </c>
      <c r="O349" s="93">
        <f t="shared" si="51"/>
        <v>43046.433447098978</v>
      </c>
      <c r="P349" s="92">
        <f t="shared" si="52"/>
        <v>55.920754716981115</v>
      </c>
      <c r="Q349" s="93">
        <f t="shared" si="53"/>
        <v>43044.079245283021</v>
      </c>
    </row>
    <row r="350" spans="1:17" hidden="1" x14ac:dyDescent="0.2">
      <c r="A350" s="39" t="s">
        <v>902</v>
      </c>
      <c r="B350" s="25" t="s">
        <v>903</v>
      </c>
      <c r="C350" s="19" t="str">
        <f t="shared" si="45"/>
        <v xml:space="preserve">  North DevonE07000043</v>
      </c>
      <c r="D350" s="53">
        <v>12</v>
      </c>
      <c r="E350" s="20">
        <f>VLOOKUP(C350,female!C:D,2,FALSE)</f>
        <v>9</v>
      </c>
      <c r="F350" s="41">
        <v>11.88</v>
      </c>
      <c r="G350" s="33">
        <f>VLOOKUP(C350,female!C:E,3,FALSE)</f>
        <v>10.130000000000001</v>
      </c>
      <c r="H350" s="41">
        <v>13.61</v>
      </c>
      <c r="I350" s="33">
        <f>VLOOKUP(C350,female!C:G,5,FALSE)</f>
        <v>11.9</v>
      </c>
      <c r="J350" s="35">
        <f t="shared" si="46"/>
        <v>1.75</v>
      </c>
      <c r="K350" s="35">
        <f t="shared" si="47"/>
        <v>1.7099999999999991</v>
      </c>
      <c r="L350" s="91">
        <f t="shared" si="48"/>
        <v>0.1473063973063973</v>
      </c>
      <c r="M350" s="91">
        <f t="shared" si="49"/>
        <v>0.12564290962527547</v>
      </c>
      <c r="N350" s="92">
        <f t="shared" si="50"/>
        <v>53.766835016835017</v>
      </c>
      <c r="O350" s="93">
        <f t="shared" si="51"/>
        <v>43046.233164983169</v>
      </c>
      <c r="P350" s="92">
        <f t="shared" si="52"/>
        <v>45.859662013225545</v>
      </c>
      <c r="Q350" s="93">
        <f t="shared" si="53"/>
        <v>43054.140337986777</v>
      </c>
    </row>
    <row r="351" spans="1:17" x14ac:dyDescent="0.2">
      <c r="A351" s="39" t="s">
        <v>904</v>
      </c>
      <c r="B351" s="25" t="s">
        <v>905</v>
      </c>
      <c r="C351" s="19" t="str">
        <f t="shared" si="45"/>
        <v xml:space="preserve">  South HamsE07000044</v>
      </c>
      <c r="D351" s="53">
        <v>13</v>
      </c>
      <c r="E351" s="20">
        <f>VLOOKUP(C351,female!C:D,2,FALSE)</f>
        <v>6</v>
      </c>
      <c r="F351" s="41">
        <v>11.59</v>
      </c>
      <c r="G351" s="33">
        <f>VLOOKUP(C351,female!C:E,3,FALSE)</f>
        <v>11.96</v>
      </c>
      <c r="H351" s="41">
        <v>13.17</v>
      </c>
      <c r="I351" s="33">
        <f>VLOOKUP(C351,female!C:G,5,FALSE)</f>
        <v>13.03</v>
      </c>
      <c r="J351" s="35">
        <f t="shared" si="46"/>
        <v>-0.37000000000000099</v>
      </c>
      <c r="K351" s="35">
        <f t="shared" si="47"/>
        <v>0.14000000000000057</v>
      </c>
      <c r="L351" s="91">
        <f t="shared" si="48"/>
        <v>-3.1924072476272734E-2</v>
      </c>
      <c r="M351" s="91">
        <f t="shared" si="49"/>
        <v>1.0630220197418418E-2</v>
      </c>
      <c r="N351" s="92">
        <f t="shared" si="50"/>
        <v>-11.652286453839547</v>
      </c>
      <c r="O351" s="93">
        <f t="shared" si="51"/>
        <v>43111.652286453842</v>
      </c>
      <c r="P351" s="92">
        <f t="shared" si="52"/>
        <v>3.8800303720577225</v>
      </c>
      <c r="Q351" s="93">
        <f t="shared" si="53"/>
        <v>43096.119969627944</v>
      </c>
    </row>
    <row r="352" spans="1:17" hidden="1" x14ac:dyDescent="0.2">
      <c r="A352" s="39" t="s">
        <v>906</v>
      </c>
      <c r="B352" s="25" t="s">
        <v>907</v>
      </c>
      <c r="C352" s="19" t="str">
        <f t="shared" si="45"/>
        <v xml:space="preserve">  TeignbridgeE07000045</v>
      </c>
      <c r="D352" s="40">
        <v>20</v>
      </c>
      <c r="E352" s="20">
        <f>VLOOKUP(C352,female!C:D,2,FALSE)</f>
        <v>9</v>
      </c>
      <c r="F352" s="41">
        <v>10.98</v>
      </c>
      <c r="G352" s="33">
        <f>VLOOKUP(C352,female!C:E,3,FALSE)</f>
        <v>10.14</v>
      </c>
      <c r="H352" s="51">
        <v>13</v>
      </c>
      <c r="I352" s="33">
        <f>VLOOKUP(C352,female!C:G,5,FALSE)</f>
        <v>11.64</v>
      </c>
      <c r="J352" s="35">
        <f t="shared" si="46"/>
        <v>0.83999999999999986</v>
      </c>
      <c r="K352" s="35">
        <f t="shared" si="47"/>
        <v>1.3599999999999994</v>
      </c>
      <c r="L352" s="91">
        <f t="shared" si="48"/>
        <v>7.6502732240437146E-2</v>
      </c>
      <c r="M352" s="91">
        <f t="shared" si="49"/>
        <v>0.10461538461538457</v>
      </c>
      <c r="N352" s="92">
        <f t="shared" si="50"/>
        <v>27.923497267759558</v>
      </c>
      <c r="O352" s="93">
        <f t="shared" si="51"/>
        <v>43072.076502732241</v>
      </c>
      <c r="P352" s="92">
        <f t="shared" si="52"/>
        <v>38.18461538461537</v>
      </c>
      <c r="Q352" s="93">
        <f t="shared" si="53"/>
        <v>43061.815384615387</v>
      </c>
    </row>
    <row r="353" spans="1:17" hidden="1" x14ac:dyDescent="0.2">
      <c r="A353" s="39" t="s">
        <v>908</v>
      </c>
      <c r="B353" s="25" t="s">
        <v>909</v>
      </c>
      <c r="C353" s="19" t="str">
        <f t="shared" si="45"/>
        <v xml:space="preserve">  TorridgeE07000046</v>
      </c>
      <c r="D353" s="53">
        <v>5</v>
      </c>
      <c r="E353" s="20" t="str">
        <f>VLOOKUP(C353,female!C:D,2,FALSE)</f>
        <v>x</v>
      </c>
      <c r="F353" s="41">
        <v>10.65</v>
      </c>
      <c r="G353" s="33" t="str">
        <f>VLOOKUP(C353,female!C:E,3,FALSE)</f>
        <v>x</v>
      </c>
      <c r="H353" s="54">
        <v>12.44</v>
      </c>
      <c r="I353" s="33">
        <f>VLOOKUP(C353,female!C:G,5,FALSE)</f>
        <v>11.44</v>
      </c>
      <c r="J353" s="35" t="e">
        <f t="shared" si="46"/>
        <v>#VALUE!</v>
      </c>
      <c r="K353" s="35">
        <f t="shared" si="47"/>
        <v>1</v>
      </c>
      <c r="L353" s="91" t="e">
        <f t="shared" si="48"/>
        <v>#VALUE!</v>
      </c>
      <c r="M353" s="91">
        <f t="shared" si="49"/>
        <v>8.0385852090032156E-2</v>
      </c>
      <c r="N353" s="92" t="e">
        <f t="shared" si="50"/>
        <v>#VALUE!</v>
      </c>
      <c r="O353" s="93" t="e">
        <f t="shared" si="51"/>
        <v>#VALUE!</v>
      </c>
      <c r="P353" s="92">
        <f t="shared" si="52"/>
        <v>29.340836012861736</v>
      </c>
      <c r="Q353" s="93">
        <f t="shared" si="53"/>
        <v>43070.65916398714</v>
      </c>
    </row>
    <row r="354" spans="1:17" hidden="1" x14ac:dyDescent="0.2">
      <c r="A354" s="39" t="s">
        <v>910</v>
      </c>
      <c r="B354" s="25" t="s">
        <v>911</v>
      </c>
      <c r="C354" s="19" t="str">
        <f t="shared" si="45"/>
        <v xml:space="preserve">  West DevonE07000047</v>
      </c>
      <c r="D354" s="53">
        <v>5</v>
      </c>
      <c r="E354" s="20" t="str">
        <f>VLOOKUP(C354,female!C:D,2,FALSE)</f>
        <v>x</v>
      </c>
      <c r="F354" s="54">
        <v>10.31</v>
      </c>
      <c r="G354" s="33" t="str">
        <f>VLOOKUP(C354,female!C:E,3,FALSE)</f>
        <v>x</v>
      </c>
      <c r="H354" s="41">
        <v>12.9</v>
      </c>
      <c r="I354" s="33">
        <f>VLOOKUP(C354,female!C:G,5,FALSE)</f>
        <v>11.96</v>
      </c>
      <c r="J354" s="35" t="e">
        <f t="shared" si="46"/>
        <v>#VALUE!</v>
      </c>
      <c r="K354" s="35">
        <f t="shared" si="47"/>
        <v>0.9399999999999995</v>
      </c>
      <c r="L354" s="91" t="e">
        <f t="shared" si="48"/>
        <v>#VALUE!</v>
      </c>
      <c r="M354" s="91">
        <f t="shared" si="49"/>
        <v>7.2868217054263523E-2</v>
      </c>
      <c r="N354" s="92" t="e">
        <f t="shared" si="50"/>
        <v>#VALUE!</v>
      </c>
      <c r="O354" s="93" t="e">
        <f t="shared" si="51"/>
        <v>#VALUE!</v>
      </c>
      <c r="P354" s="92">
        <f t="shared" si="52"/>
        <v>26.596899224806187</v>
      </c>
      <c r="Q354" s="93">
        <f t="shared" si="53"/>
        <v>43073.403100775191</v>
      </c>
    </row>
    <row r="355" spans="1:17" hidden="1" x14ac:dyDescent="0.2">
      <c r="A355" s="39" t="s">
        <v>250</v>
      </c>
      <c r="B355" s="25" t="s">
        <v>251</v>
      </c>
      <c r="C355" s="19" t="str">
        <f t="shared" si="45"/>
        <v>DorsetE10000009</v>
      </c>
      <c r="D355" s="40">
        <v>58</v>
      </c>
      <c r="E355" s="20">
        <f>VLOOKUP(C355,female!C:D,2,FALSE)</f>
        <v>41</v>
      </c>
      <c r="F355" s="51">
        <v>12.74</v>
      </c>
      <c r="G355" s="33">
        <f>VLOOKUP(C355,female!C:E,3,FALSE)</f>
        <v>11.74</v>
      </c>
      <c r="H355" s="51">
        <v>15.21</v>
      </c>
      <c r="I355" s="33">
        <f>VLOOKUP(C355,female!C:G,5,FALSE)</f>
        <v>13.67</v>
      </c>
      <c r="J355" s="35">
        <f t="shared" si="46"/>
        <v>1</v>
      </c>
      <c r="K355" s="35">
        <f t="shared" si="47"/>
        <v>1.5400000000000009</v>
      </c>
      <c r="L355" s="91">
        <f t="shared" si="48"/>
        <v>7.8492935635792779E-2</v>
      </c>
      <c r="M355" s="91">
        <f t="shared" si="49"/>
        <v>0.10124917817225515</v>
      </c>
      <c r="N355" s="92">
        <f t="shared" si="50"/>
        <v>28.649921507064363</v>
      </c>
      <c r="O355" s="93">
        <f t="shared" si="51"/>
        <v>43071.350078492935</v>
      </c>
      <c r="P355" s="92">
        <f t="shared" si="52"/>
        <v>36.955950032873133</v>
      </c>
      <c r="Q355" s="93">
        <f t="shared" si="53"/>
        <v>43063.044049967124</v>
      </c>
    </row>
    <row r="356" spans="1:17" hidden="1" x14ac:dyDescent="0.2">
      <c r="A356" s="39" t="s">
        <v>912</v>
      </c>
      <c r="B356" s="25" t="s">
        <v>913</v>
      </c>
      <c r="C356" s="19" t="str">
        <f t="shared" si="45"/>
        <v xml:space="preserve">  ChristchurchE07000048</v>
      </c>
      <c r="D356" s="53">
        <v>7</v>
      </c>
      <c r="E356" s="20">
        <f>VLOOKUP(C356,female!C:D,2,FALSE)</f>
        <v>5</v>
      </c>
      <c r="F356" s="54">
        <v>14.19</v>
      </c>
      <c r="G356" s="33">
        <f>VLOOKUP(C356,female!C:E,3,FALSE)</f>
        <v>10.44</v>
      </c>
      <c r="H356" s="41">
        <v>16.510000000000002</v>
      </c>
      <c r="I356" s="33">
        <f>VLOOKUP(C356,female!C:G,5,FALSE)</f>
        <v>12.56</v>
      </c>
      <c r="J356" s="35">
        <f t="shared" si="46"/>
        <v>3.75</v>
      </c>
      <c r="K356" s="35">
        <f t="shared" si="47"/>
        <v>3.9500000000000011</v>
      </c>
      <c r="L356" s="91">
        <f t="shared" si="48"/>
        <v>0.26427061310782241</v>
      </c>
      <c r="M356" s="91">
        <f t="shared" si="49"/>
        <v>0.23924894003634165</v>
      </c>
      <c r="N356" s="92">
        <f t="shared" si="50"/>
        <v>96.458773784355174</v>
      </c>
      <c r="O356" s="93">
        <f t="shared" si="51"/>
        <v>43003.541226215646</v>
      </c>
      <c r="P356" s="92">
        <f t="shared" si="52"/>
        <v>87.325863113264703</v>
      </c>
      <c r="Q356" s="93">
        <f t="shared" si="53"/>
        <v>43012.674136886737</v>
      </c>
    </row>
    <row r="357" spans="1:17" hidden="1" x14ac:dyDescent="0.2">
      <c r="A357" s="39" t="s">
        <v>914</v>
      </c>
      <c r="B357" s="25" t="s">
        <v>915</v>
      </c>
      <c r="C357" s="19" t="str">
        <f t="shared" si="45"/>
        <v xml:space="preserve">  East DorsetE07000049</v>
      </c>
      <c r="D357" s="53">
        <v>12</v>
      </c>
      <c r="E357" s="20">
        <f>VLOOKUP(C357,female!C:D,2,FALSE)</f>
        <v>8</v>
      </c>
      <c r="F357" s="54">
        <v>13.97</v>
      </c>
      <c r="G357" s="33">
        <f>VLOOKUP(C357,female!C:E,3,FALSE)</f>
        <v>12.1</v>
      </c>
      <c r="H357" s="41">
        <v>15.64</v>
      </c>
      <c r="I357" s="33">
        <f>VLOOKUP(C357,female!C:G,5,FALSE)</f>
        <v>13.8</v>
      </c>
      <c r="J357" s="35">
        <f t="shared" si="46"/>
        <v>1.870000000000001</v>
      </c>
      <c r="K357" s="35">
        <f t="shared" si="47"/>
        <v>1.8399999999999999</v>
      </c>
      <c r="L357" s="91">
        <f t="shared" si="48"/>
        <v>0.1338582677165355</v>
      </c>
      <c r="M357" s="91">
        <f t="shared" si="49"/>
        <v>0.1176470588235294</v>
      </c>
      <c r="N357" s="92">
        <f t="shared" si="50"/>
        <v>48.858267716535458</v>
      </c>
      <c r="O357" s="93">
        <f t="shared" si="51"/>
        <v>43051.141732283468</v>
      </c>
      <c r="P357" s="92">
        <f t="shared" si="52"/>
        <v>42.941176470588232</v>
      </c>
      <c r="Q357" s="93">
        <f t="shared" si="53"/>
        <v>43057.058823529413</v>
      </c>
    </row>
    <row r="358" spans="1:17" hidden="1" x14ac:dyDescent="0.2">
      <c r="A358" s="39" t="s">
        <v>916</v>
      </c>
      <c r="B358" s="25" t="s">
        <v>917</v>
      </c>
      <c r="C358" s="19" t="str">
        <f t="shared" si="45"/>
        <v xml:space="preserve">  North DorsetE07000050</v>
      </c>
      <c r="D358" s="53">
        <v>9</v>
      </c>
      <c r="E358" s="20">
        <f>VLOOKUP(C358,female!C:D,2,FALSE)</f>
        <v>6</v>
      </c>
      <c r="F358" s="41">
        <v>12.92</v>
      </c>
      <c r="G358" s="33">
        <f>VLOOKUP(C358,female!C:E,3,FALSE)</f>
        <v>11.31</v>
      </c>
      <c r="H358" s="41">
        <v>15.27</v>
      </c>
      <c r="I358" s="33">
        <f>VLOOKUP(C358,female!C:G,5,FALSE)</f>
        <v>15.65</v>
      </c>
      <c r="J358" s="35">
        <f t="shared" si="46"/>
        <v>1.6099999999999994</v>
      </c>
      <c r="K358" s="35">
        <f t="shared" si="47"/>
        <v>-0.38000000000000078</v>
      </c>
      <c r="L358" s="91">
        <f t="shared" si="48"/>
        <v>0.12461300309597519</v>
      </c>
      <c r="M358" s="91">
        <f t="shared" si="49"/>
        <v>-2.4885396201702738E-2</v>
      </c>
      <c r="N358" s="92">
        <f t="shared" si="50"/>
        <v>45.483746130030944</v>
      </c>
      <c r="O358" s="93">
        <f t="shared" si="51"/>
        <v>43054.516253869966</v>
      </c>
      <c r="P358" s="92">
        <f t="shared" si="52"/>
        <v>-9.0831696136215001</v>
      </c>
      <c r="Q358" s="93">
        <f t="shared" si="53"/>
        <v>43109.083169613623</v>
      </c>
    </row>
    <row r="359" spans="1:17" hidden="1" x14ac:dyDescent="0.2">
      <c r="A359" s="39" t="s">
        <v>918</v>
      </c>
      <c r="B359" s="25" t="s">
        <v>919</v>
      </c>
      <c r="C359" s="19" t="str">
        <f t="shared" si="45"/>
        <v xml:space="preserve">  PurbeckE07000051</v>
      </c>
      <c r="D359" s="53">
        <v>7</v>
      </c>
      <c r="E359" s="20" t="str">
        <f>VLOOKUP(C359,female!C:D,2,FALSE)</f>
        <v>x</v>
      </c>
      <c r="F359" s="54">
        <v>13.63</v>
      </c>
      <c r="G359" s="33" t="str">
        <f>VLOOKUP(C359,female!C:E,3,FALSE)</f>
        <v>x</v>
      </c>
      <c r="H359" s="41">
        <v>15.56</v>
      </c>
      <c r="I359" s="33">
        <f>VLOOKUP(C359,female!C:G,5,FALSE)</f>
        <v>13</v>
      </c>
      <c r="J359" s="35" t="e">
        <f t="shared" si="46"/>
        <v>#VALUE!</v>
      </c>
      <c r="K359" s="35">
        <f t="shared" si="47"/>
        <v>2.5600000000000005</v>
      </c>
      <c r="L359" s="91" t="e">
        <f t="shared" si="48"/>
        <v>#VALUE!</v>
      </c>
      <c r="M359" s="91">
        <f t="shared" si="49"/>
        <v>0.16452442159383035</v>
      </c>
      <c r="N359" s="92" t="e">
        <f t="shared" si="50"/>
        <v>#VALUE!</v>
      </c>
      <c r="O359" s="93" t="e">
        <f t="shared" si="51"/>
        <v>#VALUE!</v>
      </c>
      <c r="P359" s="92">
        <f t="shared" si="52"/>
        <v>60.051413881748076</v>
      </c>
      <c r="Q359" s="93">
        <f t="shared" si="53"/>
        <v>43039.948586118255</v>
      </c>
    </row>
    <row r="360" spans="1:17" hidden="1" x14ac:dyDescent="0.2">
      <c r="A360" s="39" t="s">
        <v>920</v>
      </c>
      <c r="B360" s="25" t="s">
        <v>921</v>
      </c>
      <c r="C360" s="19" t="str">
        <f t="shared" si="45"/>
        <v xml:space="preserve">  West DorsetE07000052</v>
      </c>
      <c r="D360" s="53">
        <v>17</v>
      </c>
      <c r="E360" s="20">
        <f>VLOOKUP(C360,female!C:D,2,FALSE)</f>
        <v>13</v>
      </c>
      <c r="F360" s="41">
        <v>12.45</v>
      </c>
      <c r="G360" s="33">
        <f>VLOOKUP(C360,female!C:E,3,FALSE)</f>
        <v>11.38</v>
      </c>
      <c r="H360" s="41">
        <v>15.34</v>
      </c>
      <c r="I360" s="33">
        <f>VLOOKUP(C360,female!C:G,5,FALSE)</f>
        <v>13.05</v>
      </c>
      <c r="J360" s="35">
        <f t="shared" si="46"/>
        <v>1.0699999999999985</v>
      </c>
      <c r="K360" s="35">
        <f t="shared" si="47"/>
        <v>2.2899999999999991</v>
      </c>
      <c r="L360" s="91">
        <f t="shared" si="48"/>
        <v>8.5943775100401493E-2</v>
      </c>
      <c r="M360" s="91">
        <f t="shared" si="49"/>
        <v>0.14928292046936109</v>
      </c>
      <c r="N360" s="92">
        <f t="shared" si="50"/>
        <v>31.369477911646545</v>
      </c>
      <c r="O360" s="93">
        <f t="shared" si="51"/>
        <v>43068.630522088351</v>
      </c>
      <c r="P360" s="92">
        <f t="shared" si="52"/>
        <v>54.4882659713168</v>
      </c>
      <c r="Q360" s="93">
        <f t="shared" si="53"/>
        <v>43045.511734028682</v>
      </c>
    </row>
    <row r="361" spans="1:17" x14ac:dyDescent="0.2">
      <c r="A361" s="39" t="s">
        <v>922</v>
      </c>
      <c r="B361" s="25" t="s">
        <v>923</v>
      </c>
      <c r="C361" s="19" t="str">
        <f t="shared" si="45"/>
        <v xml:space="preserve">  Weymouth and PortlandE07000053</v>
      </c>
      <c r="D361" s="53">
        <v>6</v>
      </c>
      <c r="E361" s="20">
        <f>VLOOKUP(C361,female!C:D,2,FALSE)</f>
        <v>7</v>
      </c>
      <c r="F361" s="41">
        <v>11.2</v>
      </c>
      <c r="G361" s="33">
        <f>VLOOKUP(C361,female!C:E,3,FALSE)</f>
        <v>13.07</v>
      </c>
      <c r="H361" s="41">
        <v>12.1</v>
      </c>
      <c r="I361" s="33">
        <f>VLOOKUP(C361,female!C:G,5,FALSE)</f>
        <v>14</v>
      </c>
      <c r="J361" s="35">
        <f t="shared" si="46"/>
        <v>-1.870000000000001</v>
      </c>
      <c r="K361" s="35">
        <f t="shared" si="47"/>
        <v>-1.9000000000000004</v>
      </c>
      <c r="L361" s="91">
        <f t="shared" si="48"/>
        <v>-0.16696428571428581</v>
      </c>
      <c r="M361" s="91">
        <f t="shared" si="49"/>
        <v>-0.15702479338842978</v>
      </c>
      <c r="N361" s="92">
        <f t="shared" si="50"/>
        <v>-60.94196428571432</v>
      </c>
      <c r="O361" s="93">
        <f t="shared" si="51"/>
        <v>43160.941964285717</v>
      </c>
      <c r="P361" s="92">
        <f t="shared" si="52"/>
        <v>-57.314049586776868</v>
      </c>
      <c r="Q361" s="93">
        <f t="shared" si="53"/>
        <v>43157.314049586777</v>
      </c>
    </row>
    <row r="362" spans="1:17" hidden="1" x14ac:dyDescent="0.2">
      <c r="A362" s="39" t="s">
        <v>111</v>
      </c>
      <c r="B362" s="25" t="s">
        <v>112</v>
      </c>
      <c r="C362" s="19" t="str">
        <f t="shared" si="45"/>
        <v>GloucestershireE10000013</v>
      </c>
      <c r="D362" s="55">
        <v>110</v>
      </c>
      <c r="E362" s="20">
        <f>VLOOKUP(C362,female!C:D,2,FALSE)</f>
        <v>68</v>
      </c>
      <c r="F362" s="51">
        <v>14.49</v>
      </c>
      <c r="G362" s="33">
        <f>VLOOKUP(C362,female!C:E,3,FALSE)</f>
        <v>12.58</v>
      </c>
      <c r="H362" s="51">
        <v>17.39</v>
      </c>
      <c r="I362" s="33">
        <f>VLOOKUP(C362,female!C:G,5,FALSE)</f>
        <v>14.61</v>
      </c>
      <c r="J362" s="35">
        <f t="shared" si="46"/>
        <v>1.9100000000000001</v>
      </c>
      <c r="K362" s="35">
        <f t="shared" si="47"/>
        <v>2.7800000000000011</v>
      </c>
      <c r="L362" s="91">
        <f t="shared" si="48"/>
        <v>0.13181504485852313</v>
      </c>
      <c r="M362" s="91">
        <f t="shared" si="49"/>
        <v>0.15986198964922374</v>
      </c>
      <c r="N362" s="92">
        <f t="shared" si="50"/>
        <v>48.112491373360946</v>
      </c>
      <c r="O362" s="93">
        <f t="shared" si="51"/>
        <v>43051.887508626642</v>
      </c>
      <c r="P362" s="92">
        <f t="shared" si="52"/>
        <v>58.349626221966666</v>
      </c>
      <c r="Q362" s="93">
        <f t="shared" si="53"/>
        <v>43041.650373778037</v>
      </c>
    </row>
    <row r="363" spans="1:17" hidden="1" x14ac:dyDescent="0.2">
      <c r="A363" s="39" t="s">
        <v>924</v>
      </c>
      <c r="B363" s="25" t="s">
        <v>925</v>
      </c>
      <c r="C363" s="19" t="str">
        <f t="shared" si="45"/>
        <v xml:space="preserve">  CheltenhamE07000078</v>
      </c>
      <c r="D363" s="40">
        <v>21</v>
      </c>
      <c r="E363" s="20">
        <f>VLOOKUP(C363,female!C:D,2,FALSE)</f>
        <v>16</v>
      </c>
      <c r="F363" s="41">
        <v>14.6</v>
      </c>
      <c r="G363" s="33">
        <f>VLOOKUP(C363,female!C:E,3,FALSE)</f>
        <v>12.66</v>
      </c>
      <c r="H363" s="41">
        <v>17.440000000000001</v>
      </c>
      <c r="I363" s="33">
        <f>VLOOKUP(C363,female!C:G,5,FALSE)</f>
        <v>14.68</v>
      </c>
      <c r="J363" s="35">
        <f t="shared" si="46"/>
        <v>1.9399999999999995</v>
      </c>
      <c r="K363" s="35">
        <f t="shared" si="47"/>
        <v>2.7600000000000016</v>
      </c>
      <c r="L363" s="91">
        <f t="shared" si="48"/>
        <v>0.1328767123287671</v>
      </c>
      <c r="M363" s="91">
        <f t="shared" si="49"/>
        <v>0.15825688073394503</v>
      </c>
      <c r="N363" s="92">
        <f t="shared" si="50"/>
        <v>48.499999999999993</v>
      </c>
      <c r="O363" s="93">
        <f t="shared" si="51"/>
        <v>43051.5</v>
      </c>
      <c r="P363" s="92">
        <f t="shared" si="52"/>
        <v>57.763761467889935</v>
      </c>
      <c r="Q363" s="93">
        <f t="shared" si="53"/>
        <v>43042.23623853211</v>
      </c>
    </row>
    <row r="364" spans="1:17" hidden="1" x14ac:dyDescent="0.2">
      <c r="A364" s="39" t="s">
        <v>926</v>
      </c>
      <c r="B364" s="25" t="s">
        <v>927</v>
      </c>
      <c r="C364" s="19" t="str">
        <f t="shared" si="45"/>
        <v xml:space="preserve">  CotswoldE07000079</v>
      </c>
      <c r="D364" s="53">
        <v>12</v>
      </c>
      <c r="E364" s="20">
        <f>VLOOKUP(C364,female!C:D,2,FALSE)</f>
        <v>9</v>
      </c>
      <c r="F364" s="54">
        <v>13.75</v>
      </c>
      <c r="G364" s="33">
        <f>VLOOKUP(C364,female!C:E,3,FALSE)</f>
        <v>11.41</v>
      </c>
      <c r="H364" s="54">
        <v>18.18</v>
      </c>
      <c r="I364" s="33">
        <f>VLOOKUP(C364,female!C:G,5,FALSE)</f>
        <v>12.33</v>
      </c>
      <c r="J364" s="35">
        <f t="shared" si="46"/>
        <v>2.34</v>
      </c>
      <c r="K364" s="35">
        <f t="shared" si="47"/>
        <v>5.85</v>
      </c>
      <c r="L364" s="91">
        <f t="shared" si="48"/>
        <v>0.17018181818181818</v>
      </c>
      <c r="M364" s="91">
        <f t="shared" si="49"/>
        <v>0.32178217821782179</v>
      </c>
      <c r="N364" s="92">
        <f t="shared" si="50"/>
        <v>62.116363636363637</v>
      </c>
      <c r="O364" s="93">
        <f t="shared" si="51"/>
        <v>43037.883636363636</v>
      </c>
      <c r="P364" s="92">
        <f t="shared" si="52"/>
        <v>117.45049504950495</v>
      </c>
      <c r="Q364" s="93">
        <f t="shared" si="53"/>
        <v>42982.549504950497</v>
      </c>
    </row>
    <row r="365" spans="1:17" x14ac:dyDescent="0.2">
      <c r="A365" s="39" t="s">
        <v>928</v>
      </c>
      <c r="B365" s="25" t="s">
        <v>929</v>
      </c>
      <c r="C365" s="19" t="str">
        <f t="shared" si="45"/>
        <v xml:space="preserve">  Forest of DeanE07000080</v>
      </c>
      <c r="D365" s="53">
        <v>7</v>
      </c>
      <c r="E365" s="20" t="str">
        <f>VLOOKUP(C365,female!C:D,2,FALSE)</f>
        <v>x</v>
      </c>
      <c r="F365" s="54">
        <v>10.34</v>
      </c>
      <c r="G365" s="33">
        <f>VLOOKUP(C365,female!C:E,3,FALSE)</f>
        <v>10.95</v>
      </c>
      <c r="H365" s="54">
        <v>13.09</v>
      </c>
      <c r="I365" s="33">
        <f>VLOOKUP(C365,female!C:G,5,FALSE)</f>
        <v>12.54</v>
      </c>
      <c r="J365" s="35">
        <f t="shared" si="46"/>
        <v>-0.60999999999999943</v>
      </c>
      <c r="K365" s="35">
        <f t="shared" si="47"/>
        <v>0.55000000000000071</v>
      </c>
      <c r="L365" s="91">
        <f t="shared" si="48"/>
        <v>-5.8994197292069575E-2</v>
      </c>
      <c r="M365" s="91">
        <f t="shared" si="49"/>
        <v>4.2016806722689128E-2</v>
      </c>
      <c r="N365" s="92">
        <f t="shared" si="50"/>
        <v>-21.532882011605395</v>
      </c>
      <c r="O365" s="93">
        <f t="shared" si="51"/>
        <v>43121.532882011605</v>
      </c>
      <c r="P365" s="92">
        <f t="shared" si="52"/>
        <v>15.336134453781531</v>
      </c>
      <c r="Q365" s="93">
        <f t="shared" si="53"/>
        <v>43084.663865546216</v>
      </c>
    </row>
    <row r="366" spans="1:17" hidden="1" x14ac:dyDescent="0.2">
      <c r="A366" s="39" t="s">
        <v>930</v>
      </c>
      <c r="B366" s="25" t="s">
        <v>931</v>
      </c>
      <c r="C366" s="19" t="str">
        <f t="shared" si="45"/>
        <v xml:space="preserve">  GloucesterE07000081</v>
      </c>
      <c r="D366" s="40">
        <v>26</v>
      </c>
      <c r="E366" s="20">
        <f>VLOOKUP(C366,female!C:D,2,FALSE)</f>
        <v>20</v>
      </c>
      <c r="F366" s="41">
        <v>14.47</v>
      </c>
      <c r="G366" s="33">
        <f>VLOOKUP(C366,female!C:E,3,FALSE)</f>
        <v>13.51</v>
      </c>
      <c r="H366" s="41">
        <v>18.95</v>
      </c>
      <c r="I366" s="33">
        <f>VLOOKUP(C366,female!C:G,5,FALSE)</f>
        <v>16.079999999999998</v>
      </c>
      <c r="J366" s="35">
        <f t="shared" si="46"/>
        <v>0.96000000000000085</v>
      </c>
      <c r="K366" s="35">
        <f t="shared" si="47"/>
        <v>2.870000000000001</v>
      </c>
      <c r="L366" s="91">
        <f t="shared" si="48"/>
        <v>6.6344160331720858E-2</v>
      </c>
      <c r="M366" s="91">
        <f t="shared" si="49"/>
        <v>0.15145118733509241</v>
      </c>
      <c r="N366" s="92">
        <f t="shared" si="50"/>
        <v>24.215618521078113</v>
      </c>
      <c r="O366" s="93">
        <f t="shared" si="51"/>
        <v>43075.784381478923</v>
      </c>
      <c r="P366" s="92">
        <f t="shared" si="52"/>
        <v>55.279683377308729</v>
      </c>
      <c r="Q366" s="93">
        <f t="shared" si="53"/>
        <v>43044.72031662269</v>
      </c>
    </row>
    <row r="367" spans="1:17" hidden="1" x14ac:dyDescent="0.2">
      <c r="A367" s="39" t="s">
        <v>932</v>
      </c>
      <c r="B367" s="25" t="s">
        <v>933</v>
      </c>
      <c r="C367" s="19" t="str">
        <f t="shared" si="45"/>
        <v xml:space="preserve">  StroudE07000082</v>
      </c>
      <c r="D367" s="40">
        <v>22</v>
      </c>
      <c r="E367" s="20">
        <f>VLOOKUP(C367,female!C:D,2,FALSE)</f>
        <v>13</v>
      </c>
      <c r="F367" s="41">
        <v>15</v>
      </c>
      <c r="G367" s="33">
        <f>VLOOKUP(C367,female!C:E,3,FALSE)</f>
        <v>11.98</v>
      </c>
      <c r="H367" s="51">
        <v>16.12</v>
      </c>
      <c r="I367" s="33">
        <f>VLOOKUP(C367,female!C:G,5,FALSE)</f>
        <v>13.56</v>
      </c>
      <c r="J367" s="35">
        <f t="shared" si="46"/>
        <v>3.0199999999999996</v>
      </c>
      <c r="K367" s="35">
        <f t="shared" si="47"/>
        <v>2.5600000000000005</v>
      </c>
      <c r="L367" s="91">
        <f t="shared" si="48"/>
        <v>0.20133333333333331</v>
      </c>
      <c r="M367" s="91">
        <f t="shared" si="49"/>
        <v>0.15880893300248142</v>
      </c>
      <c r="N367" s="92">
        <f t="shared" si="50"/>
        <v>73.486666666666665</v>
      </c>
      <c r="O367" s="93">
        <f t="shared" si="51"/>
        <v>43026.513333333336</v>
      </c>
      <c r="P367" s="92">
        <f t="shared" si="52"/>
        <v>57.965260545905714</v>
      </c>
      <c r="Q367" s="93">
        <f t="shared" si="53"/>
        <v>43042.034739454095</v>
      </c>
    </row>
    <row r="368" spans="1:17" hidden="1" x14ac:dyDescent="0.2">
      <c r="A368" s="39" t="s">
        <v>934</v>
      </c>
      <c r="B368" s="25" t="s">
        <v>935</v>
      </c>
      <c r="C368" s="19" t="str">
        <f t="shared" si="45"/>
        <v xml:space="preserve">  TewkesburyE07000083</v>
      </c>
      <c r="D368" s="40">
        <v>22</v>
      </c>
      <c r="E368" s="20">
        <f>VLOOKUP(C368,female!C:D,2,FALSE)</f>
        <v>7</v>
      </c>
      <c r="F368" s="41">
        <v>15.26</v>
      </c>
      <c r="G368" s="33">
        <f>VLOOKUP(C368,female!C:E,3,FALSE)</f>
        <v>13.09</v>
      </c>
      <c r="H368" s="51">
        <v>17.79</v>
      </c>
      <c r="I368" s="33">
        <f>VLOOKUP(C368,female!C:G,5,FALSE)</f>
        <v>16.14</v>
      </c>
      <c r="J368" s="35">
        <f t="shared" si="46"/>
        <v>2.17</v>
      </c>
      <c r="K368" s="35">
        <f t="shared" si="47"/>
        <v>1.6499999999999986</v>
      </c>
      <c r="L368" s="91">
        <f t="shared" si="48"/>
        <v>0.14220183486238533</v>
      </c>
      <c r="M368" s="91">
        <f t="shared" si="49"/>
        <v>9.274873524451932E-2</v>
      </c>
      <c r="N368" s="92">
        <f t="shared" si="50"/>
        <v>51.903669724770644</v>
      </c>
      <c r="O368" s="93">
        <f t="shared" si="51"/>
        <v>43048.096330275228</v>
      </c>
      <c r="P368" s="92">
        <f t="shared" si="52"/>
        <v>33.853288364249551</v>
      </c>
      <c r="Q368" s="93">
        <f t="shared" si="53"/>
        <v>43066.146711635753</v>
      </c>
    </row>
    <row r="369" spans="1:17" hidden="1" x14ac:dyDescent="0.2">
      <c r="A369" s="39" t="s">
        <v>124</v>
      </c>
      <c r="B369" s="25" t="s">
        <v>125</v>
      </c>
      <c r="C369" s="19" t="str">
        <f t="shared" si="45"/>
        <v>SomersetE10000027</v>
      </c>
      <c r="D369" s="55">
        <v>84</v>
      </c>
      <c r="E369" s="20">
        <f>VLOOKUP(C369,female!C:D,2,FALSE)</f>
        <v>49</v>
      </c>
      <c r="F369" s="51">
        <v>12.54</v>
      </c>
      <c r="G369" s="33">
        <f>VLOOKUP(C369,female!C:E,3,FALSE)</f>
        <v>11.2</v>
      </c>
      <c r="H369" s="51">
        <v>14.79</v>
      </c>
      <c r="I369" s="33">
        <f>VLOOKUP(C369,female!C:G,5,FALSE)</f>
        <v>12.79</v>
      </c>
      <c r="J369" s="35">
        <f t="shared" si="46"/>
        <v>1.3399999999999999</v>
      </c>
      <c r="K369" s="35">
        <f t="shared" si="47"/>
        <v>2</v>
      </c>
      <c r="L369" s="91">
        <f t="shared" si="48"/>
        <v>0.10685805422647528</v>
      </c>
      <c r="M369" s="91">
        <f t="shared" si="49"/>
        <v>0.13522650439486139</v>
      </c>
      <c r="N369" s="92">
        <f t="shared" si="50"/>
        <v>39.003189792663477</v>
      </c>
      <c r="O369" s="93">
        <f t="shared" si="51"/>
        <v>43060.99681020734</v>
      </c>
      <c r="P369" s="92">
        <f t="shared" si="52"/>
        <v>49.357674104124406</v>
      </c>
      <c r="Q369" s="93">
        <f t="shared" si="53"/>
        <v>43050.642325895875</v>
      </c>
    </row>
    <row r="370" spans="1:17" hidden="1" x14ac:dyDescent="0.2">
      <c r="A370" s="39" t="s">
        <v>936</v>
      </c>
      <c r="B370" s="25" t="s">
        <v>937</v>
      </c>
      <c r="C370" s="19" t="str">
        <f t="shared" si="45"/>
        <v xml:space="preserve">  MendipE07000187</v>
      </c>
      <c r="D370" s="53">
        <v>13</v>
      </c>
      <c r="E370" s="20">
        <f>VLOOKUP(C370,female!C:D,2,FALSE)</f>
        <v>9</v>
      </c>
      <c r="F370" s="54">
        <v>11.47</v>
      </c>
      <c r="G370" s="33">
        <f>VLOOKUP(C370,female!C:E,3,FALSE)</f>
        <v>9.74</v>
      </c>
      <c r="H370" s="41">
        <v>13.59</v>
      </c>
      <c r="I370" s="33">
        <f>VLOOKUP(C370,female!C:G,5,FALSE)</f>
        <v>12.18</v>
      </c>
      <c r="J370" s="35">
        <f t="shared" si="46"/>
        <v>1.7300000000000004</v>
      </c>
      <c r="K370" s="35">
        <f t="shared" si="47"/>
        <v>1.4100000000000001</v>
      </c>
      <c r="L370" s="91">
        <f t="shared" si="48"/>
        <v>0.15082824760244118</v>
      </c>
      <c r="M370" s="91">
        <f t="shared" si="49"/>
        <v>0.10375275938189847</v>
      </c>
      <c r="N370" s="92">
        <f t="shared" si="50"/>
        <v>55.052310374891029</v>
      </c>
      <c r="O370" s="93">
        <f t="shared" si="51"/>
        <v>43044.947689625107</v>
      </c>
      <c r="P370" s="92">
        <f t="shared" si="52"/>
        <v>37.869757174392944</v>
      </c>
      <c r="Q370" s="93">
        <f t="shared" si="53"/>
        <v>43062.130242825609</v>
      </c>
    </row>
    <row r="371" spans="1:17" hidden="1" x14ac:dyDescent="0.2">
      <c r="A371" s="39" t="s">
        <v>938</v>
      </c>
      <c r="B371" s="25" t="s">
        <v>939</v>
      </c>
      <c r="C371" s="19" t="str">
        <f t="shared" si="45"/>
        <v xml:space="preserve">  SedgemoorE07000188</v>
      </c>
      <c r="D371" s="40">
        <v>18</v>
      </c>
      <c r="E371" s="20">
        <f>VLOOKUP(C371,female!C:D,2,FALSE)</f>
        <v>10</v>
      </c>
      <c r="F371" s="41">
        <v>11.98</v>
      </c>
      <c r="G371" s="33">
        <f>VLOOKUP(C371,female!C:E,3,FALSE)</f>
        <v>9.52</v>
      </c>
      <c r="H371" s="51">
        <v>14.01</v>
      </c>
      <c r="I371" s="33">
        <f>VLOOKUP(C371,female!C:G,5,FALSE)</f>
        <v>11.77</v>
      </c>
      <c r="J371" s="35">
        <f t="shared" si="46"/>
        <v>2.4600000000000009</v>
      </c>
      <c r="K371" s="35">
        <f t="shared" si="47"/>
        <v>2.2400000000000002</v>
      </c>
      <c r="L371" s="91">
        <f t="shared" si="48"/>
        <v>0.20534223706176968</v>
      </c>
      <c r="M371" s="91">
        <f t="shared" si="49"/>
        <v>0.15988579586009993</v>
      </c>
      <c r="N371" s="92">
        <f t="shared" si="50"/>
        <v>74.949916527545938</v>
      </c>
      <c r="O371" s="93">
        <f t="shared" si="51"/>
        <v>43025.050083472452</v>
      </c>
      <c r="P371" s="92">
        <f t="shared" si="52"/>
        <v>58.358315488936476</v>
      </c>
      <c r="Q371" s="93">
        <f t="shared" si="53"/>
        <v>43041.641684511065</v>
      </c>
    </row>
    <row r="372" spans="1:17" hidden="1" x14ac:dyDescent="0.2">
      <c r="A372" s="39" t="s">
        <v>940</v>
      </c>
      <c r="B372" s="25" t="s">
        <v>941</v>
      </c>
      <c r="C372" s="19" t="str">
        <f t="shared" si="45"/>
        <v xml:space="preserve">  South SomersetE07000189</v>
      </c>
      <c r="D372" s="40">
        <v>28</v>
      </c>
      <c r="E372" s="20">
        <f>VLOOKUP(C372,female!C:D,2,FALSE)</f>
        <v>13</v>
      </c>
      <c r="F372" s="41">
        <v>12.98</v>
      </c>
      <c r="G372" s="33">
        <f>VLOOKUP(C372,female!C:E,3,FALSE)</f>
        <v>12.08</v>
      </c>
      <c r="H372" s="51">
        <v>15.01</v>
      </c>
      <c r="I372" s="33">
        <f>VLOOKUP(C372,female!C:G,5,FALSE)</f>
        <v>12.81</v>
      </c>
      <c r="J372" s="35">
        <f t="shared" si="46"/>
        <v>0.90000000000000036</v>
      </c>
      <c r="K372" s="35">
        <f t="shared" si="47"/>
        <v>2.1999999999999993</v>
      </c>
      <c r="L372" s="91">
        <f t="shared" si="48"/>
        <v>6.9337442218798173E-2</v>
      </c>
      <c r="M372" s="91">
        <f t="shared" si="49"/>
        <v>0.14656895403064618</v>
      </c>
      <c r="N372" s="92">
        <f t="shared" si="50"/>
        <v>25.308166409861332</v>
      </c>
      <c r="O372" s="93">
        <f t="shared" si="51"/>
        <v>43074.691833590136</v>
      </c>
      <c r="P372" s="92">
        <f t="shared" si="52"/>
        <v>53.497668221185855</v>
      </c>
      <c r="Q372" s="93">
        <f t="shared" si="53"/>
        <v>43046.502331778815</v>
      </c>
    </row>
    <row r="373" spans="1:17" hidden="1" x14ac:dyDescent="0.2">
      <c r="A373" s="39" t="s">
        <v>942</v>
      </c>
      <c r="B373" s="25" t="s">
        <v>943</v>
      </c>
      <c r="C373" s="19" t="str">
        <f t="shared" si="45"/>
        <v xml:space="preserve">  Taunton DeaneE07000190</v>
      </c>
      <c r="D373" s="40">
        <v>20</v>
      </c>
      <c r="E373" s="20">
        <f>VLOOKUP(C373,female!C:D,2,FALSE)</f>
        <v>16</v>
      </c>
      <c r="F373" s="41">
        <v>12.81</v>
      </c>
      <c r="G373" s="33">
        <f>VLOOKUP(C373,female!C:E,3,FALSE)</f>
        <v>11.74</v>
      </c>
      <c r="H373" s="41">
        <v>14.71</v>
      </c>
      <c r="I373" s="33">
        <f>VLOOKUP(C373,female!C:G,5,FALSE)</f>
        <v>13.88</v>
      </c>
      <c r="J373" s="35">
        <f t="shared" si="46"/>
        <v>1.0700000000000003</v>
      </c>
      <c r="K373" s="35">
        <f t="shared" si="47"/>
        <v>0.83000000000000007</v>
      </c>
      <c r="L373" s="91">
        <f t="shared" si="48"/>
        <v>8.3528493364558962E-2</v>
      </c>
      <c r="M373" s="91">
        <f t="shared" si="49"/>
        <v>5.6424201223657378E-2</v>
      </c>
      <c r="N373" s="92">
        <f t="shared" si="50"/>
        <v>30.487900078064023</v>
      </c>
      <c r="O373" s="93">
        <f t="shared" si="51"/>
        <v>43069.512099921936</v>
      </c>
      <c r="P373" s="92">
        <f t="shared" si="52"/>
        <v>20.594833446634944</v>
      </c>
      <c r="Q373" s="93">
        <f t="shared" si="53"/>
        <v>43079.405166553363</v>
      </c>
    </row>
    <row r="374" spans="1:17" hidden="1" x14ac:dyDescent="0.2">
      <c r="A374" s="39" t="s">
        <v>944</v>
      </c>
      <c r="B374" s="25" t="s">
        <v>945</v>
      </c>
      <c r="C374" s="19" t="str">
        <f t="shared" si="45"/>
        <v xml:space="preserve">  West SomersetE07000191</v>
      </c>
      <c r="D374" s="53">
        <v>6</v>
      </c>
      <c r="E374" s="20" t="str">
        <f>VLOOKUP(C374,female!C:D,2,FALSE)</f>
        <v>x</v>
      </c>
      <c r="F374" s="54" t="s">
        <v>6</v>
      </c>
      <c r="G374" s="33" t="str">
        <f>VLOOKUP(C374,female!C:E,3,FALSE)</f>
        <v>x</v>
      </c>
      <c r="H374" s="54">
        <v>19.149999999999999</v>
      </c>
      <c r="I374" s="33">
        <f>VLOOKUP(C374,female!C:G,5,FALSE)</f>
        <v>11.11</v>
      </c>
      <c r="J374" s="35" t="e">
        <f t="shared" si="46"/>
        <v>#VALUE!</v>
      </c>
      <c r="K374" s="35">
        <f t="shared" si="47"/>
        <v>8.0399999999999991</v>
      </c>
      <c r="L374" s="91" t="e">
        <f t="shared" si="48"/>
        <v>#VALUE!</v>
      </c>
      <c r="M374" s="91">
        <f t="shared" si="49"/>
        <v>0.41984334203655349</v>
      </c>
      <c r="N374" s="92" t="e">
        <f t="shared" si="50"/>
        <v>#VALUE!</v>
      </c>
      <c r="O374" s="93" t="e">
        <f t="shared" si="51"/>
        <v>#VALUE!</v>
      </c>
      <c r="P374" s="92">
        <f t="shared" si="52"/>
        <v>153.24281984334203</v>
      </c>
      <c r="Q374" s="93">
        <f t="shared" si="53"/>
        <v>42946.757180156659</v>
      </c>
    </row>
    <row r="375" spans="1:17" hidden="1" x14ac:dyDescent="0.2">
      <c r="A375" s="39" t="s">
        <v>1050</v>
      </c>
      <c r="B375" s="25" t="s">
        <v>174</v>
      </c>
      <c r="C375" s="19" t="str">
        <f t="shared" si="45"/>
        <v>Wiltshire E06000054</v>
      </c>
      <c r="D375" s="55">
        <v>74</v>
      </c>
      <c r="E375" s="20">
        <f>VLOOKUP(C375,female!C:D,2,FALSE)</f>
        <v>49</v>
      </c>
      <c r="F375" s="51">
        <v>13.53</v>
      </c>
      <c r="G375" s="33">
        <f>VLOOKUP(C375,female!C:E,3,FALSE)</f>
        <v>12.16</v>
      </c>
      <c r="H375" s="51">
        <v>16.079999999999998</v>
      </c>
      <c r="I375" s="33">
        <f>VLOOKUP(C375,female!C:G,5,FALSE)</f>
        <v>14.67</v>
      </c>
      <c r="J375" s="35">
        <f t="shared" si="46"/>
        <v>1.3699999999999992</v>
      </c>
      <c r="K375" s="35">
        <f t="shared" si="47"/>
        <v>1.4099999999999984</v>
      </c>
      <c r="L375" s="91">
        <f t="shared" si="48"/>
        <v>0.10125646711012559</v>
      </c>
      <c r="M375" s="91">
        <f t="shared" si="49"/>
        <v>8.7686567164179011E-2</v>
      </c>
      <c r="N375" s="92">
        <f t="shared" si="50"/>
        <v>36.958610495195842</v>
      </c>
      <c r="O375" s="93">
        <f t="shared" si="51"/>
        <v>43063.041389504804</v>
      </c>
      <c r="P375" s="92">
        <f t="shared" si="52"/>
        <v>32.005597014925335</v>
      </c>
      <c r="Q375" s="93">
        <f t="shared" si="53"/>
        <v>43067.994402985074</v>
      </c>
    </row>
    <row r="376" spans="1:17" hidden="1" x14ac:dyDescent="0.2">
      <c r="A376" s="24" t="s">
        <v>1051</v>
      </c>
      <c r="B376" s="25" t="s">
        <v>1052</v>
      </c>
      <c r="C376" s="19" t="str">
        <f t="shared" si="45"/>
        <v>Wales  W92000004</v>
      </c>
      <c r="D376" s="55">
        <v>466</v>
      </c>
      <c r="E376" s="20">
        <f>VLOOKUP(C376,female!C:D,2,FALSE)</f>
        <v>324</v>
      </c>
      <c r="F376" s="51">
        <v>12.89</v>
      </c>
      <c r="G376" s="33">
        <f>VLOOKUP(C376,female!C:E,3,FALSE)</f>
        <v>12.08</v>
      </c>
      <c r="H376" s="51">
        <v>15.26</v>
      </c>
      <c r="I376" s="33">
        <f>VLOOKUP(C376,female!C:G,5,FALSE)</f>
        <v>13.99</v>
      </c>
      <c r="J376" s="35">
        <f t="shared" si="46"/>
        <v>0.8100000000000005</v>
      </c>
      <c r="K376" s="35">
        <f t="shared" si="47"/>
        <v>1.2699999999999996</v>
      </c>
      <c r="L376" s="91">
        <f t="shared" si="48"/>
        <v>6.2839410395655576E-2</v>
      </c>
      <c r="M376" s="91">
        <f t="shared" si="49"/>
        <v>8.3224115334207052E-2</v>
      </c>
      <c r="N376" s="92">
        <f t="shared" si="50"/>
        <v>22.936384794414284</v>
      </c>
      <c r="O376" s="93">
        <f t="shared" si="51"/>
        <v>43077.063615205589</v>
      </c>
      <c r="P376" s="92">
        <f t="shared" si="52"/>
        <v>30.376802096985575</v>
      </c>
      <c r="Q376" s="93">
        <f t="shared" si="53"/>
        <v>43069.623197903013</v>
      </c>
    </row>
    <row r="377" spans="1:17" hidden="1" x14ac:dyDescent="0.2">
      <c r="A377" s="39" t="s">
        <v>28</v>
      </c>
      <c r="B377" s="25" t="s">
        <v>29</v>
      </c>
      <c r="C377" s="19" t="str">
        <f t="shared" si="45"/>
        <v>Isle of Anglesey / Ynys MônW06000001</v>
      </c>
      <c r="D377" s="53">
        <v>8</v>
      </c>
      <c r="E377" s="20">
        <f>VLOOKUP(C377,female!C:D,2,FALSE)</f>
        <v>5</v>
      </c>
      <c r="F377" s="54">
        <v>12.69</v>
      </c>
      <c r="G377" s="33">
        <f>VLOOKUP(C377,female!C:E,3,FALSE)</f>
        <v>9.8000000000000007</v>
      </c>
      <c r="H377" s="41">
        <v>14.03</v>
      </c>
      <c r="I377" s="33">
        <f>VLOOKUP(C377,female!C:G,5,FALSE)</f>
        <v>10.89</v>
      </c>
      <c r="J377" s="35">
        <f t="shared" si="46"/>
        <v>2.8899999999999988</v>
      </c>
      <c r="K377" s="35">
        <f t="shared" si="47"/>
        <v>3.1399999999999988</v>
      </c>
      <c r="L377" s="91">
        <f t="shared" si="48"/>
        <v>0.2277383766745468</v>
      </c>
      <c r="M377" s="91">
        <f t="shared" si="49"/>
        <v>0.22380612972202416</v>
      </c>
      <c r="N377" s="92">
        <f t="shared" si="50"/>
        <v>83.124507486209581</v>
      </c>
      <c r="O377" s="93">
        <f t="shared" si="51"/>
        <v>43016.875492513791</v>
      </c>
      <c r="P377" s="92">
        <f t="shared" si="52"/>
        <v>81.689237348538811</v>
      </c>
      <c r="Q377" s="93">
        <f t="shared" si="53"/>
        <v>43018.310762651461</v>
      </c>
    </row>
    <row r="378" spans="1:17" x14ac:dyDescent="0.2">
      <c r="A378" s="39" t="s">
        <v>344</v>
      </c>
      <c r="B378" s="25" t="s">
        <v>345</v>
      </c>
      <c r="C378" s="19" t="str">
        <f t="shared" si="45"/>
        <v>Gwynedd / GwyneddW06000002</v>
      </c>
      <c r="D378" s="40">
        <v>18</v>
      </c>
      <c r="E378" s="20">
        <f>VLOOKUP(C378,female!C:D,2,FALSE)</f>
        <v>14</v>
      </c>
      <c r="F378" s="41">
        <v>9.93</v>
      </c>
      <c r="G378" s="33">
        <f>VLOOKUP(C378,female!C:E,3,FALSE)</f>
        <v>12.22</v>
      </c>
      <c r="H378" s="41">
        <v>12.95</v>
      </c>
      <c r="I378" s="33">
        <f>VLOOKUP(C378,female!C:G,5,FALSE)</f>
        <v>13.91</v>
      </c>
      <c r="J378" s="35">
        <f t="shared" si="46"/>
        <v>-2.2900000000000009</v>
      </c>
      <c r="K378" s="35">
        <f t="shared" si="47"/>
        <v>-0.96000000000000085</v>
      </c>
      <c r="L378" s="91">
        <f t="shared" si="48"/>
        <v>-0.23061430010070502</v>
      </c>
      <c r="M378" s="91">
        <f t="shared" si="49"/>
        <v>-7.4131274131274197E-2</v>
      </c>
      <c r="N378" s="92">
        <f t="shared" si="50"/>
        <v>-84.174219536757334</v>
      </c>
      <c r="O378" s="93">
        <f t="shared" si="51"/>
        <v>43184.174219536755</v>
      </c>
      <c r="P378" s="92">
        <f t="shared" si="52"/>
        <v>-27.057915057915082</v>
      </c>
      <c r="Q378" s="93">
        <f t="shared" si="53"/>
        <v>43127.057915057914</v>
      </c>
    </row>
    <row r="379" spans="1:17" x14ac:dyDescent="0.2">
      <c r="A379" s="39" t="s">
        <v>328</v>
      </c>
      <c r="B379" s="25" t="s">
        <v>329</v>
      </c>
      <c r="C379" s="19" t="str">
        <f t="shared" si="45"/>
        <v>Conwy / ConwyW06000003</v>
      </c>
      <c r="D379" s="53">
        <v>11</v>
      </c>
      <c r="E379" s="20">
        <f>VLOOKUP(C379,female!C:D,2,FALSE)</f>
        <v>12</v>
      </c>
      <c r="F379" s="54">
        <v>10.72</v>
      </c>
      <c r="G379" s="33">
        <f>VLOOKUP(C379,female!C:E,3,FALSE)</f>
        <v>12.18</v>
      </c>
      <c r="H379" s="41">
        <v>12.74</v>
      </c>
      <c r="I379" s="33">
        <f>VLOOKUP(C379,female!C:G,5,FALSE)</f>
        <v>14.42</v>
      </c>
      <c r="J379" s="35">
        <f t="shared" si="46"/>
        <v>-1.4599999999999991</v>
      </c>
      <c r="K379" s="35">
        <f t="shared" si="47"/>
        <v>-1.6799999999999997</v>
      </c>
      <c r="L379" s="91">
        <f t="shared" si="48"/>
        <v>-0.13619402985074616</v>
      </c>
      <c r="M379" s="91">
        <f t="shared" si="49"/>
        <v>-0.13186813186813184</v>
      </c>
      <c r="N379" s="92">
        <f t="shared" si="50"/>
        <v>-49.710820895522346</v>
      </c>
      <c r="O379" s="93">
        <f t="shared" si="51"/>
        <v>43149.710820895525</v>
      </c>
      <c r="P379" s="92">
        <f t="shared" si="52"/>
        <v>-48.131868131868124</v>
      </c>
      <c r="Q379" s="93">
        <f t="shared" si="53"/>
        <v>43148.131868131866</v>
      </c>
    </row>
    <row r="380" spans="1:17" x14ac:dyDescent="0.2">
      <c r="A380" s="39" t="s">
        <v>342</v>
      </c>
      <c r="B380" s="25" t="s">
        <v>343</v>
      </c>
      <c r="C380" s="19" t="str">
        <f t="shared" si="45"/>
        <v>Denbighshire / Sir DdinbychW06000004</v>
      </c>
      <c r="D380" s="53">
        <v>14</v>
      </c>
      <c r="E380" s="20">
        <f>VLOOKUP(C380,female!C:D,2,FALSE)</f>
        <v>12</v>
      </c>
      <c r="F380" s="54">
        <v>11.63</v>
      </c>
      <c r="G380" s="33">
        <f>VLOOKUP(C380,female!C:E,3,FALSE)</f>
        <v>13.45</v>
      </c>
      <c r="H380" s="41">
        <v>14.41</v>
      </c>
      <c r="I380" s="33">
        <f>VLOOKUP(C380,female!C:G,5,FALSE)</f>
        <v>14.6</v>
      </c>
      <c r="J380" s="35">
        <f t="shared" si="46"/>
        <v>-1.8199999999999985</v>
      </c>
      <c r="K380" s="35">
        <f t="shared" si="47"/>
        <v>-0.1899999999999995</v>
      </c>
      <c r="L380" s="91">
        <f t="shared" si="48"/>
        <v>-0.15649183147033521</v>
      </c>
      <c r="M380" s="91">
        <f t="shared" si="49"/>
        <v>-1.3185287994448265E-2</v>
      </c>
      <c r="N380" s="92">
        <f t="shared" si="50"/>
        <v>-57.119518486672355</v>
      </c>
      <c r="O380" s="93">
        <f t="shared" si="51"/>
        <v>43157.119518486674</v>
      </c>
      <c r="P380" s="92">
        <f t="shared" si="52"/>
        <v>-4.8126301179736171</v>
      </c>
      <c r="Q380" s="93">
        <f t="shared" si="53"/>
        <v>43104.812630117973</v>
      </c>
    </row>
    <row r="381" spans="1:17" hidden="1" x14ac:dyDescent="0.2">
      <c r="A381" s="39" t="s">
        <v>47</v>
      </c>
      <c r="B381" s="25" t="s">
        <v>48</v>
      </c>
      <c r="C381" s="19" t="str">
        <f t="shared" si="45"/>
        <v>Flintshire / Sir y FflintW06000005</v>
      </c>
      <c r="D381" s="40">
        <v>30</v>
      </c>
      <c r="E381" s="20">
        <f>VLOOKUP(C381,female!C:D,2,FALSE)</f>
        <v>15</v>
      </c>
      <c r="F381" s="41">
        <v>13.51</v>
      </c>
      <c r="G381" s="33">
        <f>VLOOKUP(C381,female!C:E,3,FALSE)</f>
        <v>11.38</v>
      </c>
      <c r="H381" s="51">
        <v>15.4</v>
      </c>
      <c r="I381" s="33">
        <f>VLOOKUP(C381,female!C:G,5,FALSE)</f>
        <v>13.29</v>
      </c>
      <c r="J381" s="35">
        <f t="shared" si="46"/>
        <v>2.129999999999999</v>
      </c>
      <c r="K381" s="35">
        <f t="shared" si="47"/>
        <v>2.1100000000000012</v>
      </c>
      <c r="L381" s="91">
        <f t="shared" si="48"/>
        <v>0.15766099185788299</v>
      </c>
      <c r="M381" s="91">
        <f t="shared" si="49"/>
        <v>0.13701298701298709</v>
      </c>
      <c r="N381" s="92">
        <f t="shared" si="50"/>
        <v>57.546262028127288</v>
      </c>
      <c r="O381" s="93">
        <f t="shared" si="51"/>
        <v>43042.453737971875</v>
      </c>
      <c r="P381" s="92">
        <f t="shared" si="52"/>
        <v>50.009740259740283</v>
      </c>
      <c r="Q381" s="93">
        <f t="shared" si="53"/>
        <v>43049.990259740262</v>
      </c>
    </row>
    <row r="382" spans="1:17" x14ac:dyDescent="0.2">
      <c r="A382" s="39" t="s">
        <v>181</v>
      </c>
      <c r="B382" s="25" t="s">
        <v>182</v>
      </c>
      <c r="C382" s="19" t="str">
        <f t="shared" si="45"/>
        <v>Wrexham / WrecsamW06000006</v>
      </c>
      <c r="D382" s="40">
        <v>22</v>
      </c>
      <c r="E382" s="20">
        <f>VLOOKUP(C382,female!C:D,2,FALSE)</f>
        <v>16</v>
      </c>
      <c r="F382" s="41">
        <v>12.07</v>
      </c>
      <c r="G382" s="33">
        <f>VLOOKUP(C382,female!C:E,3,FALSE)</f>
        <v>12.25</v>
      </c>
      <c r="H382" s="41">
        <v>14.07</v>
      </c>
      <c r="I382" s="33">
        <f>VLOOKUP(C382,female!C:G,5,FALSE)</f>
        <v>13.51</v>
      </c>
      <c r="J382" s="35">
        <f t="shared" si="46"/>
        <v>-0.17999999999999972</v>
      </c>
      <c r="K382" s="35">
        <f t="shared" si="47"/>
        <v>0.5600000000000005</v>
      </c>
      <c r="L382" s="91">
        <f t="shared" si="48"/>
        <v>-1.4913007456503704E-2</v>
      </c>
      <c r="M382" s="91">
        <f t="shared" si="49"/>
        <v>3.9800995024875656E-2</v>
      </c>
      <c r="N382" s="92">
        <f t="shared" si="50"/>
        <v>-5.4432477216238517</v>
      </c>
      <c r="O382" s="93">
        <f t="shared" si="51"/>
        <v>43105.443247721625</v>
      </c>
      <c r="P382" s="92">
        <f t="shared" si="52"/>
        <v>14.527363184079615</v>
      </c>
      <c r="Q382" s="93">
        <f t="shared" si="53"/>
        <v>43085.472636815917</v>
      </c>
    </row>
    <row r="383" spans="1:17" hidden="1" x14ac:dyDescent="0.2">
      <c r="A383" s="39" t="s">
        <v>306</v>
      </c>
      <c r="B383" s="25" t="s">
        <v>307</v>
      </c>
      <c r="C383" s="19" t="str">
        <f t="shared" si="45"/>
        <v>Powys / PowysW06000023</v>
      </c>
      <c r="D383" s="53">
        <v>17</v>
      </c>
      <c r="E383" s="20">
        <f>VLOOKUP(C383,female!C:D,2,FALSE)</f>
        <v>11</v>
      </c>
      <c r="F383" s="41">
        <v>11.31</v>
      </c>
      <c r="G383" s="33">
        <f>VLOOKUP(C383,female!C:E,3,FALSE)</f>
        <v>10.26</v>
      </c>
      <c r="H383" s="41">
        <v>13.97</v>
      </c>
      <c r="I383" s="33">
        <f>VLOOKUP(C383,female!C:G,5,FALSE)</f>
        <v>12.56</v>
      </c>
      <c r="J383" s="35">
        <f t="shared" si="46"/>
        <v>1.0500000000000007</v>
      </c>
      <c r="K383" s="35">
        <f t="shared" si="47"/>
        <v>1.4100000000000001</v>
      </c>
      <c r="L383" s="91">
        <f t="shared" si="48"/>
        <v>9.2838196286472205E-2</v>
      </c>
      <c r="M383" s="91">
        <f t="shared" si="49"/>
        <v>0.10093056549749464</v>
      </c>
      <c r="N383" s="92">
        <f t="shared" si="50"/>
        <v>33.885941644562358</v>
      </c>
      <c r="O383" s="93">
        <f t="shared" si="51"/>
        <v>43066.114058355437</v>
      </c>
      <c r="P383" s="92">
        <f t="shared" si="52"/>
        <v>36.839656406585547</v>
      </c>
      <c r="Q383" s="93">
        <f t="shared" si="53"/>
        <v>43063.160343593416</v>
      </c>
    </row>
    <row r="384" spans="1:17" hidden="1" x14ac:dyDescent="0.2">
      <c r="A384" s="39" t="s">
        <v>293</v>
      </c>
      <c r="B384" s="25" t="s">
        <v>294</v>
      </c>
      <c r="C384" s="19" t="str">
        <f t="shared" si="45"/>
        <v>Ceredigion / CeredigionW06000008</v>
      </c>
      <c r="D384" s="53">
        <v>9</v>
      </c>
      <c r="E384" s="20">
        <f>VLOOKUP(C384,female!C:D,2,FALSE)</f>
        <v>8</v>
      </c>
      <c r="F384" s="54">
        <v>12.36</v>
      </c>
      <c r="G384" s="33">
        <f>VLOOKUP(C384,female!C:E,3,FALSE)</f>
        <v>10.91</v>
      </c>
      <c r="H384" s="41">
        <v>14.94</v>
      </c>
      <c r="I384" s="33">
        <f>VLOOKUP(C384,female!C:G,5,FALSE)</f>
        <v>13.16</v>
      </c>
      <c r="J384" s="35">
        <f t="shared" si="46"/>
        <v>1.4499999999999993</v>
      </c>
      <c r="K384" s="35">
        <f t="shared" si="47"/>
        <v>1.7799999999999994</v>
      </c>
      <c r="L384" s="91">
        <f t="shared" si="48"/>
        <v>0.11731391585760513</v>
      </c>
      <c r="M384" s="91">
        <f t="shared" si="49"/>
        <v>0.11914323962516729</v>
      </c>
      <c r="N384" s="92">
        <f t="shared" si="50"/>
        <v>42.819579288025871</v>
      </c>
      <c r="O384" s="93">
        <f t="shared" si="51"/>
        <v>43057.180420711971</v>
      </c>
      <c r="P384" s="92">
        <f t="shared" si="52"/>
        <v>43.487282463186062</v>
      </c>
      <c r="Q384" s="93">
        <f t="shared" si="53"/>
        <v>43056.512717536811</v>
      </c>
    </row>
    <row r="385" spans="1:17" hidden="1" x14ac:dyDescent="0.2">
      <c r="A385" s="39" t="s">
        <v>233</v>
      </c>
      <c r="B385" s="25" t="s">
        <v>234</v>
      </c>
      <c r="C385" s="19" t="str">
        <f t="shared" si="45"/>
        <v>Pembrokeshire / Sir BenfroW06000009</v>
      </c>
      <c r="D385" s="53">
        <v>14</v>
      </c>
      <c r="E385" s="20">
        <f>VLOOKUP(C385,female!C:D,2,FALSE)</f>
        <v>10</v>
      </c>
      <c r="F385" s="54">
        <v>11.91</v>
      </c>
      <c r="G385" s="33">
        <f>VLOOKUP(C385,female!C:E,3,FALSE)</f>
        <v>10.06</v>
      </c>
      <c r="H385" s="41">
        <v>14.98</v>
      </c>
      <c r="I385" s="33">
        <f>VLOOKUP(C385,female!C:G,5,FALSE)</f>
        <v>13.22</v>
      </c>
      <c r="J385" s="35">
        <f t="shared" si="46"/>
        <v>1.8499999999999996</v>
      </c>
      <c r="K385" s="35">
        <f t="shared" si="47"/>
        <v>1.7599999999999998</v>
      </c>
      <c r="L385" s="91">
        <f t="shared" si="48"/>
        <v>0.1553316540722082</v>
      </c>
      <c r="M385" s="91">
        <f t="shared" si="49"/>
        <v>0.11748998664886513</v>
      </c>
      <c r="N385" s="92">
        <f t="shared" si="50"/>
        <v>56.696053736355992</v>
      </c>
      <c r="O385" s="93">
        <f t="shared" si="51"/>
        <v>43043.303946263644</v>
      </c>
      <c r="P385" s="92">
        <f t="shared" si="52"/>
        <v>42.883845126835773</v>
      </c>
      <c r="Q385" s="93">
        <f t="shared" si="53"/>
        <v>43057.116154873162</v>
      </c>
    </row>
    <row r="386" spans="1:17" x14ac:dyDescent="0.2">
      <c r="A386" s="39" t="s">
        <v>301</v>
      </c>
      <c r="B386" s="25" t="s">
        <v>302</v>
      </c>
      <c r="C386" s="19" t="str">
        <f t="shared" si="45"/>
        <v>Carmarthenshire / Sir GaerfyrddinW06000010</v>
      </c>
      <c r="D386" s="40">
        <v>24</v>
      </c>
      <c r="E386" s="20">
        <f>VLOOKUP(C386,female!C:D,2,FALSE)</f>
        <v>18</v>
      </c>
      <c r="F386" s="41">
        <v>12.19</v>
      </c>
      <c r="G386" s="33">
        <f>VLOOKUP(C386,female!C:E,3,FALSE)</f>
        <v>12.9</v>
      </c>
      <c r="H386" s="41">
        <v>14.77</v>
      </c>
      <c r="I386" s="33">
        <f>VLOOKUP(C386,female!C:G,5,FALSE)</f>
        <v>15.75</v>
      </c>
      <c r="J386" s="35">
        <f t="shared" si="46"/>
        <v>-0.71000000000000085</v>
      </c>
      <c r="K386" s="35">
        <f t="shared" si="47"/>
        <v>-0.98000000000000043</v>
      </c>
      <c r="L386" s="91">
        <f t="shared" si="48"/>
        <v>-5.8244462674323288E-2</v>
      </c>
      <c r="M386" s="91">
        <f t="shared" si="49"/>
        <v>-6.6350710900473966E-2</v>
      </c>
      <c r="N386" s="92">
        <f t="shared" si="50"/>
        <v>-21.259228876127999</v>
      </c>
      <c r="O386" s="93">
        <f t="shared" si="51"/>
        <v>43121.25922887613</v>
      </c>
      <c r="P386" s="92">
        <f t="shared" si="52"/>
        <v>-24.218009478672997</v>
      </c>
      <c r="Q386" s="93">
        <f t="shared" si="53"/>
        <v>43124.218009478675</v>
      </c>
    </row>
    <row r="387" spans="1:17" hidden="1" x14ac:dyDescent="0.2">
      <c r="A387" s="39" t="s">
        <v>322</v>
      </c>
      <c r="B387" s="25" t="s">
        <v>323</v>
      </c>
      <c r="C387" s="19" t="str">
        <f t="shared" ref="C387:C436" si="54">A387&amp;B387</f>
        <v>Swansea / AbertaweW06000011</v>
      </c>
      <c r="D387" s="40">
        <v>39</v>
      </c>
      <c r="E387" s="20">
        <f>VLOOKUP(C387,female!C:D,2,FALSE)</f>
        <v>31</v>
      </c>
      <c r="F387" s="41">
        <v>12.76</v>
      </c>
      <c r="G387" s="33">
        <f>VLOOKUP(C387,female!C:E,3,FALSE)</f>
        <v>12.55</v>
      </c>
      <c r="H387" s="51">
        <v>15.76</v>
      </c>
      <c r="I387" s="33">
        <f>VLOOKUP(C387,female!C:G,5,FALSE)</f>
        <v>13.91</v>
      </c>
      <c r="J387" s="35">
        <f t="shared" ref="J387:J436" si="55">F387-G387</f>
        <v>0.20999999999999908</v>
      </c>
      <c r="K387" s="35">
        <f t="shared" ref="K387:K436" si="56">H387-I387</f>
        <v>1.8499999999999996</v>
      </c>
      <c r="L387" s="91">
        <f t="shared" ref="L387:L436" si="57">(F387-G387)/F387</f>
        <v>1.6457680250783625E-2</v>
      </c>
      <c r="M387" s="91">
        <f t="shared" ref="M387:M436" si="58">(H387-I387)/H387</f>
        <v>0.11738578680203043</v>
      </c>
      <c r="N387" s="92">
        <f t="shared" ref="N387:N436" si="59">365*L387</f>
        <v>6.0070532915360229</v>
      </c>
      <c r="O387" s="93">
        <f t="shared" ref="O387:O436" si="60">43100-N387</f>
        <v>43093.992946708466</v>
      </c>
      <c r="P387" s="92">
        <f t="shared" ref="P387:P436" si="61">365*M387</f>
        <v>42.845812182741106</v>
      </c>
      <c r="Q387" s="93">
        <f t="shared" ref="Q387:Q436" si="62">43100-P387</f>
        <v>43057.154187817257</v>
      </c>
    </row>
    <row r="388" spans="1:17" ht="25.5" hidden="1" x14ac:dyDescent="0.2">
      <c r="A388" s="39" t="s">
        <v>42</v>
      </c>
      <c r="B388" s="25" t="s">
        <v>43</v>
      </c>
      <c r="C388" s="19" t="str">
        <f t="shared" si="54"/>
        <v>Neath Port Talbot / Castell-nedd Port TalbotW06000012</v>
      </c>
      <c r="D388" s="40">
        <v>23</v>
      </c>
      <c r="E388" s="20">
        <f>VLOOKUP(C388,female!C:D,2,FALSE)</f>
        <v>9</v>
      </c>
      <c r="F388" s="41">
        <v>15.07</v>
      </c>
      <c r="G388" s="33">
        <f>VLOOKUP(C388,female!C:E,3,FALSE)</f>
        <v>12.08</v>
      </c>
      <c r="H388" s="51">
        <v>14.89</v>
      </c>
      <c r="I388" s="33">
        <f>VLOOKUP(C388,female!C:G,5,FALSE)</f>
        <v>13.32</v>
      </c>
      <c r="J388" s="35">
        <f t="shared" si="55"/>
        <v>2.99</v>
      </c>
      <c r="K388" s="35">
        <f t="shared" si="56"/>
        <v>1.5700000000000003</v>
      </c>
      <c r="L388" s="91">
        <f t="shared" si="57"/>
        <v>0.19840743198407432</v>
      </c>
      <c r="M388" s="91">
        <f t="shared" si="58"/>
        <v>0.10543989254533245</v>
      </c>
      <c r="N388" s="92">
        <f t="shared" si="59"/>
        <v>72.41871267418712</v>
      </c>
      <c r="O388" s="93">
        <f t="shared" si="60"/>
        <v>43027.581287325811</v>
      </c>
      <c r="P388" s="92">
        <f t="shared" si="61"/>
        <v>38.485560779046345</v>
      </c>
      <c r="Q388" s="93">
        <f t="shared" si="62"/>
        <v>43061.514439220955</v>
      </c>
    </row>
    <row r="389" spans="1:17" hidden="1" x14ac:dyDescent="0.2">
      <c r="A389" s="39" t="s">
        <v>140</v>
      </c>
      <c r="B389" s="25" t="s">
        <v>141</v>
      </c>
      <c r="C389" s="19" t="str">
        <f t="shared" si="54"/>
        <v>Bridgend / Pen-y-bont ar OgwrW06000013</v>
      </c>
      <c r="D389" s="40">
        <v>20</v>
      </c>
      <c r="E389" s="20">
        <f>VLOOKUP(C389,female!C:D,2,FALSE)</f>
        <v>12</v>
      </c>
      <c r="F389" s="41">
        <v>14.29</v>
      </c>
      <c r="G389" s="33">
        <f>VLOOKUP(C389,female!C:E,3,FALSE)</f>
        <v>12.18</v>
      </c>
      <c r="H389" s="41">
        <v>16.059999999999999</v>
      </c>
      <c r="I389" s="33">
        <f>VLOOKUP(C389,female!C:G,5,FALSE)</f>
        <v>14.22</v>
      </c>
      <c r="J389" s="35">
        <f t="shared" si="55"/>
        <v>2.1099999999999994</v>
      </c>
      <c r="K389" s="35">
        <f t="shared" si="56"/>
        <v>1.8399999999999981</v>
      </c>
      <c r="L389" s="91">
        <f t="shared" si="57"/>
        <v>0.14765570328901326</v>
      </c>
      <c r="M389" s="91">
        <f t="shared" si="58"/>
        <v>0.1145703611457035</v>
      </c>
      <c r="N389" s="92">
        <f t="shared" si="59"/>
        <v>53.894331700489836</v>
      </c>
      <c r="O389" s="93">
        <f t="shared" si="60"/>
        <v>43046.105668299511</v>
      </c>
      <c r="P389" s="92">
        <f t="shared" si="61"/>
        <v>41.818181818181777</v>
      </c>
      <c r="Q389" s="93">
        <f t="shared" si="62"/>
        <v>43058.181818181816</v>
      </c>
    </row>
    <row r="390" spans="1:17" ht="25.5" hidden="1" x14ac:dyDescent="0.2">
      <c r="A390" s="39" t="s">
        <v>128</v>
      </c>
      <c r="B390" s="25" t="s">
        <v>129</v>
      </c>
      <c r="C390" s="19" t="str">
        <f t="shared" si="54"/>
        <v>Vale of Glamorgan / Bro MorgannwgW06000014</v>
      </c>
      <c r="D390" s="53">
        <v>12</v>
      </c>
      <c r="E390" s="20">
        <f>VLOOKUP(C390,female!C:D,2,FALSE)</f>
        <v>8</v>
      </c>
      <c r="F390" s="54">
        <v>13.54</v>
      </c>
      <c r="G390" s="33">
        <f>VLOOKUP(C390,female!C:E,3,FALSE)</f>
        <v>10.76</v>
      </c>
      <c r="H390" s="41">
        <v>17.04</v>
      </c>
      <c r="I390" s="33">
        <f>VLOOKUP(C390,female!C:G,5,FALSE)</f>
        <v>14.94</v>
      </c>
      <c r="J390" s="35">
        <f t="shared" si="55"/>
        <v>2.7799999999999994</v>
      </c>
      <c r="K390" s="35">
        <f t="shared" si="56"/>
        <v>2.0999999999999996</v>
      </c>
      <c r="L390" s="91">
        <f t="shared" si="57"/>
        <v>0.20531757754800586</v>
      </c>
      <c r="M390" s="91">
        <f t="shared" si="58"/>
        <v>0.1232394366197183</v>
      </c>
      <c r="N390" s="92">
        <f t="shared" si="59"/>
        <v>74.940915805022144</v>
      </c>
      <c r="O390" s="93">
        <f t="shared" si="60"/>
        <v>43025.059084194974</v>
      </c>
      <c r="P390" s="92">
        <f t="shared" si="61"/>
        <v>44.982394366197177</v>
      </c>
      <c r="Q390" s="93">
        <f t="shared" si="62"/>
        <v>43055.017605633802</v>
      </c>
    </row>
    <row r="391" spans="1:17" hidden="1" x14ac:dyDescent="0.2">
      <c r="A391" s="39" t="s">
        <v>201</v>
      </c>
      <c r="B391" s="25" t="s">
        <v>202</v>
      </c>
      <c r="C391" s="19" t="str">
        <f t="shared" si="54"/>
        <v>Cardiff / CaerdyddW06000015</v>
      </c>
      <c r="D391" s="55">
        <v>84</v>
      </c>
      <c r="E391" s="20">
        <f>VLOOKUP(C391,female!C:D,2,FALSE)</f>
        <v>56</v>
      </c>
      <c r="F391" s="51">
        <v>14.33</v>
      </c>
      <c r="G391" s="33">
        <f>VLOOKUP(C391,female!C:E,3,FALSE)</f>
        <v>12.61</v>
      </c>
      <c r="H391" s="51">
        <v>16.78</v>
      </c>
      <c r="I391" s="33">
        <f>VLOOKUP(C391,female!C:G,5,FALSE)</f>
        <v>14.95</v>
      </c>
      <c r="J391" s="35">
        <f t="shared" si="55"/>
        <v>1.7200000000000006</v>
      </c>
      <c r="K391" s="35">
        <f t="shared" si="56"/>
        <v>1.8300000000000018</v>
      </c>
      <c r="L391" s="91">
        <f t="shared" si="57"/>
        <v>0.12002791346824847</v>
      </c>
      <c r="M391" s="91">
        <f t="shared" si="58"/>
        <v>0.10905840286054838</v>
      </c>
      <c r="N391" s="92">
        <f t="shared" si="59"/>
        <v>43.810188415910687</v>
      </c>
      <c r="O391" s="93">
        <f t="shared" si="60"/>
        <v>43056.189811584089</v>
      </c>
      <c r="P391" s="92">
        <f t="shared" si="61"/>
        <v>39.806317044100162</v>
      </c>
      <c r="Q391" s="93">
        <f t="shared" si="62"/>
        <v>43060.193682955898</v>
      </c>
    </row>
    <row r="392" spans="1:17" ht="25.5" hidden="1" x14ac:dyDescent="0.2">
      <c r="A392" s="39" t="s">
        <v>303</v>
      </c>
      <c r="B392" s="25" t="s">
        <v>304</v>
      </c>
      <c r="C392" s="19" t="str">
        <f t="shared" si="54"/>
        <v>Rhondda Cynon Taf / Rhondda Cynon TafW06000016</v>
      </c>
      <c r="D392" s="40">
        <v>27</v>
      </c>
      <c r="E392" s="20">
        <f>VLOOKUP(C392,female!C:D,2,FALSE)</f>
        <v>24</v>
      </c>
      <c r="F392" s="41">
        <v>13.22</v>
      </c>
      <c r="G392" s="33">
        <f>VLOOKUP(C392,female!C:E,3,FALSE)</f>
        <v>11.32</v>
      </c>
      <c r="H392" s="51">
        <v>15.23</v>
      </c>
      <c r="I392" s="33">
        <f>VLOOKUP(C392,female!C:G,5,FALSE)</f>
        <v>14.2</v>
      </c>
      <c r="J392" s="35">
        <f t="shared" si="55"/>
        <v>1.9000000000000004</v>
      </c>
      <c r="K392" s="35">
        <f t="shared" si="56"/>
        <v>1.0300000000000011</v>
      </c>
      <c r="L392" s="91">
        <f t="shared" si="57"/>
        <v>0.14372163388804843</v>
      </c>
      <c r="M392" s="91">
        <f t="shared" si="58"/>
        <v>6.7629678266579188E-2</v>
      </c>
      <c r="N392" s="92">
        <f t="shared" si="59"/>
        <v>52.458396369137674</v>
      </c>
      <c r="O392" s="93">
        <f t="shared" si="60"/>
        <v>43047.54160363086</v>
      </c>
      <c r="P392" s="92">
        <f t="shared" si="61"/>
        <v>24.684832567301402</v>
      </c>
      <c r="Q392" s="93">
        <f t="shared" si="62"/>
        <v>43075.315167432702</v>
      </c>
    </row>
    <row r="393" spans="1:17" x14ac:dyDescent="0.2">
      <c r="A393" s="39" t="s">
        <v>13</v>
      </c>
      <c r="B393" s="25" t="s">
        <v>14</v>
      </c>
      <c r="C393" s="19" t="str">
        <f t="shared" si="54"/>
        <v>Merthyr Tydfil / Merthyr TudfulW06000024</v>
      </c>
      <c r="D393" s="53">
        <v>8</v>
      </c>
      <c r="E393" s="20">
        <f>VLOOKUP(C393,female!C:D,2,FALSE)</f>
        <v>7</v>
      </c>
      <c r="F393" s="54">
        <v>10.41</v>
      </c>
      <c r="G393" s="33">
        <f>VLOOKUP(C393,female!C:E,3,FALSE)</f>
        <v>11.63</v>
      </c>
      <c r="H393" s="54">
        <v>14.24</v>
      </c>
      <c r="I393" s="33">
        <f>VLOOKUP(C393,female!C:G,5,FALSE)</f>
        <v>10.94</v>
      </c>
      <c r="J393" s="35">
        <f t="shared" si="55"/>
        <v>-1.2200000000000006</v>
      </c>
      <c r="K393" s="35">
        <f t="shared" si="56"/>
        <v>3.3000000000000007</v>
      </c>
      <c r="L393" s="91">
        <f t="shared" si="57"/>
        <v>-0.11719500480307403</v>
      </c>
      <c r="M393" s="91">
        <f t="shared" si="58"/>
        <v>0.2317415730337079</v>
      </c>
      <c r="N393" s="92">
        <f t="shared" si="59"/>
        <v>-42.776176753122023</v>
      </c>
      <c r="O393" s="93">
        <f t="shared" si="60"/>
        <v>43142.776176753119</v>
      </c>
      <c r="P393" s="92">
        <f t="shared" si="61"/>
        <v>84.585674157303387</v>
      </c>
      <c r="Q393" s="93">
        <f t="shared" si="62"/>
        <v>43015.414325842699</v>
      </c>
    </row>
    <row r="394" spans="1:17" hidden="1" x14ac:dyDescent="0.2">
      <c r="A394" s="39" t="s">
        <v>256</v>
      </c>
      <c r="B394" s="25" t="s">
        <v>257</v>
      </c>
      <c r="C394" s="19" t="str">
        <f t="shared" si="54"/>
        <v>Caerphilly / CaerffiliW06000018</v>
      </c>
      <c r="D394" s="53">
        <v>19</v>
      </c>
      <c r="E394" s="20">
        <f>VLOOKUP(C394,female!C:D,2,FALSE)</f>
        <v>13</v>
      </c>
      <c r="F394" s="41">
        <v>13.47</v>
      </c>
      <c r="G394" s="33">
        <f>VLOOKUP(C394,female!C:E,3,FALSE)</f>
        <v>12.41</v>
      </c>
      <c r="H394" s="41">
        <v>15.89</v>
      </c>
      <c r="I394" s="33">
        <f>VLOOKUP(C394,female!C:G,5,FALSE)</f>
        <v>13.74</v>
      </c>
      <c r="J394" s="35">
        <f t="shared" si="55"/>
        <v>1.0600000000000005</v>
      </c>
      <c r="K394" s="35">
        <f t="shared" si="56"/>
        <v>2.1500000000000004</v>
      </c>
      <c r="L394" s="91">
        <f t="shared" si="57"/>
        <v>7.8693392724573152E-2</v>
      </c>
      <c r="M394" s="91">
        <f t="shared" si="58"/>
        <v>0.1353052234109503</v>
      </c>
      <c r="N394" s="92">
        <f t="shared" si="59"/>
        <v>28.7230883444692</v>
      </c>
      <c r="O394" s="93">
        <f t="shared" si="60"/>
        <v>43071.276911655528</v>
      </c>
      <c r="P394" s="92">
        <f t="shared" si="61"/>
        <v>49.386406544996859</v>
      </c>
      <c r="Q394" s="93">
        <f t="shared" si="62"/>
        <v>43050.613593455004</v>
      </c>
    </row>
    <row r="395" spans="1:17" hidden="1" x14ac:dyDescent="0.2">
      <c r="A395" s="39" t="s">
        <v>34</v>
      </c>
      <c r="B395" s="25" t="s">
        <v>35</v>
      </c>
      <c r="C395" s="19" t="str">
        <f t="shared" si="54"/>
        <v>Blaenau Gwent / Blaenau GwentW06000019</v>
      </c>
      <c r="D395" s="53">
        <v>8</v>
      </c>
      <c r="E395" s="20">
        <f>VLOOKUP(C395,female!C:D,2,FALSE)</f>
        <v>4</v>
      </c>
      <c r="F395" s="54">
        <v>14.07</v>
      </c>
      <c r="G395" s="33">
        <f>VLOOKUP(C395,female!C:E,3,FALSE)</f>
        <v>9.5399999999999991</v>
      </c>
      <c r="H395" s="41">
        <v>15.37</v>
      </c>
      <c r="I395" s="33">
        <f>VLOOKUP(C395,female!C:G,5,FALSE)</f>
        <v>10.99</v>
      </c>
      <c r="J395" s="35">
        <f t="shared" si="55"/>
        <v>4.5300000000000011</v>
      </c>
      <c r="K395" s="35">
        <f t="shared" si="56"/>
        <v>4.379999999999999</v>
      </c>
      <c r="L395" s="91">
        <f t="shared" si="57"/>
        <v>0.32196162046908322</v>
      </c>
      <c r="M395" s="91">
        <f t="shared" si="58"/>
        <v>0.28497072218607672</v>
      </c>
      <c r="N395" s="92">
        <f t="shared" si="59"/>
        <v>117.51599147121537</v>
      </c>
      <c r="O395" s="93">
        <f t="shared" si="60"/>
        <v>42982.484008528787</v>
      </c>
      <c r="P395" s="92">
        <f t="shared" si="61"/>
        <v>104.014313597918</v>
      </c>
      <c r="Q395" s="93">
        <f t="shared" si="62"/>
        <v>42995.985686402084</v>
      </c>
    </row>
    <row r="396" spans="1:17" hidden="1" x14ac:dyDescent="0.2">
      <c r="A396" s="39" t="s">
        <v>313</v>
      </c>
      <c r="B396" s="25" t="s">
        <v>314</v>
      </c>
      <c r="C396" s="19" t="str">
        <f t="shared" si="54"/>
        <v>Torfaen / TorfaenW06000020</v>
      </c>
      <c r="D396" s="53">
        <v>17</v>
      </c>
      <c r="E396" s="20">
        <f>VLOOKUP(C396,female!C:D,2,FALSE)</f>
        <v>6</v>
      </c>
      <c r="F396" s="41">
        <v>12.55</v>
      </c>
      <c r="G396" s="33">
        <f>VLOOKUP(C396,female!C:E,3,FALSE)</f>
        <v>12.01</v>
      </c>
      <c r="H396" s="41">
        <v>14.3</v>
      </c>
      <c r="I396" s="33">
        <f>VLOOKUP(C396,female!C:G,5,FALSE)</f>
        <v>12.98</v>
      </c>
      <c r="J396" s="35">
        <f t="shared" si="55"/>
        <v>0.54000000000000092</v>
      </c>
      <c r="K396" s="35">
        <f t="shared" si="56"/>
        <v>1.3200000000000003</v>
      </c>
      <c r="L396" s="91">
        <f t="shared" si="57"/>
        <v>4.3027888446215211E-2</v>
      </c>
      <c r="M396" s="91">
        <f t="shared" si="58"/>
        <v>9.2307692307692327E-2</v>
      </c>
      <c r="N396" s="92">
        <f t="shared" si="59"/>
        <v>15.705179282868553</v>
      </c>
      <c r="O396" s="93">
        <f t="shared" si="60"/>
        <v>43084.294820717128</v>
      </c>
      <c r="P396" s="92">
        <f t="shared" si="61"/>
        <v>33.692307692307701</v>
      </c>
      <c r="Q396" s="93">
        <f t="shared" si="62"/>
        <v>43066.307692307695</v>
      </c>
    </row>
    <row r="397" spans="1:17" hidden="1" x14ac:dyDescent="0.2">
      <c r="A397" s="39" t="s">
        <v>77</v>
      </c>
      <c r="B397" s="25" t="s">
        <v>78</v>
      </c>
      <c r="C397" s="19" t="str">
        <f t="shared" si="54"/>
        <v>Monmouthshire / Sir FynwyW06000021</v>
      </c>
      <c r="D397" s="53">
        <v>14</v>
      </c>
      <c r="E397" s="20">
        <f>VLOOKUP(C397,female!C:D,2,FALSE)</f>
        <v>9</v>
      </c>
      <c r="F397" s="41">
        <v>13.43</v>
      </c>
      <c r="G397" s="33">
        <f>VLOOKUP(C397,female!C:E,3,FALSE)</f>
        <v>12.87</v>
      </c>
      <c r="H397" s="41">
        <v>15.58</v>
      </c>
      <c r="I397" s="33">
        <f>VLOOKUP(C397,female!C:G,5,FALSE)</f>
        <v>14.21</v>
      </c>
      <c r="J397" s="35">
        <f t="shared" si="55"/>
        <v>0.5600000000000005</v>
      </c>
      <c r="K397" s="35">
        <f t="shared" si="56"/>
        <v>1.3699999999999992</v>
      </c>
      <c r="L397" s="91">
        <f t="shared" si="57"/>
        <v>4.1697691734921855E-2</v>
      </c>
      <c r="M397" s="91">
        <f t="shared" si="58"/>
        <v>8.7933247753530119E-2</v>
      </c>
      <c r="N397" s="92">
        <f t="shared" si="59"/>
        <v>15.219657483246477</v>
      </c>
      <c r="O397" s="93">
        <f t="shared" si="60"/>
        <v>43084.780342516751</v>
      </c>
      <c r="P397" s="92">
        <f t="shared" si="61"/>
        <v>32.095635430038492</v>
      </c>
      <c r="Q397" s="93">
        <f t="shared" si="62"/>
        <v>43067.904364569964</v>
      </c>
    </row>
    <row r="398" spans="1:17" hidden="1" x14ac:dyDescent="0.2">
      <c r="A398" s="39" t="s">
        <v>289</v>
      </c>
      <c r="B398" s="25" t="s">
        <v>290</v>
      </c>
      <c r="C398" s="19" t="str">
        <f t="shared" si="54"/>
        <v>Newport / CasnewyddW06000022</v>
      </c>
      <c r="D398" s="40">
        <v>29</v>
      </c>
      <c r="E398" s="20">
        <f>VLOOKUP(C398,female!C:D,2,FALSE)</f>
        <v>23</v>
      </c>
      <c r="F398" s="41">
        <v>12.91</v>
      </c>
      <c r="G398" s="33">
        <f>VLOOKUP(C398,female!C:E,3,FALSE)</f>
        <v>11.99</v>
      </c>
      <c r="H398" s="51">
        <v>14.8</v>
      </c>
      <c r="I398" s="33">
        <f>VLOOKUP(C398,female!C:G,5,FALSE)</f>
        <v>14.35</v>
      </c>
      <c r="J398" s="35">
        <f t="shared" si="55"/>
        <v>0.91999999999999993</v>
      </c>
      <c r="K398" s="35">
        <f t="shared" si="56"/>
        <v>0.45000000000000107</v>
      </c>
      <c r="L398" s="91">
        <f t="shared" si="57"/>
        <v>7.1262587141750572E-2</v>
      </c>
      <c r="M398" s="91">
        <f t="shared" si="58"/>
        <v>3.0405405405405476E-2</v>
      </c>
      <c r="N398" s="92">
        <f t="shared" si="59"/>
        <v>26.01084430673896</v>
      </c>
      <c r="O398" s="93">
        <f t="shared" si="60"/>
        <v>43073.989155693263</v>
      </c>
      <c r="P398" s="92">
        <f t="shared" si="61"/>
        <v>11.097972972972999</v>
      </c>
      <c r="Q398" s="93">
        <f t="shared" si="62"/>
        <v>43088.902027027027</v>
      </c>
    </row>
    <row r="399" spans="1:17" hidden="1" x14ac:dyDescent="0.2">
      <c r="A399" s="24" t="s">
        <v>1053</v>
      </c>
      <c r="B399" s="25" t="s">
        <v>1054</v>
      </c>
      <c r="C399" s="19" t="str">
        <f t="shared" si="54"/>
        <v>Scotland S92000003</v>
      </c>
      <c r="D399" s="55">
        <v>932</v>
      </c>
      <c r="E399" s="20">
        <f>VLOOKUP(C399,female!C:D,2,FALSE)</f>
        <v>665</v>
      </c>
      <c r="F399" s="51">
        <v>14.3</v>
      </c>
      <c r="G399" s="33">
        <f>VLOOKUP(C399,female!C:E,3,FALSE)</f>
        <v>13.35</v>
      </c>
      <c r="H399" s="51">
        <v>17.25</v>
      </c>
      <c r="I399" s="33">
        <f>VLOOKUP(C399,female!C:G,5,FALSE)</f>
        <v>15.33</v>
      </c>
      <c r="J399" s="35">
        <f t="shared" si="55"/>
        <v>0.95000000000000107</v>
      </c>
      <c r="K399" s="35">
        <f t="shared" si="56"/>
        <v>1.92</v>
      </c>
      <c r="L399" s="91">
        <f t="shared" si="57"/>
        <v>6.6433566433566502E-2</v>
      </c>
      <c r="M399" s="91">
        <f t="shared" si="58"/>
        <v>0.11130434782608695</v>
      </c>
      <c r="N399" s="92">
        <f t="shared" si="59"/>
        <v>24.248251748251771</v>
      </c>
      <c r="O399" s="93">
        <f t="shared" si="60"/>
        <v>43075.751748251751</v>
      </c>
      <c r="P399" s="92">
        <f t="shared" si="61"/>
        <v>40.626086956521739</v>
      </c>
      <c r="Q399" s="93">
        <f t="shared" si="62"/>
        <v>43059.373913043477</v>
      </c>
    </row>
    <row r="400" spans="1:17" hidden="1" x14ac:dyDescent="0.2">
      <c r="A400" s="39" t="s">
        <v>195</v>
      </c>
      <c r="B400" s="25" t="s">
        <v>196</v>
      </c>
      <c r="C400" s="19" t="str">
        <f t="shared" si="54"/>
        <v>Aberdeen CityS12000033</v>
      </c>
      <c r="D400" s="40">
        <v>60</v>
      </c>
      <c r="E400" s="20">
        <f>VLOOKUP(C400,female!C:D,2,FALSE)</f>
        <v>39</v>
      </c>
      <c r="F400" s="41">
        <v>15.54</v>
      </c>
      <c r="G400" s="33">
        <f>VLOOKUP(C400,female!C:E,3,FALSE)</f>
        <v>14.79</v>
      </c>
      <c r="H400" s="51">
        <v>20.34</v>
      </c>
      <c r="I400" s="33">
        <f>VLOOKUP(C400,female!C:G,5,FALSE)</f>
        <v>16.82</v>
      </c>
      <c r="J400" s="35">
        <f t="shared" si="55"/>
        <v>0.75</v>
      </c>
      <c r="K400" s="35">
        <f t="shared" si="56"/>
        <v>3.5199999999999996</v>
      </c>
      <c r="L400" s="91">
        <f t="shared" si="57"/>
        <v>4.8262548262548263E-2</v>
      </c>
      <c r="M400" s="91">
        <f t="shared" si="58"/>
        <v>0.17305801376597835</v>
      </c>
      <c r="N400" s="92">
        <f t="shared" si="59"/>
        <v>17.615830115830118</v>
      </c>
      <c r="O400" s="93">
        <f t="shared" si="60"/>
        <v>43082.384169884172</v>
      </c>
      <c r="P400" s="92">
        <f t="shared" si="61"/>
        <v>63.166175024582095</v>
      </c>
      <c r="Q400" s="93">
        <f t="shared" si="62"/>
        <v>43036.833824975416</v>
      </c>
    </row>
    <row r="401" spans="1:17" hidden="1" x14ac:dyDescent="0.2">
      <c r="A401" s="39" t="s">
        <v>102</v>
      </c>
      <c r="B401" s="25" t="s">
        <v>103</v>
      </c>
      <c r="C401" s="19" t="str">
        <f t="shared" si="54"/>
        <v>AberdeenshireS12000034</v>
      </c>
      <c r="D401" s="40">
        <v>30</v>
      </c>
      <c r="E401" s="20">
        <f>VLOOKUP(C401,female!C:D,2,FALSE)</f>
        <v>21</v>
      </c>
      <c r="F401" s="41">
        <v>12.34</v>
      </c>
      <c r="G401" s="33">
        <f>VLOOKUP(C401,female!C:E,3,FALSE)</f>
        <v>11.31</v>
      </c>
      <c r="H401" s="41">
        <v>16.18</v>
      </c>
      <c r="I401" s="33">
        <f>VLOOKUP(C401,female!C:G,5,FALSE)</f>
        <v>13.98</v>
      </c>
      <c r="J401" s="35">
        <f t="shared" si="55"/>
        <v>1.0299999999999994</v>
      </c>
      <c r="K401" s="35">
        <f t="shared" si="56"/>
        <v>2.1999999999999993</v>
      </c>
      <c r="L401" s="91">
        <f t="shared" si="57"/>
        <v>8.3468395461912426E-2</v>
      </c>
      <c r="M401" s="91">
        <f t="shared" si="58"/>
        <v>0.1359703337453646</v>
      </c>
      <c r="N401" s="92">
        <f t="shared" si="59"/>
        <v>30.465964343598035</v>
      </c>
      <c r="O401" s="93">
        <f t="shared" si="60"/>
        <v>43069.534035656405</v>
      </c>
      <c r="P401" s="92">
        <f t="shared" si="61"/>
        <v>49.629171817058079</v>
      </c>
      <c r="Q401" s="93">
        <f t="shared" si="62"/>
        <v>43050.370828182939</v>
      </c>
    </row>
    <row r="402" spans="1:17" hidden="1" x14ac:dyDescent="0.2">
      <c r="A402" s="39" t="s">
        <v>299</v>
      </c>
      <c r="B402" s="25" t="s">
        <v>300</v>
      </c>
      <c r="C402" s="19" t="str">
        <f t="shared" si="54"/>
        <v>AngusS12000041</v>
      </c>
      <c r="D402" s="53">
        <v>13</v>
      </c>
      <c r="E402" s="20">
        <f>VLOOKUP(C402,female!C:D,2,FALSE)</f>
        <v>9</v>
      </c>
      <c r="F402" s="41">
        <v>12.49</v>
      </c>
      <c r="G402" s="33">
        <f>VLOOKUP(C402,female!C:E,3,FALSE)</f>
        <v>10.88</v>
      </c>
      <c r="H402" s="41">
        <v>14.5</v>
      </c>
      <c r="I402" s="33">
        <f>VLOOKUP(C402,female!C:G,5,FALSE)</f>
        <v>12.4</v>
      </c>
      <c r="J402" s="35">
        <f t="shared" si="55"/>
        <v>1.6099999999999994</v>
      </c>
      <c r="K402" s="35">
        <f t="shared" si="56"/>
        <v>2.0999999999999996</v>
      </c>
      <c r="L402" s="91">
        <f t="shared" si="57"/>
        <v>0.12890312249799835</v>
      </c>
      <c r="M402" s="91">
        <f t="shared" si="58"/>
        <v>0.14482758620689654</v>
      </c>
      <c r="N402" s="92">
        <f t="shared" si="59"/>
        <v>47.049639711769395</v>
      </c>
      <c r="O402" s="93">
        <f t="shared" si="60"/>
        <v>43052.950360288232</v>
      </c>
      <c r="P402" s="92">
        <f t="shared" si="61"/>
        <v>52.862068965517238</v>
      </c>
      <c r="Q402" s="93">
        <f t="shared" si="62"/>
        <v>43047.137931034486</v>
      </c>
    </row>
    <row r="403" spans="1:17" hidden="1" x14ac:dyDescent="0.2">
      <c r="A403" s="39" t="s">
        <v>40</v>
      </c>
      <c r="B403" s="25" t="s">
        <v>41</v>
      </c>
      <c r="C403" s="19" t="str">
        <f t="shared" si="54"/>
        <v>Argyll and ButeS12000035</v>
      </c>
      <c r="D403" s="53">
        <v>12</v>
      </c>
      <c r="E403" s="20">
        <f>VLOOKUP(C403,female!C:D,2,FALSE)</f>
        <v>9</v>
      </c>
      <c r="F403" s="54">
        <v>13.41</v>
      </c>
      <c r="G403" s="33">
        <f>VLOOKUP(C403,female!C:E,3,FALSE)</f>
        <v>12.08</v>
      </c>
      <c r="H403" s="41">
        <v>15.81</v>
      </c>
      <c r="I403" s="33">
        <f>VLOOKUP(C403,female!C:G,5,FALSE)</f>
        <v>13.59</v>
      </c>
      <c r="J403" s="35">
        <f t="shared" si="55"/>
        <v>1.33</v>
      </c>
      <c r="K403" s="35">
        <f t="shared" si="56"/>
        <v>2.2200000000000006</v>
      </c>
      <c r="L403" s="91">
        <f t="shared" si="57"/>
        <v>9.9179716629381062E-2</v>
      </c>
      <c r="M403" s="91">
        <f t="shared" si="58"/>
        <v>0.14041745730550287</v>
      </c>
      <c r="N403" s="92">
        <f t="shared" si="59"/>
        <v>36.200596569724091</v>
      </c>
      <c r="O403" s="93">
        <f t="shared" si="60"/>
        <v>43063.799403430276</v>
      </c>
      <c r="P403" s="92">
        <f t="shared" si="61"/>
        <v>51.252371916508544</v>
      </c>
      <c r="Q403" s="93">
        <f t="shared" si="62"/>
        <v>43048.747628083489</v>
      </c>
    </row>
    <row r="404" spans="1:17" hidden="1" x14ac:dyDescent="0.2">
      <c r="A404" s="39" t="s">
        <v>22</v>
      </c>
      <c r="B404" s="25" t="s">
        <v>23</v>
      </c>
      <c r="C404" s="19" t="str">
        <f t="shared" si="54"/>
        <v>ClackmannanshireS12000005</v>
      </c>
      <c r="D404" s="53" t="s">
        <v>6</v>
      </c>
      <c r="E404" s="20">
        <f>VLOOKUP(C404,female!C:D,2,FALSE)</f>
        <v>5</v>
      </c>
      <c r="F404" s="54">
        <v>13.95</v>
      </c>
      <c r="G404" s="33">
        <f>VLOOKUP(C404,female!C:E,3,FALSE)</f>
        <v>11.73</v>
      </c>
      <c r="H404" s="41">
        <v>14.87</v>
      </c>
      <c r="I404" s="33">
        <f>VLOOKUP(C404,female!C:G,5,FALSE)</f>
        <v>12.87</v>
      </c>
      <c r="J404" s="35">
        <f t="shared" si="55"/>
        <v>2.2199999999999989</v>
      </c>
      <c r="K404" s="35">
        <f t="shared" si="56"/>
        <v>2</v>
      </c>
      <c r="L404" s="91">
        <f t="shared" si="57"/>
        <v>0.15913978494623648</v>
      </c>
      <c r="M404" s="91">
        <f t="shared" si="58"/>
        <v>0.13449899125756556</v>
      </c>
      <c r="N404" s="92">
        <f t="shared" si="59"/>
        <v>58.086021505376316</v>
      </c>
      <c r="O404" s="93">
        <f t="shared" si="60"/>
        <v>43041.913978494624</v>
      </c>
      <c r="P404" s="92">
        <f t="shared" si="61"/>
        <v>49.092131809011434</v>
      </c>
      <c r="Q404" s="93">
        <f t="shared" si="62"/>
        <v>43050.907868190989</v>
      </c>
    </row>
    <row r="405" spans="1:17" x14ac:dyDescent="0.2">
      <c r="A405" s="39" t="s">
        <v>338</v>
      </c>
      <c r="B405" s="25" t="s">
        <v>339</v>
      </c>
      <c r="C405" s="19" t="str">
        <f t="shared" si="54"/>
        <v>Dumfries and GallowayS12000006</v>
      </c>
      <c r="D405" s="40">
        <v>19</v>
      </c>
      <c r="E405" s="20">
        <f>VLOOKUP(C405,female!C:D,2,FALSE)</f>
        <v>17</v>
      </c>
      <c r="F405" s="41">
        <v>10.82</v>
      </c>
      <c r="G405" s="33">
        <f>VLOOKUP(C405,female!C:E,3,FALSE)</f>
        <v>12.27</v>
      </c>
      <c r="H405" s="41">
        <v>14.91</v>
      </c>
      <c r="I405" s="33">
        <f>VLOOKUP(C405,female!C:G,5,FALSE)</f>
        <v>15.4</v>
      </c>
      <c r="J405" s="35">
        <f t="shared" si="55"/>
        <v>-1.4499999999999993</v>
      </c>
      <c r="K405" s="35">
        <f t="shared" si="56"/>
        <v>-0.49000000000000021</v>
      </c>
      <c r="L405" s="91">
        <f t="shared" si="57"/>
        <v>-0.13401109057301286</v>
      </c>
      <c r="M405" s="91">
        <f t="shared" si="58"/>
        <v>-3.2863849765258232E-2</v>
      </c>
      <c r="N405" s="92">
        <f t="shared" si="59"/>
        <v>-48.914048059149692</v>
      </c>
      <c r="O405" s="93">
        <f t="shared" si="60"/>
        <v>43148.914048059152</v>
      </c>
      <c r="P405" s="92">
        <f t="shared" si="61"/>
        <v>-11.995305164319255</v>
      </c>
      <c r="Q405" s="93">
        <f t="shared" si="62"/>
        <v>43111.995305164317</v>
      </c>
    </row>
    <row r="406" spans="1:17" x14ac:dyDescent="0.2">
      <c r="A406" s="39" t="s">
        <v>253</v>
      </c>
      <c r="B406" s="25" t="s">
        <v>254</v>
      </c>
      <c r="C406" s="19" t="str">
        <f t="shared" si="54"/>
        <v>Dundee CityS12000042</v>
      </c>
      <c r="D406" s="40">
        <v>31</v>
      </c>
      <c r="E406" s="20">
        <f>VLOOKUP(C406,female!C:D,2,FALSE)</f>
        <v>25</v>
      </c>
      <c r="F406" s="41">
        <v>13.82</v>
      </c>
      <c r="G406" s="33">
        <f>VLOOKUP(C406,female!C:E,3,FALSE)</f>
        <v>14.42</v>
      </c>
      <c r="H406" s="51">
        <v>16.46</v>
      </c>
      <c r="I406" s="33">
        <f>VLOOKUP(C406,female!C:G,5,FALSE)</f>
        <v>14.88</v>
      </c>
      <c r="J406" s="35">
        <f t="shared" si="55"/>
        <v>-0.59999999999999964</v>
      </c>
      <c r="K406" s="35">
        <f t="shared" si="56"/>
        <v>1.58</v>
      </c>
      <c r="L406" s="91">
        <f t="shared" si="57"/>
        <v>-4.341534008683065E-2</v>
      </c>
      <c r="M406" s="91">
        <f t="shared" si="58"/>
        <v>9.5990279465370601E-2</v>
      </c>
      <c r="N406" s="92">
        <f t="shared" si="59"/>
        <v>-15.846599131693187</v>
      </c>
      <c r="O406" s="93">
        <f t="shared" si="60"/>
        <v>43115.846599131692</v>
      </c>
      <c r="P406" s="92">
        <f t="shared" si="61"/>
        <v>35.036452004860273</v>
      </c>
      <c r="Q406" s="93">
        <f t="shared" si="62"/>
        <v>43064.963547995139</v>
      </c>
    </row>
    <row r="407" spans="1:17" x14ac:dyDescent="0.2">
      <c r="A407" s="39" t="s">
        <v>334</v>
      </c>
      <c r="B407" s="25" t="s">
        <v>335</v>
      </c>
      <c r="C407" s="19" t="str">
        <f t="shared" si="54"/>
        <v>East AyrshireS12000008</v>
      </c>
      <c r="D407" s="53">
        <v>13</v>
      </c>
      <c r="E407" s="20">
        <f>VLOOKUP(C407,female!C:D,2,FALSE)</f>
        <v>13</v>
      </c>
      <c r="F407" s="41">
        <v>13.25</v>
      </c>
      <c r="G407" s="33">
        <f>VLOOKUP(C407,female!C:E,3,FALSE)</f>
        <v>14</v>
      </c>
      <c r="H407" s="51">
        <v>13.77</v>
      </c>
      <c r="I407" s="33">
        <f>VLOOKUP(C407,female!C:G,5,FALSE)</f>
        <v>14.63</v>
      </c>
      <c r="J407" s="35">
        <f t="shared" si="55"/>
        <v>-0.75</v>
      </c>
      <c r="K407" s="35">
        <f t="shared" si="56"/>
        <v>-0.86000000000000121</v>
      </c>
      <c r="L407" s="91">
        <f t="shared" si="57"/>
        <v>-5.6603773584905662E-2</v>
      </c>
      <c r="M407" s="91">
        <f t="shared" si="58"/>
        <v>-6.2454611474219407E-2</v>
      </c>
      <c r="N407" s="92">
        <f t="shared" si="59"/>
        <v>-20.660377358490567</v>
      </c>
      <c r="O407" s="93">
        <f t="shared" si="60"/>
        <v>43120.660377358494</v>
      </c>
      <c r="P407" s="92">
        <f t="shared" si="61"/>
        <v>-22.795933188090082</v>
      </c>
      <c r="Q407" s="93">
        <f t="shared" si="62"/>
        <v>43122.795933188092</v>
      </c>
    </row>
    <row r="408" spans="1:17" hidden="1" x14ac:dyDescent="0.2">
      <c r="A408" s="39" t="s">
        <v>16</v>
      </c>
      <c r="B408" s="25" t="s">
        <v>17</v>
      </c>
      <c r="C408" s="19" t="str">
        <f t="shared" si="54"/>
        <v>East DunbartonshireS12000045</v>
      </c>
      <c r="D408" s="53">
        <v>7</v>
      </c>
      <c r="E408" s="20">
        <f>VLOOKUP(C408,female!C:D,2,FALSE)</f>
        <v>5</v>
      </c>
      <c r="F408" s="54">
        <v>13.65</v>
      </c>
      <c r="G408" s="33">
        <f>VLOOKUP(C408,female!C:E,3,FALSE)</f>
        <v>12.25</v>
      </c>
      <c r="H408" s="54" t="s">
        <v>6</v>
      </c>
      <c r="I408" s="33">
        <f>VLOOKUP(C408,female!C:G,5,FALSE)</f>
        <v>13.38</v>
      </c>
      <c r="J408" s="35">
        <f t="shared" si="55"/>
        <v>1.4000000000000004</v>
      </c>
      <c r="K408" s="35" t="e">
        <f t="shared" si="56"/>
        <v>#VALUE!</v>
      </c>
      <c r="L408" s="91">
        <f t="shared" si="57"/>
        <v>0.10256410256410259</v>
      </c>
      <c r="M408" s="91" t="e">
        <f t="shared" si="58"/>
        <v>#VALUE!</v>
      </c>
      <c r="N408" s="92">
        <f t="shared" si="59"/>
        <v>37.435897435897445</v>
      </c>
      <c r="O408" s="93">
        <f t="shared" si="60"/>
        <v>43062.564102564102</v>
      </c>
      <c r="P408" s="92" t="e">
        <f t="shared" si="61"/>
        <v>#VALUE!</v>
      </c>
      <c r="Q408" s="93" t="e">
        <f t="shared" si="62"/>
        <v>#VALUE!</v>
      </c>
    </row>
    <row r="409" spans="1:17" x14ac:dyDescent="0.2">
      <c r="A409" s="39" t="s">
        <v>340</v>
      </c>
      <c r="B409" s="25" t="s">
        <v>341</v>
      </c>
      <c r="C409" s="19" t="str">
        <f t="shared" si="54"/>
        <v>East LothianS12000010</v>
      </c>
      <c r="D409" s="53">
        <v>13</v>
      </c>
      <c r="E409" s="20">
        <f>VLOOKUP(C409,female!C:D,2,FALSE)</f>
        <v>7</v>
      </c>
      <c r="F409" s="54">
        <v>13.59</v>
      </c>
      <c r="G409" s="33">
        <f>VLOOKUP(C409,female!C:E,3,FALSE)</f>
        <v>14.2</v>
      </c>
      <c r="H409" s="41">
        <v>15.64</v>
      </c>
      <c r="I409" s="33">
        <f>VLOOKUP(C409,female!C:G,5,FALSE)</f>
        <v>15.53</v>
      </c>
      <c r="J409" s="35">
        <f t="shared" si="55"/>
        <v>-0.60999999999999943</v>
      </c>
      <c r="K409" s="35">
        <f t="shared" si="56"/>
        <v>0.11000000000000121</v>
      </c>
      <c r="L409" s="91">
        <f t="shared" si="57"/>
        <v>-4.4885945548197165E-2</v>
      </c>
      <c r="M409" s="91">
        <f t="shared" si="58"/>
        <v>7.033248081841509E-3</v>
      </c>
      <c r="N409" s="92">
        <f t="shared" si="59"/>
        <v>-16.383370125091965</v>
      </c>
      <c r="O409" s="93">
        <f t="shared" si="60"/>
        <v>43116.383370125091</v>
      </c>
      <c r="P409" s="92">
        <f t="shared" si="61"/>
        <v>2.5671355498721509</v>
      </c>
      <c r="Q409" s="93">
        <f t="shared" si="62"/>
        <v>43097.432864450129</v>
      </c>
    </row>
    <row r="410" spans="1:17" x14ac:dyDescent="0.2">
      <c r="A410" s="39" t="s">
        <v>7</v>
      </c>
      <c r="B410" s="25" t="s">
        <v>8</v>
      </c>
      <c r="C410" s="19" t="str">
        <f t="shared" si="54"/>
        <v>East RenfrewshireS12000011</v>
      </c>
      <c r="D410" s="53">
        <v>6</v>
      </c>
      <c r="E410" s="20">
        <f>VLOOKUP(C410,female!C:D,2,FALSE)</f>
        <v>6</v>
      </c>
      <c r="F410" s="54">
        <v>11.17</v>
      </c>
      <c r="G410" s="33">
        <f>VLOOKUP(C410,female!C:E,3,FALSE)</f>
        <v>12.29</v>
      </c>
      <c r="H410" s="54">
        <v>14.33</v>
      </c>
      <c r="I410" s="33">
        <f>VLOOKUP(C410,female!C:G,5,FALSE)</f>
        <v>13.18</v>
      </c>
      <c r="J410" s="35">
        <f t="shared" si="55"/>
        <v>-1.1199999999999992</v>
      </c>
      <c r="K410" s="35">
        <f t="shared" si="56"/>
        <v>1.1500000000000004</v>
      </c>
      <c r="L410" s="91">
        <f t="shared" si="57"/>
        <v>-0.10026857654431506</v>
      </c>
      <c r="M410" s="91">
        <f t="shared" si="58"/>
        <v>8.025122121423589E-2</v>
      </c>
      <c r="N410" s="92">
        <f t="shared" si="59"/>
        <v>-36.598030438674996</v>
      </c>
      <c r="O410" s="93">
        <f t="shared" si="60"/>
        <v>43136.598030438676</v>
      </c>
      <c r="P410" s="92">
        <f t="shared" si="61"/>
        <v>29.291695743196101</v>
      </c>
      <c r="Q410" s="93">
        <f t="shared" si="62"/>
        <v>43070.708304256805</v>
      </c>
    </row>
    <row r="411" spans="1:17" hidden="1" x14ac:dyDescent="0.2">
      <c r="A411" s="39" t="s">
        <v>259</v>
      </c>
      <c r="B411" s="25" t="s">
        <v>260</v>
      </c>
      <c r="C411" s="19" t="str">
        <f t="shared" si="54"/>
        <v>City of EdinburghS12000036</v>
      </c>
      <c r="D411" s="55">
        <v>135</v>
      </c>
      <c r="E411" s="20">
        <f>VLOOKUP(C411,female!C:D,2,FALSE)</f>
        <v>95</v>
      </c>
      <c r="F411" s="51">
        <v>16.37</v>
      </c>
      <c r="G411" s="33">
        <f>VLOOKUP(C411,female!C:E,3,FALSE)</f>
        <v>15.12</v>
      </c>
      <c r="H411" s="51">
        <v>20.059999999999999</v>
      </c>
      <c r="I411" s="33">
        <f>VLOOKUP(C411,female!C:G,5,FALSE)</f>
        <v>17.239999999999998</v>
      </c>
      <c r="J411" s="35">
        <f t="shared" si="55"/>
        <v>1.2500000000000018</v>
      </c>
      <c r="K411" s="35">
        <f t="shared" si="56"/>
        <v>2.8200000000000003</v>
      </c>
      <c r="L411" s="91">
        <f t="shared" si="57"/>
        <v>7.6359193646915194E-2</v>
      </c>
      <c r="M411" s="91">
        <f t="shared" si="58"/>
        <v>0.14057826520438688</v>
      </c>
      <c r="N411" s="92">
        <f t="shared" si="59"/>
        <v>27.871105681124046</v>
      </c>
      <c r="O411" s="93">
        <f t="shared" si="60"/>
        <v>43072.128894318877</v>
      </c>
      <c r="P411" s="92">
        <f t="shared" si="61"/>
        <v>51.311066799601207</v>
      </c>
      <c r="Q411" s="93">
        <f t="shared" si="62"/>
        <v>43048.688933200399</v>
      </c>
    </row>
    <row r="412" spans="1:17" hidden="1" x14ac:dyDescent="0.2">
      <c r="A412" s="39" t="s">
        <v>145</v>
      </c>
      <c r="B412" s="25" t="s">
        <v>146</v>
      </c>
      <c r="C412" s="19" t="str">
        <f t="shared" si="54"/>
        <v>FalkirkS12000014</v>
      </c>
      <c r="D412" s="40">
        <v>24</v>
      </c>
      <c r="E412" s="20">
        <f>VLOOKUP(C412,female!C:D,2,FALSE)</f>
        <v>18</v>
      </c>
      <c r="F412" s="41">
        <v>14.42</v>
      </c>
      <c r="G412" s="33">
        <f>VLOOKUP(C412,female!C:E,3,FALSE)</f>
        <v>12.93</v>
      </c>
      <c r="H412" s="41">
        <v>16.670000000000002</v>
      </c>
      <c r="I412" s="33">
        <f>VLOOKUP(C412,female!C:G,5,FALSE)</f>
        <v>14.08</v>
      </c>
      <c r="J412" s="35">
        <f t="shared" si="55"/>
        <v>1.4900000000000002</v>
      </c>
      <c r="K412" s="35">
        <f t="shared" si="56"/>
        <v>2.5900000000000016</v>
      </c>
      <c r="L412" s="91">
        <f t="shared" si="57"/>
        <v>0.10332871012482664</v>
      </c>
      <c r="M412" s="91">
        <f t="shared" si="58"/>
        <v>0.15536892621475712</v>
      </c>
      <c r="N412" s="92">
        <f t="shared" si="59"/>
        <v>37.714979195561725</v>
      </c>
      <c r="O412" s="93">
        <f t="shared" si="60"/>
        <v>43062.28502080444</v>
      </c>
      <c r="P412" s="92">
        <f t="shared" si="61"/>
        <v>56.709658068386346</v>
      </c>
      <c r="Q412" s="93">
        <f t="shared" si="62"/>
        <v>43043.290341931614</v>
      </c>
    </row>
    <row r="413" spans="1:17" hidden="1" x14ac:dyDescent="0.2">
      <c r="A413" s="39" t="s">
        <v>81</v>
      </c>
      <c r="B413" s="25" t="s">
        <v>82</v>
      </c>
      <c r="C413" s="19" t="str">
        <f t="shared" si="54"/>
        <v>FifeS12000015</v>
      </c>
      <c r="D413" s="40">
        <v>49</v>
      </c>
      <c r="E413" s="20">
        <f>VLOOKUP(C413,female!C:D,2,FALSE)</f>
        <v>35</v>
      </c>
      <c r="F413" s="51">
        <v>12.96</v>
      </c>
      <c r="G413" s="33">
        <f>VLOOKUP(C413,female!C:E,3,FALSE)</f>
        <v>12.03</v>
      </c>
      <c r="H413" s="51">
        <v>15.38</v>
      </c>
      <c r="I413" s="33">
        <f>VLOOKUP(C413,female!C:G,5,FALSE)</f>
        <v>14.08</v>
      </c>
      <c r="J413" s="35">
        <f t="shared" si="55"/>
        <v>0.93000000000000149</v>
      </c>
      <c r="K413" s="35">
        <f t="shared" si="56"/>
        <v>1.3000000000000007</v>
      </c>
      <c r="L413" s="91">
        <f t="shared" si="57"/>
        <v>7.175925925925937E-2</v>
      </c>
      <c r="M413" s="91">
        <f t="shared" si="58"/>
        <v>8.452535760728222E-2</v>
      </c>
      <c r="N413" s="92">
        <f t="shared" si="59"/>
        <v>26.192129629629669</v>
      </c>
      <c r="O413" s="93">
        <f t="shared" si="60"/>
        <v>43073.807870370372</v>
      </c>
      <c r="P413" s="92">
        <f t="shared" si="61"/>
        <v>30.85175552665801</v>
      </c>
      <c r="Q413" s="93">
        <f t="shared" si="62"/>
        <v>43069.148244473341</v>
      </c>
    </row>
    <row r="414" spans="1:17" hidden="1" x14ac:dyDescent="0.2">
      <c r="A414" s="39" t="s">
        <v>199</v>
      </c>
      <c r="B414" s="25" t="s">
        <v>200</v>
      </c>
      <c r="C414" s="19" t="str">
        <f t="shared" si="54"/>
        <v>Glasgow CityS12000046</v>
      </c>
      <c r="D414" s="55">
        <v>162</v>
      </c>
      <c r="E414" s="20">
        <f>VLOOKUP(C414,female!C:D,2,FALSE)</f>
        <v>118</v>
      </c>
      <c r="F414" s="51">
        <v>15.25</v>
      </c>
      <c r="G414" s="33">
        <f>VLOOKUP(C414,female!C:E,3,FALSE)</f>
        <v>13.72</v>
      </c>
      <c r="H414" s="51">
        <v>17.96</v>
      </c>
      <c r="I414" s="33">
        <f>VLOOKUP(C414,female!C:G,5,FALSE)</f>
        <v>15.79</v>
      </c>
      <c r="J414" s="35">
        <f t="shared" si="55"/>
        <v>1.5299999999999994</v>
      </c>
      <c r="K414" s="35">
        <f t="shared" si="56"/>
        <v>2.1700000000000017</v>
      </c>
      <c r="L414" s="91">
        <f t="shared" si="57"/>
        <v>0.10032786885245898</v>
      </c>
      <c r="M414" s="91">
        <f t="shared" si="58"/>
        <v>0.1208240534521159</v>
      </c>
      <c r="N414" s="92">
        <f t="shared" si="59"/>
        <v>36.619672131147524</v>
      </c>
      <c r="O414" s="93">
        <f t="shared" si="60"/>
        <v>43063.38032786885</v>
      </c>
      <c r="P414" s="92">
        <f t="shared" si="61"/>
        <v>44.100779510022306</v>
      </c>
      <c r="Q414" s="93">
        <f t="shared" si="62"/>
        <v>43055.899220489977</v>
      </c>
    </row>
    <row r="415" spans="1:17" hidden="1" x14ac:dyDescent="0.2">
      <c r="A415" s="39" t="s">
        <v>296</v>
      </c>
      <c r="B415" s="25" t="s">
        <v>297</v>
      </c>
      <c r="C415" s="19" t="str">
        <f t="shared" si="54"/>
        <v>HighlandS12000017</v>
      </c>
      <c r="D415" s="40">
        <v>36</v>
      </c>
      <c r="E415" s="20">
        <f>VLOOKUP(C415,female!C:D,2,FALSE)</f>
        <v>26</v>
      </c>
      <c r="F415" s="51">
        <v>13.6</v>
      </c>
      <c r="G415" s="33">
        <f>VLOOKUP(C415,female!C:E,3,FALSE)</f>
        <v>13.06</v>
      </c>
      <c r="H415" s="51">
        <v>15.56</v>
      </c>
      <c r="I415" s="33">
        <f>VLOOKUP(C415,female!C:G,5,FALSE)</f>
        <v>14.54</v>
      </c>
      <c r="J415" s="35">
        <f t="shared" si="55"/>
        <v>0.53999999999999915</v>
      </c>
      <c r="K415" s="35">
        <f t="shared" si="56"/>
        <v>1.0200000000000014</v>
      </c>
      <c r="L415" s="91">
        <f t="shared" si="57"/>
        <v>3.9705882352941112E-2</v>
      </c>
      <c r="M415" s="91">
        <f t="shared" si="58"/>
        <v>6.5552699228791853E-2</v>
      </c>
      <c r="N415" s="92">
        <f t="shared" si="59"/>
        <v>14.492647058823506</v>
      </c>
      <c r="O415" s="93">
        <f t="shared" si="60"/>
        <v>43085.507352941175</v>
      </c>
      <c r="P415" s="92">
        <f t="shared" si="61"/>
        <v>23.926735218509027</v>
      </c>
      <c r="Q415" s="93">
        <f t="shared" si="62"/>
        <v>43076.073264781488</v>
      </c>
    </row>
    <row r="416" spans="1:17" hidden="1" x14ac:dyDescent="0.2">
      <c r="A416" s="39" t="s">
        <v>283</v>
      </c>
      <c r="B416" s="25" t="s">
        <v>284</v>
      </c>
      <c r="C416" s="19" t="str">
        <f t="shared" si="54"/>
        <v>InverclydeS12000018</v>
      </c>
      <c r="D416" s="53">
        <v>8</v>
      </c>
      <c r="E416" s="20">
        <f>VLOOKUP(C416,female!C:D,2,FALSE)</f>
        <v>7</v>
      </c>
      <c r="F416" s="54" t="s">
        <v>6</v>
      </c>
      <c r="G416" s="33">
        <f>VLOOKUP(C416,female!C:E,3,FALSE)</f>
        <v>13.54</v>
      </c>
      <c r="H416" s="54">
        <v>18.78</v>
      </c>
      <c r="I416" s="33">
        <f>VLOOKUP(C416,female!C:G,5,FALSE)</f>
        <v>15.07</v>
      </c>
      <c r="J416" s="35" t="e">
        <f t="shared" si="55"/>
        <v>#VALUE!</v>
      </c>
      <c r="K416" s="35">
        <f t="shared" si="56"/>
        <v>3.7100000000000009</v>
      </c>
      <c r="L416" s="91" t="e">
        <f t="shared" si="57"/>
        <v>#VALUE!</v>
      </c>
      <c r="M416" s="91">
        <f t="shared" si="58"/>
        <v>0.19755058572949949</v>
      </c>
      <c r="N416" s="92" t="e">
        <f t="shared" si="59"/>
        <v>#VALUE!</v>
      </c>
      <c r="O416" s="93" t="e">
        <f t="shared" si="60"/>
        <v>#VALUE!</v>
      </c>
      <c r="P416" s="92">
        <f t="shared" si="61"/>
        <v>72.105963791267314</v>
      </c>
      <c r="Q416" s="93">
        <f t="shared" si="62"/>
        <v>43027.894036208731</v>
      </c>
    </row>
    <row r="417" spans="1:17" hidden="1" x14ac:dyDescent="0.2">
      <c r="A417" s="39" t="s">
        <v>205</v>
      </c>
      <c r="B417" s="25" t="s">
        <v>206</v>
      </c>
      <c r="C417" s="19" t="str">
        <f t="shared" si="54"/>
        <v>MidlothianS12000019</v>
      </c>
      <c r="D417" s="53">
        <v>13</v>
      </c>
      <c r="E417" s="20">
        <f>VLOOKUP(C417,female!C:D,2,FALSE)</f>
        <v>8</v>
      </c>
      <c r="F417" s="41">
        <v>15.36</v>
      </c>
      <c r="G417" s="33">
        <f>VLOOKUP(C417,female!C:E,3,FALSE)</f>
        <v>12.5</v>
      </c>
      <c r="H417" s="41">
        <v>16.72</v>
      </c>
      <c r="I417" s="33">
        <f>VLOOKUP(C417,female!C:G,5,FALSE)</f>
        <v>14.95</v>
      </c>
      <c r="J417" s="35">
        <f t="shared" si="55"/>
        <v>2.8599999999999994</v>
      </c>
      <c r="K417" s="35">
        <f t="shared" si="56"/>
        <v>1.7699999999999996</v>
      </c>
      <c r="L417" s="91">
        <f t="shared" si="57"/>
        <v>0.18619791666666663</v>
      </c>
      <c r="M417" s="91">
        <f t="shared" si="58"/>
        <v>0.10586124401913874</v>
      </c>
      <c r="N417" s="92">
        <f t="shared" si="59"/>
        <v>67.962239583333314</v>
      </c>
      <c r="O417" s="93">
        <f t="shared" si="60"/>
        <v>43032.037760416664</v>
      </c>
      <c r="P417" s="92">
        <f t="shared" si="61"/>
        <v>38.639354066985639</v>
      </c>
      <c r="Q417" s="93">
        <f t="shared" si="62"/>
        <v>43061.360645933011</v>
      </c>
    </row>
    <row r="418" spans="1:17" x14ac:dyDescent="0.2">
      <c r="A418" s="39" t="s">
        <v>167</v>
      </c>
      <c r="B418" s="25" t="s">
        <v>168</v>
      </c>
      <c r="C418" s="19" t="str">
        <f t="shared" si="54"/>
        <v>MorayS12000020</v>
      </c>
      <c r="D418" s="53">
        <v>15</v>
      </c>
      <c r="E418" s="20">
        <f>VLOOKUP(C418,female!C:D,2,FALSE)</f>
        <v>9</v>
      </c>
      <c r="F418" s="41">
        <v>12.09</v>
      </c>
      <c r="G418" s="33">
        <f>VLOOKUP(C418,female!C:E,3,FALSE)</f>
        <v>12.82</v>
      </c>
      <c r="H418" s="41">
        <v>14.37</v>
      </c>
      <c r="I418" s="33">
        <f>VLOOKUP(C418,female!C:G,5,FALSE)</f>
        <v>15.27</v>
      </c>
      <c r="J418" s="35">
        <f t="shared" si="55"/>
        <v>-0.73000000000000043</v>
      </c>
      <c r="K418" s="35">
        <f t="shared" si="56"/>
        <v>-0.90000000000000036</v>
      </c>
      <c r="L418" s="91">
        <f t="shared" si="57"/>
        <v>-6.0380479735318481E-2</v>
      </c>
      <c r="M418" s="91">
        <f t="shared" si="58"/>
        <v>-6.263048016701464E-2</v>
      </c>
      <c r="N418" s="92">
        <f t="shared" si="59"/>
        <v>-22.038875103391245</v>
      </c>
      <c r="O418" s="93">
        <f t="shared" si="60"/>
        <v>43122.03887510339</v>
      </c>
      <c r="P418" s="92">
        <f t="shared" si="61"/>
        <v>-22.860125260960345</v>
      </c>
      <c r="Q418" s="93">
        <f t="shared" si="62"/>
        <v>43122.860125260959</v>
      </c>
    </row>
    <row r="419" spans="1:17" hidden="1" x14ac:dyDescent="0.2">
      <c r="A419" s="39" t="s">
        <v>1055</v>
      </c>
      <c r="B419" s="25" t="s">
        <v>143</v>
      </c>
      <c r="C419" s="19" t="str">
        <f t="shared" si="54"/>
        <v>Na h-Eileanan SiarS12000013</v>
      </c>
      <c r="D419" s="53" t="s">
        <v>6</v>
      </c>
      <c r="E419" s="20" t="str">
        <f>VLOOKUP(C419,female!C:D,2,FALSE)</f>
        <v>x</v>
      </c>
      <c r="F419" s="54">
        <v>12.5</v>
      </c>
      <c r="G419" s="33">
        <f>VLOOKUP(C419,female!C:E,3,FALSE)</f>
        <v>12.18</v>
      </c>
      <c r="H419" s="41">
        <v>14.3</v>
      </c>
      <c r="I419" s="33">
        <f>VLOOKUP(C419,female!C:G,5,FALSE)</f>
        <v>14.2</v>
      </c>
      <c r="J419" s="35">
        <f t="shared" si="55"/>
        <v>0.32000000000000028</v>
      </c>
      <c r="K419" s="35">
        <f t="shared" si="56"/>
        <v>0.10000000000000142</v>
      </c>
      <c r="L419" s="91">
        <f t="shared" si="57"/>
        <v>2.5600000000000022E-2</v>
      </c>
      <c r="M419" s="91">
        <f t="shared" si="58"/>
        <v>6.9930069930070919E-3</v>
      </c>
      <c r="N419" s="92">
        <f t="shared" si="59"/>
        <v>9.3440000000000083</v>
      </c>
      <c r="O419" s="93">
        <f t="shared" si="60"/>
        <v>43090.656000000003</v>
      </c>
      <c r="P419" s="92">
        <f t="shared" si="61"/>
        <v>2.5524475524475885</v>
      </c>
      <c r="Q419" s="93">
        <f t="shared" si="62"/>
        <v>43097.447552447549</v>
      </c>
    </row>
    <row r="420" spans="1:17" hidden="1" x14ac:dyDescent="0.2">
      <c r="A420" s="39" t="s">
        <v>218</v>
      </c>
      <c r="B420" s="25" t="s">
        <v>219</v>
      </c>
      <c r="C420" s="19" t="str">
        <f t="shared" si="54"/>
        <v>North AyrshireS12000021</v>
      </c>
      <c r="D420" s="53">
        <v>15</v>
      </c>
      <c r="E420" s="20">
        <f>VLOOKUP(C420,female!C:D,2,FALSE)</f>
        <v>10</v>
      </c>
      <c r="F420" s="54">
        <v>14.2</v>
      </c>
      <c r="G420" s="33">
        <f>VLOOKUP(C420,female!C:E,3,FALSE)</f>
        <v>13.61</v>
      </c>
      <c r="H420" s="41">
        <v>15.72</v>
      </c>
      <c r="I420" s="33">
        <f>VLOOKUP(C420,female!C:G,5,FALSE)</f>
        <v>14.55</v>
      </c>
      <c r="J420" s="35">
        <f t="shared" si="55"/>
        <v>0.58999999999999986</v>
      </c>
      <c r="K420" s="35">
        <f t="shared" si="56"/>
        <v>1.17</v>
      </c>
      <c r="L420" s="91">
        <f t="shared" si="57"/>
        <v>4.1549295774647881E-2</v>
      </c>
      <c r="M420" s="91">
        <f t="shared" si="58"/>
        <v>7.4427480916030533E-2</v>
      </c>
      <c r="N420" s="92">
        <f t="shared" si="59"/>
        <v>15.165492957746476</v>
      </c>
      <c r="O420" s="93">
        <f t="shared" si="60"/>
        <v>43084.834507042251</v>
      </c>
      <c r="P420" s="92">
        <f t="shared" si="61"/>
        <v>27.166030534351144</v>
      </c>
      <c r="Q420" s="93">
        <f t="shared" si="62"/>
        <v>43072.833969465646</v>
      </c>
    </row>
    <row r="421" spans="1:17" hidden="1" x14ac:dyDescent="0.2">
      <c r="A421" s="39" t="s">
        <v>311</v>
      </c>
      <c r="B421" s="25" t="s">
        <v>312</v>
      </c>
      <c r="C421" s="19" t="str">
        <f t="shared" si="54"/>
        <v>North LanarkshireS12000044</v>
      </c>
      <c r="D421" s="40">
        <v>50</v>
      </c>
      <c r="E421" s="20">
        <f>VLOOKUP(C421,female!C:D,2,FALSE)</f>
        <v>35</v>
      </c>
      <c r="F421" s="51">
        <v>13.65</v>
      </c>
      <c r="G421" s="33">
        <f>VLOOKUP(C421,female!C:E,3,FALSE)</f>
        <v>12.39</v>
      </c>
      <c r="H421" s="51">
        <v>15.92</v>
      </c>
      <c r="I421" s="33">
        <f>VLOOKUP(C421,female!C:G,5,FALSE)</f>
        <v>14.68</v>
      </c>
      <c r="J421" s="35">
        <f t="shared" si="55"/>
        <v>1.2599999999999998</v>
      </c>
      <c r="K421" s="35">
        <f t="shared" si="56"/>
        <v>1.2400000000000002</v>
      </c>
      <c r="L421" s="91">
        <f t="shared" si="57"/>
        <v>9.2307692307692285E-2</v>
      </c>
      <c r="M421" s="91">
        <f t="shared" si="58"/>
        <v>7.7889447236180923E-2</v>
      </c>
      <c r="N421" s="92">
        <f t="shared" si="59"/>
        <v>33.692307692307686</v>
      </c>
      <c r="O421" s="93">
        <f t="shared" si="60"/>
        <v>43066.307692307695</v>
      </c>
      <c r="P421" s="92">
        <f t="shared" si="61"/>
        <v>28.429648241206039</v>
      </c>
      <c r="Q421" s="93">
        <f t="shared" si="62"/>
        <v>43071.570351758797</v>
      </c>
    </row>
    <row r="422" spans="1:17" hidden="1" x14ac:dyDescent="0.2">
      <c r="A422" s="39" t="s">
        <v>9</v>
      </c>
      <c r="B422" s="25" t="s">
        <v>10</v>
      </c>
      <c r="C422" s="19" t="str">
        <f t="shared" si="54"/>
        <v>Orkney IslandsS12000023</v>
      </c>
      <c r="D422" s="53" t="s">
        <v>6</v>
      </c>
      <c r="E422" s="20" t="str">
        <f>VLOOKUP(C422,female!C:D,2,FALSE)</f>
        <v>x</v>
      </c>
      <c r="F422" s="54" t="s">
        <v>6</v>
      </c>
      <c r="G422" s="33" t="str">
        <f>VLOOKUP(C422,female!C:E,3,FALSE)</f>
        <v>x</v>
      </c>
      <c r="H422" s="54">
        <v>16.899999999999999</v>
      </c>
      <c r="I422" s="33">
        <f>VLOOKUP(C422,female!C:G,5,FALSE)</f>
        <v>15.84</v>
      </c>
      <c r="J422" s="35" t="e">
        <f t="shared" si="55"/>
        <v>#VALUE!</v>
      </c>
      <c r="K422" s="35">
        <f t="shared" si="56"/>
        <v>1.0599999999999987</v>
      </c>
      <c r="L422" s="91" t="e">
        <f t="shared" si="57"/>
        <v>#VALUE!</v>
      </c>
      <c r="M422" s="91">
        <f t="shared" si="58"/>
        <v>6.2721893491124184E-2</v>
      </c>
      <c r="N422" s="92" t="e">
        <f t="shared" si="59"/>
        <v>#VALUE!</v>
      </c>
      <c r="O422" s="93" t="e">
        <f t="shared" si="60"/>
        <v>#VALUE!</v>
      </c>
      <c r="P422" s="92">
        <f t="shared" si="61"/>
        <v>22.893491124260326</v>
      </c>
      <c r="Q422" s="93">
        <f t="shared" si="62"/>
        <v>43077.106508875739</v>
      </c>
    </row>
    <row r="423" spans="1:17" hidden="1" x14ac:dyDescent="0.2">
      <c r="A423" s="39" t="s">
        <v>271</v>
      </c>
      <c r="B423" s="25" t="s">
        <v>272</v>
      </c>
      <c r="C423" s="19" t="str">
        <f t="shared" si="54"/>
        <v>Perth and KinrossS12000024</v>
      </c>
      <c r="D423" s="40">
        <v>27</v>
      </c>
      <c r="E423" s="20">
        <f>VLOOKUP(C423,female!C:D,2,FALSE)</f>
        <v>19</v>
      </c>
      <c r="F423" s="41">
        <v>13.78</v>
      </c>
      <c r="G423" s="33">
        <f>VLOOKUP(C423,female!C:E,3,FALSE)</f>
        <v>12.31</v>
      </c>
      <c r="H423" s="51">
        <v>15.55</v>
      </c>
      <c r="I423" s="33">
        <f>VLOOKUP(C423,female!C:G,5,FALSE)</f>
        <v>13.95</v>
      </c>
      <c r="J423" s="35">
        <f t="shared" si="55"/>
        <v>1.4699999999999989</v>
      </c>
      <c r="K423" s="35">
        <f t="shared" si="56"/>
        <v>1.6000000000000014</v>
      </c>
      <c r="L423" s="91">
        <f t="shared" si="57"/>
        <v>0.10667634252539905</v>
      </c>
      <c r="M423" s="91">
        <f t="shared" si="58"/>
        <v>0.10289389067524124</v>
      </c>
      <c r="N423" s="92">
        <f t="shared" si="59"/>
        <v>38.93686502177065</v>
      </c>
      <c r="O423" s="93">
        <f t="shared" si="60"/>
        <v>43061.063134978227</v>
      </c>
      <c r="P423" s="92">
        <f t="shared" si="61"/>
        <v>37.556270096463052</v>
      </c>
      <c r="Q423" s="93">
        <f t="shared" si="62"/>
        <v>43062.443729903534</v>
      </c>
    </row>
    <row r="424" spans="1:17" hidden="1" x14ac:dyDescent="0.2">
      <c r="A424" s="39" t="s">
        <v>115</v>
      </c>
      <c r="B424" s="25" t="s">
        <v>116</v>
      </c>
      <c r="C424" s="19" t="str">
        <f t="shared" si="54"/>
        <v>RenfrewshireS12000038</v>
      </c>
      <c r="D424" s="40">
        <v>28</v>
      </c>
      <c r="E424" s="20">
        <f>VLOOKUP(C424,female!C:D,2,FALSE)</f>
        <v>23</v>
      </c>
      <c r="F424" s="41">
        <v>14.11</v>
      </c>
      <c r="G424" s="33">
        <f>VLOOKUP(C424,female!C:E,3,FALSE)</f>
        <v>11.87</v>
      </c>
      <c r="H424" s="51">
        <v>16.93</v>
      </c>
      <c r="I424" s="33">
        <f>VLOOKUP(C424,female!C:G,5,FALSE)</f>
        <v>14.89</v>
      </c>
      <c r="J424" s="35">
        <f t="shared" si="55"/>
        <v>2.2400000000000002</v>
      </c>
      <c r="K424" s="35">
        <f t="shared" si="56"/>
        <v>2.0399999999999991</v>
      </c>
      <c r="L424" s="91">
        <f t="shared" si="57"/>
        <v>0.15875265768958188</v>
      </c>
      <c r="M424" s="91">
        <f t="shared" si="58"/>
        <v>0.1204961606615475</v>
      </c>
      <c r="N424" s="92">
        <f t="shared" si="59"/>
        <v>57.944720056697385</v>
      </c>
      <c r="O424" s="93">
        <f t="shared" si="60"/>
        <v>43042.055279943306</v>
      </c>
      <c r="P424" s="92">
        <f t="shared" si="61"/>
        <v>43.98109864146484</v>
      </c>
      <c r="Q424" s="93">
        <f t="shared" si="62"/>
        <v>43056.018901358533</v>
      </c>
    </row>
    <row r="425" spans="1:17" hidden="1" x14ac:dyDescent="0.2">
      <c r="A425" s="39" t="s">
        <v>291</v>
      </c>
      <c r="B425" s="25" t="s">
        <v>292</v>
      </c>
      <c r="C425" s="19" t="str">
        <f t="shared" si="54"/>
        <v>Scottish BordersS12000026</v>
      </c>
      <c r="D425" s="53">
        <v>16</v>
      </c>
      <c r="E425" s="20">
        <f>VLOOKUP(C425,female!C:D,2,FALSE)</f>
        <v>11</v>
      </c>
      <c r="F425" s="41">
        <v>12.78</v>
      </c>
      <c r="G425" s="33">
        <f>VLOOKUP(C425,female!C:E,3,FALSE)</f>
        <v>11.55</v>
      </c>
      <c r="H425" s="51">
        <v>13.96</v>
      </c>
      <c r="I425" s="33">
        <f>VLOOKUP(C425,female!C:G,5,FALSE)</f>
        <v>14.6</v>
      </c>
      <c r="J425" s="35">
        <f t="shared" si="55"/>
        <v>1.2299999999999986</v>
      </c>
      <c r="K425" s="35">
        <f t="shared" si="56"/>
        <v>-0.63999999999999879</v>
      </c>
      <c r="L425" s="91">
        <f t="shared" si="57"/>
        <v>9.6244131455398965E-2</v>
      </c>
      <c r="M425" s="91">
        <f t="shared" si="58"/>
        <v>-4.5845272206303633E-2</v>
      </c>
      <c r="N425" s="92">
        <f t="shared" si="59"/>
        <v>35.129107981220621</v>
      </c>
      <c r="O425" s="93">
        <f t="shared" si="60"/>
        <v>43064.870892018778</v>
      </c>
      <c r="P425" s="92">
        <f t="shared" si="61"/>
        <v>-16.733524355300826</v>
      </c>
      <c r="Q425" s="93">
        <f t="shared" si="62"/>
        <v>43116.733524355303</v>
      </c>
    </row>
    <row r="426" spans="1:17" hidden="1" x14ac:dyDescent="0.2">
      <c r="A426" s="39" t="s">
        <v>11</v>
      </c>
      <c r="B426" s="25" t="s">
        <v>12</v>
      </c>
      <c r="C426" s="19" t="str">
        <f t="shared" si="54"/>
        <v>Shetland IslandsS12000027</v>
      </c>
      <c r="D426" s="53" t="s">
        <v>6</v>
      </c>
      <c r="E426" s="20" t="str">
        <f>VLOOKUP(C426,female!C:D,2,FALSE)</f>
        <v>x</v>
      </c>
      <c r="F426" s="54">
        <v>14.81</v>
      </c>
      <c r="G426" s="33" t="str">
        <f>VLOOKUP(C426,female!C:E,3,FALSE)</f>
        <v>x</v>
      </c>
      <c r="H426" s="41">
        <v>16.66</v>
      </c>
      <c r="I426" s="33">
        <f>VLOOKUP(C426,female!C:G,5,FALSE)</f>
        <v>13.73</v>
      </c>
      <c r="J426" s="35" t="e">
        <f t="shared" si="55"/>
        <v>#VALUE!</v>
      </c>
      <c r="K426" s="35">
        <f t="shared" si="56"/>
        <v>2.9299999999999997</v>
      </c>
      <c r="L426" s="91" t="e">
        <f t="shared" si="57"/>
        <v>#VALUE!</v>
      </c>
      <c r="M426" s="91">
        <f t="shared" si="58"/>
        <v>0.17587034813925567</v>
      </c>
      <c r="N426" s="92" t="e">
        <f t="shared" si="59"/>
        <v>#VALUE!</v>
      </c>
      <c r="O426" s="93" t="e">
        <f t="shared" si="60"/>
        <v>#VALUE!</v>
      </c>
      <c r="P426" s="92">
        <f t="shared" si="61"/>
        <v>64.192677070828324</v>
      </c>
      <c r="Q426" s="93">
        <f t="shared" si="62"/>
        <v>43035.807322929169</v>
      </c>
    </row>
    <row r="427" spans="1:17" hidden="1" x14ac:dyDescent="0.2">
      <c r="A427" s="39" t="s">
        <v>324</v>
      </c>
      <c r="B427" s="25" t="s">
        <v>325</v>
      </c>
      <c r="C427" s="19" t="str">
        <f t="shared" si="54"/>
        <v>South AyrshireS12000028</v>
      </c>
      <c r="D427" s="53">
        <v>19</v>
      </c>
      <c r="E427" s="20">
        <f>VLOOKUP(C427,female!C:D,2,FALSE)</f>
        <v>12</v>
      </c>
      <c r="F427" s="54">
        <v>13.71</v>
      </c>
      <c r="G427" s="33">
        <f>VLOOKUP(C427,female!C:E,3,FALSE)</f>
        <v>12.91</v>
      </c>
      <c r="H427" s="41">
        <v>17.29</v>
      </c>
      <c r="I427" s="33">
        <f>VLOOKUP(C427,female!C:G,5,FALSE)</f>
        <v>14.95</v>
      </c>
      <c r="J427" s="35">
        <f t="shared" si="55"/>
        <v>0.80000000000000071</v>
      </c>
      <c r="K427" s="35">
        <f t="shared" si="56"/>
        <v>2.34</v>
      </c>
      <c r="L427" s="91">
        <f t="shared" si="57"/>
        <v>5.8351568198395383E-2</v>
      </c>
      <c r="M427" s="91">
        <f t="shared" si="58"/>
        <v>0.13533834586466165</v>
      </c>
      <c r="N427" s="92">
        <f t="shared" si="59"/>
        <v>21.298322392414313</v>
      </c>
      <c r="O427" s="93">
        <f t="shared" si="60"/>
        <v>43078.701677607583</v>
      </c>
      <c r="P427" s="92">
        <f t="shared" si="61"/>
        <v>49.398496240601503</v>
      </c>
      <c r="Q427" s="93">
        <f t="shared" si="62"/>
        <v>43050.601503759397</v>
      </c>
    </row>
    <row r="428" spans="1:17" hidden="1" x14ac:dyDescent="0.2">
      <c r="A428" s="39" t="s">
        <v>210</v>
      </c>
      <c r="B428" s="25" t="s">
        <v>211</v>
      </c>
      <c r="C428" s="19" t="str">
        <f t="shared" si="54"/>
        <v>South LanarkshireS12000029</v>
      </c>
      <c r="D428" s="40">
        <v>49</v>
      </c>
      <c r="E428" s="20">
        <f>VLOOKUP(C428,female!C:D,2,FALSE)</f>
        <v>28</v>
      </c>
      <c r="F428" s="51">
        <v>15.02</v>
      </c>
      <c r="G428" s="33">
        <f>VLOOKUP(C428,female!C:E,3,FALSE)</f>
        <v>13.01</v>
      </c>
      <c r="H428" s="51">
        <v>16.440000000000001</v>
      </c>
      <c r="I428" s="33">
        <f>VLOOKUP(C428,female!C:G,5,FALSE)</f>
        <v>14.84</v>
      </c>
      <c r="J428" s="35">
        <f t="shared" si="55"/>
        <v>2.0099999999999998</v>
      </c>
      <c r="K428" s="35">
        <f t="shared" si="56"/>
        <v>1.6000000000000014</v>
      </c>
      <c r="L428" s="91">
        <f t="shared" si="57"/>
        <v>0.13382157123834887</v>
      </c>
      <c r="M428" s="91">
        <f t="shared" si="58"/>
        <v>9.7323600973236085E-2</v>
      </c>
      <c r="N428" s="92">
        <f t="shared" si="59"/>
        <v>48.844873501997334</v>
      </c>
      <c r="O428" s="93">
        <f t="shared" si="60"/>
        <v>43051.155126498001</v>
      </c>
      <c r="P428" s="92">
        <f t="shared" si="61"/>
        <v>35.523114355231172</v>
      </c>
      <c r="Q428" s="93">
        <f t="shared" si="62"/>
        <v>43064.47688564477</v>
      </c>
    </row>
    <row r="429" spans="1:17" hidden="1" x14ac:dyDescent="0.2">
      <c r="A429" s="39" t="s">
        <v>25</v>
      </c>
      <c r="B429" s="25" t="s">
        <v>26</v>
      </c>
      <c r="C429" s="19" t="str">
        <f t="shared" si="54"/>
        <v>StirlingS12000030</v>
      </c>
      <c r="D429" s="53">
        <v>15</v>
      </c>
      <c r="E429" s="20">
        <f>VLOOKUP(C429,female!C:D,2,FALSE)</f>
        <v>13</v>
      </c>
      <c r="F429" s="54">
        <v>14.82</v>
      </c>
      <c r="G429" s="33">
        <f>VLOOKUP(C429,female!C:E,3,FALSE)</f>
        <v>12.34</v>
      </c>
      <c r="H429" s="41">
        <v>16.8</v>
      </c>
      <c r="I429" s="33">
        <f>VLOOKUP(C429,female!C:G,5,FALSE)</f>
        <v>15.52</v>
      </c>
      <c r="J429" s="35">
        <f t="shared" si="55"/>
        <v>2.4800000000000004</v>
      </c>
      <c r="K429" s="35">
        <f t="shared" si="56"/>
        <v>1.2800000000000011</v>
      </c>
      <c r="L429" s="91">
        <f t="shared" si="57"/>
        <v>0.16734143049932526</v>
      </c>
      <c r="M429" s="91">
        <f t="shared" si="58"/>
        <v>7.6190476190476253E-2</v>
      </c>
      <c r="N429" s="92">
        <f t="shared" si="59"/>
        <v>61.079622132253718</v>
      </c>
      <c r="O429" s="93">
        <f t="shared" si="60"/>
        <v>43038.920377867747</v>
      </c>
      <c r="P429" s="92">
        <f t="shared" si="61"/>
        <v>27.809523809523832</v>
      </c>
      <c r="Q429" s="93">
        <f t="shared" si="62"/>
        <v>43072.190476190473</v>
      </c>
    </row>
    <row r="430" spans="1:17" hidden="1" x14ac:dyDescent="0.2">
      <c r="A430" s="39" t="s">
        <v>130</v>
      </c>
      <c r="B430" s="25" t="s">
        <v>131</v>
      </c>
      <c r="C430" s="19" t="str">
        <f t="shared" si="54"/>
        <v>West DunbartonshireS12000039</v>
      </c>
      <c r="D430" s="53">
        <v>10</v>
      </c>
      <c r="E430" s="20">
        <f>VLOOKUP(C430,female!C:D,2,FALSE)</f>
        <v>9</v>
      </c>
      <c r="F430" s="41">
        <v>14.58</v>
      </c>
      <c r="G430" s="33">
        <f>VLOOKUP(C430,female!C:E,3,FALSE)</f>
        <v>12.61</v>
      </c>
      <c r="H430" s="41">
        <v>17.489999999999998</v>
      </c>
      <c r="I430" s="33">
        <f>VLOOKUP(C430,female!C:G,5,FALSE)</f>
        <v>14.68</v>
      </c>
      <c r="J430" s="35">
        <f t="shared" si="55"/>
        <v>1.9700000000000006</v>
      </c>
      <c r="K430" s="35">
        <f t="shared" si="56"/>
        <v>2.8099999999999987</v>
      </c>
      <c r="L430" s="91">
        <f t="shared" si="57"/>
        <v>0.13511659807956108</v>
      </c>
      <c r="M430" s="91">
        <f t="shared" si="58"/>
        <v>0.16066323613493419</v>
      </c>
      <c r="N430" s="92">
        <f t="shared" si="59"/>
        <v>49.317558299039796</v>
      </c>
      <c r="O430" s="93">
        <f t="shared" si="60"/>
        <v>43050.682441700963</v>
      </c>
      <c r="P430" s="92">
        <f t="shared" si="61"/>
        <v>58.64208118925098</v>
      </c>
      <c r="Q430" s="93">
        <f t="shared" si="62"/>
        <v>43041.357918810747</v>
      </c>
    </row>
    <row r="431" spans="1:17" hidden="1" x14ac:dyDescent="0.2">
      <c r="A431" s="39" t="s">
        <v>226</v>
      </c>
      <c r="B431" s="25" t="s">
        <v>227</v>
      </c>
      <c r="C431" s="19" t="str">
        <f t="shared" si="54"/>
        <v>West LothianS12000040</v>
      </c>
      <c r="D431" s="40">
        <v>40</v>
      </c>
      <c r="E431" s="20">
        <f>VLOOKUP(C431,female!C:D,2,FALSE)</f>
        <v>23</v>
      </c>
      <c r="F431" s="51">
        <v>14.07</v>
      </c>
      <c r="G431" s="33">
        <f>VLOOKUP(C431,female!C:E,3,FALSE)</f>
        <v>12.69</v>
      </c>
      <c r="H431" s="51">
        <v>15.88</v>
      </c>
      <c r="I431" s="33">
        <f>VLOOKUP(C431,female!C:G,5,FALSE)</f>
        <v>15.82</v>
      </c>
      <c r="J431" s="35">
        <f t="shared" si="55"/>
        <v>1.3800000000000008</v>
      </c>
      <c r="K431" s="35">
        <f t="shared" si="56"/>
        <v>6.0000000000000497E-2</v>
      </c>
      <c r="L431" s="91">
        <f t="shared" si="57"/>
        <v>9.808102345415784E-2</v>
      </c>
      <c r="M431" s="91">
        <f t="shared" si="58"/>
        <v>3.7783375314861772E-3</v>
      </c>
      <c r="N431" s="92">
        <f t="shared" si="59"/>
        <v>35.799573560767612</v>
      </c>
      <c r="O431" s="93">
        <f t="shared" si="60"/>
        <v>43064.200426439231</v>
      </c>
      <c r="P431" s="92">
        <f t="shared" si="61"/>
        <v>1.3790931989924546</v>
      </c>
      <c r="Q431" s="93">
        <f t="shared" si="62"/>
        <v>43098.620906801007</v>
      </c>
    </row>
    <row r="432" spans="1:17" x14ac:dyDescent="0.2">
      <c r="A432" s="24" t="s">
        <v>1056</v>
      </c>
      <c r="B432" s="25" t="s">
        <v>1057</v>
      </c>
      <c r="C432" s="19" t="str">
        <f t="shared" si="54"/>
        <v>Northern Ireland N92000002</v>
      </c>
      <c r="D432" s="55">
        <v>353</v>
      </c>
      <c r="E432" s="20">
        <f>VLOOKUP(C432,female!C:D,2,FALSE)</f>
        <v>224</v>
      </c>
      <c r="F432" s="51">
        <v>12.25</v>
      </c>
      <c r="G432" s="33">
        <f>VLOOKUP(C432,female!C:E,3,FALSE)</f>
        <v>12.67</v>
      </c>
      <c r="H432" s="51">
        <v>14.83</v>
      </c>
      <c r="I432" s="33">
        <f>VLOOKUP(C432,female!C:G,5,FALSE)</f>
        <v>14.4</v>
      </c>
      <c r="J432" s="35">
        <f t="shared" si="55"/>
        <v>-0.41999999999999993</v>
      </c>
      <c r="K432" s="35">
        <f t="shared" si="56"/>
        <v>0.42999999999999972</v>
      </c>
      <c r="L432" s="91">
        <f t="shared" si="57"/>
        <v>-3.428571428571428E-2</v>
      </c>
      <c r="M432" s="91">
        <f t="shared" si="58"/>
        <v>2.8995279838165862E-2</v>
      </c>
      <c r="N432" s="92">
        <f t="shared" si="59"/>
        <v>-12.514285714285712</v>
      </c>
      <c r="O432" s="93">
        <f t="shared" si="60"/>
        <v>43112.514285714286</v>
      </c>
      <c r="P432" s="92">
        <f t="shared" si="61"/>
        <v>10.583277140930539</v>
      </c>
      <c r="Q432" s="93">
        <f t="shared" si="62"/>
        <v>43089.416722859067</v>
      </c>
    </row>
    <row r="433" spans="1:17" ht="13.5" hidden="1" thickBot="1" x14ac:dyDescent="0.25">
      <c r="A433" s="57" t="s">
        <v>948</v>
      </c>
      <c r="B433" s="58" t="s">
        <v>15</v>
      </c>
      <c r="C433" s="19" t="str">
        <f t="shared" si="54"/>
        <v>Not Classified</v>
      </c>
      <c r="D433" s="59" t="s">
        <v>949</v>
      </c>
      <c r="E433" s="20" t="str">
        <f>VLOOKUP(C433,female!C:D,2,FALSE)</f>
        <v>:</v>
      </c>
      <c r="F433" s="60"/>
      <c r="G433" s="33">
        <f>VLOOKUP(C433,female!C:E,3,FALSE)</f>
        <v>0</v>
      </c>
      <c r="H433" s="60"/>
      <c r="I433" s="33">
        <f>VLOOKUP(C433,female!C:G,5,FALSE)</f>
        <v>0</v>
      </c>
      <c r="J433" s="35">
        <f t="shared" si="55"/>
        <v>0</v>
      </c>
      <c r="K433" s="35">
        <f t="shared" si="56"/>
        <v>0</v>
      </c>
      <c r="L433" s="91" t="e">
        <f t="shared" si="57"/>
        <v>#DIV/0!</v>
      </c>
      <c r="M433" s="91" t="e">
        <f t="shared" si="58"/>
        <v>#DIV/0!</v>
      </c>
      <c r="N433" s="92" t="e">
        <f t="shared" si="59"/>
        <v>#DIV/0!</v>
      </c>
      <c r="O433" s="93" t="e">
        <f t="shared" si="60"/>
        <v>#DIV/0!</v>
      </c>
      <c r="P433" s="92" t="e">
        <f t="shared" si="61"/>
        <v>#DIV/0!</v>
      </c>
      <c r="Q433" s="93" t="e">
        <f t="shared" si="62"/>
        <v>#DIV/0!</v>
      </c>
    </row>
    <row r="434" spans="1:17" hidden="1" x14ac:dyDescent="0.2">
      <c r="A434" s="76" t="s">
        <v>952</v>
      </c>
      <c r="B434" s="39" t="b">
        <f>LEFT(A434,1)=" "</f>
        <v>0</v>
      </c>
      <c r="C434" s="19" t="str">
        <f t="shared" si="54"/>
        <v>KEY - The colour coding indicates the quality of each estimate;  jobs, median, mean and percentiles but not the annual percentage change. FALSE</v>
      </c>
      <c r="D434" s="76"/>
      <c r="E434" s="20" t="e">
        <f>VLOOKUP(C434,female!C:D,2,FALSE)</f>
        <v>#N/A</v>
      </c>
      <c r="F434" s="19" t="str">
        <f>A434&amp;D434</f>
        <v xml:space="preserve">KEY - The colour coding indicates the quality of each estimate;  jobs, median, mean and percentiles but not the annual percentage change. </v>
      </c>
      <c r="G434" s="33" t="e">
        <f>VLOOKUP(C434,female!C:E,3,FALSE)</f>
        <v>#N/A</v>
      </c>
      <c r="H434" s="25"/>
      <c r="I434" s="33" t="e">
        <f>VLOOKUP(C434,female!C:G,5,FALSE)</f>
        <v>#N/A</v>
      </c>
      <c r="J434" s="35" t="e">
        <f t="shared" si="55"/>
        <v>#VALUE!</v>
      </c>
      <c r="K434" s="35" t="e">
        <f t="shared" si="56"/>
        <v>#N/A</v>
      </c>
      <c r="L434" s="91" t="e">
        <f t="shared" si="57"/>
        <v>#VALUE!</v>
      </c>
      <c r="M434" s="91" t="e">
        <f t="shared" si="58"/>
        <v>#N/A</v>
      </c>
      <c r="N434" s="92" t="e">
        <f t="shared" si="59"/>
        <v>#VALUE!</v>
      </c>
      <c r="O434" s="93" t="e">
        <f t="shared" si="60"/>
        <v>#VALUE!</v>
      </c>
      <c r="P434" s="92" t="e">
        <f t="shared" si="61"/>
        <v>#N/A</v>
      </c>
      <c r="Q434" s="93" t="e">
        <f t="shared" si="62"/>
        <v>#N/A</v>
      </c>
    </row>
    <row r="435" spans="1:17" hidden="1" x14ac:dyDescent="0.2">
      <c r="A435" s="76" t="s">
        <v>953</v>
      </c>
      <c r="B435" s="39" t="b">
        <f>LEFT(A435,1)=" "</f>
        <v>0</v>
      </c>
      <c r="C435" s="19" t="str">
        <f t="shared" si="54"/>
        <v>The quality of an estimate is measured by its coefficient of variation (CV), which is the ratio of the standard error of an estimate to the estimate.FALSE</v>
      </c>
      <c r="D435" s="76"/>
      <c r="E435" s="20" t="e">
        <f>VLOOKUP(C435,female!C:D,2,FALSE)</f>
        <v>#N/A</v>
      </c>
      <c r="F435" s="19" t="str">
        <f>A435&amp;D435</f>
        <v>The quality of an estimate is measured by its coefficient of variation (CV), which is the ratio of the standard error of an estimate to the estimate.</v>
      </c>
      <c r="G435" s="33" t="e">
        <f>VLOOKUP(C435,female!C:E,3,FALSE)</f>
        <v>#N/A</v>
      </c>
      <c r="H435" s="25"/>
      <c r="I435" s="33" t="e">
        <f>VLOOKUP(C435,female!C:G,5,FALSE)</f>
        <v>#N/A</v>
      </c>
      <c r="J435" s="35" t="e">
        <f t="shared" si="55"/>
        <v>#VALUE!</v>
      </c>
      <c r="K435" s="35" t="e">
        <f t="shared" si="56"/>
        <v>#N/A</v>
      </c>
      <c r="L435" s="91" t="e">
        <f t="shared" si="57"/>
        <v>#VALUE!</v>
      </c>
      <c r="M435" s="91" t="e">
        <f t="shared" si="58"/>
        <v>#N/A</v>
      </c>
      <c r="N435" s="92" t="e">
        <f t="shared" si="59"/>
        <v>#VALUE!</v>
      </c>
      <c r="O435" s="93" t="e">
        <f t="shared" si="60"/>
        <v>#VALUE!</v>
      </c>
      <c r="P435" s="92" t="e">
        <f t="shared" si="61"/>
        <v>#N/A</v>
      </c>
      <c r="Q435" s="93" t="e">
        <f t="shared" si="62"/>
        <v>#N/A</v>
      </c>
    </row>
    <row r="436" spans="1:17" hidden="1" x14ac:dyDescent="0.2">
      <c r="A436" s="77" t="s">
        <v>954</v>
      </c>
      <c r="B436" s="39" t="b">
        <f>LEFT(A436,1)=" "</f>
        <v>0</v>
      </c>
      <c r="C436" s="19" t="str">
        <f t="shared" si="54"/>
        <v>Source: Annual Survey of Hours and Earnings, Office for National Statistics.FALSE</v>
      </c>
      <c r="D436" s="77"/>
      <c r="E436" s="20" t="e">
        <f>VLOOKUP(C436,female!C:D,2,FALSE)</f>
        <v>#N/A</v>
      </c>
      <c r="F436" s="19" t="str">
        <f>A436&amp;D436</f>
        <v>Source: Annual Survey of Hours and Earnings, Office for National Statistics.</v>
      </c>
      <c r="G436" s="33" t="e">
        <f>VLOOKUP(C436,female!C:E,3,FALSE)</f>
        <v>#N/A</v>
      </c>
      <c r="H436" s="25"/>
      <c r="I436" s="33" t="e">
        <f>VLOOKUP(C436,female!C:G,5,FALSE)</f>
        <v>#N/A</v>
      </c>
      <c r="J436" s="35" t="e">
        <f t="shared" si="55"/>
        <v>#VALUE!</v>
      </c>
      <c r="K436" s="35" t="e">
        <f t="shared" si="56"/>
        <v>#N/A</v>
      </c>
      <c r="L436" s="91" t="e">
        <f t="shared" si="57"/>
        <v>#VALUE!</v>
      </c>
      <c r="M436" s="91" t="e">
        <f t="shared" si="58"/>
        <v>#N/A</v>
      </c>
      <c r="N436" s="92" t="e">
        <f t="shared" si="59"/>
        <v>#VALUE!</v>
      </c>
      <c r="O436" s="93" t="e">
        <f t="shared" si="60"/>
        <v>#VALUE!</v>
      </c>
      <c r="P436" s="92" t="e">
        <f t="shared" si="61"/>
        <v>#N/A</v>
      </c>
      <c r="Q436" s="93" t="e">
        <f t="shared" si="62"/>
        <v>#N/A</v>
      </c>
    </row>
  </sheetData>
  <autoFilter ref="A1:AH436">
    <filterColumn colId="11">
      <filters>
        <filter val="-0.4%"/>
        <filter val="-0.5%"/>
        <filter val="-1.0%"/>
        <filter val="-1.1%"/>
        <filter val="-1.5%"/>
        <filter val="-1.8%"/>
        <filter val="-10.0%"/>
        <filter val="-11.2%"/>
        <filter val="-11.7%"/>
        <filter val="-12.3%"/>
        <filter val="-13.4%"/>
        <filter val="-13.6%"/>
        <filter val="-14.3%"/>
        <filter val="-15.6%"/>
        <filter val="-16.7%"/>
        <filter val="-2.4%"/>
        <filter val="-2.5%"/>
        <filter val="-2.8%"/>
        <filter val="-21.9%"/>
        <filter val="-22.5%"/>
        <filter val="-23.1%"/>
        <filter val="-3.2%"/>
        <filter val="-3.4%"/>
        <filter val="-3.5%"/>
        <filter val="-4.2%"/>
        <filter val="-4.3%"/>
        <filter val="-4.5%"/>
        <filter val="-4.6%"/>
        <filter val="-5.0%"/>
        <filter val="-5.7%"/>
        <filter val="-5.8%"/>
        <filter val="-5.9%"/>
        <filter val="-6.0%"/>
        <filter val="-8.4%"/>
        <filter val="-9.1%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3"/>
  <sheetViews>
    <sheetView workbookViewId="0">
      <selection activeCell="R2" sqref="R2"/>
    </sheetView>
  </sheetViews>
  <sheetFormatPr defaultRowHeight="12.75" x14ac:dyDescent="0.2"/>
  <cols>
    <col min="1" max="1" width="30.85546875" customWidth="1"/>
    <col min="2" max="2" width="11.28515625" customWidth="1"/>
    <col min="3" max="4" width="13.140625" customWidth="1"/>
    <col min="5" max="5" width="9.5703125" customWidth="1"/>
    <col min="6" max="6" width="15.42578125" customWidth="1"/>
    <col min="14" max="14" width="10.140625" bestFit="1" customWidth="1"/>
    <col min="15" max="16" width="10.140625" customWidth="1"/>
    <col min="18" max="19" width="10.140625" bestFit="1" customWidth="1"/>
    <col min="244" max="244" width="30.85546875" customWidth="1"/>
    <col min="245" max="245" width="11.28515625" customWidth="1"/>
    <col min="246" max="246" width="13.140625" customWidth="1"/>
    <col min="247" max="247" width="9.5703125" customWidth="1"/>
    <col min="248" max="248" width="12.140625" customWidth="1"/>
    <col min="250" max="250" width="12.140625" customWidth="1"/>
    <col min="251" max="260" width="7.28515625" customWidth="1"/>
    <col min="261" max="261" width="2.7109375" customWidth="1"/>
    <col min="262" max="262" width="22" customWidth="1"/>
    <col min="500" max="500" width="30.85546875" customWidth="1"/>
    <col min="501" max="501" width="11.28515625" customWidth="1"/>
    <col min="502" max="502" width="13.140625" customWidth="1"/>
    <col min="503" max="503" width="9.5703125" customWidth="1"/>
    <col min="504" max="504" width="12.140625" customWidth="1"/>
    <col min="506" max="506" width="12.140625" customWidth="1"/>
    <col min="507" max="516" width="7.28515625" customWidth="1"/>
    <col min="517" max="517" width="2.7109375" customWidth="1"/>
    <col min="518" max="518" width="22" customWidth="1"/>
    <col min="756" max="756" width="30.85546875" customWidth="1"/>
    <col min="757" max="757" width="11.28515625" customWidth="1"/>
    <col min="758" max="758" width="13.140625" customWidth="1"/>
    <col min="759" max="759" width="9.5703125" customWidth="1"/>
    <col min="760" max="760" width="12.140625" customWidth="1"/>
    <col min="762" max="762" width="12.140625" customWidth="1"/>
    <col min="763" max="772" width="7.28515625" customWidth="1"/>
    <col min="773" max="773" width="2.7109375" customWidth="1"/>
    <col min="774" max="774" width="22" customWidth="1"/>
    <col min="1012" max="1012" width="30.85546875" customWidth="1"/>
    <col min="1013" max="1013" width="11.28515625" customWidth="1"/>
    <col min="1014" max="1014" width="13.140625" customWidth="1"/>
    <col min="1015" max="1015" width="9.5703125" customWidth="1"/>
    <col min="1016" max="1016" width="12.140625" customWidth="1"/>
    <col min="1018" max="1018" width="12.140625" customWidth="1"/>
    <col min="1019" max="1028" width="7.28515625" customWidth="1"/>
    <col min="1029" max="1029" width="2.7109375" customWidth="1"/>
    <col min="1030" max="1030" width="22" customWidth="1"/>
    <col min="1268" max="1268" width="30.85546875" customWidth="1"/>
    <col min="1269" max="1269" width="11.28515625" customWidth="1"/>
    <col min="1270" max="1270" width="13.140625" customWidth="1"/>
    <col min="1271" max="1271" width="9.5703125" customWidth="1"/>
    <col min="1272" max="1272" width="12.140625" customWidth="1"/>
    <col min="1274" max="1274" width="12.140625" customWidth="1"/>
    <col min="1275" max="1284" width="7.28515625" customWidth="1"/>
    <col min="1285" max="1285" width="2.7109375" customWidth="1"/>
    <col min="1286" max="1286" width="22" customWidth="1"/>
    <col min="1524" max="1524" width="30.85546875" customWidth="1"/>
    <col min="1525" max="1525" width="11.28515625" customWidth="1"/>
    <col min="1526" max="1526" width="13.140625" customWidth="1"/>
    <col min="1527" max="1527" width="9.5703125" customWidth="1"/>
    <col min="1528" max="1528" width="12.140625" customWidth="1"/>
    <col min="1530" max="1530" width="12.140625" customWidth="1"/>
    <col min="1531" max="1540" width="7.28515625" customWidth="1"/>
    <col min="1541" max="1541" width="2.7109375" customWidth="1"/>
    <col min="1542" max="1542" width="22" customWidth="1"/>
    <col min="1780" max="1780" width="30.85546875" customWidth="1"/>
    <col min="1781" max="1781" width="11.28515625" customWidth="1"/>
    <col min="1782" max="1782" width="13.140625" customWidth="1"/>
    <col min="1783" max="1783" width="9.5703125" customWidth="1"/>
    <col min="1784" max="1784" width="12.140625" customWidth="1"/>
    <col min="1786" max="1786" width="12.140625" customWidth="1"/>
    <col min="1787" max="1796" width="7.28515625" customWidth="1"/>
    <col min="1797" max="1797" width="2.7109375" customWidth="1"/>
    <col min="1798" max="1798" width="22" customWidth="1"/>
    <col min="2036" max="2036" width="30.85546875" customWidth="1"/>
    <col min="2037" max="2037" width="11.28515625" customWidth="1"/>
    <col min="2038" max="2038" width="13.140625" customWidth="1"/>
    <col min="2039" max="2039" width="9.5703125" customWidth="1"/>
    <col min="2040" max="2040" width="12.140625" customWidth="1"/>
    <col min="2042" max="2042" width="12.140625" customWidth="1"/>
    <col min="2043" max="2052" width="7.28515625" customWidth="1"/>
    <col min="2053" max="2053" width="2.7109375" customWidth="1"/>
    <col min="2054" max="2054" width="22" customWidth="1"/>
    <col min="2292" max="2292" width="30.85546875" customWidth="1"/>
    <col min="2293" max="2293" width="11.28515625" customWidth="1"/>
    <col min="2294" max="2294" width="13.140625" customWidth="1"/>
    <col min="2295" max="2295" width="9.5703125" customWidth="1"/>
    <col min="2296" max="2296" width="12.140625" customWidth="1"/>
    <col min="2298" max="2298" width="12.140625" customWidth="1"/>
    <col min="2299" max="2308" width="7.28515625" customWidth="1"/>
    <col min="2309" max="2309" width="2.7109375" customWidth="1"/>
    <col min="2310" max="2310" width="22" customWidth="1"/>
    <col min="2548" max="2548" width="30.85546875" customWidth="1"/>
    <col min="2549" max="2549" width="11.28515625" customWidth="1"/>
    <col min="2550" max="2550" width="13.140625" customWidth="1"/>
    <col min="2551" max="2551" width="9.5703125" customWidth="1"/>
    <col min="2552" max="2552" width="12.140625" customWidth="1"/>
    <col min="2554" max="2554" width="12.140625" customWidth="1"/>
    <col min="2555" max="2564" width="7.28515625" customWidth="1"/>
    <col min="2565" max="2565" width="2.7109375" customWidth="1"/>
    <col min="2566" max="2566" width="22" customWidth="1"/>
    <col min="2804" max="2804" width="30.85546875" customWidth="1"/>
    <col min="2805" max="2805" width="11.28515625" customWidth="1"/>
    <col min="2806" max="2806" width="13.140625" customWidth="1"/>
    <col min="2807" max="2807" width="9.5703125" customWidth="1"/>
    <col min="2808" max="2808" width="12.140625" customWidth="1"/>
    <col min="2810" max="2810" width="12.140625" customWidth="1"/>
    <col min="2811" max="2820" width="7.28515625" customWidth="1"/>
    <col min="2821" max="2821" width="2.7109375" customWidth="1"/>
    <col min="2822" max="2822" width="22" customWidth="1"/>
    <col min="3060" max="3060" width="30.85546875" customWidth="1"/>
    <col min="3061" max="3061" width="11.28515625" customWidth="1"/>
    <col min="3062" max="3062" width="13.140625" customWidth="1"/>
    <col min="3063" max="3063" width="9.5703125" customWidth="1"/>
    <col min="3064" max="3064" width="12.140625" customWidth="1"/>
    <col min="3066" max="3066" width="12.140625" customWidth="1"/>
    <col min="3067" max="3076" width="7.28515625" customWidth="1"/>
    <col min="3077" max="3077" width="2.7109375" customWidth="1"/>
    <col min="3078" max="3078" width="22" customWidth="1"/>
    <col min="3316" max="3316" width="30.85546875" customWidth="1"/>
    <col min="3317" max="3317" width="11.28515625" customWidth="1"/>
    <col min="3318" max="3318" width="13.140625" customWidth="1"/>
    <col min="3319" max="3319" width="9.5703125" customWidth="1"/>
    <col min="3320" max="3320" width="12.140625" customWidth="1"/>
    <col min="3322" max="3322" width="12.140625" customWidth="1"/>
    <col min="3323" max="3332" width="7.28515625" customWidth="1"/>
    <col min="3333" max="3333" width="2.7109375" customWidth="1"/>
    <col min="3334" max="3334" width="22" customWidth="1"/>
    <col min="3572" max="3572" width="30.85546875" customWidth="1"/>
    <col min="3573" max="3573" width="11.28515625" customWidth="1"/>
    <col min="3574" max="3574" width="13.140625" customWidth="1"/>
    <col min="3575" max="3575" width="9.5703125" customWidth="1"/>
    <col min="3576" max="3576" width="12.140625" customWidth="1"/>
    <col min="3578" max="3578" width="12.140625" customWidth="1"/>
    <col min="3579" max="3588" width="7.28515625" customWidth="1"/>
    <col min="3589" max="3589" width="2.7109375" customWidth="1"/>
    <col min="3590" max="3590" width="22" customWidth="1"/>
    <col min="3828" max="3828" width="30.85546875" customWidth="1"/>
    <col min="3829" max="3829" width="11.28515625" customWidth="1"/>
    <col min="3830" max="3830" width="13.140625" customWidth="1"/>
    <col min="3831" max="3831" width="9.5703125" customWidth="1"/>
    <col min="3832" max="3832" width="12.140625" customWidth="1"/>
    <col min="3834" max="3834" width="12.140625" customWidth="1"/>
    <col min="3835" max="3844" width="7.28515625" customWidth="1"/>
    <col min="3845" max="3845" width="2.7109375" customWidth="1"/>
    <col min="3846" max="3846" width="22" customWidth="1"/>
    <col min="4084" max="4084" width="30.85546875" customWidth="1"/>
    <col min="4085" max="4085" width="11.28515625" customWidth="1"/>
    <col min="4086" max="4086" width="13.140625" customWidth="1"/>
    <col min="4087" max="4087" width="9.5703125" customWidth="1"/>
    <col min="4088" max="4088" width="12.140625" customWidth="1"/>
    <col min="4090" max="4090" width="12.140625" customWidth="1"/>
    <col min="4091" max="4100" width="7.28515625" customWidth="1"/>
    <col min="4101" max="4101" width="2.7109375" customWidth="1"/>
    <col min="4102" max="4102" width="22" customWidth="1"/>
    <col min="4340" max="4340" width="30.85546875" customWidth="1"/>
    <col min="4341" max="4341" width="11.28515625" customWidth="1"/>
    <col min="4342" max="4342" width="13.140625" customWidth="1"/>
    <col min="4343" max="4343" width="9.5703125" customWidth="1"/>
    <col min="4344" max="4344" width="12.140625" customWidth="1"/>
    <col min="4346" max="4346" width="12.140625" customWidth="1"/>
    <col min="4347" max="4356" width="7.28515625" customWidth="1"/>
    <col min="4357" max="4357" width="2.7109375" customWidth="1"/>
    <col min="4358" max="4358" width="22" customWidth="1"/>
    <col min="4596" max="4596" width="30.85546875" customWidth="1"/>
    <col min="4597" max="4597" width="11.28515625" customWidth="1"/>
    <col min="4598" max="4598" width="13.140625" customWidth="1"/>
    <col min="4599" max="4599" width="9.5703125" customWidth="1"/>
    <col min="4600" max="4600" width="12.140625" customWidth="1"/>
    <col min="4602" max="4602" width="12.140625" customWidth="1"/>
    <col min="4603" max="4612" width="7.28515625" customWidth="1"/>
    <col min="4613" max="4613" width="2.7109375" customWidth="1"/>
    <col min="4614" max="4614" width="22" customWidth="1"/>
    <col min="4852" max="4852" width="30.85546875" customWidth="1"/>
    <col min="4853" max="4853" width="11.28515625" customWidth="1"/>
    <col min="4854" max="4854" width="13.140625" customWidth="1"/>
    <col min="4855" max="4855" width="9.5703125" customWidth="1"/>
    <col min="4856" max="4856" width="12.140625" customWidth="1"/>
    <col min="4858" max="4858" width="12.140625" customWidth="1"/>
    <col min="4859" max="4868" width="7.28515625" customWidth="1"/>
    <col min="4869" max="4869" width="2.7109375" customWidth="1"/>
    <col min="4870" max="4870" width="22" customWidth="1"/>
    <col min="5108" max="5108" width="30.85546875" customWidth="1"/>
    <col min="5109" max="5109" width="11.28515625" customWidth="1"/>
    <col min="5110" max="5110" width="13.140625" customWidth="1"/>
    <col min="5111" max="5111" width="9.5703125" customWidth="1"/>
    <col min="5112" max="5112" width="12.140625" customWidth="1"/>
    <col min="5114" max="5114" width="12.140625" customWidth="1"/>
    <col min="5115" max="5124" width="7.28515625" customWidth="1"/>
    <col min="5125" max="5125" width="2.7109375" customWidth="1"/>
    <col min="5126" max="5126" width="22" customWidth="1"/>
    <col min="5364" max="5364" width="30.85546875" customWidth="1"/>
    <col min="5365" max="5365" width="11.28515625" customWidth="1"/>
    <col min="5366" max="5366" width="13.140625" customWidth="1"/>
    <col min="5367" max="5367" width="9.5703125" customWidth="1"/>
    <col min="5368" max="5368" width="12.140625" customWidth="1"/>
    <col min="5370" max="5370" width="12.140625" customWidth="1"/>
    <col min="5371" max="5380" width="7.28515625" customWidth="1"/>
    <col min="5381" max="5381" width="2.7109375" customWidth="1"/>
    <col min="5382" max="5382" width="22" customWidth="1"/>
    <col min="5620" max="5620" width="30.85546875" customWidth="1"/>
    <col min="5621" max="5621" width="11.28515625" customWidth="1"/>
    <col min="5622" max="5622" width="13.140625" customWidth="1"/>
    <col min="5623" max="5623" width="9.5703125" customWidth="1"/>
    <col min="5624" max="5624" width="12.140625" customWidth="1"/>
    <col min="5626" max="5626" width="12.140625" customWidth="1"/>
    <col min="5627" max="5636" width="7.28515625" customWidth="1"/>
    <col min="5637" max="5637" width="2.7109375" customWidth="1"/>
    <col min="5638" max="5638" width="22" customWidth="1"/>
    <col min="5876" max="5876" width="30.85546875" customWidth="1"/>
    <col min="5877" max="5877" width="11.28515625" customWidth="1"/>
    <col min="5878" max="5878" width="13.140625" customWidth="1"/>
    <col min="5879" max="5879" width="9.5703125" customWidth="1"/>
    <col min="5880" max="5880" width="12.140625" customWidth="1"/>
    <col min="5882" max="5882" width="12.140625" customWidth="1"/>
    <col min="5883" max="5892" width="7.28515625" customWidth="1"/>
    <col min="5893" max="5893" width="2.7109375" customWidth="1"/>
    <col min="5894" max="5894" width="22" customWidth="1"/>
    <col min="6132" max="6132" width="30.85546875" customWidth="1"/>
    <col min="6133" max="6133" width="11.28515625" customWidth="1"/>
    <col min="6134" max="6134" width="13.140625" customWidth="1"/>
    <col min="6135" max="6135" width="9.5703125" customWidth="1"/>
    <col min="6136" max="6136" width="12.140625" customWidth="1"/>
    <col min="6138" max="6138" width="12.140625" customWidth="1"/>
    <col min="6139" max="6148" width="7.28515625" customWidth="1"/>
    <col min="6149" max="6149" width="2.7109375" customWidth="1"/>
    <col min="6150" max="6150" width="22" customWidth="1"/>
    <col min="6388" max="6388" width="30.85546875" customWidth="1"/>
    <col min="6389" max="6389" width="11.28515625" customWidth="1"/>
    <col min="6390" max="6390" width="13.140625" customWidth="1"/>
    <col min="6391" max="6391" width="9.5703125" customWidth="1"/>
    <col min="6392" max="6392" width="12.140625" customWidth="1"/>
    <col min="6394" max="6394" width="12.140625" customWidth="1"/>
    <col min="6395" max="6404" width="7.28515625" customWidth="1"/>
    <col min="6405" max="6405" width="2.7109375" customWidth="1"/>
    <col min="6406" max="6406" width="22" customWidth="1"/>
    <col min="6644" max="6644" width="30.85546875" customWidth="1"/>
    <col min="6645" max="6645" width="11.28515625" customWidth="1"/>
    <col min="6646" max="6646" width="13.140625" customWidth="1"/>
    <col min="6647" max="6647" width="9.5703125" customWidth="1"/>
    <col min="6648" max="6648" width="12.140625" customWidth="1"/>
    <col min="6650" max="6650" width="12.140625" customWidth="1"/>
    <col min="6651" max="6660" width="7.28515625" customWidth="1"/>
    <col min="6661" max="6661" width="2.7109375" customWidth="1"/>
    <col min="6662" max="6662" width="22" customWidth="1"/>
    <col min="6900" max="6900" width="30.85546875" customWidth="1"/>
    <col min="6901" max="6901" width="11.28515625" customWidth="1"/>
    <col min="6902" max="6902" width="13.140625" customWidth="1"/>
    <col min="6903" max="6903" width="9.5703125" customWidth="1"/>
    <col min="6904" max="6904" width="12.140625" customWidth="1"/>
    <col min="6906" max="6906" width="12.140625" customWidth="1"/>
    <col min="6907" max="6916" width="7.28515625" customWidth="1"/>
    <col min="6917" max="6917" width="2.7109375" customWidth="1"/>
    <col min="6918" max="6918" width="22" customWidth="1"/>
    <col min="7156" max="7156" width="30.85546875" customWidth="1"/>
    <col min="7157" max="7157" width="11.28515625" customWidth="1"/>
    <col min="7158" max="7158" width="13.140625" customWidth="1"/>
    <col min="7159" max="7159" width="9.5703125" customWidth="1"/>
    <col min="7160" max="7160" width="12.140625" customWidth="1"/>
    <col min="7162" max="7162" width="12.140625" customWidth="1"/>
    <col min="7163" max="7172" width="7.28515625" customWidth="1"/>
    <col min="7173" max="7173" width="2.7109375" customWidth="1"/>
    <col min="7174" max="7174" width="22" customWidth="1"/>
    <col min="7412" max="7412" width="30.85546875" customWidth="1"/>
    <col min="7413" max="7413" width="11.28515625" customWidth="1"/>
    <col min="7414" max="7414" width="13.140625" customWidth="1"/>
    <col min="7415" max="7415" width="9.5703125" customWidth="1"/>
    <col min="7416" max="7416" width="12.140625" customWidth="1"/>
    <col min="7418" max="7418" width="12.140625" customWidth="1"/>
    <col min="7419" max="7428" width="7.28515625" customWidth="1"/>
    <col min="7429" max="7429" width="2.7109375" customWidth="1"/>
    <col min="7430" max="7430" width="22" customWidth="1"/>
    <col min="7668" max="7668" width="30.85546875" customWidth="1"/>
    <col min="7669" max="7669" width="11.28515625" customWidth="1"/>
    <col min="7670" max="7670" width="13.140625" customWidth="1"/>
    <col min="7671" max="7671" width="9.5703125" customWidth="1"/>
    <col min="7672" max="7672" width="12.140625" customWidth="1"/>
    <col min="7674" max="7674" width="12.140625" customWidth="1"/>
    <col min="7675" max="7684" width="7.28515625" customWidth="1"/>
    <col min="7685" max="7685" width="2.7109375" customWidth="1"/>
    <col min="7686" max="7686" width="22" customWidth="1"/>
    <col min="7924" max="7924" width="30.85546875" customWidth="1"/>
    <col min="7925" max="7925" width="11.28515625" customWidth="1"/>
    <col min="7926" max="7926" width="13.140625" customWidth="1"/>
    <col min="7927" max="7927" width="9.5703125" customWidth="1"/>
    <col min="7928" max="7928" width="12.140625" customWidth="1"/>
    <col min="7930" max="7930" width="12.140625" customWidth="1"/>
    <col min="7931" max="7940" width="7.28515625" customWidth="1"/>
    <col min="7941" max="7941" width="2.7109375" customWidth="1"/>
    <col min="7942" max="7942" width="22" customWidth="1"/>
    <col min="8180" max="8180" width="30.85546875" customWidth="1"/>
    <col min="8181" max="8181" width="11.28515625" customWidth="1"/>
    <col min="8182" max="8182" width="13.140625" customWidth="1"/>
    <col min="8183" max="8183" width="9.5703125" customWidth="1"/>
    <col min="8184" max="8184" width="12.140625" customWidth="1"/>
    <col min="8186" max="8186" width="12.140625" customWidth="1"/>
    <col min="8187" max="8196" width="7.28515625" customWidth="1"/>
    <col min="8197" max="8197" width="2.7109375" customWidth="1"/>
    <col min="8198" max="8198" width="22" customWidth="1"/>
    <col min="8436" max="8436" width="30.85546875" customWidth="1"/>
    <col min="8437" max="8437" width="11.28515625" customWidth="1"/>
    <col min="8438" max="8438" width="13.140625" customWidth="1"/>
    <col min="8439" max="8439" width="9.5703125" customWidth="1"/>
    <col min="8440" max="8440" width="12.140625" customWidth="1"/>
    <col min="8442" max="8442" width="12.140625" customWidth="1"/>
    <col min="8443" max="8452" width="7.28515625" customWidth="1"/>
    <col min="8453" max="8453" width="2.7109375" customWidth="1"/>
    <col min="8454" max="8454" width="22" customWidth="1"/>
    <col min="8692" max="8692" width="30.85546875" customWidth="1"/>
    <col min="8693" max="8693" width="11.28515625" customWidth="1"/>
    <col min="8694" max="8694" width="13.140625" customWidth="1"/>
    <col min="8695" max="8695" width="9.5703125" customWidth="1"/>
    <col min="8696" max="8696" width="12.140625" customWidth="1"/>
    <col min="8698" max="8698" width="12.140625" customWidth="1"/>
    <col min="8699" max="8708" width="7.28515625" customWidth="1"/>
    <col min="8709" max="8709" width="2.7109375" customWidth="1"/>
    <col min="8710" max="8710" width="22" customWidth="1"/>
    <col min="8948" max="8948" width="30.85546875" customWidth="1"/>
    <col min="8949" max="8949" width="11.28515625" customWidth="1"/>
    <col min="8950" max="8950" width="13.140625" customWidth="1"/>
    <col min="8951" max="8951" width="9.5703125" customWidth="1"/>
    <col min="8952" max="8952" width="12.140625" customWidth="1"/>
    <col min="8954" max="8954" width="12.140625" customWidth="1"/>
    <col min="8955" max="8964" width="7.28515625" customWidth="1"/>
    <col min="8965" max="8965" width="2.7109375" customWidth="1"/>
    <col min="8966" max="8966" width="22" customWidth="1"/>
    <col min="9204" max="9204" width="30.85546875" customWidth="1"/>
    <col min="9205" max="9205" width="11.28515625" customWidth="1"/>
    <col min="9206" max="9206" width="13.140625" customWidth="1"/>
    <col min="9207" max="9207" width="9.5703125" customWidth="1"/>
    <col min="9208" max="9208" width="12.140625" customWidth="1"/>
    <col min="9210" max="9210" width="12.140625" customWidth="1"/>
    <col min="9211" max="9220" width="7.28515625" customWidth="1"/>
    <col min="9221" max="9221" width="2.7109375" customWidth="1"/>
    <col min="9222" max="9222" width="22" customWidth="1"/>
    <col min="9460" max="9460" width="30.85546875" customWidth="1"/>
    <col min="9461" max="9461" width="11.28515625" customWidth="1"/>
    <col min="9462" max="9462" width="13.140625" customWidth="1"/>
    <col min="9463" max="9463" width="9.5703125" customWidth="1"/>
    <col min="9464" max="9464" width="12.140625" customWidth="1"/>
    <col min="9466" max="9466" width="12.140625" customWidth="1"/>
    <col min="9467" max="9476" width="7.28515625" customWidth="1"/>
    <col min="9477" max="9477" width="2.7109375" customWidth="1"/>
    <col min="9478" max="9478" width="22" customWidth="1"/>
    <col min="9716" max="9716" width="30.85546875" customWidth="1"/>
    <col min="9717" max="9717" width="11.28515625" customWidth="1"/>
    <col min="9718" max="9718" width="13.140625" customWidth="1"/>
    <col min="9719" max="9719" width="9.5703125" customWidth="1"/>
    <col min="9720" max="9720" width="12.140625" customWidth="1"/>
    <col min="9722" max="9722" width="12.140625" customWidth="1"/>
    <col min="9723" max="9732" width="7.28515625" customWidth="1"/>
    <col min="9733" max="9733" width="2.7109375" customWidth="1"/>
    <col min="9734" max="9734" width="22" customWidth="1"/>
    <col min="9972" max="9972" width="30.85546875" customWidth="1"/>
    <col min="9973" max="9973" width="11.28515625" customWidth="1"/>
    <col min="9974" max="9974" width="13.140625" customWidth="1"/>
    <col min="9975" max="9975" width="9.5703125" customWidth="1"/>
    <col min="9976" max="9976" width="12.140625" customWidth="1"/>
    <col min="9978" max="9978" width="12.140625" customWidth="1"/>
    <col min="9979" max="9988" width="7.28515625" customWidth="1"/>
    <col min="9989" max="9989" width="2.7109375" customWidth="1"/>
    <col min="9990" max="9990" width="22" customWidth="1"/>
    <col min="10228" max="10228" width="30.85546875" customWidth="1"/>
    <col min="10229" max="10229" width="11.28515625" customWidth="1"/>
    <col min="10230" max="10230" width="13.140625" customWidth="1"/>
    <col min="10231" max="10231" width="9.5703125" customWidth="1"/>
    <col min="10232" max="10232" width="12.140625" customWidth="1"/>
    <col min="10234" max="10234" width="12.140625" customWidth="1"/>
    <col min="10235" max="10244" width="7.28515625" customWidth="1"/>
    <col min="10245" max="10245" width="2.7109375" customWidth="1"/>
    <col min="10246" max="10246" width="22" customWidth="1"/>
    <col min="10484" max="10484" width="30.85546875" customWidth="1"/>
    <col min="10485" max="10485" width="11.28515625" customWidth="1"/>
    <col min="10486" max="10486" width="13.140625" customWidth="1"/>
    <col min="10487" max="10487" width="9.5703125" customWidth="1"/>
    <col min="10488" max="10488" width="12.140625" customWidth="1"/>
    <col min="10490" max="10490" width="12.140625" customWidth="1"/>
    <col min="10491" max="10500" width="7.28515625" customWidth="1"/>
    <col min="10501" max="10501" width="2.7109375" customWidth="1"/>
    <col min="10502" max="10502" width="22" customWidth="1"/>
    <col min="10740" max="10740" width="30.85546875" customWidth="1"/>
    <col min="10741" max="10741" width="11.28515625" customWidth="1"/>
    <col min="10742" max="10742" width="13.140625" customWidth="1"/>
    <col min="10743" max="10743" width="9.5703125" customWidth="1"/>
    <col min="10744" max="10744" width="12.140625" customWidth="1"/>
    <col min="10746" max="10746" width="12.140625" customWidth="1"/>
    <col min="10747" max="10756" width="7.28515625" customWidth="1"/>
    <col min="10757" max="10757" width="2.7109375" customWidth="1"/>
    <col min="10758" max="10758" width="22" customWidth="1"/>
    <col min="10996" max="10996" width="30.85546875" customWidth="1"/>
    <col min="10997" max="10997" width="11.28515625" customWidth="1"/>
    <col min="10998" max="10998" width="13.140625" customWidth="1"/>
    <col min="10999" max="10999" width="9.5703125" customWidth="1"/>
    <col min="11000" max="11000" width="12.140625" customWidth="1"/>
    <col min="11002" max="11002" width="12.140625" customWidth="1"/>
    <col min="11003" max="11012" width="7.28515625" customWidth="1"/>
    <col min="11013" max="11013" width="2.7109375" customWidth="1"/>
    <col min="11014" max="11014" width="22" customWidth="1"/>
    <col min="11252" max="11252" width="30.85546875" customWidth="1"/>
    <col min="11253" max="11253" width="11.28515625" customWidth="1"/>
    <col min="11254" max="11254" width="13.140625" customWidth="1"/>
    <col min="11255" max="11255" width="9.5703125" customWidth="1"/>
    <col min="11256" max="11256" width="12.140625" customWidth="1"/>
    <col min="11258" max="11258" width="12.140625" customWidth="1"/>
    <col min="11259" max="11268" width="7.28515625" customWidth="1"/>
    <col min="11269" max="11269" width="2.7109375" customWidth="1"/>
    <col min="11270" max="11270" width="22" customWidth="1"/>
    <col min="11508" max="11508" width="30.85546875" customWidth="1"/>
    <col min="11509" max="11509" width="11.28515625" customWidth="1"/>
    <col min="11510" max="11510" width="13.140625" customWidth="1"/>
    <col min="11511" max="11511" width="9.5703125" customWidth="1"/>
    <col min="11512" max="11512" width="12.140625" customWidth="1"/>
    <col min="11514" max="11514" width="12.140625" customWidth="1"/>
    <col min="11515" max="11524" width="7.28515625" customWidth="1"/>
    <col min="11525" max="11525" width="2.7109375" customWidth="1"/>
    <col min="11526" max="11526" width="22" customWidth="1"/>
    <col min="11764" max="11764" width="30.85546875" customWidth="1"/>
    <col min="11765" max="11765" width="11.28515625" customWidth="1"/>
    <col min="11766" max="11766" width="13.140625" customWidth="1"/>
    <col min="11767" max="11767" width="9.5703125" customWidth="1"/>
    <col min="11768" max="11768" width="12.140625" customWidth="1"/>
    <col min="11770" max="11770" width="12.140625" customWidth="1"/>
    <col min="11771" max="11780" width="7.28515625" customWidth="1"/>
    <col min="11781" max="11781" width="2.7109375" customWidth="1"/>
    <col min="11782" max="11782" width="22" customWidth="1"/>
    <col min="12020" max="12020" width="30.85546875" customWidth="1"/>
    <col min="12021" max="12021" width="11.28515625" customWidth="1"/>
    <col min="12022" max="12022" width="13.140625" customWidth="1"/>
    <col min="12023" max="12023" width="9.5703125" customWidth="1"/>
    <col min="12024" max="12024" width="12.140625" customWidth="1"/>
    <col min="12026" max="12026" width="12.140625" customWidth="1"/>
    <col min="12027" max="12036" width="7.28515625" customWidth="1"/>
    <col min="12037" max="12037" width="2.7109375" customWidth="1"/>
    <col min="12038" max="12038" width="22" customWidth="1"/>
    <col min="12276" max="12276" width="30.85546875" customWidth="1"/>
    <col min="12277" max="12277" width="11.28515625" customWidth="1"/>
    <col min="12278" max="12278" width="13.140625" customWidth="1"/>
    <col min="12279" max="12279" width="9.5703125" customWidth="1"/>
    <col min="12280" max="12280" width="12.140625" customWidth="1"/>
    <col min="12282" max="12282" width="12.140625" customWidth="1"/>
    <col min="12283" max="12292" width="7.28515625" customWidth="1"/>
    <col min="12293" max="12293" width="2.7109375" customWidth="1"/>
    <col min="12294" max="12294" width="22" customWidth="1"/>
    <col min="12532" max="12532" width="30.85546875" customWidth="1"/>
    <col min="12533" max="12533" width="11.28515625" customWidth="1"/>
    <col min="12534" max="12534" width="13.140625" customWidth="1"/>
    <col min="12535" max="12535" width="9.5703125" customWidth="1"/>
    <col min="12536" max="12536" width="12.140625" customWidth="1"/>
    <col min="12538" max="12538" width="12.140625" customWidth="1"/>
    <col min="12539" max="12548" width="7.28515625" customWidth="1"/>
    <col min="12549" max="12549" width="2.7109375" customWidth="1"/>
    <col min="12550" max="12550" width="22" customWidth="1"/>
    <col min="12788" max="12788" width="30.85546875" customWidth="1"/>
    <col min="12789" max="12789" width="11.28515625" customWidth="1"/>
    <col min="12790" max="12790" width="13.140625" customWidth="1"/>
    <col min="12791" max="12791" width="9.5703125" customWidth="1"/>
    <col min="12792" max="12792" width="12.140625" customWidth="1"/>
    <col min="12794" max="12794" width="12.140625" customWidth="1"/>
    <col min="12795" max="12804" width="7.28515625" customWidth="1"/>
    <col min="12805" max="12805" width="2.7109375" customWidth="1"/>
    <col min="12806" max="12806" width="22" customWidth="1"/>
    <col min="13044" max="13044" width="30.85546875" customWidth="1"/>
    <col min="13045" max="13045" width="11.28515625" customWidth="1"/>
    <col min="13046" max="13046" width="13.140625" customWidth="1"/>
    <col min="13047" max="13047" width="9.5703125" customWidth="1"/>
    <col min="13048" max="13048" width="12.140625" customWidth="1"/>
    <col min="13050" max="13050" width="12.140625" customWidth="1"/>
    <col min="13051" max="13060" width="7.28515625" customWidth="1"/>
    <col min="13061" max="13061" width="2.7109375" customWidth="1"/>
    <col min="13062" max="13062" width="22" customWidth="1"/>
    <col min="13300" max="13300" width="30.85546875" customWidth="1"/>
    <col min="13301" max="13301" width="11.28515625" customWidth="1"/>
    <col min="13302" max="13302" width="13.140625" customWidth="1"/>
    <col min="13303" max="13303" width="9.5703125" customWidth="1"/>
    <col min="13304" max="13304" width="12.140625" customWidth="1"/>
    <col min="13306" max="13306" width="12.140625" customWidth="1"/>
    <col min="13307" max="13316" width="7.28515625" customWidth="1"/>
    <col min="13317" max="13317" width="2.7109375" customWidth="1"/>
    <col min="13318" max="13318" width="22" customWidth="1"/>
    <col min="13556" max="13556" width="30.85546875" customWidth="1"/>
    <col min="13557" max="13557" width="11.28515625" customWidth="1"/>
    <col min="13558" max="13558" width="13.140625" customWidth="1"/>
    <col min="13559" max="13559" width="9.5703125" customWidth="1"/>
    <col min="13560" max="13560" width="12.140625" customWidth="1"/>
    <col min="13562" max="13562" width="12.140625" customWidth="1"/>
    <col min="13563" max="13572" width="7.28515625" customWidth="1"/>
    <col min="13573" max="13573" width="2.7109375" customWidth="1"/>
    <col min="13574" max="13574" width="22" customWidth="1"/>
    <col min="13812" max="13812" width="30.85546875" customWidth="1"/>
    <col min="13813" max="13813" width="11.28515625" customWidth="1"/>
    <col min="13814" max="13814" width="13.140625" customWidth="1"/>
    <col min="13815" max="13815" width="9.5703125" customWidth="1"/>
    <col min="13816" max="13816" width="12.140625" customWidth="1"/>
    <col min="13818" max="13818" width="12.140625" customWidth="1"/>
    <col min="13819" max="13828" width="7.28515625" customWidth="1"/>
    <col min="13829" max="13829" width="2.7109375" customWidth="1"/>
    <col min="13830" max="13830" width="22" customWidth="1"/>
    <col min="14068" max="14068" width="30.85546875" customWidth="1"/>
    <col min="14069" max="14069" width="11.28515625" customWidth="1"/>
    <col min="14070" max="14070" width="13.140625" customWidth="1"/>
    <col min="14071" max="14071" width="9.5703125" customWidth="1"/>
    <col min="14072" max="14072" width="12.140625" customWidth="1"/>
    <col min="14074" max="14074" width="12.140625" customWidth="1"/>
    <col min="14075" max="14084" width="7.28515625" customWidth="1"/>
    <col min="14085" max="14085" width="2.7109375" customWidth="1"/>
    <col min="14086" max="14086" width="22" customWidth="1"/>
    <col min="14324" max="14324" width="30.85546875" customWidth="1"/>
    <col min="14325" max="14325" width="11.28515625" customWidth="1"/>
    <col min="14326" max="14326" width="13.140625" customWidth="1"/>
    <col min="14327" max="14327" width="9.5703125" customWidth="1"/>
    <col min="14328" max="14328" width="12.140625" customWidth="1"/>
    <col min="14330" max="14330" width="12.140625" customWidth="1"/>
    <col min="14331" max="14340" width="7.28515625" customWidth="1"/>
    <col min="14341" max="14341" width="2.7109375" customWidth="1"/>
    <col min="14342" max="14342" width="22" customWidth="1"/>
    <col min="14580" max="14580" width="30.85546875" customWidth="1"/>
    <col min="14581" max="14581" width="11.28515625" customWidth="1"/>
    <col min="14582" max="14582" width="13.140625" customWidth="1"/>
    <col min="14583" max="14583" width="9.5703125" customWidth="1"/>
    <col min="14584" max="14584" width="12.140625" customWidth="1"/>
    <col min="14586" max="14586" width="12.140625" customWidth="1"/>
    <col min="14587" max="14596" width="7.28515625" customWidth="1"/>
    <col min="14597" max="14597" width="2.7109375" customWidth="1"/>
    <col min="14598" max="14598" width="22" customWidth="1"/>
    <col min="14836" max="14836" width="30.85546875" customWidth="1"/>
    <col min="14837" max="14837" width="11.28515625" customWidth="1"/>
    <col min="14838" max="14838" width="13.140625" customWidth="1"/>
    <col min="14839" max="14839" width="9.5703125" customWidth="1"/>
    <col min="14840" max="14840" width="12.140625" customWidth="1"/>
    <col min="14842" max="14842" width="12.140625" customWidth="1"/>
    <col min="14843" max="14852" width="7.28515625" customWidth="1"/>
    <col min="14853" max="14853" width="2.7109375" customWidth="1"/>
    <col min="14854" max="14854" width="22" customWidth="1"/>
    <col min="15092" max="15092" width="30.85546875" customWidth="1"/>
    <col min="15093" max="15093" width="11.28515625" customWidth="1"/>
    <col min="15094" max="15094" width="13.140625" customWidth="1"/>
    <col min="15095" max="15095" width="9.5703125" customWidth="1"/>
    <col min="15096" max="15096" width="12.140625" customWidth="1"/>
    <col min="15098" max="15098" width="12.140625" customWidth="1"/>
    <col min="15099" max="15108" width="7.28515625" customWidth="1"/>
    <col min="15109" max="15109" width="2.7109375" customWidth="1"/>
    <col min="15110" max="15110" width="22" customWidth="1"/>
    <col min="15348" max="15348" width="30.85546875" customWidth="1"/>
    <col min="15349" max="15349" width="11.28515625" customWidth="1"/>
    <col min="15350" max="15350" width="13.140625" customWidth="1"/>
    <col min="15351" max="15351" width="9.5703125" customWidth="1"/>
    <col min="15352" max="15352" width="12.140625" customWidth="1"/>
    <col min="15354" max="15354" width="12.140625" customWidth="1"/>
    <col min="15355" max="15364" width="7.28515625" customWidth="1"/>
    <col min="15365" max="15365" width="2.7109375" customWidth="1"/>
    <col min="15366" max="15366" width="22" customWidth="1"/>
    <col min="15604" max="15604" width="30.85546875" customWidth="1"/>
    <col min="15605" max="15605" width="11.28515625" customWidth="1"/>
    <col min="15606" max="15606" width="13.140625" customWidth="1"/>
    <col min="15607" max="15607" width="9.5703125" customWidth="1"/>
    <col min="15608" max="15608" width="12.140625" customWidth="1"/>
    <col min="15610" max="15610" width="12.140625" customWidth="1"/>
    <col min="15611" max="15620" width="7.28515625" customWidth="1"/>
    <col min="15621" max="15621" width="2.7109375" customWidth="1"/>
    <col min="15622" max="15622" width="22" customWidth="1"/>
    <col min="15860" max="15860" width="30.85546875" customWidth="1"/>
    <col min="15861" max="15861" width="11.28515625" customWidth="1"/>
    <col min="15862" max="15862" width="13.140625" customWidth="1"/>
    <col min="15863" max="15863" width="9.5703125" customWidth="1"/>
    <col min="15864" max="15864" width="12.140625" customWidth="1"/>
    <col min="15866" max="15866" width="12.140625" customWidth="1"/>
    <col min="15867" max="15876" width="7.28515625" customWidth="1"/>
    <col min="15877" max="15877" width="2.7109375" customWidth="1"/>
    <col min="15878" max="15878" width="22" customWidth="1"/>
    <col min="16116" max="16116" width="30.85546875" customWidth="1"/>
    <col min="16117" max="16117" width="11.28515625" customWidth="1"/>
    <col min="16118" max="16118" width="13.140625" customWidth="1"/>
    <col min="16119" max="16119" width="9.5703125" customWidth="1"/>
    <col min="16120" max="16120" width="12.140625" customWidth="1"/>
    <col min="16122" max="16122" width="12.140625" customWidth="1"/>
    <col min="16123" max="16132" width="7.28515625" customWidth="1"/>
    <col min="16133" max="16133" width="2.7109375" customWidth="1"/>
    <col min="16134" max="16134" width="22" customWidth="1"/>
  </cols>
  <sheetData>
    <row r="1" spans="1:19" s="97" customFormat="1" ht="51" x14ac:dyDescent="0.2">
      <c r="A1" s="24" t="s">
        <v>347</v>
      </c>
      <c r="B1" s="24" t="s">
        <v>0</v>
      </c>
      <c r="C1" s="94" t="s">
        <v>1129</v>
      </c>
      <c r="D1" s="94" t="s">
        <v>1130</v>
      </c>
      <c r="E1" s="95" t="s">
        <v>1131</v>
      </c>
      <c r="F1" s="95" t="s">
        <v>1132</v>
      </c>
      <c r="G1" s="95" t="s">
        <v>1133</v>
      </c>
      <c r="H1" s="95" t="s">
        <v>1134</v>
      </c>
      <c r="I1" s="96" t="s">
        <v>959</v>
      </c>
      <c r="J1" s="96" t="s">
        <v>960</v>
      </c>
      <c r="K1" s="96" t="s">
        <v>961</v>
      </c>
      <c r="L1" s="96" t="s">
        <v>962</v>
      </c>
      <c r="M1" s="96" t="s">
        <v>1065</v>
      </c>
      <c r="N1" s="96" t="s">
        <v>1066</v>
      </c>
      <c r="O1" s="96" t="s">
        <v>1067</v>
      </c>
      <c r="P1" s="96" t="s">
        <v>1068</v>
      </c>
    </row>
    <row r="2" spans="1:19" x14ac:dyDescent="0.2">
      <c r="A2" s="18" t="s">
        <v>429</v>
      </c>
      <c r="B2" s="19" t="s">
        <v>967</v>
      </c>
      <c r="C2" s="20">
        <v>11405</v>
      </c>
      <c r="D2" s="20">
        <v>7490</v>
      </c>
      <c r="E2" s="21">
        <v>14.48</v>
      </c>
      <c r="F2" s="33">
        <v>13.16</v>
      </c>
      <c r="G2" s="21">
        <v>17.95</v>
      </c>
      <c r="H2" s="33">
        <v>15.42</v>
      </c>
      <c r="I2" s="35">
        <f t="shared" ref="I2:I65" si="0">E2-F2</f>
        <v>1.3200000000000003</v>
      </c>
      <c r="J2" s="35">
        <f t="shared" ref="J2:J65" si="1">G2-H2</f>
        <v>2.5299999999999994</v>
      </c>
      <c r="K2" s="91">
        <f t="shared" ref="K2:K65" si="2">(E2-F2)/E2</f>
        <v>9.1160220994475155E-2</v>
      </c>
      <c r="L2" s="91">
        <f t="shared" ref="L2:L65" si="3">(G2-H2)/G2</f>
        <v>0.14094707520891361</v>
      </c>
      <c r="M2" s="92">
        <f t="shared" ref="M2:M65" si="4">365*K2</f>
        <v>33.273480662983431</v>
      </c>
      <c r="N2" s="93">
        <f t="shared" ref="N2:N65" si="5">43100-M2</f>
        <v>43066.726519337019</v>
      </c>
      <c r="O2" s="92">
        <f t="shared" ref="O2:O65" si="6">365*L2</f>
        <v>51.445682451253468</v>
      </c>
      <c r="P2" s="93">
        <f t="shared" ref="P2:P65" si="7">43100-O2</f>
        <v>43048.554317548747</v>
      </c>
      <c r="R2" s="89">
        <v>43100</v>
      </c>
      <c r="S2" s="89">
        <f>R2-M2</f>
        <v>43066.726519337019</v>
      </c>
    </row>
    <row r="3" spans="1:19" x14ac:dyDescent="0.2">
      <c r="A3" s="24" t="s">
        <v>430</v>
      </c>
      <c r="B3" s="25" t="s">
        <v>968</v>
      </c>
      <c r="C3" s="26">
        <v>11051</v>
      </c>
      <c r="D3" s="20">
        <v>7265</v>
      </c>
      <c r="E3" s="27">
        <v>14.56</v>
      </c>
      <c r="F3" s="33">
        <v>13.17</v>
      </c>
      <c r="G3" s="27">
        <v>18.05</v>
      </c>
      <c r="H3" s="33">
        <v>15.46</v>
      </c>
      <c r="I3" s="35">
        <f t="shared" si="0"/>
        <v>1.3900000000000006</v>
      </c>
      <c r="J3" s="35">
        <f t="shared" si="1"/>
        <v>2.59</v>
      </c>
      <c r="K3" s="91">
        <f t="shared" si="2"/>
        <v>9.5467032967033003E-2</v>
      </c>
      <c r="L3" s="91">
        <f t="shared" si="3"/>
        <v>0.14349030470914126</v>
      </c>
      <c r="M3" s="92">
        <f t="shared" si="4"/>
        <v>34.845467032967044</v>
      </c>
      <c r="N3" s="93">
        <f t="shared" si="5"/>
        <v>43065.154532967033</v>
      </c>
      <c r="O3" s="92">
        <f t="shared" si="6"/>
        <v>52.373961218836563</v>
      </c>
      <c r="P3" s="93">
        <f t="shared" si="7"/>
        <v>43047.626038781164</v>
      </c>
    </row>
    <row r="4" spans="1:19" x14ac:dyDescent="0.2">
      <c r="A4" s="24" t="s">
        <v>433</v>
      </c>
      <c r="B4" s="25" t="s">
        <v>969</v>
      </c>
      <c r="C4" s="26">
        <v>10119</v>
      </c>
      <c r="D4" s="20">
        <v>6601</v>
      </c>
      <c r="E4" s="27">
        <v>14.58</v>
      </c>
      <c r="F4" s="33">
        <v>13.14</v>
      </c>
      <c r="G4" s="27">
        <v>18.12</v>
      </c>
      <c r="H4" s="33">
        <v>15.47</v>
      </c>
      <c r="I4" s="35">
        <f t="shared" si="0"/>
        <v>1.4399999999999995</v>
      </c>
      <c r="J4" s="35">
        <f t="shared" si="1"/>
        <v>2.6500000000000004</v>
      </c>
      <c r="K4" s="91">
        <f t="shared" si="2"/>
        <v>9.8765432098765399E-2</v>
      </c>
      <c r="L4" s="91">
        <f t="shared" si="3"/>
        <v>0.14624724061810157</v>
      </c>
      <c r="M4" s="92">
        <f t="shared" si="4"/>
        <v>36.049382716049372</v>
      </c>
      <c r="N4" s="93">
        <f t="shared" si="5"/>
        <v>43063.950617283954</v>
      </c>
      <c r="O4" s="92">
        <f t="shared" si="6"/>
        <v>53.38024282560707</v>
      </c>
      <c r="P4" s="93">
        <f t="shared" si="7"/>
        <v>43046.619757174391</v>
      </c>
    </row>
    <row r="5" spans="1:19" x14ac:dyDescent="0.2">
      <c r="A5" s="24" t="s">
        <v>436</v>
      </c>
      <c r="B5" s="25" t="s">
        <v>970</v>
      </c>
      <c r="C5" s="32">
        <v>9653</v>
      </c>
      <c r="D5" s="20">
        <v>6277</v>
      </c>
      <c r="E5" s="33">
        <v>14.68</v>
      </c>
      <c r="F5" s="33">
        <v>13.21</v>
      </c>
      <c r="G5" s="33">
        <v>18.260000000000002</v>
      </c>
      <c r="H5" s="33">
        <v>15.54</v>
      </c>
      <c r="I5" s="35">
        <f t="shared" si="0"/>
        <v>1.4699999999999989</v>
      </c>
      <c r="J5" s="35">
        <f t="shared" si="1"/>
        <v>2.7200000000000024</v>
      </c>
      <c r="K5" s="91">
        <f t="shared" si="2"/>
        <v>0.10013623978201627</v>
      </c>
      <c r="L5" s="91">
        <f t="shared" si="3"/>
        <v>0.14895947426067921</v>
      </c>
      <c r="M5" s="92">
        <f t="shared" si="4"/>
        <v>36.549727520435937</v>
      </c>
      <c r="N5" s="93">
        <f t="shared" si="5"/>
        <v>43063.450272479568</v>
      </c>
      <c r="O5" s="92">
        <f t="shared" si="6"/>
        <v>54.37020810514791</v>
      </c>
      <c r="P5" s="93">
        <f t="shared" si="7"/>
        <v>43045.629791894855</v>
      </c>
    </row>
    <row r="6" spans="1:19" x14ac:dyDescent="0.2">
      <c r="A6" s="24" t="s">
        <v>439</v>
      </c>
      <c r="B6" s="25" t="s">
        <v>972</v>
      </c>
      <c r="C6" s="32">
        <v>405</v>
      </c>
      <c r="D6" s="20">
        <v>295</v>
      </c>
      <c r="E6" s="33">
        <v>13.36</v>
      </c>
      <c r="F6" s="33">
        <v>12.08</v>
      </c>
      <c r="G6" s="33">
        <v>15.65</v>
      </c>
      <c r="H6" s="33">
        <v>14.05</v>
      </c>
      <c r="I6" s="35">
        <f t="shared" si="0"/>
        <v>1.2799999999999994</v>
      </c>
      <c r="J6" s="35">
        <f t="shared" si="1"/>
        <v>1.5999999999999996</v>
      </c>
      <c r="K6" s="91">
        <f t="shared" si="2"/>
        <v>9.5808383233532884E-2</v>
      </c>
      <c r="L6" s="91">
        <f t="shared" si="3"/>
        <v>0.1022364217252396</v>
      </c>
      <c r="M6" s="92">
        <f t="shared" si="4"/>
        <v>34.970059880239504</v>
      </c>
      <c r="N6" s="93">
        <f t="shared" si="5"/>
        <v>43065.029940119763</v>
      </c>
      <c r="O6" s="92">
        <f t="shared" si="6"/>
        <v>37.316293929712451</v>
      </c>
      <c r="P6" s="93">
        <f t="shared" si="7"/>
        <v>43062.683706070289</v>
      </c>
    </row>
    <row r="7" spans="1:19" x14ac:dyDescent="0.2">
      <c r="A7" s="39" t="s">
        <v>1069</v>
      </c>
      <c r="B7" s="25" t="s">
        <v>275</v>
      </c>
      <c r="C7" s="40">
        <v>20</v>
      </c>
      <c r="D7" s="20">
        <v>17</v>
      </c>
      <c r="E7" s="33">
        <v>13.07</v>
      </c>
      <c r="F7" s="33">
        <v>11.63</v>
      </c>
      <c r="G7" s="41">
        <v>13.82</v>
      </c>
      <c r="H7" s="33">
        <v>13</v>
      </c>
      <c r="I7" s="35">
        <f t="shared" si="0"/>
        <v>1.4399999999999995</v>
      </c>
      <c r="J7" s="35">
        <f t="shared" si="1"/>
        <v>0.82000000000000028</v>
      </c>
      <c r="K7" s="91">
        <f t="shared" si="2"/>
        <v>0.11017597551644985</v>
      </c>
      <c r="L7" s="91">
        <f t="shared" si="3"/>
        <v>5.9334298118668617E-2</v>
      </c>
      <c r="M7" s="92">
        <f t="shared" si="4"/>
        <v>40.214231063504194</v>
      </c>
      <c r="N7" s="93">
        <f t="shared" si="5"/>
        <v>43059.785768936497</v>
      </c>
      <c r="O7" s="92">
        <f t="shared" si="6"/>
        <v>21.657018813314046</v>
      </c>
      <c r="P7" s="93">
        <f t="shared" si="7"/>
        <v>43078.342981186688</v>
      </c>
    </row>
    <row r="8" spans="1:19" x14ac:dyDescent="0.2">
      <c r="A8" s="39" t="s">
        <v>1070</v>
      </c>
      <c r="B8" s="25" t="s">
        <v>318</v>
      </c>
      <c r="C8" s="44">
        <v>12</v>
      </c>
      <c r="D8" s="20">
        <v>9</v>
      </c>
      <c r="E8" s="45">
        <v>12.96</v>
      </c>
      <c r="F8" s="33">
        <v>10.79</v>
      </c>
      <c r="G8" s="45">
        <v>15.58</v>
      </c>
      <c r="H8" s="33">
        <v>13.1</v>
      </c>
      <c r="I8" s="35">
        <f t="shared" si="0"/>
        <v>2.1700000000000017</v>
      </c>
      <c r="J8" s="35">
        <f t="shared" si="1"/>
        <v>2.4800000000000004</v>
      </c>
      <c r="K8" s="91">
        <f t="shared" si="2"/>
        <v>0.1674382716049384</v>
      </c>
      <c r="L8" s="91">
        <f t="shared" si="3"/>
        <v>0.15917843388960207</v>
      </c>
      <c r="M8" s="92">
        <f t="shared" si="4"/>
        <v>61.114969135802518</v>
      </c>
      <c r="N8" s="93">
        <f t="shared" si="5"/>
        <v>43038.8850308642</v>
      </c>
      <c r="O8" s="92">
        <f t="shared" si="6"/>
        <v>58.100128369704755</v>
      </c>
      <c r="P8" s="93">
        <f t="shared" si="7"/>
        <v>43041.899871630296</v>
      </c>
    </row>
    <row r="9" spans="1:19" x14ac:dyDescent="0.2">
      <c r="A9" s="39" t="s">
        <v>1071</v>
      </c>
      <c r="B9" s="25" t="s">
        <v>309</v>
      </c>
      <c r="C9" s="40">
        <v>21</v>
      </c>
      <c r="D9" s="20">
        <v>21</v>
      </c>
      <c r="E9" s="41">
        <v>12.69</v>
      </c>
      <c r="F9" s="33">
        <v>13.05</v>
      </c>
      <c r="G9" s="41">
        <v>15.61</v>
      </c>
      <c r="H9" s="33">
        <v>14.77</v>
      </c>
      <c r="I9" s="35">
        <f t="shared" si="0"/>
        <v>-0.36000000000000121</v>
      </c>
      <c r="J9" s="35">
        <f t="shared" si="1"/>
        <v>0.83999999999999986</v>
      </c>
      <c r="K9" s="91">
        <f t="shared" si="2"/>
        <v>-2.8368794326241231E-2</v>
      </c>
      <c r="L9" s="91">
        <f t="shared" si="3"/>
        <v>5.3811659192825108E-2</v>
      </c>
      <c r="M9" s="92">
        <f t="shared" si="4"/>
        <v>-10.35460992907805</v>
      </c>
      <c r="N9" s="93">
        <f t="shared" si="5"/>
        <v>43110.354609929076</v>
      </c>
      <c r="O9" s="92">
        <f t="shared" si="6"/>
        <v>19.641255605381165</v>
      </c>
      <c r="P9" s="93">
        <f t="shared" si="7"/>
        <v>43080.358744394616</v>
      </c>
    </row>
    <row r="10" spans="1:19" x14ac:dyDescent="0.2">
      <c r="A10" s="39" t="s">
        <v>1072</v>
      </c>
      <c r="B10" s="25" t="s">
        <v>19</v>
      </c>
      <c r="C10" s="53">
        <v>13</v>
      </c>
      <c r="D10" s="20">
        <v>10</v>
      </c>
      <c r="E10" s="41">
        <v>13.25</v>
      </c>
      <c r="F10" s="33">
        <v>12.1</v>
      </c>
      <c r="G10" s="51">
        <v>14.07</v>
      </c>
      <c r="H10" s="33">
        <v>13.28</v>
      </c>
      <c r="I10" s="35">
        <f t="shared" si="0"/>
        <v>1.1500000000000004</v>
      </c>
      <c r="J10" s="35">
        <f t="shared" si="1"/>
        <v>0.79000000000000092</v>
      </c>
      <c r="K10" s="91">
        <f t="shared" si="2"/>
        <v>8.6792452830188702E-2</v>
      </c>
      <c r="L10" s="91">
        <f t="shared" si="3"/>
        <v>5.6147832267235319E-2</v>
      </c>
      <c r="M10" s="92">
        <f t="shared" si="4"/>
        <v>31.679245283018876</v>
      </c>
      <c r="N10" s="93">
        <f t="shared" si="5"/>
        <v>43068.32075471698</v>
      </c>
      <c r="O10" s="92">
        <f t="shared" si="6"/>
        <v>20.493958777540893</v>
      </c>
      <c r="P10" s="93">
        <f t="shared" si="7"/>
        <v>43079.506041222456</v>
      </c>
    </row>
    <row r="11" spans="1:19" x14ac:dyDescent="0.2">
      <c r="A11" s="39" t="s">
        <v>1073</v>
      </c>
      <c r="B11" s="25" t="s">
        <v>179</v>
      </c>
      <c r="C11" s="40">
        <v>34</v>
      </c>
      <c r="D11" s="20">
        <v>24</v>
      </c>
      <c r="E11" s="41">
        <v>13.26</v>
      </c>
      <c r="F11" s="33">
        <v>12.17</v>
      </c>
      <c r="G11" s="51">
        <v>15.59</v>
      </c>
      <c r="H11" s="33">
        <v>14.53</v>
      </c>
      <c r="I11" s="35">
        <f t="shared" si="0"/>
        <v>1.0899999999999999</v>
      </c>
      <c r="J11" s="35">
        <f t="shared" si="1"/>
        <v>1.0600000000000005</v>
      </c>
      <c r="K11" s="91">
        <f t="shared" si="2"/>
        <v>8.2202111613876305E-2</v>
      </c>
      <c r="L11" s="91">
        <f t="shared" si="3"/>
        <v>6.7992302758178358E-2</v>
      </c>
      <c r="M11" s="92">
        <f t="shared" si="4"/>
        <v>30.003770739064851</v>
      </c>
      <c r="N11" s="93">
        <f t="shared" si="5"/>
        <v>43069.996229260934</v>
      </c>
      <c r="O11" s="92">
        <f t="shared" si="6"/>
        <v>24.817190506735102</v>
      </c>
      <c r="P11" s="93">
        <f t="shared" si="7"/>
        <v>43075.182809493264</v>
      </c>
    </row>
    <row r="12" spans="1:19" x14ac:dyDescent="0.2">
      <c r="A12" s="39" t="s">
        <v>1074</v>
      </c>
      <c r="B12" s="25" t="s">
        <v>190</v>
      </c>
      <c r="C12" s="40">
        <v>64</v>
      </c>
      <c r="D12" s="20">
        <v>46</v>
      </c>
      <c r="E12" s="51">
        <v>13.4</v>
      </c>
      <c r="F12" s="33">
        <v>11.47</v>
      </c>
      <c r="G12" s="51">
        <v>15.48</v>
      </c>
      <c r="H12" s="33">
        <v>13.81</v>
      </c>
      <c r="I12" s="35">
        <f t="shared" si="0"/>
        <v>1.9299999999999997</v>
      </c>
      <c r="J12" s="35">
        <f t="shared" si="1"/>
        <v>1.67</v>
      </c>
      <c r="K12" s="91">
        <f t="shared" si="2"/>
        <v>0.14402985074626865</v>
      </c>
      <c r="L12" s="91">
        <f t="shared" si="3"/>
        <v>0.10788113695090439</v>
      </c>
      <c r="M12" s="92">
        <f t="shared" si="4"/>
        <v>52.570895522388057</v>
      </c>
      <c r="N12" s="93">
        <f t="shared" si="5"/>
        <v>43047.429104477611</v>
      </c>
      <c r="O12" s="92">
        <f t="shared" si="6"/>
        <v>39.376614987080103</v>
      </c>
      <c r="P12" s="93">
        <f t="shared" si="7"/>
        <v>43060.623385012921</v>
      </c>
    </row>
    <row r="13" spans="1:19" x14ac:dyDescent="0.2">
      <c r="A13" s="39" t="s">
        <v>1075</v>
      </c>
      <c r="B13" s="25" t="s">
        <v>204</v>
      </c>
      <c r="C13" s="40">
        <v>32</v>
      </c>
      <c r="D13" s="20">
        <v>18</v>
      </c>
      <c r="E13" s="41">
        <v>12.51</v>
      </c>
      <c r="F13" s="33">
        <v>10.79</v>
      </c>
      <c r="G13" s="51">
        <v>14.74</v>
      </c>
      <c r="H13" s="33">
        <v>12.85</v>
      </c>
      <c r="I13" s="35">
        <f t="shared" si="0"/>
        <v>1.7200000000000006</v>
      </c>
      <c r="J13" s="35">
        <f t="shared" si="1"/>
        <v>1.8900000000000006</v>
      </c>
      <c r="K13" s="91">
        <f t="shared" si="2"/>
        <v>0.13749000799360517</v>
      </c>
      <c r="L13" s="91">
        <f t="shared" si="3"/>
        <v>0.12822252374491183</v>
      </c>
      <c r="M13" s="92">
        <f t="shared" si="4"/>
        <v>50.183852917665888</v>
      </c>
      <c r="N13" s="93">
        <f t="shared" si="5"/>
        <v>43049.816147082332</v>
      </c>
      <c r="O13" s="92">
        <f t="shared" si="6"/>
        <v>46.801221166892816</v>
      </c>
      <c r="P13" s="93">
        <f t="shared" si="7"/>
        <v>43053.19877883311</v>
      </c>
    </row>
    <row r="14" spans="1:19" x14ac:dyDescent="0.2">
      <c r="A14" s="39" t="s">
        <v>382</v>
      </c>
      <c r="B14" s="25" t="s">
        <v>216</v>
      </c>
      <c r="C14" s="40">
        <v>38</v>
      </c>
      <c r="D14" s="20">
        <v>23</v>
      </c>
      <c r="E14" s="41">
        <v>12.12</v>
      </c>
      <c r="F14" s="33">
        <v>11.1</v>
      </c>
      <c r="G14" s="51">
        <v>14.83</v>
      </c>
      <c r="H14" s="33">
        <v>13.15</v>
      </c>
      <c r="I14" s="35">
        <f t="shared" si="0"/>
        <v>1.0199999999999996</v>
      </c>
      <c r="J14" s="35">
        <f t="shared" si="1"/>
        <v>1.6799999999999997</v>
      </c>
      <c r="K14" s="91">
        <f t="shared" si="2"/>
        <v>8.4158415841584122E-2</v>
      </c>
      <c r="L14" s="91">
        <f t="shared" si="3"/>
        <v>0.11328388401888063</v>
      </c>
      <c r="M14" s="92">
        <f t="shared" si="4"/>
        <v>30.717821782178206</v>
      </c>
      <c r="N14" s="93">
        <f t="shared" si="5"/>
        <v>43069.282178217822</v>
      </c>
      <c r="O14" s="92">
        <f t="shared" si="6"/>
        <v>41.348617666891428</v>
      </c>
      <c r="P14" s="93">
        <f t="shared" si="7"/>
        <v>43058.651382333112</v>
      </c>
    </row>
    <row r="15" spans="1:19" x14ac:dyDescent="0.2">
      <c r="A15" s="39" t="s">
        <v>1076</v>
      </c>
      <c r="B15" s="25" t="s">
        <v>451</v>
      </c>
      <c r="C15" s="40">
        <v>69</v>
      </c>
      <c r="D15" s="20">
        <v>47</v>
      </c>
      <c r="E15" s="41">
        <v>15.72</v>
      </c>
      <c r="F15" s="33">
        <v>13.06</v>
      </c>
      <c r="G15" s="51">
        <v>18.05</v>
      </c>
      <c r="H15" s="33">
        <v>15.61</v>
      </c>
      <c r="I15" s="35">
        <f t="shared" si="0"/>
        <v>2.66</v>
      </c>
      <c r="J15" s="35">
        <f t="shared" si="1"/>
        <v>2.4400000000000013</v>
      </c>
      <c r="K15" s="91">
        <f t="shared" si="2"/>
        <v>0.16921119592875319</v>
      </c>
      <c r="L15" s="91">
        <f t="shared" si="3"/>
        <v>0.13518005540166211</v>
      </c>
      <c r="M15" s="92">
        <f t="shared" si="4"/>
        <v>61.762086513994916</v>
      </c>
      <c r="N15" s="93">
        <f t="shared" si="5"/>
        <v>43038.237913486002</v>
      </c>
      <c r="O15" s="92">
        <f t="shared" si="6"/>
        <v>49.340720221606674</v>
      </c>
      <c r="P15" s="93">
        <f t="shared" si="7"/>
        <v>43050.659279778396</v>
      </c>
    </row>
    <row r="16" spans="1:19" x14ac:dyDescent="0.2">
      <c r="A16" s="39" t="s">
        <v>1077</v>
      </c>
      <c r="B16" s="25" t="s">
        <v>453</v>
      </c>
      <c r="C16" s="40">
        <v>39</v>
      </c>
      <c r="D16" s="20">
        <v>42</v>
      </c>
      <c r="E16" s="51">
        <v>14.13</v>
      </c>
      <c r="F16" s="33">
        <v>12.44</v>
      </c>
      <c r="G16" s="51">
        <v>15.94</v>
      </c>
      <c r="H16" s="33">
        <v>14.3</v>
      </c>
      <c r="I16" s="35">
        <f t="shared" si="0"/>
        <v>1.6900000000000013</v>
      </c>
      <c r="J16" s="35">
        <f t="shared" si="1"/>
        <v>1.6399999999999988</v>
      </c>
      <c r="K16" s="91">
        <f t="shared" si="2"/>
        <v>0.11960368011323434</v>
      </c>
      <c r="L16" s="91">
        <f t="shared" si="3"/>
        <v>0.10288582183186944</v>
      </c>
      <c r="M16" s="92">
        <f t="shared" si="4"/>
        <v>43.655343241330534</v>
      </c>
      <c r="N16" s="93">
        <f t="shared" si="5"/>
        <v>43056.344656758672</v>
      </c>
      <c r="O16" s="92">
        <f t="shared" si="6"/>
        <v>37.553324968632346</v>
      </c>
      <c r="P16" s="93">
        <f t="shared" si="7"/>
        <v>43062.446675031366</v>
      </c>
    </row>
    <row r="17" spans="1:16" x14ac:dyDescent="0.2">
      <c r="A17" s="39" t="s">
        <v>1078</v>
      </c>
      <c r="B17" s="25" t="s">
        <v>455</v>
      </c>
      <c r="C17" s="53">
        <v>13</v>
      </c>
      <c r="D17" s="20">
        <v>11</v>
      </c>
      <c r="E17" s="41">
        <v>12.05</v>
      </c>
      <c r="F17" s="33">
        <v>11.95</v>
      </c>
      <c r="G17" s="41">
        <v>15.18</v>
      </c>
      <c r="H17" s="33">
        <v>13.37</v>
      </c>
      <c r="I17" s="35">
        <f t="shared" si="0"/>
        <v>0.10000000000000142</v>
      </c>
      <c r="J17" s="35">
        <f t="shared" si="1"/>
        <v>1.8100000000000005</v>
      </c>
      <c r="K17" s="91">
        <f t="shared" si="2"/>
        <v>8.2987551867221097E-3</v>
      </c>
      <c r="L17" s="91">
        <f t="shared" si="3"/>
        <v>0.119235836627141</v>
      </c>
      <c r="M17" s="92">
        <f t="shared" si="4"/>
        <v>3.0290456431535699</v>
      </c>
      <c r="N17" s="93">
        <f t="shared" si="5"/>
        <v>43096.970954356846</v>
      </c>
      <c r="O17" s="92">
        <f t="shared" si="6"/>
        <v>43.521080368906468</v>
      </c>
      <c r="P17" s="93">
        <f t="shared" si="7"/>
        <v>43056.478919631096</v>
      </c>
    </row>
    <row r="18" spans="1:16" x14ac:dyDescent="0.2">
      <c r="A18" s="39" t="s">
        <v>1079</v>
      </c>
      <c r="B18" s="25" t="s">
        <v>457</v>
      </c>
      <c r="C18" s="40">
        <v>51</v>
      </c>
      <c r="D18" s="20">
        <v>29</v>
      </c>
      <c r="E18" s="51">
        <v>13</v>
      </c>
      <c r="F18" s="33">
        <v>12.18</v>
      </c>
      <c r="G18" s="51">
        <v>15.04</v>
      </c>
      <c r="H18" s="33">
        <v>13.53</v>
      </c>
      <c r="I18" s="35">
        <f t="shared" si="0"/>
        <v>0.82000000000000028</v>
      </c>
      <c r="J18" s="35">
        <f t="shared" si="1"/>
        <v>1.5099999999999998</v>
      </c>
      <c r="K18" s="91">
        <f t="shared" si="2"/>
        <v>6.30769230769231E-2</v>
      </c>
      <c r="L18" s="91">
        <f t="shared" si="3"/>
        <v>0.10039893617021275</v>
      </c>
      <c r="M18" s="92">
        <f t="shared" si="4"/>
        <v>23.023076923076932</v>
      </c>
      <c r="N18" s="93">
        <f t="shared" si="5"/>
        <v>43076.976923076923</v>
      </c>
      <c r="O18" s="92">
        <f t="shared" si="6"/>
        <v>36.645611702127653</v>
      </c>
      <c r="P18" s="93">
        <f t="shared" si="7"/>
        <v>43063.35438829787</v>
      </c>
    </row>
    <row r="19" spans="1:16" x14ac:dyDescent="0.2">
      <c r="A19" s="39" t="s">
        <v>1080</v>
      </c>
      <c r="B19" s="25" t="s">
        <v>248</v>
      </c>
      <c r="C19" s="40">
        <v>21</v>
      </c>
      <c r="D19" s="20">
        <v>17</v>
      </c>
      <c r="E19" s="41">
        <v>12.48</v>
      </c>
      <c r="F19" s="33">
        <v>11.38</v>
      </c>
      <c r="G19" s="41">
        <v>16.059999999999999</v>
      </c>
      <c r="H19" s="33">
        <v>14.51</v>
      </c>
      <c r="I19" s="35">
        <f t="shared" si="0"/>
        <v>1.0999999999999996</v>
      </c>
      <c r="J19" s="35">
        <f t="shared" si="1"/>
        <v>1.5499999999999989</v>
      </c>
      <c r="K19" s="91">
        <f t="shared" si="2"/>
        <v>8.8141025641025605E-2</v>
      </c>
      <c r="L19" s="91">
        <f t="shared" si="3"/>
        <v>9.6513075965130701E-2</v>
      </c>
      <c r="M19" s="92">
        <f t="shared" si="4"/>
        <v>32.171474358974343</v>
      </c>
      <c r="N19" s="93">
        <f t="shared" si="5"/>
        <v>43067.828525641024</v>
      </c>
      <c r="O19" s="92">
        <f t="shared" si="6"/>
        <v>35.227272727272705</v>
      </c>
      <c r="P19" s="93">
        <f t="shared" si="7"/>
        <v>43064.772727272728</v>
      </c>
    </row>
    <row r="20" spans="1:16" x14ac:dyDescent="0.2">
      <c r="A20" s="39" t="s">
        <v>1081</v>
      </c>
      <c r="B20" s="25" t="s">
        <v>101</v>
      </c>
      <c r="C20" s="53">
        <v>15</v>
      </c>
      <c r="D20" s="20">
        <v>18</v>
      </c>
      <c r="E20" s="41">
        <v>12.55</v>
      </c>
      <c r="F20" s="33">
        <v>11.7</v>
      </c>
      <c r="G20" s="41">
        <v>14.34</v>
      </c>
      <c r="H20" s="33">
        <v>12.94</v>
      </c>
      <c r="I20" s="35">
        <f t="shared" si="0"/>
        <v>0.85000000000000142</v>
      </c>
      <c r="J20" s="35">
        <f t="shared" si="1"/>
        <v>1.4000000000000004</v>
      </c>
      <c r="K20" s="91">
        <f t="shared" si="2"/>
        <v>6.7729083665338752E-2</v>
      </c>
      <c r="L20" s="91">
        <f t="shared" si="3"/>
        <v>9.7629009762901009E-2</v>
      </c>
      <c r="M20" s="92">
        <f t="shared" si="4"/>
        <v>24.721115537848643</v>
      </c>
      <c r="N20" s="93">
        <f t="shared" si="5"/>
        <v>43075.278884462154</v>
      </c>
      <c r="O20" s="92">
        <f t="shared" si="6"/>
        <v>35.63458856345887</v>
      </c>
      <c r="P20" s="93">
        <f t="shared" si="7"/>
        <v>43064.365411436542</v>
      </c>
    </row>
    <row r="21" spans="1:16" x14ac:dyDescent="0.2">
      <c r="A21" s="39" t="s">
        <v>1082</v>
      </c>
      <c r="B21" s="25" t="s">
        <v>159</v>
      </c>
      <c r="C21" s="40">
        <v>27</v>
      </c>
      <c r="D21" s="20">
        <v>17</v>
      </c>
      <c r="E21" s="41">
        <v>14.18</v>
      </c>
      <c r="F21" s="33">
        <v>12.14</v>
      </c>
      <c r="G21" s="51">
        <v>17.38</v>
      </c>
      <c r="H21" s="33">
        <v>15</v>
      </c>
      <c r="I21" s="35">
        <f t="shared" si="0"/>
        <v>2.0399999999999991</v>
      </c>
      <c r="J21" s="35">
        <f t="shared" si="1"/>
        <v>2.379999999999999</v>
      </c>
      <c r="K21" s="91">
        <f t="shared" si="2"/>
        <v>0.14386459802538781</v>
      </c>
      <c r="L21" s="91">
        <f t="shared" si="3"/>
        <v>0.13693901035673184</v>
      </c>
      <c r="M21" s="92">
        <f t="shared" si="4"/>
        <v>52.510578279266554</v>
      </c>
      <c r="N21" s="93">
        <f t="shared" si="5"/>
        <v>43047.489421720733</v>
      </c>
      <c r="O21" s="92">
        <f t="shared" si="6"/>
        <v>49.982738780207121</v>
      </c>
      <c r="P21" s="93">
        <f t="shared" si="7"/>
        <v>43050.017261219793</v>
      </c>
    </row>
    <row r="22" spans="1:16" x14ac:dyDescent="0.2">
      <c r="A22" s="39" t="s">
        <v>1083</v>
      </c>
      <c r="B22" s="25" t="s">
        <v>316</v>
      </c>
      <c r="C22" s="40">
        <v>54</v>
      </c>
      <c r="D22" s="20">
        <v>28</v>
      </c>
      <c r="E22" s="41">
        <v>12.52</v>
      </c>
      <c r="F22" s="33">
        <v>14.06</v>
      </c>
      <c r="G22" s="51">
        <v>14.69</v>
      </c>
      <c r="H22" s="33">
        <v>16.149999999999999</v>
      </c>
      <c r="I22" s="35">
        <f t="shared" si="0"/>
        <v>-1.5400000000000009</v>
      </c>
      <c r="J22" s="35">
        <f t="shared" si="1"/>
        <v>-1.4599999999999991</v>
      </c>
      <c r="K22" s="91">
        <f t="shared" si="2"/>
        <v>-0.12300319488817898</v>
      </c>
      <c r="L22" s="91">
        <f t="shared" si="3"/>
        <v>-9.9387338325391358E-2</v>
      </c>
      <c r="M22" s="92">
        <f t="shared" si="4"/>
        <v>-44.896166134185329</v>
      </c>
      <c r="N22" s="93">
        <f t="shared" si="5"/>
        <v>43144.896166134182</v>
      </c>
      <c r="O22" s="92">
        <f t="shared" si="6"/>
        <v>-36.276378488767847</v>
      </c>
      <c r="P22" s="93">
        <f t="shared" si="7"/>
        <v>43136.276378488765</v>
      </c>
    </row>
    <row r="23" spans="1:16" x14ac:dyDescent="0.2">
      <c r="A23" s="39" t="s">
        <v>1084</v>
      </c>
      <c r="B23" s="25" t="s">
        <v>246</v>
      </c>
      <c r="C23" s="40">
        <v>73</v>
      </c>
      <c r="D23" s="20">
        <v>43</v>
      </c>
      <c r="E23" s="51">
        <v>13.64</v>
      </c>
      <c r="F23" s="33">
        <v>12.35</v>
      </c>
      <c r="G23" s="51">
        <v>16.32</v>
      </c>
      <c r="H23" s="33">
        <v>14.99</v>
      </c>
      <c r="I23" s="35">
        <f t="shared" si="0"/>
        <v>1.2900000000000009</v>
      </c>
      <c r="J23" s="35">
        <f t="shared" si="1"/>
        <v>1.33</v>
      </c>
      <c r="K23" s="91">
        <f t="shared" si="2"/>
        <v>9.4574780058651095E-2</v>
      </c>
      <c r="L23" s="91">
        <f t="shared" si="3"/>
        <v>8.1495098039215688E-2</v>
      </c>
      <c r="M23" s="92">
        <f t="shared" si="4"/>
        <v>34.519794721407649</v>
      </c>
      <c r="N23" s="93">
        <f t="shared" si="5"/>
        <v>43065.480205278589</v>
      </c>
      <c r="O23" s="92">
        <f t="shared" si="6"/>
        <v>29.745710784313726</v>
      </c>
      <c r="P23" s="93">
        <f t="shared" si="7"/>
        <v>43070.254289215685</v>
      </c>
    </row>
    <row r="24" spans="1:16" x14ac:dyDescent="0.2">
      <c r="A24" s="39" t="s">
        <v>1085</v>
      </c>
      <c r="B24" s="25" t="s">
        <v>172</v>
      </c>
      <c r="C24" s="40">
        <v>54</v>
      </c>
      <c r="D24" s="20">
        <v>43</v>
      </c>
      <c r="E24" s="41">
        <v>14.31</v>
      </c>
      <c r="F24" s="33">
        <v>12</v>
      </c>
      <c r="G24" s="51">
        <v>16.89</v>
      </c>
      <c r="H24" s="33">
        <v>13.4</v>
      </c>
      <c r="I24" s="35">
        <f t="shared" si="0"/>
        <v>2.3100000000000005</v>
      </c>
      <c r="J24" s="35">
        <f t="shared" si="1"/>
        <v>3.49</v>
      </c>
      <c r="K24" s="91">
        <f t="shared" si="2"/>
        <v>0.16142557651991618</v>
      </c>
      <c r="L24" s="91">
        <f t="shared" si="3"/>
        <v>0.20663114268798105</v>
      </c>
      <c r="M24" s="92">
        <f t="shared" si="4"/>
        <v>58.920335429769409</v>
      </c>
      <c r="N24" s="93">
        <f t="shared" si="5"/>
        <v>43041.079664570228</v>
      </c>
      <c r="O24" s="92">
        <f t="shared" si="6"/>
        <v>75.420367081113085</v>
      </c>
      <c r="P24" s="93">
        <f t="shared" si="7"/>
        <v>43024.579632918889</v>
      </c>
    </row>
    <row r="25" spans="1:16" x14ac:dyDescent="0.2">
      <c r="A25" s="39" t="s">
        <v>49</v>
      </c>
      <c r="B25" s="25" t="s">
        <v>50</v>
      </c>
      <c r="C25" s="55">
        <v>86</v>
      </c>
      <c r="D25" s="20">
        <v>54</v>
      </c>
      <c r="E25" s="41">
        <v>14.18</v>
      </c>
      <c r="F25" s="33">
        <v>11.08</v>
      </c>
      <c r="G25" s="51">
        <v>16.04</v>
      </c>
      <c r="H25" s="33">
        <v>13.9</v>
      </c>
      <c r="I25" s="35">
        <f t="shared" si="0"/>
        <v>3.0999999999999996</v>
      </c>
      <c r="J25" s="35">
        <f t="shared" si="1"/>
        <v>2.1399999999999988</v>
      </c>
      <c r="K25" s="91">
        <f t="shared" si="2"/>
        <v>0.21861777150916781</v>
      </c>
      <c r="L25" s="91">
        <f t="shared" si="3"/>
        <v>0.13341645885286776</v>
      </c>
      <c r="M25" s="92">
        <f t="shared" si="4"/>
        <v>79.795486600846246</v>
      </c>
      <c r="N25" s="93">
        <f t="shared" si="5"/>
        <v>43020.204513399156</v>
      </c>
      <c r="O25" s="92">
        <f t="shared" si="6"/>
        <v>48.697007481296737</v>
      </c>
      <c r="P25" s="93">
        <f t="shared" si="7"/>
        <v>43051.3029925187</v>
      </c>
    </row>
    <row r="26" spans="1:16" x14ac:dyDescent="0.2">
      <c r="A26" s="39" t="s">
        <v>409</v>
      </c>
      <c r="B26" s="25" t="s">
        <v>330</v>
      </c>
      <c r="C26" s="40">
        <v>37</v>
      </c>
      <c r="D26" s="20">
        <v>29</v>
      </c>
      <c r="E26" s="51">
        <v>11.96</v>
      </c>
      <c r="F26" s="33">
        <v>12.38</v>
      </c>
      <c r="G26" s="51">
        <v>13.34</v>
      </c>
      <c r="H26" s="33">
        <v>13.99</v>
      </c>
      <c r="I26" s="35">
        <f t="shared" si="0"/>
        <v>-0.41999999999999993</v>
      </c>
      <c r="J26" s="35">
        <f t="shared" si="1"/>
        <v>-0.65000000000000036</v>
      </c>
      <c r="K26" s="91">
        <f t="shared" si="2"/>
        <v>-3.5117056856187281E-2</v>
      </c>
      <c r="L26" s="91">
        <f t="shared" si="3"/>
        <v>-4.872563718140932E-2</v>
      </c>
      <c r="M26" s="92">
        <f t="shared" si="4"/>
        <v>-12.817725752508357</v>
      </c>
      <c r="N26" s="93">
        <f t="shared" si="5"/>
        <v>43112.817725752509</v>
      </c>
      <c r="O26" s="92">
        <f t="shared" si="6"/>
        <v>-17.784857571214403</v>
      </c>
      <c r="P26" s="93">
        <f t="shared" si="7"/>
        <v>43117.784857571212</v>
      </c>
    </row>
    <row r="27" spans="1:16" x14ac:dyDescent="0.2">
      <c r="A27" s="39" t="s">
        <v>395</v>
      </c>
      <c r="B27" s="25" t="s">
        <v>255</v>
      </c>
      <c r="C27" s="40">
        <v>22</v>
      </c>
      <c r="D27" s="20">
        <v>15</v>
      </c>
      <c r="E27" s="41">
        <v>12.25</v>
      </c>
      <c r="F27" s="33">
        <v>11.12</v>
      </c>
      <c r="G27" s="41">
        <v>15.8</v>
      </c>
      <c r="H27" s="33">
        <v>13.1</v>
      </c>
      <c r="I27" s="35">
        <f t="shared" si="0"/>
        <v>1.1300000000000008</v>
      </c>
      <c r="J27" s="35">
        <f t="shared" si="1"/>
        <v>2.7000000000000011</v>
      </c>
      <c r="K27" s="91">
        <f t="shared" si="2"/>
        <v>9.2244897959183739E-2</v>
      </c>
      <c r="L27" s="91">
        <f t="shared" si="3"/>
        <v>0.17088607594936714</v>
      </c>
      <c r="M27" s="92">
        <f t="shared" si="4"/>
        <v>33.669387755102065</v>
      </c>
      <c r="N27" s="93">
        <f t="shared" si="5"/>
        <v>43066.330612244899</v>
      </c>
      <c r="O27" s="92">
        <f t="shared" si="6"/>
        <v>62.373417721519004</v>
      </c>
      <c r="P27" s="93">
        <f t="shared" si="7"/>
        <v>43037.626582278484</v>
      </c>
    </row>
    <row r="28" spans="1:16" x14ac:dyDescent="0.2">
      <c r="A28" s="39" t="s">
        <v>396</v>
      </c>
      <c r="B28" s="25" t="s">
        <v>258</v>
      </c>
      <c r="C28" s="55">
        <v>156</v>
      </c>
      <c r="D28" s="20">
        <v>118</v>
      </c>
      <c r="E28" s="51">
        <v>15.91</v>
      </c>
      <c r="F28" s="33">
        <v>14.35</v>
      </c>
      <c r="G28" s="51">
        <v>18.5</v>
      </c>
      <c r="H28" s="33">
        <v>15.98</v>
      </c>
      <c r="I28" s="35">
        <f t="shared" si="0"/>
        <v>1.5600000000000005</v>
      </c>
      <c r="J28" s="35">
        <f t="shared" si="1"/>
        <v>2.5199999999999996</v>
      </c>
      <c r="K28" s="91">
        <f t="shared" si="2"/>
        <v>9.8051539912005062E-2</v>
      </c>
      <c r="L28" s="91">
        <f t="shared" si="3"/>
        <v>0.13621621621621618</v>
      </c>
      <c r="M28" s="92">
        <f t="shared" si="4"/>
        <v>35.78881206788185</v>
      </c>
      <c r="N28" s="93">
        <f t="shared" si="5"/>
        <v>43064.211187932116</v>
      </c>
      <c r="O28" s="92">
        <f t="shared" si="6"/>
        <v>49.718918918918909</v>
      </c>
      <c r="P28" s="93">
        <f t="shared" si="7"/>
        <v>43050.281081081084</v>
      </c>
    </row>
    <row r="29" spans="1:16" x14ac:dyDescent="0.2">
      <c r="A29" s="39" t="s">
        <v>384</v>
      </c>
      <c r="B29" s="25" t="s">
        <v>228</v>
      </c>
      <c r="C29" s="40">
        <v>25</v>
      </c>
      <c r="D29" s="20">
        <v>12</v>
      </c>
      <c r="E29" s="51">
        <v>11.45</v>
      </c>
      <c r="F29" s="33">
        <v>10.61</v>
      </c>
      <c r="G29" s="51">
        <v>13.6</v>
      </c>
      <c r="H29" s="33">
        <v>12.67</v>
      </c>
      <c r="I29" s="35">
        <f t="shared" si="0"/>
        <v>0.83999999999999986</v>
      </c>
      <c r="J29" s="35">
        <f t="shared" si="1"/>
        <v>0.92999999999999972</v>
      </c>
      <c r="K29" s="91">
        <f t="shared" si="2"/>
        <v>7.3362445414847155E-2</v>
      </c>
      <c r="L29" s="91">
        <f t="shared" si="3"/>
        <v>6.838235294117645E-2</v>
      </c>
      <c r="M29" s="92">
        <f t="shared" si="4"/>
        <v>26.77729257641921</v>
      </c>
      <c r="N29" s="93">
        <f t="shared" si="5"/>
        <v>43073.222707423578</v>
      </c>
      <c r="O29" s="92">
        <f t="shared" si="6"/>
        <v>24.959558823529406</v>
      </c>
      <c r="P29" s="93">
        <f t="shared" si="7"/>
        <v>43075.040441176468</v>
      </c>
    </row>
    <row r="30" spans="1:16" x14ac:dyDescent="0.2">
      <c r="A30" s="39" t="s">
        <v>393</v>
      </c>
      <c r="B30" s="25" t="s">
        <v>249</v>
      </c>
      <c r="C30" s="40">
        <v>25</v>
      </c>
      <c r="D30" s="20">
        <v>17</v>
      </c>
      <c r="E30" s="51">
        <v>11.38</v>
      </c>
      <c r="F30" s="33">
        <v>11.17</v>
      </c>
      <c r="G30" s="51">
        <v>13.34</v>
      </c>
      <c r="H30" s="33">
        <v>13.49</v>
      </c>
      <c r="I30" s="35">
        <f t="shared" si="0"/>
        <v>0.21000000000000085</v>
      </c>
      <c r="J30" s="35">
        <f t="shared" si="1"/>
        <v>-0.15000000000000036</v>
      </c>
      <c r="K30" s="91">
        <f t="shared" si="2"/>
        <v>1.8453427065026437E-2</v>
      </c>
      <c r="L30" s="91">
        <f t="shared" si="3"/>
        <v>-1.124437781109448E-2</v>
      </c>
      <c r="M30" s="92">
        <f t="shared" si="4"/>
        <v>6.7355008787346495</v>
      </c>
      <c r="N30" s="93">
        <f t="shared" si="5"/>
        <v>43093.264499121266</v>
      </c>
      <c r="O30" s="92">
        <f t="shared" si="6"/>
        <v>-4.1041979010494849</v>
      </c>
      <c r="P30" s="93">
        <f t="shared" si="7"/>
        <v>43104.104197901048</v>
      </c>
    </row>
    <row r="31" spans="1:16" x14ac:dyDescent="0.2">
      <c r="A31" s="39" t="s">
        <v>378</v>
      </c>
      <c r="B31" s="25" t="s">
        <v>180</v>
      </c>
      <c r="C31" s="40">
        <v>54</v>
      </c>
      <c r="D31" s="20">
        <v>36</v>
      </c>
      <c r="E31" s="51">
        <v>14.13</v>
      </c>
      <c r="F31" s="33">
        <v>13.25</v>
      </c>
      <c r="G31" s="51">
        <v>16.899999999999999</v>
      </c>
      <c r="H31" s="33">
        <v>15.17</v>
      </c>
      <c r="I31" s="35">
        <f t="shared" si="0"/>
        <v>0.88000000000000078</v>
      </c>
      <c r="J31" s="35">
        <f t="shared" si="1"/>
        <v>1.7299999999999986</v>
      </c>
      <c r="K31" s="91">
        <f t="shared" si="2"/>
        <v>6.2278839348903096E-2</v>
      </c>
      <c r="L31" s="91">
        <f t="shared" si="3"/>
        <v>0.10236686390532537</v>
      </c>
      <c r="M31" s="92">
        <f t="shared" si="4"/>
        <v>22.731776362349631</v>
      </c>
      <c r="N31" s="93">
        <f t="shared" si="5"/>
        <v>43077.268223637649</v>
      </c>
      <c r="O31" s="92">
        <f t="shared" si="6"/>
        <v>37.36390532544376</v>
      </c>
      <c r="P31" s="93">
        <f t="shared" si="7"/>
        <v>43062.636094674555</v>
      </c>
    </row>
    <row r="32" spans="1:16" x14ac:dyDescent="0.2">
      <c r="A32" s="39" t="s">
        <v>377</v>
      </c>
      <c r="B32" s="25" t="s">
        <v>177</v>
      </c>
      <c r="C32" s="40">
        <v>44</v>
      </c>
      <c r="D32" s="20">
        <v>32</v>
      </c>
      <c r="E32" s="41">
        <v>13.72</v>
      </c>
      <c r="F32" s="33">
        <v>12.34</v>
      </c>
      <c r="G32" s="51">
        <v>16.18</v>
      </c>
      <c r="H32" s="33">
        <v>14.42</v>
      </c>
      <c r="I32" s="35">
        <f t="shared" si="0"/>
        <v>1.3800000000000008</v>
      </c>
      <c r="J32" s="35">
        <f t="shared" si="1"/>
        <v>1.7599999999999998</v>
      </c>
      <c r="K32" s="91">
        <f t="shared" si="2"/>
        <v>0.1005830903790088</v>
      </c>
      <c r="L32" s="91">
        <f t="shared" si="3"/>
        <v>0.10877626699629171</v>
      </c>
      <c r="M32" s="92">
        <f t="shared" si="4"/>
        <v>36.712827988338212</v>
      </c>
      <c r="N32" s="93">
        <f t="shared" si="5"/>
        <v>43063.28717201166</v>
      </c>
      <c r="O32" s="92">
        <f t="shared" si="6"/>
        <v>39.703337453646476</v>
      </c>
      <c r="P32" s="93">
        <f t="shared" si="7"/>
        <v>43060.296662546352</v>
      </c>
    </row>
    <row r="33" spans="1:16" x14ac:dyDescent="0.2">
      <c r="A33" s="39" t="s">
        <v>380</v>
      </c>
      <c r="B33" s="25" t="s">
        <v>194</v>
      </c>
      <c r="C33" s="40">
        <v>25</v>
      </c>
      <c r="D33" s="20">
        <v>16</v>
      </c>
      <c r="E33" s="41">
        <v>11.74</v>
      </c>
      <c r="F33" s="33">
        <v>11.04</v>
      </c>
      <c r="G33" s="54">
        <v>15.99</v>
      </c>
      <c r="H33" s="33">
        <v>12.69</v>
      </c>
      <c r="I33" s="35">
        <f t="shared" si="0"/>
        <v>0.70000000000000107</v>
      </c>
      <c r="J33" s="35">
        <f t="shared" si="1"/>
        <v>3.3000000000000007</v>
      </c>
      <c r="K33" s="91">
        <f t="shared" si="2"/>
        <v>5.9625212947189185E-2</v>
      </c>
      <c r="L33" s="91">
        <f t="shared" si="3"/>
        <v>0.20637898686679179</v>
      </c>
      <c r="M33" s="92">
        <f t="shared" si="4"/>
        <v>21.763202725724053</v>
      </c>
      <c r="N33" s="93">
        <f t="shared" si="5"/>
        <v>43078.23679727428</v>
      </c>
      <c r="O33" s="92">
        <f t="shared" si="6"/>
        <v>75.328330206379007</v>
      </c>
      <c r="P33" s="93">
        <f t="shared" si="7"/>
        <v>43024.671669793621</v>
      </c>
    </row>
    <row r="34" spans="1:16" x14ac:dyDescent="0.2">
      <c r="A34" s="39" t="s">
        <v>403</v>
      </c>
      <c r="B34" s="25" t="s">
        <v>295</v>
      </c>
      <c r="C34" s="40">
        <v>46</v>
      </c>
      <c r="D34" s="20">
        <v>29</v>
      </c>
      <c r="E34" s="51">
        <v>13.23</v>
      </c>
      <c r="F34" s="33">
        <v>12.69</v>
      </c>
      <c r="G34" s="51">
        <v>15.97</v>
      </c>
      <c r="H34" s="33">
        <v>14.91</v>
      </c>
      <c r="I34" s="35">
        <f t="shared" si="0"/>
        <v>0.54000000000000092</v>
      </c>
      <c r="J34" s="35">
        <f t="shared" si="1"/>
        <v>1.0600000000000005</v>
      </c>
      <c r="K34" s="91">
        <f t="shared" si="2"/>
        <v>4.0816326530612311E-2</v>
      </c>
      <c r="L34" s="91">
        <f t="shared" si="3"/>
        <v>6.6374452097683181E-2</v>
      </c>
      <c r="M34" s="92">
        <f t="shared" si="4"/>
        <v>14.897959183673494</v>
      </c>
      <c r="N34" s="93">
        <f t="shared" si="5"/>
        <v>43085.102040816324</v>
      </c>
      <c r="O34" s="92">
        <f t="shared" si="6"/>
        <v>24.226675015654362</v>
      </c>
      <c r="P34" s="93">
        <f t="shared" si="7"/>
        <v>43075.773324984344</v>
      </c>
    </row>
    <row r="35" spans="1:16" x14ac:dyDescent="0.2">
      <c r="A35" s="39" t="s">
        <v>406</v>
      </c>
      <c r="B35" s="25" t="s">
        <v>310</v>
      </c>
      <c r="C35" s="40">
        <v>33</v>
      </c>
      <c r="D35" s="20">
        <v>26</v>
      </c>
      <c r="E35" s="51">
        <v>11.83</v>
      </c>
      <c r="F35" s="33">
        <v>11.63</v>
      </c>
      <c r="G35" s="51">
        <v>14.05</v>
      </c>
      <c r="H35" s="33">
        <v>13.57</v>
      </c>
      <c r="I35" s="35">
        <f t="shared" si="0"/>
        <v>0.19999999999999929</v>
      </c>
      <c r="J35" s="35">
        <f t="shared" si="1"/>
        <v>0.48000000000000043</v>
      </c>
      <c r="K35" s="91">
        <f t="shared" si="2"/>
        <v>1.6906170752324538E-2</v>
      </c>
      <c r="L35" s="91">
        <f t="shared" si="3"/>
        <v>3.4163701067615689E-2</v>
      </c>
      <c r="M35" s="92">
        <f t="shared" si="4"/>
        <v>6.1707523245984559</v>
      </c>
      <c r="N35" s="93">
        <f t="shared" si="5"/>
        <v>43093.8292476754</v>
      </c>
      <c r="O35" s="92">
        <f t="shared" si="6"/>
        <v>12.469750889679727</v>
      </c>
      <c r="P35" s="93">
        <f t="shared" si="7"/>
        <v>43087.530249110321</v>
      </c>
    </row>
    <row r="36" spans="1:16" x14ac:dyDescent="0.2">
      <c r="A36" s="39" t="s">
        <v>197</v>
      </c>
      <c r="B36" s="25" t="s">
        <v>198</v>
      </c>
      <c r="C36" s="55">
        <v>195</v>
      </c>
      <c r="D36" s="20">
        <v>107</v>
      </c>
      <c r="E36" s="51">
        <v>13.07</v>
      </c>
      <c r="F36" s="33">
        <v>11.49</v>
      </c>
      <c r="G36" s="51">
        <v>15.78</v>
      </c>
      <c r="H36" s="33">
        <v>13.65</v>
      </c>
      <c r="I36" s="35">
        <f t="shared" si="0"/>
        <v>1.58</v>
      </c>
      <c r="J36" s="35">
        <f t="shared" si="1"/>
        <v>2.129999999999999</v>
      </c>
      <c r="K36" s="91">
        <f t="shared" si="2"/>
        <v>0.12088752869166029</v>
      </c>
      <c r="L36" s="91">
        <f t="shared" si="3"/>
        <v>0.13498098859315583</v>
      </c>
      <c r="M36" s="92">
        <f t="shared" si="4"/>
        <v>44.123947972456008</v>
      </c>
      <c r="N36" s="93">
        <f t="shared" si="5"/>
        <v>43055.876052027546</v>
      </c>
      <c r="O36" s="92">
        <f t="shared" si="6"/>
        <v>49.268060836501874</v>
      </c>
      <c r="P36" s="93">
        <f t="shared" si="7"/>
        <v>43050.731939163496</v>
      </c>
    </row>
    <row r="37" spans="1:16" x14ac:dyDescent="0.2">
      <c r="A37" s="39" t="s">
        <v>371</v>
      </c>
      <c r="B37" s="25" t="s">
        <v>149</v>
      </c>
      <c r="C37" s="40">
        <v>28</v>
      </c>
      <c r="D37" s="20">
        <v>16</v>
      </c>
      <c r="E37" s="41">
        <v>15.07</v>
      </c>
      <c r="F37" s="33">
        <v>11.26</v>
      </c>
      <c r="G37" s="51">
        <v>17.45</v>
      </c>
      <c r="H37" s="33">
        <v>13.44</v>
      </c>
      <c r="I37" s="35">
        <f t="shared" si="0"/>
        <v>3.8100000000000005</v>
      </c>
      <c r="J37" s="35">
        <f t="shared" si="1"/>
        <v>4.01</v>
      </c>
      <c r="K37" s="91">
        <f t="shared" si="2"/>
        <v>0.25282017252820177</v>
      </c>
      <c r="L37" s="91">
        <f t="shared" si="3"/>
        <v>0.22979942693409741</v>
      </c>
      <c r="M37" s="92">
        <f t="shared" si="4"/>
        <v>92.279362972793649</v>
      </c>
      <c r="N37" s="93">
        <f t="shared" si="5"/>
        <v>43007.720637027203</v>
      </c>
      <c r="O37" s="92">
        <f t="shared" si="6"/>
        <v>83.876790830945552</v>
      </c>
      <c r="P37" s="93">
        <f t="shared" si="7"/>
        <v>43016.123209169054</v>
      </c>
    </row>
    <row r="38" spans="1:16" x14ac:dyDescent="0.2">
      <c r="A38" s="39" t="s">
        <v>356</v>
      </c>
      <c r="B38" s="25" t="s">
        <v>80</v>
      </c>
      <c r="C38" s="55">
        <v>86</v>
      </c>
      <c r="D38" s="20">
        <v>78</v>
      </c>
      <c r="E38" s="51">
        <v>14.78</v>
      </c>
      <c r="F38" s="33">
        <v>13.19</v>
      </c>
      <c r="G38" s="51">
        <v>17.46</v>
      </c>
      <c r="H38" s="33">
        <v>14.72</v>
      </c>
      <c r="I38" s="35">
        <f t="shared" si="0"/>
        <v>1.5899999999999999</v>
      </c>
      <c r="J38" s="35">
        <f t="shared" si="1"/>
        <v>2.74</v>
      </c>
      <c r="K38" s="91">
        <f t="shared" si="2"/>
        <v>0.10757780784844384</v>
      </c>
      <c r="L38" s="91">
        <f t="shared" si="3"/>
        <v>0.15693012600229095</v>
      </c>
      <c r="M38" s="92">
        <f t="shared" si="4"/>
        <v>39.265899864682005</v>
      </c>
      <c r="N38" s="93">
        <f t="shared" si="5"/>
        <v>43060.73410013532</v>
      </c>
      <c r="O38" s="92">
        <f t="shared" si="6"/>
        <v>57.279495990836196</v>
      </c>
      <c r="P38" s="93">
        <f t="shared" si="7"/>
        <v>43042.720504009165</v>
      </c>
    </row>
    <row r="39" spans="1:16" x14ac:dyDescent="0.2">
      <c r="A39" s="39" t="s">
        <v>352</v>
      </c>
      <c r="B39" s="25" t="s">
        <v>66</v>
      </c>
      <c r="C39" s="40">
        <v>21</v>
      </c>
      <c r="D39" s="20">
        <v>14</v>
      </c>
      <c r="E39" s="41">
        <v>11.5</v>
      </c>
      <c r="F39" s="33">
        <v>10.48</v>
      </c>
      <c r="G39" s="51">
        <v>14.64</v>
      </c>
      <c r="H39" s="33">
        <v>13.38</v>
      </c>
      <c r="I39" s="35">
        <f t="shared" si="0"/>
        <v>1.0199999999999996</v>
      </c>
      <c r="J39" s="35">
        <f t="shared" si="1"/>
        <v>1.2599999999999998</v>
      </c>
      <c r="K39" s="91">
        <f t="shared" si="2"/>
        <v>8.8695652173913009E-2</v>
      </c>
      <c r="L39" s="91">
        <f t="shared" si="3"/>
        <v>8.6065573770491788E-2</v>
      </c>
      <c r="M39" s="92">
        <f t="shared" si="4"/>
        <v>32.373913043478247</v>
      </c>
      <c r="N39" s="93">
        <f t="shared" si="5"/>
        <v>43067.626086956523</v>
      </c>
      <c r="O39" s="92">
        <f t="shared" si="6"/>
        <v>31.413934426229503</v>
      </c>
      <c r="P39" s="93">
        <f t="shared" si="7"/>
        <v>43068.586065573771</v>
      </c>
    </row>
    <row r="40" spans="1:16" x14ac:dyDescent="0.2">
      <c r="A40" s="39" t="s">
        <v>389</v>
      </c>
      <c r="B40" s="25" t="s">
        <v>241</v>
      </c>
      <c r="C40" s="40">
        <v>27</v>
      </c>
      <c r="D40" s="20">
        <v>27</v>
      </c>
      <c r="E40" s="51">
        <v>11.89</v>
      </c>
      <c r="F40" s="33">
        <v>11.79</v>
      </c>
      <c r="G40" s="51">
        <v>14.35</v>
      </c>
      <c r="H40" s="33">
        <v>13.59</v>
      </c>
      <c r="I40" s="35">
        <f t="shared" si="0"/>
        <v>0.10000000000000142</v>
      </c>
      <c r="J40" s="35">
        <f t="shared" si="1"/>
        <v>0.75999999999999979</v>
      </c>
      <c r="K40" s="91">
        <f t="shared" si="2"/>
        <v>8.4104289318756454E-3</v>
      </c>
      <c r="L40" s="91">
        <f t="shared" si="3"/>
        <v>5.2961672473867585E-2</v>
      </c>
      <c r="M40" s="92">
        <f t="shared" si="4"/>
        <v>3.0698065601346105</v>
      </c>
      <c r="N40" s="93">
        <f t="shared" si="5"/>
        <v>43096.930193439868</v>
      </c>
      <c r="O40" s="92">
        <f t="shared" si="6"/>
        <v>19.331010452961667</v>
      </c>
      <c r="P40" s="93">
        <f t="shared" si="7"/>
        <v>43080.668989547041</v>
      </c>
    </row>
    <row r="41" spans="1:16" x14ac:dyDescent="0.2">
      <c r="A41" s="39" t="s">
        <v>398</v>
      </c>
      <c r="B41" s="25" t="s">
        <v>266</v>
      </c>
      <c r="C41" s="40">
        <v>28</v>
      </c>
      <c r="D41" s="20">
        <v>25</v>
      </c>
      <c r="E41" s="41">
        <v>13.22</v>
      </c>
      <c r="F41" s="33">
        <v>12.03</v>
      </c>
      <c r="G41" s="51">
        <v>15.24</v>
      </c>
      <c r="H41" s="33">
        <v>13.58</v>
      </c>
      <c r="I41" s="35">
        <f t="shared" si="0"/>
        <v>1.1900000000000013</v>
      </c>
      <c r="J41" s="35">
        <f t="shared" si="1"/>
        <v>1.6600000000000001</v>
      </c>
      <c r="K41" s="91">
        <f t="shared" si="2"/>
        <v>9.0015128593040936E-2</v>
      </c>
      <c r="L41" s="91">
        <f t="shared" si="3"/>
        <v>0.1089238845144357</v>
      </c>
      <c r="M41" s="92">
        <f t="shared" si="4"/>
        <v>32.855521936459944</v>
      </c>
      <c r="N41" s="93">
        <f t="shared" si="5"/>
        <v>43067.144478063543</v>
      </c>
      <c r="O41" s="92">
        <f t="shared" si="6"/>
        <v>39.757217847769034</v>
      </c>
      <c r="P41" s="93">
        <f t="shared" si="7"/>
        <v>43060.242782152229</v>
      </c>
    </row>
    <row r="42" spans="1:16" x14ac:dyDescent="0.2">
      <c r="A42" s="39" t="s">
        <v>1086</v>
      </c>
      <c r="B42" s="25" t="s">
        <v>119</v>
      </c>
      <c r="C42" s="40">
        <v>50</v>
      </c>
      <c r="D42" s="20">
        <v>31</v>
      </c>
      <c r="E42" s="51">
        <v>12.34</v>
      </c>
      <c r="F42" s="33">
        <v>10.53</v>
      </c>
      <c r="G42" s="51">
        <v>14.27</v>
      </c>
      <c r="H42" s="33">
        <v>12.99</v>
      </c>
      <c r="I42" s="35">
        <f t="shared" si="0"/>
        <v>1.8100000000000005</v>
      </c>
      <c r="J42" s="35">
        <f t="shared" si="1"/>
        <v>1.2799999999999994</v>
      </c>
      <c r="K42" s="91">
        <f t="shared" si="2"/>
        <v>0.14667747163695305</v>
      </c>
      <c r="L42" s="91">
        <f t="shared" si="3"/>
        <v>8.9698668535388881E-2</v>
      </c>
      <c r="M42" s="92">
        <f t="shared" si="4"/>
        <v>53.537277147487863</v>
      </c>
      <c r="N42" s="93">
        <f t="shared" si="5"/>
        <v>43046.462722852513</v>
      </c>
      <c r="O42" s="92">
        <f t="shared" si="6"/>
        <v>32.740014015416939</v>
      </c>
      <c r="P42" s="93">
        <f t="shared" si="7"/>
        <v>43067.25998598458</v>
      </c>
    </row>
    <row r="43" spans="1:16" x14ac:dyDescent="0.2">
      <c r="A43" s="39" t="s">
        <v>1087</v>
      </c>
      <c r="B43" s="25" t="s">
        <v>223</v>
      </c>
      <c r="C43" s="40">
        <v>48</v>
      </c>
      <c r="D43" s="20">
        <v>29</v>
      </c>
      <c r="E43" s="51">
        <v>12.82</v>
      </c>
      <c r="F43" s="33">
        <v>10.79</v>
      </c>
      <c r="G43" s="51">
        <v>15.29</v>
      </c>
      <c r="H43" s="33">
        <v>13.28</v>
      </c>
      <c r="I43" s="35">
        <f t="shared" si="0"/>
        <v>2.0300000000000011</v>
      </c>
      <c r="J43" s="35">
        <f t="shared" si="1"/>
        <v>2.0099999999999998</v>
      </c>
      <c r="K43" s="91">
        <f t="shared" si="2"/>
        <v>0.15834633385335423</v>
      </c>
      <c r="L43" s="91">
        <f t="shared" si="3"/>
        <v>0.13145846958796598</v>
      </c>
      <c r="M43" s="92">
        <f t="shared" si="4"/>
        <v>57.796411856474293</v>
      </c>
      <c r="N43" s="93">
        <f t="shared" si="5"/>
        <v>43042.203588143522</v>
      </c>
      <c r="O43" s="92">
        <f t="shared" si="6"/>
        <v>47.982341399607584</v>
      </c>
      <c r="P43" s="93">
        <f t="shared" si="7"/>
        <v>43052.017658600394</v>
      </c>
    </row>
    <row r="44" spans="1:16" x14ac:dyDescent="0.2">
      <c r="A44" s="39" t="s">
        <v>1088</v>
      </c>
      <c r="B44" s="25" t="s">
        <v>74</v>
      </c>
      <c r="C44" s="40">
        <v>20</v>
      </c>
      <c r="D44" s="20">
        <v>18</v>
      </c>
      <c r="E44" s="41">
        <v>12.05</v>
      </c>
      <c r="F44" s="33">
        <v>9.67</v>
      </c>
      <c r="G44" s="51">
        <v>13.57</v>
      </c>
      <c r="H44" s="33">
        <v>11.38</v>
      </c>
      <c r="I44" s="35">
        <f t="shared" si="0"/>
        <v>2.3800000000000008</v>
      </c>
      <c r="J44" s="35">
        <f t="shared" si="1"/>
        <v>2.1899999999999995</v>
      </c>
      <c r="K44" s="91">
        <f t="shared" si="2"/>
        <v>0.19751037344398345</v>
      </c>
      <c r="L44" s="91">
        <f t="shared" si="3"/>
        <v>0.16138540899042</v>
      </c>
      <c r="M44" s="92">
        <f t="shared" si="4"/>
        <v>72.091286307053963</v>
      </c>
      <c r="N44" s="93">
        <f t="shared" si="5"/>
        <v>43027.908713692945</v>
      </c>
      <c r="O44" s="92">
        <f t="shared" si="6"/>
        <v>58.905674281503302</v>
      </c>
      <c r="P44" s="93">
        <f t="shared" si="7"/>
        <v>43041.094325718499</v>
      </c>
    </row>
    <row r="45" spans="1:16" x14ac:dyDescent="0.2">
      <c r="A45" s="39" t="s">
        <v>1089</v>
      </c>
      <c r="B45" s="25" t="s">
        <v>31</v>
      </c>
      <c r="C45" s="40">
        <v>35</v>
      </c>
      <c r="D45" s="20">
        <v>16</v>
      </c>
      <c r="E45" s="51">
        <v>13.32</v>
      </c>
      <c r="F45" s="33">
        <v>10.06</v>
      </c>
      <c r="G45" s="51">
        <v>14.74</v>
      </c>
      <c r="H45" s="33">
        <v>13.41</v>
      </c>
      <c r="I45" s="35">
        <f t="shared" si="0"/>
        <v>3.26</v>
      </c>
      <c r="J45" s="35">
        <f t="shared" si="1"/>
        <v>1.33</v>
      </c>
      <c r="K45" s="91">
        <f t="shared" si="2"/>
        <v>0.24474474474474472</v>
      </c>
      <c r="L45" s="91">
        <f t="shared" si="3"/>
        <v>9.0230664857530535E-2</v>
      </c>
      <c r="M45" s="92">
        <f t="shared" si="4"/>
        <v>89.331831831831821</v>
      </c>
      <c r="N45" s="93">
        <f t="shared" si="5"/>
        <v>43010.668168168166</v>
      </c>
      <c r="O45" s="92">
        <f t="shared" si="6"/>
        <v>32.934192672998648</v>
      </c>
      <c r="P45" s="93">
        <f t="shared" si="7"/>
        <v>43067.065807327002</v>
      </c>
    </row>
    <row r="46" spans="1:16" x14ac:dyDescent="0.2">
      <c r="A46" s="39" t="s">
        <v>1090</v>
      </c>
      <c r="B46" s="25" t="s">
        <v>88</v>
      </c>
      <c r="C46" s="40">
        <v>43</v>
      </c>
      <c r="D46" s="20">
        <v>23</v>
      </c>
      <c r="E46" s="41">
        <v>14.08</v>
      </c>
      <c r="F46" s="33">
        <v>12.02</v>
      </c>
      <c r="G46" s="51">
        <v>17.39</v>
      </c>
      <c r="H46" s="33">
        <v>14.52</v>
      </c>
      <c r="I46" s="35">
        <f t="shared" si="0"/>
        <v>2.0600000000000005</v>
      </c>
      <c r="J46" s="35">
        <f t="shared" si="1"/>
        <v>2.870000000000001</v>
      </c>
      <c r="K46" s="91">
        <f t="shared" si="2"/>
        <v>0.1463068181818182</v>
      </c>
      <c r="L46" s="91">
        <f t="shared" si="3"/>
        <v>0.1650373778033353</v>
      </c>
      <c r="M46" s="92">
        <f t="shared" si="4"/>
        <v>53.401988636363647</v>
      </c>
      <c r="N46" s="93">
        <f t="shared" si="5"/>
        <v>43046.59801136364</v>
      </c>
      <c r="O46" s="92">
        <f t="shared" si="6"/>
        <v>60.238642898217385</v>
      </c>
      <c r="P46" s="93">
        <f t="shared" si="7"/>
        <v>43039.761357101779</v>
      </c>
    </row>
    <row r="47" spans="1:16" x14ac:dyDescent="0.2">
      <c r="A47" s="39" t="s">
        <v>239</v>
      </c>
      <c r="B47" s="25" t="s">
        <v>240</v>
      </c>
      <c r="C47" s="55">
        <v>97</v>
      </c>
      <c r="D47" s="20">
        <v>59</v>
      </c>
      <c r="E47" s="51">
        <v>12.4</v>
      </c>
      <c r="F47" s="33">
        <v>11.25</v>
      </c>
      <c r="G47" s="51">
        <v>14.47</v>
      </c>
      <c r="H47" s="33">
        <v>13.42</v>
      </c>
      <c r="I47" s="35">
        <f t="shared" si="0"/>
        <v>1.1500000000000004</v>
      </c>
      <c r="J47" s="35">
        <f t="shared" si="1"/>
        <v>1.0500000000000007</v>
      </c>
      <c r="K47" s="91">
        <f t="shared" si="2"/>
        <v>9.2741935483870996E-2</v>
      </c>
      <c r="L47" s="91">
        <f t="shared" si="3"/>
        <v>7.2563925362819678E-2</v>
      </c>
      <c r="M47" s="92">
        <f t="shared" si="4"/>
        <v>33.850806451612911</v>
      </c>
      <c r="N47" s="93">
        <f t="shared" si="5"/>
        <v>43066.149193548386</v>
      </c>
      <c r="O47" s="92">
        <f t="shared" si="6"/>
        <v>26.485832757429183</v>
      </c>
      <c r="P47" s="93">
        <f t="shared" si="7"/>
        <v>43073.514167242574</v>
      </c>
    </row>
    <row r="48" spans="1:16" x14ac:dyDescent="0.2">
      <c r="A48" s="39" t="s">
        <v>379</v>
      </c>
      <c r="B48" s="25" t="s">
        <v>191</v>
      </c>
      <c r="C48" s="40">
        <v>29</v>
      </c>
      <c r="D48" s="20">
        <v>19</v>
      </c>
      <c r="E48" s="41">
        <v>12.63</v>
      </c>
      <c r="F48" s="33">
        <v>12.86</v>
      </c>
      <c r="G48" s="51">
        <v>14.41</v>
      </c>
      <c r="H48" s="33">
        <v>14.05</v>
      </c>
      <c r="I48" s="35">
        <f t="shared" si="0"/>
        <v>-0.22999999999999865</v>
      </c>
      <c r="J48" s="35">
        <f t="shared" si="1"/>
        <v>0.35999999999999943</v>
      </c>
      <c r="K48" s="91">
        <f t="shared" si="2"/>
        <v>-1.8210609659540668E-2</v>
      </c>
      <c r="L48" s="91">
        <f t="shared" si="3"/>
        <v>2.4982650936849371E-2</v>
      </c>
      <c r="M48" s="92">
        <f t="shared" si="4"/>
        <v>-6.646872525732344</v>
      </c>
      <c r="N48" s="93">
        <f t="shared" si="5"/>
        <v>43106.646872525729</v>
      </c>
      <c r="O48" s="92">
        <f t="shared" si="6"/>
        <v>9.11866759195002</v>
      </c>
      <c r="P48" s="93">
        <f t="shared" si="7"/>
        <v>43090.881332408047</v>
      </c>
    </row>
    <row r="49" spans="1:16" x14ac:dyDescent="0.2">
      <c r="A49" s="39" t="s">
        <v>367</v>
      </c>
      <c r="B49" s="25" t="s">
        <v>133</v>
      </c>
      <c r="C49" s="40">
        <v>47</v>
      </c>
      <c r="D49" s="20">
        <v>23</v>
      </c>
      <c r="E49" s="51">
        <v>11.65</v>
      </c>
      <c r="F49" s="33">
        <v>9.94</v>
      </c>
      <c r="G49" s="51">
        <v>13.94</v>
      </c>
      <c r="H49" s="33">
        <v>12.63</v>
      </c>
      <c r="I49" s="35">
        <f t="shared" si="0"/>
        <v>1.7100000000000009</v>
      </c>
      <c r="J49" s="35">
        <f t="shared" si="1"/>
        <v>1.3099999999999987</v>
      </c>
      <c r="K49" s="91">
        <f t="shared" si="2"/>
        <v>0.14678111587982839</v>
      </c>
      <c r="L49" s="91">
        <f t="shared" si="3"/>
        <v>9.3974175035867913E-2</v>
      </c>
      <c r="M49" s="92">
        <f t="shared" si="4"/>
        <v>53.575107296137361</v>
      </c>
      <c r="N49" s="93">
        <f t="shared" si="5"/>
        <v>43046.424892703864</v>
      </c>
      <c r="O49" s="92">
        <f t="shared" si="6"/>
        <v>34.30057388809179</v>
      </c>
      <c r="P49" s="93">
        <f t="shared" si="7"/>
        <v>43065.699426111911</v>
      </c>
    </row>
    <row r="50" spans="1:16" x14ac:dyDescent="0.2">
      <c r="A50" s="39" t="s">
        <v>373</v>
      </c>
      <c r="B50" s="25" t="s">
        <v>155</v>
      </c>
      <c r="C50" s="40">
        <v>42</v>
      </c>
      <c r="D50" s="20">
        <v>21</v>
      </c>
      <c r="E50" s="41">
        <v>12.72</v>
      </c>
      <c r="F50" s="33">
        <v>11.52</v>
      </c>
      <c r="G50" s="51">
        <v>16.05</v>
      </c>
      <c r="H50" s="33">
        <v>13.39</v>
      </c>
      <c r="I50" s="35">
        <f t="shared" si="0"/>
        <v>1.2000000000000011</v>
      </c>
      <c r="J50" s="35">
        <f t="shared" si="1"/>
        <v>2.66</v>
      </c>
      <c r="K50" s="91">
        <f t="shared" si="2"/>
        <v>9.433962264150951E-2</v>
      </c>
      <c r="L50" s="91">
        <f t="shared" si="3"/>
        <v>0.16573208722741434</v>
      </c>
      <c r="M50" s="92">
        <f t="shared" si="4"/>
        <v>34.433962264150971</v>
      </c>
      <c r="N50" s="93">
        <f t="shared" si="5"/>
        <v>43065.566037735851</v>
      </c>
      <c r="O50" s="92">
        <f t="shared" si="6"/>
        <v>60.492211838006234</v>
      </c>
      <c r="P50" s="93">
        <f t="shared" si="7"/>
        <v>43039.507788161995</v>
      </c>
    </row>
    <row r="51" spans="1:16" x14ac:dyDescent="0.2">
      <c r="A51" s="39" t="s">
        <v>392</v>
      </c>
      <c r="B51" s="25" t="s">
        <v>244</v>
      </c>
      <c r="C51" s="55">
        <v>95</v>
      </c>
      <c r="D51" s="20">
        <v>70</v>
      </c>
      <c r="E51" s="51">
        <v>13.89</v>
      </c>
      <c r="F51" s="33">
        <v>12.96</v>
      </c>
      <c r="G51" s="51">
        <v>15.7</v>
      </c>
      <c r="H51" s="33">
        <v>15.08</v>
      </c>
      <c r="I51" s="35">
        <f t="shared" si="0"/>
        <v>0.92999999999999972</v>
      </c>
      <c r="J51" s="35">
        <f t="shared" si="1"/>
        <v>0.61999999999999922</v>
      </c>
      <c r="K51" s="91">
        <f t="shared" si="2"/>
        <v>6.6954643628509697E-2</v>
      </c>
      <c r="L51" s="91">
        <f t="shared" si="3"/>
        <v>3.9490445859872561E-2</v>
      </c>
      <c r="M51" s="92">
        <f t="shared" si="4"/>
        <v>24.438444924406038</v>
      </c>
      <c r="N51" s="93">
        <f t="shared" si="5"/>
        <v>43075.561555075597</v>
      </c>
      <c r="O51" s="92">
        <f t="shared" si="6"/>
        <v>14.414012738853485</v>
      </c>
      <c r="P51" s="93">
        <f t="shared" si="7"/>
        <v>43085.585987261147</v>
      </c>
    </row>
    <row r="52" spans="1:16" x14ac:dyDescent="0.2">
      <c r="A52" s="39" t="s">
        <v>386</v>
      </c>
      <c r="B52" s="25" t="s">
        <v>232</v>
      </c>
      <c r="C52" s="40">
        <v>70</v>
      </c>
      <c r="D52" s="20">
        <v>47</v>
      </c>
      <c r="E52" s="51">
        <v>12.84</v>
      </c>
      <c r="F52" s="33">
        <v>11.66</v>
      </c>
      <c r="G52" s="51">
        <v>15.05</v>
      </c>
      <c r="H52" s="33">
        <v>12.74</v>
      </c>
      <c r="I52" s="35">
        <f t="shared" si="0"/>
        <v>1.1799999999999997</v>
      </c>
      <c r="J52" s="35">
        <f t="shared" si="1"/>
        <v>2.3100000000000005</v>
      </c>
      <c r="K52" s="91">
        <f t="shared" si="2"/>
        <v>9.1900311526479733E-2</v>
      </c>
      <c r="L52" s="91">
        <f t="shared" si="3"/>
        <v>0.1534883720930233</v>
      </c>
      <c r="M52" s="92">
        <f t="shared" si="4"/>
        <v>33.5436137071651</v>
      </c>
      <c r="N52" s="93">
        <f t="shared" si="5"/>
        <v>43066.456386292833</v>
      </c>
      <c r="O52" s="92">
        <f t="shared" si="6"/>
        <v>56.023255813953504</v>
      </c>
      <c r="P52" s="93">
        <f t="shared" si="7"/>
        <v>43043.976744186046</v>
      </c>
    </row>
    <row r="53" spans="1:16" x14ac:dyDescent="0.2">
      <c r="A53" s="39" t="s">
        <v>401</v>
      </c>
      <c r="B53" s="25" t="s">
        <v>285</v>
      </c>
      <c r="C53" s="40">
        <v>30</v>
      </c>
      <c r="D53" s="20">
        <v>21</v>
      </c>
      <c r="E53" s="41">
        <v>13.61</v>
      </c>
      <c r="F53" s="33">
        <v>12.77</v>
      </c>
      <c r="G53" s="51">
        <v>15.64</v>
      </c>
      <c r="H53" s="33">
        <v>14.26</v>
      </c>
      <c r="I53" s="35">
        <f t="shared" si="0"/>
        <v>0.83999999999999986</v>
      </c>
      <c r="J53" s="35">
        <f t="shared" si="1"/>
        <v>1.3800000000000008</v>
      </c>
      <c r="K53" s="91">
        <f t="shared" si="2"/>
        <v>6.1719324026451132E-2</v>
      </c>
      <c r="L53" s="91">
        <f t="shared" si="3"/>
        <v>8.8235294117647106E-2</v>
      </c>
      <c r="M53" s="92">
        <f t="shared" si="4"/>
        <v>22.527553269654664</v>
      </c>
      <c r="N53" s="93">
        <f t="shared" si="5"/>
        <v>43077.472446730346</v>
      </c>
      <c r="O53" s="92">
        <f t="shared" si="6"/>
        <v>32.205882352941195</v>
      </c>
      <c r="P53" s="93">
        <f t="shared" si="7"/>
        <v>43067.794117647056</v>
      </c>
    </row>
    <row r="54" spans="1:16" x14ac:dyDescent="0.2">
      <c r="A54" s="39" t="s">
        <v>369</v>
      </c>
      <c r="B54" s="25" t="s">
        <v>139</v>
      </c>
      <c r="C54" s="40">
        <v>55</v>
      </c>
      <c r="D54" s="20">
        <v>34</v>
      </c>
      <c r="E54" s="41">
        <v>12.55</v>
      </c>
      <c r="F54" s="33">
        <v>11.42</v>
      </c>
      <c r="G54" s="51">
        <v>15.32</v>
      </c>
      <c r="H54" s="33">
        <v>13.25</v>
      </c>
      <c r="I54" s="35">
        <f t="shared" si="0"/>
        <v>1.1300000000000008</v>
      </c>
      <c r="J54" s="35">
        <f t="shared" si="1"/>
        <v>2.0700000000000003</v>
      </c>
      <c r="K54" s="91">
        <f t="shared" si="2"/>
        <v>9.0039840637450255E-2</v>
      </c>
      <c r="L54" s="91">
        <f t="shared" si="3"/>
        <v>0.13511749347258487</v>
      </c>
      <c r="M54" s="92">
        <f t="shared" si="4"/>
        <v>32.864541832669346</v>
      </c>
      <c r="N54" s="93">
        <f t="shared" si="5"/>
        <v>43067.135458167329</v>
      </c>
      <c r="O54" s="92">
        <f t="shared" si="6"/>
        <v>49.317885117493475</v>
      </c>
      <c r="P54" s="93">
        <f t="shared" si="7"/>
        <v>43050.682114882504</v>
      </c>
    </row>
    <row r="55" spans="1:16" x14ac:dyDescent="0.2">
      <c r="A55" s="39" t="s">
        <v>390</v>
      </c>
      <c r="B55" s="25" t="s">
        <v>242</v>
      </c>
      <c r="C55" s="55">
        <v>181</v>
      </c>
      <c r="D55" s="20">
        <v>113</v>
      </c>
      <c r="E55" s="51">
        <v>14.25</v>
      </c>
      <c r="F55" s="33">
        <v>13.25</v>
      </c>
      <c r="G55" s="51">
        <v>17</v>
      </c>
      <c r="H55" s="33">
        <v>15.13</v>
      </c>
      <c r="I55" s="35">
        <f t="shared" si="0"/>
        <v>1</v>
      </c>
      <c r="J55" s="35">
        <f t="shared" si="1"/>
        <v>1.8699999999999992</v>
      </c>
      <c r="K55" s="91">
        <f t="shared" si="2"/>
        <v>7.0175438596491224E-2</v>
      </c>
      <c r="L55" s="91">
        <f t="shared" si="3"/>
        <v>0.10999999999999996</v>
      </c>
      <c r="M55" s="92">
        <f t="shared" si="4"/>
        <v>25.614035087719298</v>
      </c>
      <c r="N55" s="93">
        <f t="shared" si="5"/>
        <v>43074.385964912282</v>
      </c>
      <c r="O55" s="92">
        <f t="shared" si="6"/>
        <v>40.149999999999984</v>
      </c>
      <c r="P55" s="93">
        <f t="shared" si="7"/>
        <v>43059.85</v>
      </c>
    </row>
    <row r="56" spans="1:16" x14ac:dyDescent="0.2">
      <c r="A56" s="39" t="s">
        <v>375</v>
      </c>
      <c r="B56" s="25" t="s">
        <v>161</v>
      </c>
      <c r="C56" s="40">
        <v>60</v>
      </c>
      <c r="D56" s="20">
        <v>41</v>
      </c>
      <c r="E56" s="51">
        <v>12.61</v>
      </c>
      <c r="F56" s="33">
        <v>10.97</v>
      </c>
      <c r="G56" s="51">
        <v>15.49</v>
      </c>
      <c r="H56" s="33">
        <v>12.95</v>
      </c>
      <c r="I56" s="35">
        <f t="shared" si="0"/>
        <v>1.6399999999999988</v>
      </c>
      <c r="J56" s="35">
        <f t="shared" si="1"/>
        <v>2.5400000000000009</v>
      </c>
      <c r="K56" s="91">
        <f t="shared" si="2"/>
        <v>0.13005551149881037</v>
      </c>
      <c r="L56" s="91">
        <f t="shared" si="3"/>
        <v>0.1639767591994836</v>
      </c>
      <c r="M56" s="92">
        <f t="shared" si="4"/>
        <v>47.470261697065787</v>
      </c>
      <c r="N56" s="93">
        <f t="shared" si="5"/>
        <v>43052.529738302932</v>
      </c>
      <c r="O56" s="92">
        <f t="shared" si="6"/>
        <v>59.85151710781151</v>
      </c>
      <c r="P56" s="93">
        <f t="shared" si="7"/>
        <v>43040.148482892189</v>
      </c>
    </row>
    <row r="57" spans="1:16" x14ac:dyDescent="0.2">
      <c r="A57" s="39" t="s">
        <v>1091</v>
      </c>
      <c r="B57" s="25" t="s">
        <v>33</v>
      </c>
      <c r="C57" s="40">
        <v>53</v>
      </c>
      <c r="D57" s="20">
        <v>29</v>
      </c>
      <c r="E57" s="41">
        <v>18.760000000000002</v>
      </c>
      <c r="F57" s="33">
        <v>13.62</v>
      </c>
      <c r="G57" s="51">
        <v>19.98</v>
      </c>
      <c r="H57" s="33">
        <v>15.58</v>
      </c>
      <c r="I57" s="35">
        <f t="shared" si="0"/>
        <v>5.1400000000000023</v>
      </c>
      <c r="J57" s="35">
        <f t="shared" si="1"/>
        <v>4.4000000000000004</v>
      </c>
      <c r="K57" s="91">
        <f t="shared" si="2"/>
        <v>0.2739872068230278</v>
      </c>
      <c r="L57" s="91">
        <f t="shared" si="3"/>
        <v>0.22022022022022023</v>
      </c>
      <c r="M57" s="92">
        <f t="shared" si="4"/>
        <v>100.00533049040514</v>
      </c>
      <c r="N57" s="93">
        <f t="shared" si="5"/>
        <v>42999.994669509593</v>
      </c>
      <c r="O57" s="92">
        <f t="shared" si="6"/>
        <v>80.380380380380387</v>
      </c>
      <c r="P57" s="93">
        <f t="shared" si="7"/>
        <v>43019.619619619618</v>
      </c>
    </row>
    <row r="58" spans="1:16" x14ac:dyDescent="0.2">
      <c r="A58" s="39" t="s">
        <v>1092</v>
      </c>
      <c r="B58" s="25" t="s">
        <v>263</v>
      </c>
      <c r="C58" s="40">
        <v>59</v>
      </c>
      <c r="D58" s="20">
        <v>39</v>
      </c>
      <c r="E58" s="41">
        <v>12.85</v>
      </c>
      <c r="F58" s="33">
        <v>12.8</v>
      </c>
      <c r="G58" s="51">
        <v>15.57</v>
      </c>
      <c r="H58" s="33">
        <v>14.04</v>
      </c>
      <c r="I58" s="35">
        <f t="shared" si="0"/>
        <v>4.9999999999998934E-2</v>
      </c>
      <c r="J58" s="35">
        <f t="shared" si="1"/>
        <v>1.5300000000000011</v>
      </c>
      <c r="K58" s="91">
        <f t="shared" si="2"/>
        <v>3.8910505836575048E-3</v>
      </c>
      <c r="L58" s="91">
        <f t="shared" si="3"/>
        <v>9.8265895953757301E-2</v>
      </c>
      <c r="M58" s="92">
        <f t="shared" si="4"/>
        <v>1.4202334630349893</v>
      </c>
      <c r="N58" s="93">
        <f t="shared" si="5"/>
        <v>43098.579766536968</v>
      </c>
      <c r="O58" s="92">
        <f t="shared" si="6"/>
        <v>35.867052023121417</v>
      </c>
      <c r="P58" s="93">
        <f t="shared" si="7"/>
        <v>43064.132947976876</v>
      </c>
    </row>
    <row r="59" spans="1:16" x14ac:dyDescent="0.2">
      <c r="A59" s="39" t="s">
        <v>1093</v>
      </c>
      <c r="B59" s="25" t="s">
        <v>280</v>
      </c>
      <c r="C59" s="55">
        <v>74</v>
      </c>
      <c r="D59" s="20">
        <v>55</v>
      </c>
      <c r="E59" s="51">
        <v>13.43</v>
      </c>
      <c r="F59" s="33">
        <v>12.27</v>
      </c>
      <c r="G59" s="51">
        <v>17.28</v>
      </c>
      <c r="H59" s="33">
        <v>13.86</v>
      </c>
      <c r="I59" s="35">
        <f t="shared" si="0"/>
        <v>1.1600000000000001</v>
      </c>
      <c r="J59" s="35">
        <f t="shared" si="1"/>
        <v>3.4200000000000017</v>
      </c>
      <c r="K59" s="91">
        <f t="shared" si="2"/>
        <v>8.6373790022338068E-2</v>
      </c>
      <c r="L59" s="91">
        <f t="shared" si="3"/>
        <v>0.19791666666666674</v>
      </c>
      <c r="M59" s="92">
        <f t="shared" si="4"/>
        <v>31.526433358153394</v>
      </c>
      <c r="N59" s="93">
        <f t="shared" si="5"/>
        <v>43068.473566641849</v>
      </c>
      <c r="O59" s="92">
        <f t="shared" si="6"/>
        <v>72.239583333333357</v>
      </c>
      <c r="P59" s="93">
        <f t="shared" si="7"/>
        <v>43027.760416666664</v>
      </c>
    </row>
    <row r="60" spans="1:16" x14ac:dyDescent="0.2">
      <c r="A60" s="39" t="s">
        <v>1094</v>
      </c>
      <c r="B60" s="25" t="s">
        <v>21</v>
      </c>
      <c r="C60" s="53" t="s">
        <v>6</v>
      </c>
      <c r="D60" s="20" t="s">
        <v>6</v>
      </c>
      <c r="E60" s="54">
        <v>14.96</v>
      </c>
      <c r="F60" s="33">
        <v>10.38</v>
      </c>
      <c r="G60" s="54">
        <v>15.82</v>
      </c>
      <c r="H60" s="33">
        <v>11.31</v>
      </c>
      <c r="I60" s="35">
        <f t="shared" si="0"/>
        <v>4.58</v>
      </c>
      <c r="J60" s="35">
        <f t="shared" si="1"/>
        <v>4.51</v>
      </c>
      <c r="K60" s="91">
        <f t="shared" si="2"/>
        <v>0.30614973262032086</v>
      </c>
      <c r="L60" s="91">
        <f t="shared" si="3"/>
        <v>0.2850821744627054</v>
      </c>
      <c r="M60" s="92">
        <f t="shared" si="4"/>
        <v>111.74465240641712</v>
      </c>
      <c r="N60" s="93">
        <f t="shared" si="5"/>
        <v>42988.255347593586</v>
      </c>
      <c r="O60" s="92">
        <f t="shared" si="6"/>
        <v>104.05499367888747</v>
      </c>
      <c r="P60" s="93">
        <f t="shared" si="7"/>
        <v>42995.945006321112</v>
      </c>
    </row>
    <row r="61" spans="1:16" x14ac:dyDescent="0.2">
      <c r="A61" s="39" t="s">
        <v>45</v>
      </c>
      <c r="B61" s="25" t="s">
        <v>46</v>
      </c>
      <c r="C61" s="55">
        <v>112</v>
      </c>
      <c r="D61" s="20">
        <v>59</v>
      </c>
      <c r="E61" s="51">
        <v>12.89</v>
      </c>
      <c r="F61" s="33">
        <v>10.49</v>
      </c>
      <c r="G61" s="51">
        <v>14.95</v>
      </c>
      <c r="H61" s="33">
        <v>12.73</v>
      </c>
      <c r="I61" s="35">
        <f t="shared" si="0"/>
        <v>2.4000000000000004</v>
      </c>
      <c r="J61" s="35">
        <f t="shared" si="1"/>
        <v>2.2199999999999989</v>
      </c>
      <c r="K61" s="91">
        <f t="shared" si="2"/>
        <v>0.18619084561675719</v>
      </c>
      <c r="L61" s="91">
        <f t="shared" si="3"/>
        <v>0.14849498327759189</v>
      </c>
      <c r="M61" s="92">
        <f t="shared" si="4"/>
        <v>67.959658650116381</v>
      </c>
      <c r="N61" s="93">
        <f t="shared" si="5"/>
        <v>43032.040341349886</v>
      </c>
      <c r="O61" s="92">
        <f t="shared" si="6"/>
        <v>54.200668896321041</v>
      </c>
      <c r="P61" s="93">
        <f t="shared" si="7"/>
        <v>43045.799331103677</v>
      </c>
    </row>
    <row r="62" spans="1:16" x14ac:dyDescent="0.2">
      <c r="A62" s="39" t="s">
        <v>165</v>
      </c>
      <c r="B62" s="25" t="s">
        <v>166</v>
      </c>
      <c r="C62" s="55">
        <v>126</v>
      </c>
      <c r="D62" s="20">
        <v>63</v>
      </c>
      <c r="E62" s="51">
        <v>13.23</v>
      </c>
      <c r="F62" s="33">
        <v>11.44</v>
      </c>
      <c r="G62" s="51">
        <v>15.88</v>
      </c>
      <c r="H62" s="33">
        <v>13.1</v>
      </c>
      <c r="I62" s="35">
        <f t="shared" si="0"/>
        <v>1.7900000000000009</v>
      </c>
      <c r="J62" s="35">
        <f t="shared" si="1"/>
        <v>2.7800000000000011</v>
      </c>
      <c r="K62" s="91">
        <f t="shared" si="2"/>
        <v>0.13529856386999251</v>
      </c>
      <c r="L62" s="91">
        <f t="shared" si="3"/>
        <v>0.1750629722921915</v>
      </c>
      <c r="M62" s="92">
        <f t="shared" si="4"/>
        <v>49.383975812547263</v>
      </c>
      <c r="N62" s="93">
        <f t="shared" si="5"/>
        <v>43050.616024187453</v>
      </c>
      <c r="O62" s="92">
        <f t="shared" si="6"/>
        <v>63.897984886649901</v>
      </c>
      <c r="P62" s="93">
        <f t="shared" si="7"/>
        <v>43036.102015113349</v>
      </c>
    </row>
    <row r="63" spans="1:16" x14ac:dyDescent="0.2">
      <c r="A63" s="39" t="s">
        <v>224</v>
      </c>
      <c r="B63" s="25" t="s">
        <v>225</v>
      </c>
      <c r="C63" s="55">
        <v>105</v>
      </c>
      <c r="D63" s="20">
        <v>66</v>
      </c>
      <c r="E63" s="51">
        <v>12</v>
      </c>
      <c r="F63" s="33">
        <v>10.32</v>
      </c>
      <c r="G63" s="51">
        <v>14.28</v>
      </c>
      <c r="H63" s="33">
        <v>12.31</v>
      </c>
      <c r="I63" s="35">
        <f t="shared" si="0"/>
        <v>1.6799999999999997</v>
      </c>
      <c r="J63" s="35">
        <f t="shared" si="1"/>
        <v>1.9699999999999989</v>
      </c>
      <c r="K63" s="91">
        <f t="shared" si="2"/>
        <v>0.13999999999999999</v>
      </c>
      <c r="L63" s="91">
        <f t="shared" si="3"/>
        <v>0.13795518207282906</v>
      </c>
      <c r="M63" s="92">
        <f t="shared" si="4"/>
        <v>51.099999999999994</v>
      </c>
      <c r="N63" s="93">
        <f t="shared" si="5"/>
        <v>43048.9</v>
      </c>
      <c r="O63" s="92">
        <f t="shared" si="6"/>
        <v>50.353641456582608</v>
      </c>
      <c r="P63" s="93">
        <f t="shared" si="7"/>
        <v>43049.646358543418</v>
      </c>
    </row>
    <row r="64" spans="1:16" x14ac:dyDescent="0.2">
      <c r="A64" s="39" t="s">
        <v>106</v>
      </c>
      <c r="B64" s="25" t="s">
        <v>107</v>
      </c>
      <c r="C64" s="55">
        <v>140</v>
      </c>
      <c r="D64" s="20">
        <v>85</v>
      </c>
      <c r="E64" s="51">
        <v>12.91</v>
      </c>
      <c r="F64" s="33">
        <v>10.92</v>
      </c>
      <c r="G64" s="51">
        <v>15.52</v>
      </c>
      <c r="H64" s="33">
        <v>13.51</v>
      </c>
      <c r="I64" s="35">
        <f t="shared" si="0"/>
        <v>1.9900000000000002</v>
      </c>
      <c r="J64" s="35">
        <f t="shared" si="1"/>
        <v>2.0099999999999998</v>
      </c>
      <c r="K64" s="91">
        <f t="shared" si="2"/>
        <v>0.1541440743609605</v>
      </c>
      <c r="L64" s="91">
        <f t="shared" si="3"/>
        <v>0.1295103092783505</v>
      </c>
      <c r="M64" s="92">
        <f t="shared" si="4"/>
        <v>56.262587141750586</v>
      </c>
      <c r="N64" s="93">
        <f t="shared" si="5"/>
        <v>43043.737412858252</v>
      </c>
      <c r="O64" s="92">
        <f t="shared" si="6"/>
        <v>47.271262886597931</v>
      </c>
      <c r="P64" s="93">
        <f t="shared" si="7"/>
        <v>43052.728737113401</v>
      </c>
    </row>
    <row r="65" spans="1:16" x14ac:dyDescent="0.2">
      <c r="A65" s="39" t="s">
        <v>212</v>
      </c>
      <c r="B65" s="25" t="s">
        <v>213</v>
      </c>
      <c r="C65" s="55">
        <v>117</v>
      </c>
      <c r="D65" s="20">
        <v>61</v>
      </c>
      <c r="E65" s="51">
        <v>12.7</v>
      </c>
      <c r="F65" s="33">
        <v>11.22</v>
      </c>
      <c r="G65" s="51">
        <v>14.9</v>
      </c>
      <c r="H65" s="33">
        <v>13.98</v>
      </c>
      <c r="I65" s="35">
        <f t="shared" si="0"/>
        <v>1.4799999999999986</v>
      </c>
      <c r="J65" s="35">
        <f t="shared" si="1"/>
        <v>0.91999999999999993</v>
      </c>
      <c r="K65" s="91">
        <f t="shared" si="2"/>
        <v>0.11653543307086604</v>
      </c>
      <c r="L65" s="91">
        <f t="shared" si="3"/>
        <v>6.1744966442953013E-2</v>
      </c>
      <c r="M65" s="92">
        <f t="shared" si="4"/>
        <v>42.535433070866105</v>
      </c>
      <c r="N65" s="93">
        <f t="shared" si="5"/>
        <v>43057.464566929135</v>
      </c>
      <c r="O65" s="92">
        <f t="shared" si="6"/>
        <v>22.53691275167785</v>
      </c>
      <c r="P65" s="93">
        <f t="shared" si="7"/>
        <v>43077.463087248325</v>
      </c>
    </row>
    <row r="66" spans="1:16" x14ac:dyDescent="0.2">
      <c r="A66" s="39" t="s">
        <v>1095</v>
      </c>
      <c r="B66" s="25" t="s">
        <v>270</v>
      </c>
      <c r="C66" s="40">
        <v>26</v>
      </c>
      <c r="D66" s="20">
        <v>16</v>
      </c>
      <c r="E66" s="41">
        <v>10.61</v>
      </c>
      <c r="F66" s="33">
        <v>9.57</v>
      </c>
      <c r="G66" s="41">
        <v>13.46</v>
      </c>
      <c r="H66" s="33">
        <v>11.47</v>
      </c>
      <c r="I66" s="35">
        <f t="shared" ref="I66:I129" si="8">E66-F66</f>
        <v>1.0399999999999991</v>
      </c>
      <c r="J66" s="35">
        <f t="shared" ref="J66:J129" si="9">G66-H66</f>
        <v>1.9900000000000002</v>
      </c>
      <c r="K66" s="91">
        <f t="shared" ref="K66:K129" si="10">(E66-F66)/E66</f>
        <v>9.8020735155513586E-2</v>
      </c>
      <c r="L66" s="91">
        <f t="shared" ref="L66:L129" si="11">(G66-H66)/G66</f>
        <v>0.14784546805349183</v>
      </c>
      <c r="M66" s="92">
        <f t="shared" ref="M66:M129" si="12">365*K66</f>
        <v>35.77756833176246</v>
      </c>
      <c r="N66" s="93">
        <f t="shared" ref="N66:N129" si="13">43100-M66</f>
        <v>43064.22243166824</v>
      </c>
      <c r="O66" s="92">
        <f t="shared" ref="O66:O129" si="14">365*L66</f>
        <v>53.963595839524515</v>
      </c>
      <c r="P66" s="93">
        <f t="shared" ref="P66:P129" si="15">43100-O66</f>
        <v>43046.036404160477</v>
      </c>
    </row>
    <row r="67" spans="1:16" x14ac:dyDescent="0.2">
      <c r="A67" s="39" t="s">
        <v>1096</v>
      </c>
      <c r="B67" s="25" t="s">
        <v>176</v>
      </c>
      <c r="C67" s="40">
        <v>47</v>
      </c>
      <c r="D67" s="20">
        <v>33</v>
      </c>
      <c r="E67" s="51">
        <v>12.29</v>
      </c>
      <c r="F67" s="33">
        <v>12.43</v>
      </c>
      <c r="G67" s="51">
        <v>14.41</v>
      </c>
      <c r="H67" s="33">
        <v>14.42</v>
      </c>
      <c r="I67" s="35">
        <f t="shared" si="8"/>
        <v>-0.14000000000000057</v>
      </c>
      <c r="J67" s="35">
        <f t="shared" si="9"/>
        <v>-9.9999999999997868E-3</v>
      </c>
      <c r="K67" s="91">
        <f t="shared" si="10"/>
        <v>-1.1391375101708753E-2</v>
      </c>
      <c r="L67" s="91">
        <f t="shared" si="11"/>
        <v>-6.9396252602357995E-4</v>
      </c>
      <c r="M67" s="92">
        <f t="shared" si="12"/>
        <v>-4.1578519121236948</v>
      </c>
      <c r="N67" s="93">
        <f t="shared" si="13"/>
        <v>43104.157851912125</v>
      </c>
      <c r="O67" s="92">
        <f t="shared" si="14"/>
        <v>-0.25329632199860669</v>
      </c>
      <c r="P67" s="93">
        <f t="shared" si="15"/>
        <v>43100.253296322</v>
      </c>
    </row>
    <row r="68" spans="1:16" x14ac:dyDescent="0.2">
      <c r="A68" s="39" t="s">
        <v>1097</v>
      </c>
      <c r="B68" s="25" t="s">
        <v>157</v>
      </c>
      <c r="C68" s="40">
        <v>37</v>
      </c>
      <c r="D68" s="20">
        <v>23</v>
      </c>
      <c r="E68" s="41">
        <v>12.98</v>
      </c>
      <c r="F68" s="33">
        <v>10.54</v>
      </c>
      <c r="G68" s="41">
        <v>16.05</v>
      </c>
      <c r="H68" s="33">
        <v>13.25</v>
      </c>
      <c r="I68" s="35">
        <f t="shared" si="8"/>
        <v>2.4400000000000013</v>
      </c>
      <c r="J68" s="35">
        <f t="shared" si="9"/>
        <v>2.8000000000000007</v>
      </c>
      <c r="K68" s="91">
        <f t="shared" si="10"/>
        <v>0.18798151001540842</v>
      </c>
      <c r="L68" s="91">
        <f t="shared" si="11"/>
        <v>0.17445482866043618</v>
      </c>
      <c r="M68" s="92">
        <f t="shared" si="12"/>
        <v>68.61325115562407</v>
      </c>
      <c r="N68" s="93">
        <f t="shared" si="13"/>
        <v>43031.386748844379</v>
      </c>
      <c r="O68" s="92">
        <f t="shared" si="14"/>
        <v>63.676012461059209</v>
      </c>
      <c r="P68" s="93">
        <f t="shared" si="15"/>
        <v>43036.323987538941</v>
      </c>
    </row>
    <row r="69" spans="1:16" x14ac:dyDescent="0.2">
      <c r="A69" s="39" t="s">
        <v>1098</v>
      </c>
      <c r="B69" s="25" t="s">
        <v>65</v>
      </c>
      <c r="C69" s="40">
        <v>38</v>
      </c>
      <c r="D69" s="20">
        <v>23</v>
      </c>
      <c r="E69" s="51">
        <v>12.13</v>
      </c>
      <c r="F69" s="33">
        <v>10.34</v>
      </c>
      <c r="G69" s="51">
        <v>14.41</v>
      </c>
      <c r="H69" s="33">
        <v>11.52</v>
      </c>
      <c r="I69" s="35">
        <f t="shared" si="8"/>
        <v>1.7900000000000009</v>
      </c>
      <c r="J69" s="35">
        <f t="shared" si="9"/>
        <v>2.8900000000000006</v>
      </c>
      <c r="K69" s="91">
        <f t="shared" si="10"/>
        <v>0.147568013190437</v>
      </c>
      <c r="L69" s="91">
        <f t="shared" si="11"/>
        <v>0.20055517002081891</v>
      </c>
      <c r="M69" s="92">
        <f t="shared" si="12"/>
        <v>53.862324814509506</v>
      </c>
      <c r="N69" s="93">
        <f t="shared" si="13"/>
        <v>43046.137675185491</v>
      </c>
      <c r="O69" s="92">
        <f t="shared" si="14"/>
        <v>73.202637057598906</v>
      </c>
      <c r="P69" s="93">
        <f t="shared" si="15"/>
        <v>43026.797362942401</v>
      </c>
    </row>
    <row r="70" spans="1:16" x14ac:dyDescent="0.2">
      <c r="A70" s="39" t="s">
        <v>95</v>
      </c>
      <c r="B70" s="25" t="s">
        <v>96</v>
      </c>
      <c r="C70" s="55">
        <v>134</v>
      </c>
      <c r="D70" s="20">
        <v>77</v>
      </c>
      <c r="E70" s="51">
        <v>12.62</v>
      </c>
      <c r="F70" s="33">
        <v>11.18</v>
      </c>
      <c r="G70" s="51">
        <v>14.66</v>
      </c>
      <c r="H70" s="33">
        <v>13.22</v>
      </c>
      <c r="I70" s="35">
        <f t="shared" si="8"/>
        <v>1.4399999999999995</v>
      </c>
      <c r="J70" s="35">
        <f t="shared" si="9"/>
        <v>1.4399999999999995</v>
      </c>
      <c r="K70" s="91">
        <f t="shared" si="10"/>
        <v>0.11410459587955622</v>
      </c>
      <c r="L70" s="91">
        <f t="shared" si="11"/>
        <v>9.8226466575716195E-2</v>
      </c>
      <c r="M70" s="92">
        <f t="shared" si="12"/>
        <v>41.648177496038024</v>
      </c>
      <c r="N70" s="93">
        <f t="shared" si="13"/>
        <v>43058.351822503959</v>
      </c>
      <c r="O70" s="92">
        <f t="shared" si="14"/>
        <v>35.852660300136414</v>
      </c>
      <c r="P70" s="93">
        <f t="shared" si="15"/>
        <v>43064.147339699863</v>
      </c>
    </row>
    <row r="71" spans="1:16" x14ac:dyDescent="0.2">
      <c r="A71" s="39" t="s">
        <v>60</v>
      </c>
      <c r="B71" s="25" t="s">
        <v>61</v>
      </c>
      <c r="C71" s="55">
        <v>131</v>
      </c>
      <c r="D71" s="20">
        <v>67</v>
      </c>
      <c r="E71" s="51">
        <v>14.85</v>
      </c>
      <c r="F71" s="33">
        <v>11.5</v>
      </c>
      <c r="G71" s="51">
        <v>17.97</v>
      </c>
      <c r="H71" s="33">
        <v>13.66</v>
      </c>
      <c r="I71" s="35">
        <f t="shared" si="8"/>
        <v>3.3499999999999996</v>
      </c>
      <c r="J71" s="35">
        <f t="shared" si="9"/>
        <v>4.3099999999999987</v>
      </c>
      <c r="K71" s="91">
        <f t="shared" si="10"/>
        <v>0.22558922558922556</v>
      </c>
      <c r="L71" s="91">
        <f t="shared" si="11"/>
        <v>0.23984418475236499</v>
      </c>
      <c r="M71" s="92">
        <f t="shared" si="12"/>
        <v>82.340067340067336</v>
      </c>
      <c r="N71" s="93">
        <f t="shared" si="13"/>
        <v>43017.659932659932</v>
      </c>
      <c r="O71" s="92">
        <f t="shared" si="14"/>
        <v>87.543127434613226</v>
      </c>
      <c r="P71" s="93">
        <f t="shared" si="15"/>
        <v>43012.456872565388</v>
      </c>
    </row>
    <row r="72" spans="1:16" x14ac:dyDescent="0.2">
      <c r="A72" s="39" t="s">
        <v>368</v>
      </c>
      <c r="B72" s="25" t="s">
        <v>136</v>
      </c>
      <c r="C72" s="55">
        <v>181</v>
      </c>
      <c r="D72" s="20">
        <v>126</v>
      </c>
      <c r="E72" s="51">
        <v>15.36</v>
      </c>
      <c r="F72" s="33">
        <v>13.37</v>
      </c>
      <c r="G72" s="51">
        <v>18.670000000000002</v>
      </c>
      <c r="H72" s="33">
        <v>15.56</v>
      </c>
      <c r="I72" s="35">
        <f t="shared" si="8"/>
        <v>1.9900000000000002</v>
      </c>
      <c r="J72" s="35">
        <f t="shared" si="9"/>
        <v>3.1100000000000012</v>
      </c>
      <c r="K72" s="91">
        <f t="shared" si="10"/>
        <v>0.12955729166666669</v>
      </c>
      <c r="L72" s="91">
        <f t="shared" si="11"/>
        <v>0.16657739689341194</v>
      </c>
      <c r="M72" s="92">
        <f t="shared" si="12"/>
        <v>47.288411458333343</v>
      </c>
      <c r="N72" s="93">
        <f t="shared" si="13"/>
        <v>43052.711588541664</v>
      </c>
      <c r="O72" s="92">
        <f t="shared" si="14"/>
        <v>60.800749866095359</v>
      </c>
      <c r="P72" s="93">
        <f t="shared" si="15"/>
        <v>43039.199250133905</v>
      </c>
    </row>
    <row r="73" spans="1:16" x14ac:dyDescent="0.2">
      <c r="A73" s="39" t="s">
        <v>361</v>
      </c>
      <c r="B73" s="25" t="s">
        <v>91</v>
      </c>
      <c r="C73" s="40">
        <v>56</v>
      </c>
      <c r="D73" s="20">
        <v>39</v>
      </c>
      <c r="E73" s="41">
        <v>15.38</v>
      </c>
      <c r="F73" s="33">
        <v>12.94</v>
      </c>
      <c r="G73" s="51">
        <v>17.87</v>
      </c>
      <c r="H73" s="33">
        <v>14.99</v>
      </c>
      <c r="I73" s="35">
        <f t="shared" si="8"/>
        <v>2.4400000000000013</v>
      </c>
      <c r="J73" s="35">
        <f t="shared" si="9"/>
        <v>2.8800000000000008</v>
      </c>
      <c r="K73" s="91">
        <f t="shared" si="10"/>
        <v>0.15864759427828357</v>
      </c>
      <c r="L73" s="91">
        <f t="shared" si="11"/>
        <v>0.1611639619473979</v>
      </c>
      <c r="M73" s="92">
        <f t="shared" si="12"/>
        <v>57.906371911573501</v>
      </c>
      <c r="N73" s="93">
        <f t="shared" si="13"/>
        <v>43042.093628088427</v>
      </c>
      <c r="O73" s="92">
        <f t="shared" si="14"/>
        <v>58.824846110800237</v>
      </c>
      <c r="P73" s="93">
        <f t="shared" si="15"/>
        <v>43041.175153889199</v>
      </c>
    </row>
    <row r="74" spans="1:16" x14ac:dyDescent="0.2">
      <c r="A74" s="39" t="s">
        <v>405</v>
      </c>
      <c r="B74" s="25" t="s">
        <v>305</v>
      </c>
      <c r="C74" s="40">
        <v>43</v>
      </c>
      <c r="D74" s="20">
        <v>23</v>
      </c>
      <c r="E74" s="51">
        <v>12.78</v>
      </c>
      <c r="F74" s="33">
        <v>11.59</v>
      </c>
      <c r="G74" s="51">
        <v>15.05</v>
      </c>
      <c r="H74" s="33">
        <v>13.66</v>
      </c>
      <c r="I74" s="35">
        <f t="shared" si="8"/>
        <v>1.1899999999999995</v>
      </c>
      <c r="J74" s="35">
        <f t="shared" si="9"/>
        <v>1.3900000000000006</v>
      </c>
      <c r="K74" s="91">
        <f t="shared" si="10"/>
        <v>9.3114241001564915E-2</v>
      </c>
      <c r="L74" s="91">
        <f t="shared" si="11"/>
        <v>9.2358803986710994E-2</v>
      </c>
      <c r="M74" s="92">
        <f t="shared" si="12"/>
        <v>33.986697965571196</v>
      </c>
      <c r="N74" s="93">
        <f t="shared" si="13"/>
        <v>43066.013302034429</v>
      </c>
      <c r="O74" s="92">
        <f t="shared" si="14"/>
        <v>33.710963455149511</v>
      </c>
      <c r="P74" s="93">
        <f t="shared" si="15"/>
        <v>43066.289036544847</v>
      </c>
    </row>
    <row r="75" spans="1:16" x14ac:dyDescent="0.2">
      <c r="A75" s="39" t="s">
        <v>404</v>
      </c>
      <c r="B75" s="25" t="s">
        <v>298</v>
      </c>
      <c r="C75" s="40">
        <v>58</v>
      </c>
      <c r="D75" s="20">
        <v>33</v>
      </c>
      <c r="E75" s="51">
        <v>12</v>
      </c>
      <c r="F75" s="33">
        <v>11.21</v>
      </c>
      <c r="G75" s="41">
        <v>14.94</v>
      </c>
      <c r="H75" s="33">
        <v>13.23</v>
      </c>
      <c r="I75" s="35">
        <f t="shared" si="8"/>
        <v>0.78999999999999915</v>
      </c>
      <c r="J75" s="35">
        <f t="shared" si="9"/>
        <v>1.7099999999999991</v>
      </c>
      <c r="K75" s="91">
        <f t="shared" si="10"/>
        <v>6.5833333333333258E-2</v>
      </c>
      <c r="L75" s="91">
        <f t="shared" si="11"/>
        <v>0.11445783132530114</v>
      </c>
      <c r="M75" s="92">
        <f t="shared" si="12"/>
        <v>24.02916666666664</v>
      </c>
      <c r="N75" s="93">
        <f t="shared" si="13"/>
        <v>43075.970833333333</v>
      </c>
      <c r="O75" s="92">
        <f t="shared" si="14"/>
        <v>41.777108433734917</v>
      </c>
      <c r="P75" s="93">
        <f t="shared" si="15"/>
        <v>43058.222891566264</v>
      </c>
    </row>
    <row r="76" spans="1:16" x14ac:dyDescent="0.2">
      <c r="A76" s="39" t="s">
        <v>348</v>
      </c>
      <c r="B76" s="25" t="s">
        <v>24</v>
      </c>
      <c r="C76" s="40">
        <v>66</v>
      </c>
      <c r="D76" s="20">
        <v>27</v>
      </c>
      <c r="E76" s="41">
        <v>16.34</v>
      </c>
      <c r="F76" s="33">
        <v>12.1</v>
      </c>
      <c r="G76" s="51">
        <v>17.82</v>
      </c>
      <c r="H76" s="33">
        <v>16.05</v>
      </c>
      <c r="I76" s="35">
        <f t="shared" si="8"/>
        <v>4.24</v>
      </c>
      <c r="J76" s="35">
        <f t="shared" si="9"/>
        <v>1.7699999999999996</v>
      </c>
      <c r="K76" s="91">
        <f t="shared" si="10"/>
        <v>0.25948592411260712</v>
      </c>
      <c r="L76" s="91">
        <f t="shared" si="11"/>
        <v>9.9326599326599305E-2</v>
      </c>
      <c r="M76" s="92">
        <f t="shared" si="12"/>
        <v>94.712362301101606</v>
      </c>
      <c r="N76" s="93">
        <f t="shared" si="13"/>
        <v>43005.287637698901</v>
      </c>
      <c r="O76" s="92">
        <f t="shared" si="14"/>
        <v>36.254208754208747</v>
      </c>
      <c r="P76" s="93">
        <f t="shared" si="15"/>
        <v>43063.74579124579</v>
      </c>
    </row>
    <row r="77" spans="1:16" x14ac:dyDescent="0.2">
      <c r="A77" s="39" t="s">
        <v>394</v>
      </c>
      <c r="B77" s="25" t="s">
        <v>252</v>
      </c>
      <c r="C77" s="40">
        <v>39</v>
      </c>
      <c r="D77" s="20">
        <v>25</v>
      </c>
      <c r="E77" s="41">
        <v>12.08</v>
      </c>
      <c r="F77" s="33">
        <v>11.62</v>
      </c>
      <c r="G77" s="54">
        <v>16.82</v>
      </c>
      <c r="H77" s="33">
        <v>13.16</v>
      </c>
      <c r="I77" s="35">
        <f t="shared" si="8"/>
        <v>0.46000000000000085</v>
      </c>
      <c r="J77" s="35">
        <f t="shared" si="9"/>
        <v>3.66</v>
      </c>
      <c r="K77" s="91">
        <f t="shared" si="10"/>
        <v>3.8079470198675566E-2</v>
      </c>
      <c r="L77" s="91">
        <f t="shared" si="11"/>
        <v>0.21759809750297265</v>
      </c>
      <c r="M77" s="92">
        <f t="shared" si="12"/>
        <v>13.899006622516582</v>
      </c>
      <c r="N77" s="93">
        <f t="shared" si="13"/>
        <v>43086.100993377484</v>
      </c>
      <c r="O77" s="92">
        <f t="shared" si="14"/>
        <v>79.423305588585023</v>
      </c>
      <c r="P77" s="93">
        <f t="shared" si="15"/>
        <v>43020.576694411415</v>
      </c>
    </row>
    <row r="78" spans="1:16" x14ac:dyDescent="0.2">
      <c r="A78" s="39" t="s">
        <v>355</v>
      </c>
      <c r="B78" s="25" t="s">
        <v>79</v>
      </c>
      <c r="C78" s="40">
        <v>39</v>
      </c>
      <c r="D78" s="20">
        <v>26</v>
      </c>
      <c r="E78" s="41">
        <v>13.11</v>
      </c>
      <c r="F78" s="33">
        <v>10.69</v>
      </c>
      <c r="G78" s="41">
        <v>16.54</v>
      </c>
      <c r="H78" s="33">
        <v>13.05</v>
      </c>
      <c r="I78" s="35">
        <f t="shared" si="8"/>
        <v>2.42</v>
      </c>
      <c r="J78" s="35">
        <f t="shared" si="9"/>
        <v>3.4899999999999984</v>
      </c>
      <c r="K78" s="91">
        <f t="shared" si="10"/>
        <v>0.18459191456903129</v>
      </c>
      <c r="L78" s="91">
        <f t="shared" si="11"/>
        <v>0.21100362756952834</v>
      </c>
      <c r="M78" s="92">
        <f t="shared" si="12"/>
        <v>67.376048817696415</v>
      </c>
      <c r="N78" s="93">
        <f t="shared" si="13"/>
        <v>43032.623951182301</v>
      </c>
      <c r="O78" s="92">
        <f t="shared" si="14"/>
        <v>77.016324062877842</v>
      </c>
      <c r="P78" s="93">
        <f t="shared" si="15"/>
        <v>43022.983675937125</v>
      </c>
    </row>
    <row r="79" spans="1:16" x14ac:dyDescent="0.2">
      <c r="A79" s="39" t="s">
        <v>183</v>
      </c>
      <c r="B79" s="25" t="s">
        <v>184</v>
      </c>
      <c r="C79" s="55">
        <v>81</v>
      </c>
      <c r="D79" s="20">
        <v>52</v>
      </c>
      <c r="E79" s="51">
        <v>12.58</v>
      </c>
      <c r="F79" s="33">
        <v>11.49</v>
      </c>
      <c r="G79" s="51">
        <v>14.76</v>
      </c>
      <c r="H79" s="33">
        <v>13.65</v>
      </c>
      <c r="I79" s="35">
        <f t="shared" si="8"/>
        <v>1.0899999999999999</v>
      </c>
      <c r="J79" s="35">
        <f t="shared" si="9"/>
        <v>1.1099999999999994</v>
      </c>
      <c r="K79" s="91">
        <f t="shared" si="10"/>
        <v>8.6645468998410163E-2</v>
      </c>
      <c r="L79" s="91">
        <f t="shared" si="11"/>
        <v>7.520325203252029E-2</v>
      </c>
      <c r="M79" s="92">
        <f t="shared" si="12"/>
        <v>31.62559618441971</v>
      </c>
      <c r="N79" s="93">
        <f t="shared" si="13"/>
        <v>43068.374403815578</v>
      </c>
      <c r="O79" s="92">
        <f t="shared" si="14"/>
        <v>27.449186991869905</v>
      </c>
      <c r="P79" s="93">
        <f t="shared" si="15"/>
        <v>43072.550813008129</v>
      </c>
    </row>
    <row r="80" spans="1:16" x14ac:dyDescent="0.2">
      <c r="A80" s="39" t="s">
        <v>1099</v>
      </c>
      <c r="B80" s="25" t="s">
        <v>109</v>
      </c>
      <c r="C80" s="40">
        <v>33</v>
      </c>
      <c r="D80" s="20">
        <v>23</v>
      </c>
      <c r="E80" s="41">
        <v>15.79</v>
      </c>
      <c r="F80" s="33">
        <v>13.78</v>
      </c>
      <c r="G80" s="51">
        <v>18.68</v>
      </c>
      <c r="H80" s="33">
        <v>16.37</v>
      </c>
      <c r="I80" s="35">
        <f t="shared" si="8"/>
        <v>2.0099999999999998</v>
      </c>
      <c r="J80" s="35">
        <f t="shared" si="9"/>
        <v>2.3099999999999987</v>
      </c>
      <c r="K80" s="91">
        <f t="shared" si="10"/>
        <v>0.1272957568081064</v>
      </c>
      <c r="L80" s="91">
        <f t="shared" si="11"/>
        <v>0.12366167023554597</v>
      </c>
      <c r="M80" s="92">
        <f t="shared" si="12"/>
        <v>46.462951234958837</v>
      </c>
      <c r="N80" s="93">
        <f t="shared" si="13"/>
        <v>43053.537048765043</v>
      </c>
      <c r="O80" s="92">
        <f t="shared" si="14"/>
        <v>45.136509635974278</v>
      </c>
      <c r="P80" s="93">
        <f t="shared" si="15"/>
        <v>43054.863490364027</v>
      </c>
    </row>
    <row r="81" spans="1:16" x14ac:dyDescent="0.2">
      <c r="A81" s="39" t="s">
        <v>1100</v>
      </c>
      <c r="B81" s="25" t="s">
        <v>69</v>
      </c>
      <c r="C81" s="40">
        <v>42</v>
      </c>
      <c r="D81" s="20">
        <v>32</v>
      </c>
      <c r="E81" s="41">
        <v>12.93</v>
      </c>
      <c r="F81" s="33">
        <v>10.46</v>
      </c>
      <c r="G81" s="51">
        <v>16.510000000000002</v>
      </c>
      <c r="H81" s="33">
        <v>13.03</v>
      </c>
      <c r="I81" s="35">
        <f t="shared" si="8"/>
        <v>2.4699999999999989</v>
      </c>
      <c r="J81" s="35">
        <f t="shared" si="9"/>
        <v>3.4800000000000022</v>
      </c>
      <c r="K81" s="91">
        <f t="shared" si="10"/>
        <v>0.19102861562258305</v>
      </c>
      <c r="L81" s="91">
        <f t="shared" si="11"/>
        <v>0.21078134463961248</v>
      </c>
      <c r="M81" s="92">
        <f t="shared" si="12"/>
        <v>69.725444702242811</v>
      </c>
      <c r="N81" s="93">
        <f t="shared" si="13"/>
        <v>43030.274555297758</v>
      </c>
      <c r="O81" s="92">
        <f t="shared" si="14"/>
        <v>76.93519079345856</v>
      </c>
      <c r="P81" s="93">
        <f t="shared" si="15"/>
        <v>43023.064809206538</v>
      </c>
    </row>
    <row r="82" spans="1:16" x14ac:dyDescent="0.2">
      <c r="A82" s="39" t="s">
        <v>1101</v>
      </c>
      <c r="B82" s="25" t="s">
        <v>278</v>
      </c>
      <c r="C82" s="53">
        <v>18</v>
      </c>
      <c r="D82" s="20">
        <v>16</v>
      </c>
      <c r="E82" s="41">
        <v>13.68</v>
      </c>
      <c r="F82" s="33">
        <v>12.03</v>
      </c>
      <c r="G82" s="41">
        <v>15.33</v>
      </c>
      <c r="H82" s="33">
        <v>13.21</v>
      </c>
      <c r="I82" s="35">
        <f t="shared" si="8"/>
        <v>1.6500000000000004</v>
      </c>
      <c r="J82" s="35">
        <f t="shared" si="9"/>
        <v>2.1199999999999992</v>
      </c>
      <c r="K82" s="91">
        <f t="shared" si="10"/>
        <v>0.12061403508771933</v>
      </c>
      <c r="L82" s="91">
        <f t="shared" si="11"/>
        <v>0.13829093281148069</v>
      </c>
      <c r="M82" s="92">
        <f t="shared" si="12"/>
        <v>44.024122807017555</v>
      </c>
      <c r="N82" s="93">
        <f t="shared" si="13"/>
        <v>43055.975877192985</v>
      </c>
      <c r="O82" s="92">
        <f t="shared" si="14"/>
        <v>50.476190476190453</v>
      </c>
      <c r="P82" s="93">
        <f t="shared" si="15"/>
        <v>43049.523809523809</v>
      </c>
    </row>
    <row r="83" spans="1:16" x14ac:dyDescent="0.2">
      <c r="A83" s="39" t="s">
        <v>1102</v>
      </c>
      <c r="B83" s="25" t="s">
        <v>215</v>
      </c>
      <c r="C83" s="40">
        <v>23</v>
      </c>
      <c r="D83" s="20">
        <v>15</v>
      </c>
      <c r="E83" s="41">
        <v>13.93</v>
      </c>
      <c r="F83" s="33">
        <v>10.48</v>
      </c>
      <c r="G83" s="51">
        <v>15.23</v>
      </c>
      <c r="H83" s="33">
        <v>12.65</v>
      </c>
      <c r="I83" s="35">
        <f t="shared" si="8"/>
        <v>3.4499999999999993</v>
      </c>
      <c r="J83" s="35">
        <f t="shared" si="9"/>
        <v>2.58</v>
      </c>
      <c r="K83" s="91">
        <f t="shared" si="10"/>
        <v>0.24766690595836319</v>
      </c>
      <c r="L83" s="91">
        <f t="shared" si="11"/>
        <v>0.16940249507550886</v>
      </c>
      <c r="M83" s="92">
        <f t="shared" si="12"/>
        <v>90.398420674802566</v>
      </c>
      <c r="N83" s="93">
        <f t="shared" si="13"/>
        <v>43009.601579325201</v>
      </c>
      <c r="O83" s="92">
        <f t="shared" si="14"/>
        <v>61.831910702560734</v>
      </c>
      <c r="P83" s="93">
        <f t="shared" si="15"/>
        <v>43038.16808929744</v>
      </c>
    </row>
    <row r="84" spans="1:16" x14ac:dyDescent="0.2">
      <c r="A84" s="39" t="s">
        <v>1103</v>
      </c>
      <c r="B84" s="25" t="s">
        <v>333</v>
      </c>
      <c r="C84" s="40">
        <v>32</v>
      </c>
      <c r="D84" s="20">
        <v>22</v>
      </c>
      <c r="E84" s="41">
        <v>13.54</v>
      </c>
      <c r="F84" s="33">
        <v>13.22</v>
      </c>
      <c r="G84" s="51">
        <v>16.559999999999999</v>
      </c>
      <c r="H84" s="33">
        <v>15.48</v>
      </c>
      <c r="I84" s="35">
        <f t="shared" si="8"/>
        <v>0.31999999999999851</v>
      </c>
      <c r="J84" s="35">
        <f t="shared" si="9"/>
        <v>1.0799999999999983</v>
      </c>
      <c r="K84" s="91">
        <f t="shared" si="10"/>
        <v>2.3633677991137261E-2</v>
      </c>
      <c r="L84" s="91">
        <f t="shared" si="11"/>
        <v>6.5217391304347727E-2</v>
      </c>
      <c r="M84" s="92">
        <f t="shared" si="12"/>
        <v>8.6262924667651006</v>
      </c>
      <c r="N84" s="93">
        <f t="shared" si="13"/>
        <v>43091.373707533232</v>
      </c>
      <c r="O84" s="92">
        <f t="shared" si="14"/>
        <v>23.804347826086921</v>
      </c>
      <c r="P84" s="93">
        <f t="shared" si="15"/>
        <v>43076.195652173912</v>
      </c>
    </row>
    <row r="85" spans="1:16" x14ac:dyDescent="0.2">
      <c r="A85" s="39" t="s">
        <v>1104</v>
      </c>
      <c r="B85" s="25" t="s">
        <v>85</v>
      </c>
      <c r="C85" s="40">
        <v>35</v>
      </c>
      <c r="D85" s="20">
        <v>22</v>
      </c>
      <c r="E85" s="51">
        <v>14.07</v>
      </c>
      <c r="F85" s="33">
        <v>11.71</v>
      </c>
      <c r="G85" s="41">
        <v>17.170000000000002</v>
      </c>
      <c r="H85" s="33">
        <v>13.32</v>
      </c>
      <c r="I85" s="35">
        <f t="shared" si="8"/>
        <v>2.3599999999999994</v>
      </c>
      <c r="J85" s="35">
        <f t="shared" si="9"/>
        <v>3.8500000000000014</v>
      </c>
      <c r="K85" s="91">
        <f t="shared" si="10"/>
        <v>0.16773276474769008</v>
      </c>
      <c r="L85" s="91">
        <f t="shared" si="11"/>
        <v>0.22422830518345957</v>
      </c>
      <c r="M85" s="92">
        <f t="shared" si="12"/>
        <v>61.222459132906877</v>
      </c>
      <c r="N85" s="93">
        <f t="shared" si="13"/>
        <v>43038.777540867093</v>
      </c>
      <c r="O85" s="92">
        <f t="shared" si="14"/>
        <v>81.843331391962749</v>
      </c>
      <c r="P85" s="93">
        <f t="shared" si="15"/>
        <v>43018.15666860804</v>
      </c>
    </row>
    <row r="86" spans="1:16" x14ac:dyDescent="0.2">
      <c r="A86" s="39" t="s">
        <v>187</v>
      </c>
      <c r="B86" s="25" t="s">
        <v>188</v>
      </c>
      <c r="C86" s="55">
        <v>134</v>
      </c>
      <c r="D86" s="20">
        <v>82</v>
      </c>
      <c r="E86" s="51">
        <v>15.41</v>
      </c>
      <c r="F86" s="33">
        <v>14.09</v>
      </c>
      <c r="G86" s="51">
        <v>18.98</v>
      </c>
      <c r="H86" s="33">
        <v>15.91</v>
      </c>
      <c r="I86" s="35">
        <f t="shared" si="8"/>
        <v>1.3200000000000003</v>
      </c>
      <c r="J86" s="35">
        <f t="shared" si="9"/>
        <v>3.0700000000000003</v>
      </c>
      <c r="K86" s="91">
        <f t="shared" si="10"/>
        <v>8.5658663205710597E-2</v>
      </c>
      <c r="L86" s="91">
        <f t="shared" si="11"/>
        <v>0.1617492096944152</v>
      </c>
      <c r="M86" s="92">
        <f t="shared" si="12"/>
        <v>31.265412070084366</v>
      </c>
      <c r="N86" s="93">
        <f t="shared" si="13"/>
        <v>43068.734587929917</v>
      </c>
      <c r="O86" s="92">
        <f t="shared" si="14"/>
        <v>59.038461538461547</v>
      </c>
      <c r="P86" s="93">
        <f t="shared" si="15"/>
        <v>43040.961538461539</v>
      </c>
    </row>
    <row r="87" spans="1:16" x14ac:dyDescent="0.2">
      <c r="A87" s="39" t="s">
        <v>192</v>
      </c>
      <c r="B87" s="25" t="s">
        <v>193</v>
      </c>
      <c r="C87" s="55">
        <v>192</v>
      </c>
      <c r="D87" s="20">
        <v>123</v>
      </c>
      <c r="E87" s="51">
        <v>14.37</v>
      </c>
      <c r="F87" s="33">
        <v>12.97</v>
      </c>
      <c r="G87" s="51">
        <v>17.11</v>
      </c>
      <c r="H87" s="33">
        <v>14.61</v>
      </c>
      <c r="I87" s="35">
        <f t="shared" si="8"/>
        <v>1.3999999999999986</v>
      </c>
      <c r="J87" s="35">
        <f t="shared" si="9"/>
        <v>2.5</v>
      </c>
      <c r="K87" s="91">
        <f t="shared" si="10"/>
        <v>9.7425191370911532E-2</v>
      </c>
      <c r="L87" s="91">
        <f t="shared" si="11"/>
        <v>0.14611338398597312</v>
      </c>
      <c r="M87" s="92">
        <f t="shared" si="12"/>
        <v>35.560194850382707</v>
      </c>
      <c r="N87" s="93">
        <f t="shared" si="13"/>
        <v>43064.439805149617</v>
      </c>
      <c r="O87" s="92">
        <f t="shared" si="14"/>
        <v>53.331385154880188</v>
      </c>
      <c r="P87" s="93">
        <f t="shared" si="15"/>
        <v>43046.668614845119</v>
      </c>
    </row>
    <row r="88" spans="1:16" x14ac:dyDescent="0.2">
      <c r="A88" s="39" t="s">
        <v>169</v>
      </c>
      <c r="B88" s="25" t="s">
        <v>170</v>
      </c>
      <c r="C88" s="55">
        <v>211</v>
      </c>
      <c r="D88" s="20">
        <v>144</v>
      </c>
      <c r="E88" s="51">
        <v>15.85</v>
      </c>
      <c r="F88" s="33">
        <v>13.86</v>
      </c>
      <c r="G88" s="51">
        <v>18.84</v>
      </c>
      <c r="H88" s="33">
        <v>15.85</v>
      </c>
      <c r="I88" s="35">
        <f t="shared" si="8"/>
        <v>1.9900000000000002</v>
      </c>
      <c r="J88" s="35">
        <f t="shared" si="9"/>
        <v>2.99</v>
      </c>
      <c r="K88" s="91">
        <f t="shared" si="10"/>
        <v>0.12555205047318613</v>
      </c>
      <c r="L88" s="91">
        <f t="shared" si="11"/>
        <v>0.15870488322717624</v>
      </c>
      <c r="M88" s="92">
        <f t="shared" si="12"/>
        <v>45.826498422712937</v>
      </c>
      <c r="N88" s="93">
        <f t="shared" si="13"/>
        <v>43054.173501577287</v>
      </c>
      <c r="O88" s="92">
        <f t="shared" si="14"/>
        <v>57.927282377919326</v>
      </c>
      <c r="P88" s="93">
        <f t="shared" si="15"/>
        <v>43042.072717622083</v>
      </c>
    </row>
    <row r="89" spans="1:16" x14ac:dyDescent="0.2">
      <c r="A89" s="39" t="s">
        <v>185</v>
      </c>
      <c r="B89" s="25" t="s">
        <v>186</v>
      </c>
      <c r="C89" s="55">
        <v>135</v>
      </c>
      <c r="D89" s="20">
        <v>80</v>
      </c>
      <c r="E89" s="51">
        <v>12.54</v>
      </c>
      <c r="F89" s="33">
        <v>11.08</v>
      </c>
      <c r="G89" s="51">
        <v>14.99</v>
      </c>
      <c r="H89" s="33">
        <v>12.8</v>
      </c>
      <c r="I89" s="35">
        <f t="shared" si="8"/>
        <v>1.4599999999999991</v>
      </c>
      <c r="J89" s="35">
        <f t="shared" si="9"/>
        <v>2.1899999999999995</v>
      </c>
      <c r="K89" s="91">
        <f t="shared" si="10"/>
        <v>0.11642743221690584</v>
      </c>
      <c r="L89" s="91">
        <f t="shared" si="11"/>
        <v>0.1460973982655103</v>
      </c>
      <c r="M89" s="92">
        <f t="shared" si="12"/>
        <v>42.496012759170632</v>
      </c>
      <c r="N89" s="93">
        <f t="shared" si="13"/>
        <v>43057.503987240831</v>
      </c>
      <c r="O89" s="92">
        <f t="shared" si="14"/>
        <v>53.325550366911258</v>
      </c>
      <c r="P89" s="93">
        <f t="shared" si="15"/>
        <v>43046.674449633087</v>
      </c>
    </row>
    <row r="90" spans="1:16" x14ac:dyDescent="0.2">
      <c r="A90" s="39" t="s">
        <v>98</v>
      </c>
      <c r="B90" s="25" t="s">
        <v>99</v>
      </c>
      <c r="C90" s="55">
        <v>130</v>
      </c>
      <c r="D90" s="20">
        <v>64</v>
      </c>
      <c r="E90" s="51">
        <v>12.86</v>
      </c>
      <c r="F90" s="33">
        <v>11.12</v>
      </c>
      <c r="G90" s="51">
        <v>15.08</v>
      </c>
      <c r="H90" s="33">
        <v>13.37</v>
      </c>
      <c r="I90" s="35">
        <f t="shared" si="8"/>
        <v>1.7400000000000002</v>
      </c>
      <c r="J90" s="35">
        <f t="shared" si="9"/>
        <v>1.7100000000000009</v>
      </c>
      <c r="K90" s="91">
        <f t="shared" si="10"/>
        <v>0.13530326594090206</v>
      </c>
      <c r="L90" s="91">
        <f t="shared" si="11"/>
        <v>0.11339522546419104</v>
      </c>
      <c r="M90" s="92">
        <f t="shared" si="12"/>
        <v>49.38569206842925</v>
      </c>
      <c r="N90" s="93">
        <f t="shared" si="13"/>
        <v>43050.614307931573</v>
      </c>
      <c r="O90" s="92">
        <f t="shared" si="14"/>
        <v>41.389257294429726</v>
      </c>
      <c r="P90" s="93">
        <f t="shared" si="15"/>
        <v>43058.610742705569</v>
      </c>
    </row>
    <row r="91" spans="1:16" x14ac:dyDescent="0.2">
      <c r="A91" s="39" t="s">
        <v>360</v>
      </c>
      <c r="B91" s="25" t="s">
        <v>90</v>
      </c>
      <c r="C91" s="55">
        <v>139</v>
      </c>
      <c r="D91" s="20">
        <v>107</v>
      </c>
      <c r="E91" s="51">
        <v>20.84</v>
      </c>
      <c r="F91" s="33">
        <v>17.100000000000001</v>
      </c>
      <c r="G91" s="51">
        <v>23.55</v>
      </c>
      <c r="H91" s="33">
        <v>18.850000000000001</v>
      </c>
      <c r="I91" s="35">
        <f t="shared" si="8"/>
        <v>3.7399999999999984</v>
      </c>
      <c r="J91" s="35">
        <f t="shared" si="9"/>
        <v>4.6999999999999993</v>
      </c>
      <c r="K91" s="91">
        <f t="shared" si="10"/>
        <v>0.1794625719769673</v>
      </c>
      <c r="L91" s="91">
        <f t="shared" si="11"/>
        <v>0.1995753715498938</v>
      </c>
      <c r="M91" s="92">
        <f t="shared" si="12"/>
        <v>65.503838771593067</v>
      </c>
      <c r="N91" s="93">
        <f t="shared" si="13"/>
        <v>43034.49616122841</v>
      </c>
      <c r="O91" s="92">
        <f t="shared" si="14"/>
        <v>72.845010615711232</v>
      </c>
      <c r="P91" s="93">
        <f t="shared" si="15"/>
        <v>43027.154989384289</v>
      </c>
    </row>
    <row r="92" spans="1:16" x14ac:dyDescent="0.2">
      <c r="A92" s="39" t="s">
        <v>349</v>
      </c>
      <c r="B92" s="25" t="s">
        <v>27</v>
      </c>
      <c r="C92" s="55">
        <v>247</v>
      </c>
      <c r="D92" s="20">
        <v>142</v>
      </c>
      <c r="E92" s="51">
        <v>30.93</v>
      </c>
      <c r="F92" s="33">
        <v>21.93</v>
      </c>
      <c r="G92" s="51">
        <v>37.28</v>
      </c>
      <c r="H92" s="33">
        <v>25.7</v>
      </c>
      <c r="I92" s="35">
        <f t="shared" si="8"/>
        <v>9</v>
      </c>
      <c r="J92" s="35">
        <f t="shared" si="9"/>
        <v>11.580000000000002</v>
      </c>
      <c r="K92" s="91">
        <f t="shared" si="10"/>
        <v>0.29097963142580019</v>
      </c>
      <c r="L92" s="91">
        <f t="shared" si="11"/>
        <v>0.31062231759656656</v>
      </c>
      <c r="M92" s="92">
        <f t="shared" si="12"/>
        <v>106.20756547041707</v>
      </c>
      <c r="N92" s="93">
        <f t="shared" si="13"/>
        <v>42993.792434529583</v>
      </c>
      <c r="O92" s="92">
        <f t="shared" si="14"/>
        <v>113.37714592274679</v>
      </c>
      <c r="P92" s="93">
        <f t="shared" si="15"/>
        <v>42986.62285407725</v>
      </c>
    </row>
    <row r="93" spans="1:16" x14ac:dyDescent="0.2">
      <c r="A93" s="39" t="s">
        <v>402</v>
      </c>
      <c r="B93" s="25" t="s">
        <v>286</v>
      </c>
      <c r="C93" s="40">
        <v>34</v>
      </c>
      <c r="D93" s="20">
        <v>26</v>
      </c>
      <c r="E93" s="41">
        <v>16.010000000000002</v>
      </c>
      <c r="F93" s="33">
        <v>15.85</v>
      </c>
      <c r="G93" s="41">
        <v>20.149999999999999</v>
      </c>
      <c r="H93" s="33">
        <v>18.73</v>
      </c>
      <c r="I93" s="35">
        <f t="shared" si="8"/>
        <v>0.16000000000000192</v>
      </c>
      <c r="J93" s="35">
        <f t="shared" si="9"/>
        <v>1.4199999999999982</v>
      </c>
      <c r="K93" s="91">
        <f t="shared" si="10"/>
        <v>9.9937539038102378E-3</v>
      </c>
      <c r="L93" s="91">
        <f t="shared" si="11"/>
        <v>7.0471464019851035E-2</v>
      </c>
      <c r="M93" s="92">
        <f t="shared" si="12"/>
        <v>3.6477201748907366</v>
      </c>
      <c r="N93" s="93">
        <f t="shared" si="13"/>
        <v>43096.352279825107</v>
      </c>
      <c r="O93" s="92">
        <f t="shared" si="14"/>
        <v>25.722084367245628</v>
      </c>
      <c r="P93" s="93">
        <f t="shared" si="15"/>
        <v>43074.277915632752</v>
      </c>
    </row>
    <row r="94" spans="1:16" x14ac:dyDescent="0.2">
      <c r="A94" s="39" t="s">
        <v>374</v>
      </c>
      <c r="B94" s="25" t="s">
        <v>160</v>
      </c>
      <c r="C94" s="40">
        <v>42</v>
      </c>
      <c r="D94" s="20">
        <v>41</v>
      </c>
      <c r="E94" s="41">
        <v>18.649999999999999</v>
      </c>
      <c r="F94" s="33">
        <v>17.36</v>
      </c>
      <c r="G94" s="41">
        <v>22.97</v>
      </c>
      <c r="H94" s="33">
        <v>19.84</v>
      </c>
      <c r="I94" s="35">
        <f t="shared" si="8"/>
        <v>1.2899999999999991</v>
      </c>
      <c r="J94" s="35">
        <f t="shared" si="9"/>
        <v>3.129999999999999</v>
      </c>
      <c r="K94" s="91">
        <f t="shared" si="10"/>
        <v>6.9168900804289501E-2</v>
      </c>
      <c r="L94" s="91">
        <f t="shared" si="11"/>
        <v>0.13626469307792768</v>
      </c>
      <c r="M94" s="92">
        <f t="shared" si="12"/>
        <v>25.246648793565669</v>
      </c>
      <c r="N94" s="93">
        <f t="shared" si="13"/>
        <v>43074.753351206433</v>
      </c>
      <c r="O94" s="92">
        <f t="shared" si="14"/>
        <v>49.736612973443606</v>
      </c>
      <c r="P94" s="93">
        <f t="shared" si="15"/>
        <v>43050.263387026556</v>
      </c>
    </row>
    <row r="95" spans="1:16" x14ac:dyDescent="0.2">
      <c r="A95" s="39" t="s">
        <v>351</v>
      </c>
      <c r="B95" s="25" t="s">
        <v>55</v>
      </c>
      <c r="C95" s="53">
        <v>20</v>
      </c>
      <c r="D95" s="20">
        <v>16</v>
      </c>
      <c r="E95" s="41">
        <v>15.34</v>
      </c>
      <c r="F95" s="33">
        <v>14.04</v>
      </c>
      <c r="G95" s="51">
        <v>16.940000000000001</v>
      </c>
      <c r="H95" s="33">
        <v>16.97</v>
      </c>
      <c r="I95" s="35">
        <f t="shared" si="8"/>
        <v>1.3000000000000007</v>
      </c>
      <c r="J95" s="35">
        <f t="shared" si="9"/>
        <v>-2.9999999999997584E-2</v>
      </c>
      <c r="K95" s="91">
        <f t="shared" si="10"/>
        <v>8.4745762711864459E-2</v>
      </c>
      <c r="L95" s="91">
        <f t="shared" si="11"/>
        <v>-1.7709563164107192E-3</v>
      </c>
      <c r="M95" s="92">
        <f t="shared" si="12"/>
        <v>30.932203389830526</v>
      </c>
      <c r="N95" s="93">
        <f t="shared" si="13"/>
        <v>43069.067796610172</v>
      </c>
      <c r="O95" s="92">
        <f t="shared" si="14"/>
        <v>-0.6463990554899125</v>
      </c>
      <c r="P95" s="93">
        <f t="shared" si="15"/>
        <v>43100.646399055491</v>
      </c>
    </row>
    <row r="96" spans="1:16" x14ac:dyDescent="0.2">
      <c r="A96" s="39" t="s">
        <v>359</v>
      </c>
      <c r="B96" s="25" t="s">
        <v>89</v>
      </c>
      <c r="C96" s="55">
        <v>98</v>
      </c>
      <c r="D96" s="20">
        <v>70</v>
      </c>
      <c r="E96" s="41">
        <v>22.37</v>
      </c>
      <c r="F96" s="33">
        <v>18.29</v>
      </c>
      <c r="G96" s="51">
        <v>27.82</v>
      </c>
      <c r="H96" s="33">
        <v>20.59</v>
      </c>
      <c r="I96" s="35">
        <f t="shared" si="8"/>
        <v>4.0800000000000018</v>
      </c>
      <c r="J96" s="35">
        <f t="shared" si="9"/>
        <v>7.23</v>
      </c>
      <c r="K96" s="91">
        <f t="shared" si="10"/>
        <v>0.18238712561466258</v>
      </c>
      <c r="L96" s="91">
        <f t="shared" si="11"/>
        <v>0.25988497483824585</v>
      </c>
      <c r="M96" s="92">
        <f t="shared" si="12"/>
        <v>66.571300849351843</v>
      </c>
      <c r="N96" s="93">
        <f t="shared" si="13"/>
        <v>43033.428699150645</v>
      </c>
      <c r="O96" s="92">
        <f t="shared" si="14"/>
        <v>94.858015815959732</v>
      </c>
      <c r="P96" s="93">
        <f t="shared" si="15"/>
        <v>43005.14198418404</v>
      </c>
    </row>
    <row r="97" spans="1:16" x14ac:dyDescent="0.2">
      <c r="A97" s="39" t="s">
        <v>407</v>
      </c>
      <c r="B97" s="25" t="s">
        <v>319</v>
      </c>
      <c r="C97" s="40">
        <v>39</v>
      </c>
      <c r="D97" s="20">
        <v>42</v>
      </c>
      <c r="E97" s="41">
        <v>16.87</v>
      </c>
      <c r="F97" s="33">
        <v>14.68</v>
      </c>
      <c r="G97" s="41">
        <v>20.329999999999998</v>
      </c>
      <c r="H97" s="33">
        <v>17.5</v>
      </c>
      <c r="I97" s="35">
        <f t="shared" si="8"/>
        <v>2.1900000000000013</v>
      </c>
      <c r="J97" s="35">
        <f t="shared" si="9"/>
        <v>2.8299999999999983</v>
      </c>
      <c r="K97" s="91">
        <f t="shared" si="10"/>
        <v>0.12981624184943694</v>
      </c>
      <c r="L97" s="91">
        <f t="shared" si="11"/>
        <v>0.13920314805705847</v>
      </c>
      <c r="M97" s="92">
        <f t="shared" si="12"/>
        <v>47.382928275044485</v>
      </c>
      <c r="N97" s="93">
        <f t="shared" si="13"/>
        <v>43052.617071724955</v>
      </c>
      <c r="O97" s="92">
        <f t="shared" si="14"/>
        <v>50.809149040826341</v>
      </c>
      <c r="P97" s="93">
        <f t="shared" si="15"/>
        <v>43049.190850959174</v>
      </c>
    </row>
    <row r="98" spans="1:16" x14ac:dyDescent="0.2">
      <c r="A98" s="39" t="s">
        <v>399</v>
      </c>
      <c r="B98" s="25" t="s">
        <v>273</v>
      </c>
      <c r="C98" s="40">
        <v>51</v>
      </c>
      <c r="D98" s="20">
        <v>52</v>
      </c>
      <c r="E98" s="41">
        <v>18.22</v>
      </c>
      <c r="F98" s="33">
        <v>17.46</v>
      </c>
      <c r="G98" s="51">
        <v>21.17</v>
      </c>
      <c r="H98" s="33">
        <v>19.23</v>
      </c>
      <c r="I98" s="35">
        <f t="shared" si="8"/>
        <v>0.75999999999999801</v>
      </c>
      <c r="J98" s="35">
        <f t="shared" si="9"/>
        <v>1.9400000000000013</v>
      </c>
      <c r="K98" s="91">
        <f t="shared" si="10"/>
        <v>4.1712403951701317E-2</v>
      </c>
      <c r="L98" s="91">
        <f t="shared" si="11"/>
        <v>9.163911195087393E-2</v>
      </c>
      <c r="M98" s="92">
        <f t="shared" si="12"/>
        <v>15.225027442370981</v>
      </c>
      <c r="N98" s="93">
        <f t="shared" si="13"/>
        <v>43084.774972557629</v>
      </c>
      <c r="O98" s="92">
        <f t="shared" si="14"/>
        <v>33.448275862068982</v>
      </c>
      <c r="P98" s="93">
        <f t="shared" si="15"/>
        <v>43066.551724137928</v>
      </c>
    </row>
    <row r="99" spans="1:16" x14ac:dyDescent="0.2">
      <c r="A99" s="39" t="s">
        <v>412</v>
      </c>
      <c r="B99" s="25" t="s">
        <v>337</v>
      </c>
      <c r="C99" s="53">
        <v>18</v>
      </c>
      <c r="D99" s="20">
        <v>22</v>
      </c>
      <c r="E99" s="41">
        <v>16.170000000000002</v>
      </c>
      <c r="F99" s="33">
        <v>14.81</v>
      </c>
      <c r="G99" s="41">
        <v>17.16</v>
      </c>
      <c r="H99" s="33">
        <v>16.329999999999998</v>
      </c>
      <c r="I99" s="35">
        <f t="shared" si="8"/>
        <v>1.3600000000000012</v>
      </c>
      <c r="J99" s="35">
        <f t="shared" si="9"/>
        <v>0.83000000000000185</v>
      </c>
      <c r="K99" s="91">
        <f t="shared" si="10"/>
        <v>8.4106369820655599E-2</v>
      </c>
      <c r="L99" s="91">
        <f t="shared" si="11"/>
        <v>4.8368298368298472E-2</v>
      </c>
      <c r="M99" s="92">
        <f t="shared" si="12"/>
        <v>30.698824984539293</v>
      </c>
      <c r="N99" s="93">
        <f t="shared" si="13"/>
        <v>43069.301175015462</v>
      </c>
      <c r="O99" s="92">
        <f t="shared" si="14"/>
        <v>17.654428904428944</v>
      </c>
      <c r="P99" s="93">
        <f t="shared" si="15"/>
        <v>43082.345571095568</v>
      </c>
    </row>
    <row r="100" spans="1:16" x14ac:dyDescent="0.2">
      <c r="A100" s="39" t="s">
        <v>370</v>
      </c>
      <c r="B100" s="25" t="s">
        <v>144</v>
      </c>
      <c r="C100" s="40">
        <v>32</v>
      </c>
      <c r="D100" s="20">
        <v>17</v>
      </c>
      <c r="E100" s="41">
        <v>15.55</v>
      </c>
      <c r="F100" s="33">
        <v>12.86</v>
      </c>
      <c r="G100" s="41">
        <v>18.54</v>
      </c>
      <c r="H100" s="33">
        <v>16.59</v>
      </c>
      <c r="I100" s="35">
        <f t="shared" si="8"/>
        <v>2.6900000000000013</v>
      </c>
      <c r="J100" s="35">
        <f t="shared" si="9"/>
        <v>1.9499999999999993</v>
      </c>
      <c r="K100" s="91">
        <f t="shared" si="10"/>
        <v>0.17299035369774926</v>
      </c>
      <c r="L100" s="91">
        <f t="shared" si="11"/>
        <v>0.10517799352750806</v>
      </c>
      <c r="M100" s="92">
        <f t="shared" si="12"/>
        <v>63.141479099678477</v>
      </c>
      <c r="N100" s="93">
        <f t="shared" si="13"/>
        <v>43036.858520900321</v>
      </c>
      <c r="O100" s="92">
        <f t="shared" si="14"/>
        <v>38.389967637540444</v>
      </c>
      <c r="P100" s="93">
        <f t="shared" si="15"/>
        <v>43061.610032362456</v>
      </c>
    </row>
    <row r="101" spans="1:16" x14ac:dyDescent="0.2">
      <c r="A101" s="39" t="s">
        <v>383</v>
      </c>
      <c r="B101" s="25" t="s">
        <v>217</v>
      </c>
      <c r="C101" s="55">
        <v>97</v>
      </c>
      <c r="D101" s="20">
        <v>80</v>
      </c>
      <c r="E101" s="51">
        <v>19.8</v>
      </c>
      <c r="F101" s="33">
        <v>18.2</v>
      </c>
      <c r="G101" s="51">
        <v>22.85</v>
      </c>
      <c r="H101" s="33">
        <v>20.85</v>
      </c>
      <c r="I101" s="35">
        <f t="shared" si="8"/>
        <v>1.6000000000000014</v>
      </c>
      <c r="J101" s="35">
        <f t="shared" si="9"/>
        <v>2</v>
      </c>
      <c r="K101" s="91">
        <f t="shared" si="10"/>
        <v>8.080808080808087E-2</v>
      </c>
      <c r="L101" s="91">
        <f t="shared" si="11"/>
        <v>8.7527352297592995E-2</v>
      </c>
      <c r="M101" s="92">
        <f t="shared" si="12"/>
        <v>29.494949494949516</v>
      </c>
      <c r="N101" s="93">
        <f t="shared" si="13"/>
        <v>43070.505050505053</v>
      </c>
      <c r="O101" s="92">
        <f t="shared" si="14"/>
        <v>31.947483588621441</v>
      </c>
      <c r="P101" s="93">
        <f t="shared" si="15"/>
        <v>43068.052516411379</v>
      </c>
    </row>
    <row r="102" spans="1:16" x14ac:dyDescent="0.2">
      <c r="A102" s="39" t="s">
        <v>350</v>
      </c>
      <c r="B102" s="25" t="s">
        <v>44</v>
      </c>
      <c r="C102" s="55">
        <v>132</v>
      </c>
      <c r="D102" s="20">
        <v>83</v>
      </c>
      <c r="E102" s="51">
        <v>27.68</v>
      </c>
      <c r="F102" s="33">
        <v>20.76</v>
      </c>
      <c r="G102" s="51">
        <v>35.93</v>
      </c>
      <c r="H102" s="33">
        <v>25.24</v>
      </c>
      <c r="I102" s="35">
        <f t="shared" si="8"/>
        <v>6.9199999999999982</v>
      </c>
      <c r="J102" s="35">
        <f t="shared" si="9"/>
        <v>10.690000000000001</v>
      </c>
      <c r="K102" s="91">
        <f t="shared" si="10"/>
        <v>0.24999999999999994</v>
      </c>
      <c r="L102" s="91">
        <f t="shared" si="11"/>
        <v>0.29752296131366551</v>
      </c>
      <c r="M102" s="92">
        <f t="shared" si="12"/>
        <v>91.249999999999986</v>
      </c>
      <c r="N102" s="93">
        <f t="shared" si="13"/>
        <v>43008.75</v>
      </c>
      <c r="O102" s="92">
        <f t="shared" si="14"/>
        <v>108.59588087948791</v>
      </c>
      <c r="P102" s="93">
        <f t="shared" si="15"/>
        <v>42991.404119120511</v>
      </c>
    </row>
    <row r="103" spans="1:16" x14ac:dyDescent="0.2">
      <c r="A103" s="39" t="s">
        <v>364</v>
      </c>
      <c r="B103" s="25" t="s">
        <v>110</v>
      </c>
      <c r="C103" s="40">
        <v>43</v>
      </c>
      <c r="D103" s="20">
        <v>35</v>
      </c>
      <c r="E103" s="41">
        <v>17.39</v>
      </c>
      <c r="F103" s="33">
        <v>14.77</v>
      </c>
      <c r="G103" s="41">
        <v>20.87</v>
      </c>
      <c r="H103" s="33">
        <v>15.92</v>
      </c>
      <c r="I103" s="35">
        <f t="shared" si="8"/>
        <v>2.620000000000001</v>
      </c>
      <c r="J103" s="35">
        <f t="shared" si="9"/>
        <v>4.9500000000000011</v>
      </c>
      <c r="K103" s="91">
        <f t="shared" si="10"/>
        <v>0.15066129959746985</v>
      </c>
      <c r="L103" s="91">
        <f t="shared" si="11"/>
        <v>0.23718255869669386</v>
      </c>
      <c r="M103" s="92">
        <f t="shared" si="12"/>
        <v>54.991374353076495</v>
      </c>
      <c r="N103" s="93">
        <f t="shared" si="13"/>
        <v>43045.008625646922</v>
      </c>
      <c r="O103" s="92">
        <f t="shared" si="14"/>
        <v>86.571633924293252</v>
      </c>
      <c r="P103" s="93">
        <f t="shared" si="15"/>
        <v>43013.428366075706</v>
      </c>
    </row>
    <row r="104" spans="1:16" x14ac:dyDescent="0.2">
      <c r="A104" s="39" t="s">
        <v>366</v>
      </c>
      <c r="B104" s="25" t="s">
        <v>132</v>
      </c>
      <c r="C104" s="55">
        <v>282</v>
      </c>
      <c r="D104" s="20">
        <v>197</v>
      </c>
      <c r="E104" s="51">
        <v>21.66</v>
      </c>
      <c r="F104" s="33">
        <v>18.25</v>
      </c>
      <c r="G104" s="51">
        <v>28.14</v>
      </c>
      <c r="H104" s="33">
        <v>21.87</v>
      </c>
      <c r="I104" s="35">
        <f t="shared" si="8"/>
        <v>3.41</v>
      </c>
      <c r="J104" s="35">
        <f t="shared" si="9"/>
        <v>6.27</v>
      </c>
      <c r="K104" s="91">
        <f t="shared" si="10"/>
        <v>0.15743305632502308</v>
      </c>
      <c r="L104" s="91">
        <f t="shared" si="11"/>
        <v>0.2228144989339019</v>
      </c>
      <c r="M104" s="92">
        <f t="shared" si="12"/>
        <v>57.463065558633424</v>
      </c>
      <c r="N104" s="93">
        <f t="shared" si="13"/>
        <v>43042.536934441363</v>
      </c>
      <c r="O104" s="92">
        <f t="shared" si="14"/>
        <v>81.327292110874197</v>
      </c>
      <c r="P104" s="93">
        <f t="shared" si="15"/>
        <v>43018.672707889127</v>
      </c>
    </row>
    <row r="105" spans="1:16" x14ac:dyDescent="0.2">
      <c r="A105" s="39" t="s">
        <v>362</v>
      </c>
      <c r="B105" s="25" t="s">
        <v>92</v>
      </c>
      <c r="C105" s="53">
        <v>19</v>
      </c>
      <c r="D105" s="20">
        <v>13</v>
      </c>
      <c r="E105" s="41">
        <v>14.6</v>
      </c>
      <c r="F105" s="33">
        <v>14.14</v>
      </c>
      <c r="G105" s="41">
        <v>17.100000000000001</v>
      </c>
      <c r="H105" s="33">
        <v>15.62</v>
      </c>
      <c r="I105" s="35">
        <f t="shared" si="8"/>
        <v>0.45999999999999908</v>
      </c>
      <c r="J105" s="35">
        <f t="shared" si="9"/>
        <v>1.4800000000000022</v>
      </c>
      <c r="K105" s="91">
        <f t="shared" si="10"/>
        <v>3.1506849315068433E-2</v>
      </c>
      <c r="L105" s="91">
        <f t="shared" si="11"/>
        <v>8.6549707602339307E-2</v>
      </c>
      <c r="M105" s="92">
        <f t="shared" si="12"/>
        <v>11.499999999999979</v>
      </c>
      <c r="N105" s="93">
        <f t="shared" si="13"/>
        <v>43088.5</v>
      </c>
      <c r="O105" s="92">
        <f t="shared" si="14"/>
        <v>31.590643274853846</v>
      </c>
      <c r="P105" s="93">
        <f t="shared" si="15"/>
        <v>43068.409356725148</v>
      </c>
    </row>
    <row r="106" spans="1:16" x14ac:dyDescent="0.2">
      <c r="A106" s="39" t="s">
        <v>358</v>
      </c>
      <c r="B106" s="25" t="s">
        <v>86</v>
      </c>
      <c r="C106" s="40">
        <v>26</v>
      </c>
      <c r="D106" s="20">
        <v>27</v>
      </c>
      <c r="E106" s="41">
        <v>17.03</v>
      </c>
      <c r="F106" s="33">
        <v>14.81</v>
      </c>
      <c r="G106" s="41">
        <v>19.29</v>
      </c>
      <c r="H106" s="33">
        <v>16.05</v>
      </c>
      <c r="I106" s="35">
        <f t="shared" si="8"/>
        <v>2.2200000000000006</v>
      </c>
      <c r="J106" s="35">
        <f t="shared" si="9"/>
        <v>3.2399999999999984</v>
      </c>
      <c r="K106" s="91">
        <f t="shared" si="10"/>
        <v>0.13035819142689375</v>
      </c>
      <c r="L106" s="91">
        <f t="shared" si="11"/>
        <v>0.16796267496111969</v>
      </c>
      <c r="M106" s="92">
        <f t="shared" si="12"/>
        <v>47.580739870816224</v>
      </c>
      <c r="N106" s="93">
        <f t="shared" si="13"/>
        <v>43052.419260129187</v>
      </c>
      <c r="O106" s="92">
        <f t="shared" si="14"/>
        <v>61.306376360808684</v>
      </c>
      <c r="P106" s="93">
        <f t="shared" si="15"/>
        <v>43038.693623639192</v>
      </c>
    </row>
    <row r="107" spans="1:16" x14ac:dyDescent="0.2">
      <c r="A107" s="39" t="s">
        <v>381</v>
      </c>
      <c r="B107" s="25" t="s">
        <v>209</v>
      </c>
      <c r="C107" s="40">
        <v>24</v>
      </c>
      <c r="D107" s="20">
        <v>17</v>
      </c>
      <c r="E107" s="41">
        <v>14.16</v>
      </c>
      <c r="F107" s="33">
        <v>15</v>
      </c>
      <c r="G107" s="51">
        <v>16.41</v>
      </c>
      <c r="H107" s="33">
        <v>15.14</v>
      </c>
      <c r="I107" s="35">
        <f t="shared" si="8"/>
        <v>-0.83999999999999986</v>
      </c>
      <c r="J107" s="35">
        <f t="shared" si="9"/>
        <v>1.2699999999999996</v>
      </c>
      <c r="K107" s="91">
        <f t="shared" si="10"/>
        <v>-5.9322033898305072E-2</v>
      </c>
      <c r="L107" s="91">
        <f t="shared" si="11"/>
        <v>7.7391834247410085E-2</v>
      </c>
      <c r="M107" s="92">
        <f t="shared" si="12"/>
        <v>-21.652542372881353</v>
      </c>
      <c r="N107" s="93">
        <f t="shared" si="13"/>
        <v>43121.652542372882</v>
      </c>
      <c r="O107" s="92">
        <f t="shared" si="14"/>
        <v>28.248019500304682</v>
      </c>
      <c r="P107" s="93">
        <f t="shared" si="15"/>
        <v>43071.751980499692</v>
      </c>
    </row>
    <row r="108" spans="1:16" x14ac:dyDescent="0.2">
      <c r="A108" s="39" t="s">
        <v>388</v>
      </c>
      <c r="B108" s="25" t="s">
        <v>236</v>
      </c>
      <c r="C108" s="40">
        <v>39</v>
      </c>
      <c r="D108" s="20">
        <v>20</v>
      </c>
      <c r="E108" s="41">
        <v>15.68</v>
      </c>
      <c r="F108" s="33">
        <v>11.97</v>
      </c>
      <c r="G108" s="51">
        <v>17.850000000000001</v>
      </c>
      <c r="H108" s="33">
        <v>14.93</v>
      </c>
      <c r="I108" s="35">
        <f t="shared" si="8"/>
        <v>3.7099999999999991</v>
      </c>
      <c r="J108" s="35">
        <f t="shared" si="9"/>
        <v>2.9200000000000017</v>
      </c>
      <c r="K108" s="91">
        <f t="shared" si="10"/>
        <v>0.23660714285714279</v>
      </c>
      <c r="L108" s="91">
        <f t="shared" si="11"/>
        <v>0.16358543417366955</v>
      </c>
      <c r="M108" s="92">
        <f t="shared" si="12"/>
        <v>86.361607142857125</v>
      </c>
      <c r="N108" s="93">
        <f t="shared" si="13"/>
        <v>43013.638392857145</v>
      </c>
      <c r="O108" s="92">
        <f t="shared" si="14"/>
        <v>59.708683473389385</v>
      </c>
      <c r="P108" s="93">
        <f t="shared" si="15"/>
        <v>43040.291316526607</v>
      </c>
    </row>
    <row r="109" spans="1:16" x14ac:dyDescent="0.2">
      <c r="A109" s="39" t="s">
        <v>391</v>
      </c>
      <c r="B109" s="25" t="s">
        <v>243</v>
      </c>
      <c r="C109" s="40">
        <v>29</v>
      </c>
      <c r="D109" s="20">
        <v>28</v>
      </c>
      <c r="E109" s="41">
        <v>15.01</v>
      </c>
      <c r="F109" s="33">
        <v>14.04</v>
      </c>
      <c r="G109" s="41">
        <v>17.760000000000002</v>
      </c>
      <c r="H109" s="33">
        <v>15.95</v>
      </c>
      <c r="I109" s="35">
        <f t="shared" si="8"/>
        <v>0.97000000000000064</v>
      </c>
      <c r="J109" s="35">
        <f t="shared" si="9"/>
        <v>1.8100000000000023</v>
      </c>
      <c r="K109" s="91">
        <f t="shared" si="10"/>
        <v>6.4623584277148607E-2</v>
      </c>
      <c r="L109" s="91">
        <f t="shared" si="11"/>
        <v>0.10191441441441454</v>
      </c>
      <c r="M109" s="92">
        <f t="shared" si="12"/>
        <v>23.587608261159243</v>
      </c>
      <c r="N109" s="93">
        <f t="shared" si="13"/>
        <v>43076.412391738842</v>
      </c>
      <c r="O109" s="92">
        <f t="shared" si="14"/>
        <v>37.198761261261303</v>
      </c>
      <c r="P109" s="93">
        <f t="shared" si="15"/>
        <v>43062.801238738735</v>
      </c>
    </row>
    <row r="110" spans="1:16" x14ac:dyDescent="0.2">
      <c r="A110" s="39" t="s">
        <v>372</v>
      </c>
      <c r="B110" s="25" t="s">
        <v>152</v>
      </c>
      <c r="C110" s="40">
        <v>40</v>
      </c>
      <c r="D110" s="20">
        <v>30</v>
      </c>
      <c r="E110" s="51">
        <v>16.309999999999999</v>
      </c>
      <c r="F110" s="33">
        <v>14.99</v>
      </c>
      <c r="G110" s="51">
        <v>18.21</v>
      </c>
      <c r="H110" s="33">
        <v>15.97</v>
      </c>
      <c r="I110" s="35">
        <f t="shared" si="8"/>
        <v>1.3199999999999985</v>
      </c>
      <c r="J110" s="35">
        <f t="shared" si="9"/>
        <v>2.2400000000000002</v>
      </c>
      <c r="K110" s="91">
        <f t="shared" si="10"/>
        <v>8.0931943592887717E-2</v>
      </c>
      <c r="L110" s="91">
        <f t="shared" si="11"/>
        <v>0.12300933552992861</v>
      </c>
      <c r="M110" s="92">
        <f t="shared" si="12"/>
        <v>29.540159411404016</v>
      </c>
      <c r="N110" s="93">
        <f t="shared" si="13"/>
        <v>43070.459840588599</v>
      </c>
      <c r="O110" s="92">
        <f t="shared" si="14"/>
        <v>44.89840746842394</v>
      </c>
      <c r="P110" s="93">
        <f t="shared" si="15"/>
        <v>43055.101592531573</v>
      </c>
    </row>
    <row r="111" spans="1:16" x14ac:dyDescent="0.2">
      <c r="A111" s="39" t="s">
        <v>385</v>
      </c>
      <c r="B111" s="25" t="s">
        <v>229</v>
      </c>
      <c r="C111" s="40">
        <v>46</v>
      </c>
      <c r="D111" s="20">
        <v>27</v>
      </c>
      <c r="E111" s="41">
        <v>15.33</v>
      </c>
      <c r="F111" s="33">
        <v>13.28</v>
      </c>
      <c r="G111" s="41">
        <v>17.510000000000002</v>
      </c>
      <c r="H111" s="33">
        <v>16.14</v>
      </c>
      <c r="I111" s="35">
        <f t="shared" si="8"/>
        <v>2.0500000000000007</v>
      </c>
      <c r="J111" s="35">
        <f t="shared" si="9"/>
        <v>1.370000000000001</v>
      </c>
      <c r="K111" s="91">
        <f t="shared" si="10"/>
        <v>0.1337247227658187</v>
      </c>
      <c r="L111" s="91">
        <f t="shared" si="11"/>
        <v>7.8241005139920092E-2</v>
      </c>
      <c r="M111" s="92">
        <f t="shared" si="12"/>
        <v>48.809523809523824</v>
      </c>
      <c r="N111" s="93">
        <f t="shared" si="13"/>
        <v>43051.190476190473</v>
      </c>
      <c r="O111" s="92">
        <f t="shared" si="14"/>
        <v>28.557966876070832</v>
      </c>
      <c r="P111" s="93">
        <f t="shared" si="15"/>
        <v>43071.442033123931</v>
      </c>
    </row>
    <row r="112" spans="1:16" x14ac:dyDescent="0.2">
      <c r="A112" s="39" t="s">
        <v>376</v>
      </c>
      <c r="B112" s="25" t="s">
        <v>164</v>
      </c>
      <c r="C112" s="40">
        <v>27</v>
      </c>
      <c r="D112" s="20">
        <v>16</v>
      </c>
      <c r="E112" s="41">
        <v>15.23</v>
      </c>
      <c r="F112" s="33">
        <v>12.55</v>
      </c>
      <c r="G112" s="51">
        <v>17.05</v>
      </c>
      <c r="H112" s="33">
        <v>14.04</v>
      </c>
      <c r="I112" s="35">
        <f t="shared" si="8"/>
        <v>2.6799999999999997</v>
      </c>
      <c r="J112" s="35">
        <f t="shared" si="9"/>
        <v>3.0100000000000016</v>
      </c>
      <c r="K112" s="91">
        <f t="shared" si="10"/>
        <v>0.17596848325673012</v>
      </c>
      <c r="L112" s="91">
        <f t="shared" si="11"/>
        <v>0.17653958944281534</v>
      </c>
      <c r="M112" s="92">
        <f t="shared" si="12"/>
        <v>64.228496388706489</v>
      </c>
      <c r="N112" s="93">
        <f t="shared" si="13"/>
        <v>43035.771503611293</v>
      </c>
      <c r="O112" s="92">
        <f t="shared" si="14"/>
        <v>64.436950146627595</v>
      </c>
      <c r="P112" s="93">
        <f t="shared" si="15"/>
        <v>43035.563049853372</v>
      </c>
    </row>
    <row r="113" spans="1:16" x14ac:dyDescent="0.2">
      <c r="A113" s="39" t="s">
        <v>410</v>
      </c>
      <c r="B113" s="25" t="s">
        <v>331</v>
      </c>
      <c r="C113" s="40">
        <v>27</v>
      </c>
      <c r="D113" s="20">
        <v>20</v>
      </c>
      <c r="E113" s="41">
        <v>15.79</v>
      </c>
      <c r="F113" s="33">
        <v>14.7</v>
      </c>
      <c r="G113" s="51">
        <v>17.809999999999999</v>
      </c>
      <c r="H113" s="33">
        <v>16.37</v>
      </c>
      <c r="I113" s="35">
        <f t="shared" si="8"/>
        <v>1.0899999999999999</v>
      </c>
      <c r="J113" s="35">
        <f t="shared" si="9"/>
        <v>1.4399999999999977</v>
      </c>
      <c r="K113" s="91">
        <f t="shared" si="10"/>
        <v>6.9031032298923364E-2</v>
      </c>
      <c r="L113" s="91">
        <f t="shared" si="11"/>
        <v>8.0853453116226714E-2</v>
      </c>
      <c r="M113" s="92">
        <f t="shared" si="12"/>
        <v>25.196326789107029</v>
      </c>
      <c r="N113" s="93">
        <f t="shared" si="13"/>
        <v>43074.803673210896</v>
      </c>
      <c r="O113" s="92">
        <f t="shared" si="14"/>
        <v>29.511510387422749</v>
      </c>
      <c r="P113" s="93">
        <f t="shared" si="15"/>
        <v>43070.48848961258</v>
      </c>
    </row>
    <row r="114" spans="1:16" x14ac:dyDescent="0.2">
      <c r="A114" s="39" t="s">
        <v>354</v>
      </c>
      <c r="B114" s="25" t="s">
        <v>70</v>
      </c>
      <c r="C114" s="53">
        <v>14</v>
      </c>
      <c r="D114" s="20">
        <v>8</v>
      </c>
      <c r="E114" s="41">
        <v>14.69</v>
      </c>
      <c r="F114" s="33">
        <v>12.36</v>
      </c>
      <c r="G114" s="54">
        <v>18.149999999999999</v>
      </c>
      <c r="H114" s="33">
        <v>17.760000000000002</v>
      </c>
      <c r="I114" s="35">
        <f t="shared" si="8"/>
        <v>2.33</v>
      </c>
      <c r="J114" s="35">
        <f t="shared" si="9"/>
        <v>0.38999999999999702</v>
      </c>
      <c r="K114" s="91">
        <f t="shared" si="10"/>
        <v>0.15861130020422057</v>
      </c>
      <c r="L114" s="91">
        <f t="shared" si="11"/>
        <v>2.1487603305784961E-2</v>
      </c>
      <c r="M114" s="92">
        <f t="shared" si="12"/>
        <v>57.893124574540508</v>
      </c>
      <c r="N114" s="93">
        <f t="shared" si="13"/>
        <v>43042.106875425459</v>
      </c>
      <c r="O114" s="92">
        <f t="shared" si="14"/>
        <v>7.842975206611511</v>
      </c>
      <c r="P114" s="93">
        <f t="shared" si="15"/>
        <v>43092.157024793385</v>
      </c>
    </row>
    <row r="115" spans="1:16" x14ac:dyDescent="0.2">
      <c r="A115" s="39" t="s">
        <v>408</v>
      </c>
      <c r="B115" s="25" t="s">
        <v>326</v>
      </c>
      <c r="C115" s="40">
        <v>26</v>
      </c>
      <c r="D115" s="20">
        <v>14</v>
      </c>
      <c r="E115" s="41">
        <v>13.5</v>
      </c>
      <c r="F115" s="33">
        <v>14.63</v>
      </c>
      <c r="G115" s="41">
        <v>16.53</v>
      </c>
      <c r="H115" s="33">
        <v>15.54</v>
      </c>
      <c r="I115" s="35">
        <f t="shared" si="8"/>
        <v>-1.1300000000000008</v>
      </c>
      <c r="J115" s="35">
        <f t="shared" si="9"/>
        <v>0.99000000000000199</v>
      </c>
      <c r="K115" s="91">
        <f t="shared" si="10"/>
        <v>-8.3703703703703766E-2</v>
      </c>
      <c r="L115" s="91">
        <f t="shared" si="11"/>
        <v>5.9891107078040046E-2</v>
      </c>
      <c r="M115" s="92">
        <f t="shared" si="12"/>
        <v>-30.551851851851875</v>
      </c>
      <c r="N115" s="93">
        <f t="shared" si="13"/>
        <v>43130.551851851851</v>
      </c>
      <c r="O115" s="92">
        <f t="shared" si="14"/>
        <v>21.860254083484616</v>
      </c>
      <c r="P115" s="93">
        <f t="shared" si="15"/>
        <v>43078.139745916516</v>
      </c>
    </row>
    <row r="116" spans="1:16" x14ac:dyDescent="0.2">
      <c r="A116" s="39" t="s">
        <v>400</v>
      </c>
      <c r="B116" s="25" t="s">
        <v>276</v>
      </c>
      <c r="C116" s="40">
        <v>71</v>
      </c>
      <c r="D116" s="20">
        <v>43</v>
      </c>
      <c r="E116" s="51">
        <v>16.28</v>
      </c>
      <c r="F116" s="33">
        <v>15.72</v>
      </c>
      <c r="G116" s="51">
        <v>20.059999999999999</v>
      </c>
      <c r="H116" s="33">
        <v>18.2</v>
      </c>
      <c r="I116" s="35">
        <f t="shared" si="8"/>
        <v>0.5600000000000005</v>
      </c>
      <c r="J116" s="35">
        <f t="shared" si="9"/>
        <v>1.8599999999999994</v>
      </c>
      <c r="K116" s="91">
        <f t="shared" si="10"/>
        <v>3.4398034398034426E-2</v>
      </c>
      <c r="L116" s="91">
        <f t="shared" si="11"/>
        <v>9.2721834496510447E-2</v>
      </c>
      <c r="M116" s="92">
        <f t="shared" si="12"/>
        <v>12.555282555282565</v>
      </c>
      <c r="N116" s="93">
        <f t="shared" si="13"/>
        <v>43087.44471744472</v>
      </c>
      <c r="O116" s="92">
        <f t="shared" si="14"/>
        <v>33.843469591226317</v>
      </c>
      <c r="P116" s="93">
        <f t="shared" si="15"/>
        <v>43066.156530408771</v>
      </c>
    </row>
    <row r="117" spans="1:16" x14ac:dyDescent="0.2">
      <c r="A117" s="39" t="s">
        <v>357</v>
      </c>
      <c r="B117" s="25" t="s">
        <v>83</v>
      </c>
      <c r="C117" s="40">
        <v>64</v>
      </c>
      <c r="D117" s="20">
        <v>35</v>
      </c>
      <c r="E117" s="41">
        <v>16.739999999999998</v>
      </c>
      <c r="F117" s="33">
        <v>15.79</v>
      </c>
      <c r="G117" s="51">
        <v>21.78</v>
      </c>
      <c r="H117" s="33">
        <v>18.84</v>
      </c>
      <c r="I117" s="35">
        <f t="shared" si="8"/>
        <v>0.94999999999999929</v>
      </c>
      <c r="J117" s="35">
        <f t="shared" si="9"/>
        <v>2.9400000000000013</v>
      </c>
      <c r="K117" s="91">
        <f t="shared" si="10"/>
        <v>5.6750298685782519E-2</v>
      </c>
      <c r="L117" s="91">
        <f t="shared" si="11"/>
        <v>0.13498622589531686</v>
      </c>
      <c r="M117" s="92">
        <f t="shared" si="12"/>
        <v>20.713859020310618</v>
      </c>
      <c r="N117" s="93">
        <f t="shared" si="13"/>
        <v>43079.28614097969</v>
      </c>
      <c r="O117" s="92">
        <f t="shared" si="14"/>
        <v>49.269972451790657</v>
      </c>
      <c r="P117" s="93">
        <f t="shared" si="15"/>
        <v>43050.730027548212</v>
      </c>
    </row>
    <row r="118" spans="1:16" x14ac:dyDescent="0.2">
      <c r="A118" s="39" t="s">
        <v>387</v>
      </c>
      <c r="B118" s="25" t="s">
        <v>235</v>
      </c>
      <c r="C118" s="40">
        <v>35</v>
      </c>
      <c r="D118" s="20">
        <v>29</v>
      </c>
      <c r="E118" s="41">
        <v>15.99</v>
      </c>
      <c r="F118" s="33">
        <v>13.7</v>
      </c>
      <c r="G118" s="51">
        <v>18.190000000000001</v>
      </c>
      <c r="H118" s="33">
        <v>16.43</v>
      </c>
      <c r="I118" s="35">
        <f t="shared" si="8"/>
        <v>2.2900000000000009</v>
      </c>
      <c r="J118" s="35">
        <f t="shared" si="9"/>
        <v>1.7600000000000016</v>
      </c>
      <c r="K118" s="91">
        <f t="shared" si="10"/>
        <v>0.14321450906816766</v>
      </c>
      <c r="L118" s="91">
        <f t="shared" si="11"/>
        <v>9.6756459593183144E-2</v>
      </c>
      <c r="M118" s="92">
        <f t="shared" si="12"/>
        <v>52.273295809881198</v>
      </c>
      <c r="N118" s="93">
        <f t="shared" si="13"/>
        <v>43047.726704190121</v>
      </c>
      <c r="O118" s="92">
        <f t="shared" si="14"/>
        <v>35.316107751511851</v>
      </c>
      <c r="P118" s="93">
        <f t="shared" si="15"/>
        <v>43064.683892248489</v>
      </c>
    </row>
    <row r="119" spans="1:16" x14ac:dyDescent="0.2">
      <c r="A119" s="39" t="s">
        <v>397</v>
      </c>
      <c r="B119" s="25" t="s">
        <v>261</v>
      </c>
      <c r="C119" s="40">
        <v>24</v>
      </c>
      <c r="D119" s="20">
        <v>22</v>
      </c>
      <c r="E119" s="41">
        <v>15.44</v>
      </c>
      <c r="F119" s="33">
        <v>13.82</v>
      </c>
      <c r="G119" s="41">
        <v>18.46</v>
      </c>
      <c r="H119" s="33">
        <v>15.42</v>
      </c>
      <c r="I119" s="35">
        <f t="shared" si="8"/>
        <v>1.6199999999999992</v>
      </c>
      <c r="J119" s="35">
        <f t="shared" si="9"/>
        <v>3.0400000000000009</v>
      </c>
      <c r="K119" s="91">
        <f t="shared" si="10"/>
        <v>0.10492227979274607</v>
      </c>
      <c r="L119" s="91">
        <f t="shared" si="11"/>
        <v>0.16468039003250276</v>
      </c>
      <c r="M119" s="92">
        <f t="shared" si="12"/>
        <v>38.296632124352314</v>
      </c>
      <c r="N119" s="93">
        <f t="shared" si="13"/>
        <v>43061.703367875649</v>
      </c>
      <c r="O119" s="92">
        <f t="shared" si="14"/>
        <v>60.108342361863507</v>
      </c>
      <c r="P119" s="93">
        <f t="shared" si="15"/>
        <v>43039.891657638138</v>
      </c>
    </row>
    <row r="120" spans="1:16" x14ac:dyDescent="0.2">
      <c r="A120" s="39" t="s">
        <v>353</v>
      </c>
      <c r="B120" s="25" t="s">
        <v>67</v>
      </c>
      <c r="C120" s="53">
        <v>15</v>
      </c>
      <c r="D120" s="20">
        <v>8</v>
      </c>
      <c r="E120" s="54">
        <v>16.12</v>
      </c>
      <c r="F120" s="33">
        <v>10.97</v>
      </c>
      <c r="G120" s="41">
        <v>16.77</v>
      </c>
      <c r="H120" s="33">
        <v>13.01</v>
      </c>
      <c r="I120" s="35">
        <f t="shared" si="8"/>
        <v>5.15</v>
      </c>
      <c r="J120" s="35">
        <f t="shared" si="9"/>
        <v>3.76</v>
      </c>
      <c r="K120" s="91">
        <f t="shared" si="10"/>
        <v>0.3194789081885856</v>
      </c>
      <c r="L120" s="91">
        <f t="shared" si="11"/>
        <v>0.22420989862850327</v>
      </c>
      <c r="M120" s="92">
        <f t="shared" si="12"/>
        <v>116.60980148883374</v>
      </c>
      <c r="N120" s="93">
        <f t="shared" si="13"/>
        <v>42983.390198511166</v>
      </c>
      <c r="O120" s="92">
        <f t="shared" si="14"/>
        <v>81.836612999403698</v>
      </c>
      <c r="P120" s="93">
        <f t="shared" si="15"/>
        <v>43018.163387000597</v>
      </c>
    </row>
    <row r="121" spans="1:16" x14ac:dyDescent="0.2">
      <c r="A121" s="39" t="s">
        <v>363</v>
      </c>
      <c r="B121" s="25" t="s">
        <v>97</v>
      </c>
      <c r="C121" s="40">
        <v>25</v>
      </c>
      <c r="D121" s="20">
        <v>19</v>
      </c>
      <c r="E121" s="54">
        <v>16.559999999999999</v>
      </c>
      <c r="F121" s="33">
        <v>14.54</v>
      </c>
      <c r="G121" s="41">
        <v>20.27</v>
      </c>
      <c r="H121" s="33">
        <v>16.579999999999998</v>
      </c>
      <c r="I121" s="35">
        <f t="shared" si="8"/>
        <v>2.0199999999999996</v>
      </c>
      <c r="J121" s="35">
        <f t="shared" si="9"/>
        <v>3.6900000000000013</v>
      </c>
      <c r="K121" s="91">
        <f t="shared" si="10"/>
        <v>0.1219806763285024</v>
      </c>
      <c r="L121" s="91">
        <f t="shared" si="11"/>
        <v>0.18204242723236316</v>
      </c>
      <c r="M121" s="92">
        <f t="shared" si="12"/>
        <v>44.522946859903378</v>
      </c>
      <c r="N121" s="93">
        <f t="shared" si="13"/>
        <v>43055.477053140094</v>
      </c>
      <c r="O121" s="92">
        <f t="shared" si="14"/>
        <v>66.445485939812556</v>
      </c>
      <c r="P121" s="93">
        <f t="shared" si="15"/>
        <v>43033.55451406019</v>
      </c>
    </row>
    <row r="122" spans="1:16" x14ac:dyDescent="0.2">
      <c r="A122" s="39" t="s">
        <v>411</v>
      </c>
      <c r="B122" s="25" t="s">
        <v>336</v>
      </c>
      <c r="C122" s="40">
        <v>26</v>
      </c>
      <c r="D122" s="20">
        <v>14</v>
      </c>
      <c r="E122" s="41">
        <v>12.61</v>
      </c>
      <c r="F122" s="33">
        <v>15.37</v>
      </c>
      <c r="G122" s="41">
        <v>15.7</v>
      </c>
      <c r="H122" s="33">
        <v>17.510000000000002</v>
      </c>
      <c r="I122" s="35">
        <f t="shared" si="8"/>
        <v>-2.76</v>
      </c>
      <c r="J122" s="35">
        <f t="shared" si="9"/>
        <v>-1.8100000000000023</v>
      </c>
      <c r="K122" s="91">
        <f t="shared" si="10"/>
        <v>-0.21887390959555908</v>
      </c>
      <c r="L122" s="91">
        <f t="shared" si="11"/>
        <v>-0.11528662420382181</v>
      </c>
      <c r="M122" s="92">
        <f t="shared" si="12"/>
        <v>-79.888977002379065</v>
      </c>
      <c r="N122" s="93">
        <f t="shared" si="13"/>
        <v>43179.888977002382</v>
      </c>
      <c r="O122" s="92">
        <f t="shared" si="14"/>
        <v>-42.079617834394959</v>
      </c>
      <c r="P122" s="93">
        <f t="shared" si="15"/>
        <v>43142.079617834395</v>
      </c>
    </row>
    <row r="123" spans="1:16" x14ac:dyDescent="0.2">
      <c r="A123" s="39" t="s">
        <v>365</v>
      </c>
      <c r="B123" s="25" t="s">
        <v>117</v>
      </c>
      <c r="C123" s="53">
        <v>17</v>
      </c>
      <c r="D123" s="20">
        <v>11</v>
      </c>
      <c r="E123" s="41">
        <v>16.149999999999999</v>
      </c>
      <c r="F123" s="33">
        <v>12.54</v>
      </c>
      <c r="G123" s="51">
        <v>16.920000000000002</v>
      </c>
      <c r="H123" s="33">
        <v>14.8</v>
      </c>
      <c r="I123" s="35">
        <f t="shared" si="8"/>
        <v>3.6099999999999994</v>
      </c>
      <c r="J123" s="35">
        <f t="shared" si="9"/>
        <v>2.120000000000001</v>
      </c>
      <c r="K123" s="91">
        <f t="shared" si="10"/>
        <v>0.22352941176470587</v>
      </c>
      <c r="L123" s="91">
        <f t="shared" si="11"/>
        <v>0.12529550827423172</v>
      </c>
      <c r="M123" s="92">
        <f t="shared" si="12"/>
        <v>81.588235294117638</v>
      </c>
      <c r="N123" s="93">
        <f t="shared" si="13"/>
        <v>43018.411764705881</v>
      </c>
      <c r="O123" s="92">
        <f t="shared" si="14"/>
        <v>45.732860520094576</v>
      </c>
      <c r="P123" s="93">
        <f t="shared" si="15"/>
        <v>43054.267139479904</v>
      </c>
    </row>
    <row r="124" spans="1:16" x14ac:dyDescent="0.2">
      <c r="A124" s="39" t="s">
        <v>1105</v>
      </c>
      <c r="B124" s="25" t="s">
        <v>63</v>
      </c>
      <c r="C124" s="40">
        <v>32</v>
      </c>
      <c r="D124" s="20">
        <v>16</v>
      </c>
      <c r="E124" s="41">
        <v>19.649999999999999</v>
      </c>
      <c r="F124" s="33">
        <v>15.01</v>
      </c>
      <c r="G124" s="51">
        <v>21.83</v>
      </c>
      <c r="H124" s="33">
        <v>18.38</v>
      </c>
      <c r="I124" s="35">
        <f t="shared" si="8"/>
        <v>4.6399999999999988</v>
      </c>
      <c r="J124" s="35">
        <f t="shared" si="9"/>
        <v>3.4499999999999993</v>
      </c>
      <c r="K124" s="91">
        <f t="shared" si="10"/>
        <v>0.23613231552162844</v>
      </c>
      <c r="L124" s="91">
        <f t="shared" si="11"/>
        <v>0.15803939532753089</v>
      </c>
      <c r="M124" s="92">
        <f t="shared" si="12"/>
        <v>86.188295165394379</v>
      </c>
      <c r="N124" s="93">
        <f t="shared" si="13"/>
        <v>43013.811704834603</v>
      </c>
      <c r="O124" s="92">
        <f t="shared" si="14"/>
        <v>57.684379294548776</v>
      </c>
      <c r="P124" s="93">
        <f t="shared" si="15"/>
        <v>43042.315620705449</v>
      </c>
    </row>
    <row r="125" spans="1:16" x14ac:dyDescent="0.2">
      <c r="A125" s="39" t="s">
        <v>1106</v>
      </c>
      <c r="B125" s="25" t="s">
        <v>282</v>
      </c>
      <c r="C125" s="40">
        <v>51</v>
      </c>
      <c r="D125" s="20">
        <v>37</v>
      </c>
      <c r="E125" s="41">
        <v>14.37</v>
      </c>
      <c r="F125" s="33">
        <v>13.68</v>
      </c>
      <c r="G125" s="51">
        <v>17.39</v>
      </c>
      <c r="H125" s="33">
        <v>16.13</v>
      </c>
      <c r="I125" s="35">
        <f t="shared" si="8"/>
        <v>0.6899999999999995</v>
      </c>
      <c r="J125" s="35">
        <f t="shared" si="9"/>
        <v>1.2600000000000016</v>
      </c>
      <c r="K125" s="91">
        <f t="shared" si="10"/>
        <v>4.8016701461377841E-2</v>
      </c>
      <c r="L125" s="91">
        <f t="shared" si="11"/>
        <v>7.2455434157561907E-2</v>
      </c>
      <c r="M125" s="92">
        <f t="shared" si="12"/>
        <v>17.526096033402911</v>
      </c>
      <c r="N125" s="93">
        <f t="shared" si="13"/>
        <v>43082.473903966595</v>
      </c>
      <c r="O125" s="92">
        <f t="shared" si="14"/>
        <v>26.446233467510098</v>
      </c>
      <c r="P125" s="93">
        <f t="shared" si="15"/>
        <v>43073.553766532488</v>
      </c>
    </row>
    <row r="126" spans="1:16" x14ac:dyDescent="0.2">
      <c r="A126" s="39" t="s">
        <v>1107</v>
      </c>
      <c r="B126" s="25" t="s">
        <v>72</v>
      </c>
      <c r="C126" s="53">
        <v>18</v>
      </c>
      <c r="D126" s="20">
        <v>13</v>
      </c>
      <c r="E126" s="41">
        <v>12.49</v>
      </c>
      <c r="F126" s="33">
        <v>13.07</v>
      </c>
      <c r="G126" s="41">
        <v>14.59</v>
      </c>
      <c r="H126" s="33">
        <v>14.75</v>
      </c>
      <c r="I126" s="35">
        <f t="shared" si="8"/>
        <v>-0.58000000000000007</v>
      </c>
      <c r="J126" s="35">
        <f t="shared" si="9"/>
        <v>-0.16000000000000014</v>
      </c>
      <c r="K126" s="91">
        <f t="shared" si="10"/>
        <v>-4.6437149719775826E-2</v>
      </c>
      <c r="L126" s="91">
        <f t="shared" si="11"/>
        <v>-1.0966415352981504E-2</v>
      </c>
      <c r="M126" s="92">
        <f t="shared" si="12"/>
        <v>-16.949559647718175</v>
      </c>
      <c r="N126" s="93">
        <f t="shared" si="13"/>
        <v>43116.949559647721</v>
      </c>
      <c r="O126" s="92">
        <f t="shared" si="14"/>
        <v>-4.0027416038382491</v>
      </c>
      <c r="P126" s="93">
        <f t="shared" si="15"/>
        <v>43104.002741603836</v>
      </c>
    </row>
    <row r="127" spans="1:16" x14ac:dyDescent="0.2">
      <c r="A127" s="39" t="s">
        <v>1108</v>
      </c>
      <c r="B127" s="25" t="s">
        <v>37</v>
      </c>
      <c r="C127" s="40">
        <v>36</v>
      </c>
      <c r="D127" s="20">
        <v>27</v>
      </c>
      <c r="E127" s="41">
        <v>15.24</v>
      </c>
      <c r="F127" s="33">
        <v>12.21</v>
      </c>
      <c r="G127" s="41">
        <v>17.739999999999998</v>
      </c>
      <c r="H127" s="33">
        <v>13.8</v>
      </c>
      <c r="I127" s="35">
        <f t="shared" si="8"/>
        <v>3.0299999999999994</v>
      </c>
      <c r="J127" s="35">
        <f t="shared" si="9"/>
        <v>3.9399999999999977</v>
      </c>
      <c r="K127" s="91">
        <f t="shared" si="10"/>
        <v>0.19881889763779523</v>
      </c>
      <c r="L127" s="91">
        <f t="shared" si="11"/>
        <v>0.22209695603156698</v>
      </c>
      <c r="M127" s="92">
        <f t="shared" si="12"/>
        <v>72.56889763779526</v>
      </c>
      <c r="N127" s="93">
        <f t="shared" si="13"/>
        <v>43027.431102362207</v>
      </c>
      <c r="O127" s="92">
        <f t="shared" si="14"/>
        <v>81.065388951521953</v>
      </c>
      <c r="P127" s="93">
        <f t="shared" si="15"/>
        <v>43018.934611048477</v>
      </c>
    </row>
    <row r="128" spans="1:16" x14ac:dyDescent="0.2">
      <c r="A128" s="39" t="s">
        <v>1109</v>
      </c>
      <c r="B128" s="25" t="s">
        <v>94</v>
      </c>
      <c r="C128" s="55">
        <v>95</v>
      </c>
      <c r="D128" s="20">
        <v>53</v>
      </c>
      <c r="E128" s="41">
        <v>15.5</v>
      </c>
      <c r="F128" s="33">
        <v>14.34</v>
      </c>
      <c r="G128" s="51">
        <v>18.68</v>
      </c>
      <c r="H128" s="33">
        <v>16.670000000000002</v>
      </c>
      <c r="I128" s="35">
        <f t="shared" si="8"/>
        <v>1.1600000000000001</v>
      </c>
      <c r="J128" s="35">
        <f t="shared" si="9"/>
        <v>2.009999999999998</v>
      </c>
      <c r="K128" s="91">
        <f t="shared" si="10"/>
        <v>7.483870967741936E-2</v>
      </c>
      <c r="L128" s="91">
        <f t="shared" si="11"/>
        <v>0.1076017130620984</v>
      </c>
      <c r="M128" s="92">
        <f t="shared" si="12"/>
        <v>27.316129032258065</v>
      </c>
      <c r="N128" s="93">
        <f t="shared" si="13"/>
        <v>43072.683870967739</v>
      </c>
      <c r="O128" s="92">
        <f t="shared" si="14"/>
        <v>39.274625267665918</v>
      </c>
      <c r="P128" s="93">
        <f t="shared" si="15"/>
        <v>43060.725374732334</v>
      </c>
    </row>
    <row r="129" spans="1:16" x14ac:dyDescent="0.2">
      <c r="A129" s="39" t="s">
        <v>1110</v>
      </c>
      <c r="B129" s="25" t="s">
        <v>138</v>
      </c>
      <c r="C129" s="40">
        <v>39</v>
      </c>
      <c r="D129" s="20">
        <v>27</v>
      </c>
      <c r="E129" s="41">
        <v>14.73</v>
      </c>
      <c r="F129" s="33">
        <v>11.95</v>
      </c>
      <c r="G129" s="51">
        <v>17.23</v>
      </c>
      <c r="H129" s="33">
        <v>13.55</v>
      </c>
      <c r="I129" s="35">
        <f t="shared" si="8"/>
        <v>2.7800000000000011</v>
      </c>
      <c r="J129" s="35">
        <f t="shared" si="9"/>
        <v>3.6799999999999997</v>
      </c>
      <c r="K129" s="91">
        <f t="shared" si="10"/>
        <v>0.18873048200950449</v>
      </c>
      <c r="L129" s="91">
        <f t="shared" si="11"/>
        <v>0.21358096343586766</v>
      </c>
      <c r="M129" s="92">
        <f t="shared" si="12"/>
        <v>68.886625933469134</v>
      </c>
      <c r="N129" s="93">
        <f t="shared" si="13"/>
        <v>43031.113374066532</v>
      </c>
      <c r="O129" s="92">
        <f t="shared" si="14"/>
        <v>77.9570516540917</v>
      </c>
      <c r="P129" s="93">
        <f t="shared" si="15"/>
        <v>43022.042948345908</v>
      </c>
    </row>
    <row r="130" spans="1:16" x14ac:dyDescent="0.2">
      <c r="A130" s="39" t="s">
        <v>1111</v>
      </c>
      <c r="B130" s="25" t="s">
        <v>154</v>
      </c>
      <c r="C130" s="40">
        <v>38</v>
      </c>
      <c r="D130" s="20">
        <v>26</v>
      </c>
      <c r="E130" s="41">
        <v>18.48</v>
      </c>
      <c r="F130" s="33">
        <v>15.22</v>
      </c>
      <c r="G130" s="54">
        <v>24.29</v>
      </c>
      <c r="H130" s="33">
        <v>17.87</v>
      </c>
      <c r="I130" s="35">
        <f t="shared" ref="I130:I193" si="16">E130-F130</f>
        <v>3.26</v>
      </c>
      <c r="J130" s="35">
        <f t="shared" ref="J130:J193" si="17">G130-H130</f>
        <v>6.4199999999999982</v>
      </c>
      <c r="K130" s="91">
        <f t="shared" ref="K130:K193" si="18">(E130-F130)/E130</f>
        <v>0.1764069264069264</v>
      </c>
      <c r="L130" s="91">
        <f t="shared" ref="L130:L193" si="19">(G130-H130)/G130</f>
        <v>0.26430629888843138</v>
      </c>
      <c r="M130" s="92">
        <f t="shared" ref="M130:M193" si="20">365*K130</f>
        <v>64.38852813852813</v>
      </c>
      <c r="N130" s="93">
        <f t="shared" ref="N130:N193" si="21">43100-M130</f>
        <v>43035.61147186147</v>
      </c>
      <c r="O130" s="92">
        <f t="shared" ref="O130:O193" si="22">365*L130</f>
        <v>96.471799094277458</v>
      </c>
      <c r="P130" s="93">
        <f t="shared" ref="P130:P193" si="23">43100-O130</f>
        <v>43003.528200905719</v>
      </c>
    </row>
    <row r="131" spans="1:16" x14ac:dyDescent="0.2">
      <c r="A131" s="39" t="s">
        <v>1112</v>
      </c>
      <c r="B131" s="25" t="s">
        <v>123</v>
      </c>
      <c r="C131" s="40">
        <v>33</v>
      </c>
      <c r="D131" s="20">
        <v>16</v>
      </c>
      <c r="E131" s="41">
        <v>15.46</v>
      </c>
      <c r="F131" s="33">
        <v>13.66</v>
      </c>
      <c r="G131" s="51">
        <v>19.07</v>
      </c>
      <c r="H131" s="33">
        <v>15.23</v>
      </c>
      <c r="I131" s="35">
        <f t="shared" si="16"/>
        <v>1.8000000000000007</v>
      </c>
      <c r="J131" s="35">
        <f t="shared" si="17"/>
        <v>3.84</v>
      </c>
      <c r="K131" s="91">
        <f t="shared" si="18"/>
        <v>0.11642949547218633</v>
      </c>
      <c r="L131" s="91">
        <f t="shared" si="19"/>
        <v>0.20136339800734138</v>
      </c>
      <c r="M131" s="92">
        <f t="shared" si="20"/>
        <v>42.496765847348009</v>
      </c>
      <c r="N131" s="93">
        <f t="shared" si="21"/>
        <v>43057.503234152653</v>
      </c>
      <c r="O131" s="92">
        <f t="shared" si="22"/>
        <v>73.497640272679604</v>
      </c>
      <c r="P131" s="93">
        <f t="shared" si="23"/>
        <v>43026.502359727318</v>
      </c>
    </row>
    <row r="132" spans="1:16" x14ac:dyDescent="0.2">
      <c r="A132" s="39" t="s">
        <v>1113</v>
      </c>
      <c r="B132" s="25" t="s">
        <v>265</v>
      </c>
      <c r="C132" s="40">
        <v>47</v>
      </c>
      <c r="D132" s="20">
        <v>34</v>
      </c>
      <c r="E132" s="41">
        <v>15.2</v>
      </c>
      <c r="F132" s="33">
        <v>14.78</v>
      </c>
      <c r="G132" s="54" t="s">
        <v>6</v>
      </c>
      <c r="H132" s="33">
        <v>17.260000000000002</v>
      </c>
      <c r="I132" s="35">
        <f t="shared" si="16"/>
        <v>0.41999999999999993</v>
      </c>
      <c r="J132" s="35" t="e">
        <f t="shared" si="17"/>
        <v>#VALUE!</v>
      </c>
      <c r="K132" s="91">
        <f t="shared" si="18"/>
        <v>2.7631578947368417E-2</v>
      </c>
      <c r="L132" s="91" t="e">
        <f t="shared" si="19"/>
        <v>#VALUE!</v>
      </c>
      <c r="M132" s="92">
        <f t="shared" si="20"/>
        <v>10.085526315789473</v>
      </c>
      <c r="N132" s="93">
        <f t="shared" si="21"/>
        <v>43089.914473684214</v>
      </c>
      <c r="O132" s="92" t="e">
        <f t="shared" si="22"/>
        <v>#VALUE!</v>
      </c>
      <c r="P132" s="93" t="e">
        <f t="shared" si="23"/>
        <v>#VALUE!</v>
      </c>
    </row>
    <row r="133" spans="1:16" x14ac:dyDescent="0.2">
      <c r="A133" s="39" t="s">
        <v>1114</v>
      </c>
      <c r="B133" s="25" t="s">
        <v>59</v>
      </c>
      <c r="C133" s="40">
        <v>49</v>
      </c>
      <c r="D133" s="20">
        <v>25</v>
      </c>
      <c r="E133" s="41">
        <v>17.91</v>
      </c>
      <c r="F133" s="33">
        <v>15.15</v>
      </c>
      <c r="G133" s="51">
        <v>20.66</v>
      </c>
      <c r="H133" s="33">
        <v>18.23</v>
      </c>
      <c r="I133" s="35">
        <f t="shared" si="16"/>
        <v>2.76</v>
      </c>
      <c r="J133" s="35">
        <f t="shared" si="17"/>
        <v>2.4299999999999997</v>
      </c>
      <c r="K133" s="91">
        <f t="shared" si="18"/>
        <v>0.1541038525963149</v>
      </c>
      <c r="L133" s="91">
        <f t="shared" si="19"/>
        <v>0.11761858664085187</v>
      </c>
      <c r="M133" s="92">
        <f t="shared" si="20"/>
        <v>56.247906197654942</v>
      </c>
      <c r="N133" s="93">
        <f t="shared" si="21"/>
        <v>43043.752093802344</v>
      </c>
      <c r="O133" s="92">
        <f t="shared" si="22"/>
        <v>42.930784123910932</v>
      </c>
      <c r="P133" s="93">
        <f t="shared" si="23"/>
        <v>43057.069215876087</v>
      </c>
    </row>
    <row r="134" spans="1:16" x14ac:dyDescent="0.2">
      <c r="A134" s="39" t="s">
        <v>1115</v>
      </c>
      <c r="B134" s="25" t="s">
        <v>52</v>
      </c>
      <c r="C134" s="40">
        <v>26</v>
      </c>
      <c r="D134" s="20">
        <v>23</v>
      </c>
      <c r="E134" s="41">
        <v>19.45</v>
      </c>
      <c r="F134" s="33">
        <v>14.02</v>
      </c>
      <c r="G134" s="41">
        <v>25.54</v>
      </c>
      <c r="H134" s="33">
        <v>15.95</v>
      </c>
      <c r="I134" s="35">
        <f t="shared" si="16"/>
        <v>5.43</v>
      </c>
      <c r="J134" s="35">
        <f t="shared" si="17"/>
        <v>9.59</v>
      </c>
      <c r="K134" s="91">
        <f t="shared" si="18"/>
        <v>0.27917737789203084</v>
      </c>
      <c r="L134" s="91">
        <f t="shared" si="19"/>
        <v>0.37548942834768989</v>
      </c>
      <c r="M134" s="92">
        <f t="shared" si="20"/>
        <v>101.89974293059126</v>
      </c>
      <c r="N134" s="93">
        <f t="shared" si="21"/>
        <v>42998.100257069411</v>
      </c>
      <c r="O134" s="92">
        <f t="shared" si="22"/>
        <v>137.0536413469068</v>
      </c>
      <c r="P134" s="93">
        <f t="shared" si="23"/>
        <v>42962.946358653091</v>
      </c>
    </row>
    <row r="135" spans="1:16" x14ac:dyDescent="0.2">
      <c r="A135" s="39" t="s">
        <v>1116</v>
      </c>
      <c r="B135" s="25" t="s">
        <v>39</v>
      </c>
      <c r="C135" s="40">
        <v>32</v>
      </c>
      <c r="D135" s="20">
        <v>19</v>
      </c>
      <c r="E135" s="41">
        <v>19.2</v>
      </c>
      <c r="F135" s="33">
        <v>14.12</v>
      </c>
      <c r="G135" s="51">
        <v>21.96</v>
      </c>
      <c r="H135" s="33">
        <v>16.93</v>
      </c>
      <c r="I135" s="35">
        <f t="shared" si="16"/>
        <v>5.08</v>
      </c>
      <c r="J135" s="35">
        <f t="shared" si="17"/>
        <v>5.0300000000000011</v>
      </c>
      <c r="K135" s="91">
        <f t="shared" si="18"/>
        <v>0.26458333333333334</v>
      </c>
      <c r="L135" s="91">
        <f t="shared" si="19"/>
        <v>0.22905282331511845</v>
      </c>
      <c r="M135" s="92">
        <f t="shared" si="20"/>
        <v>96.572916666666671</v>
      </c>
      <c r="N135" s="93">
        <f t="shared" si="21"/>
        <v>43003.427083333336</v>
      </c>
      <c r="O135" s="92">
        <f t="shared" si="22"/>
        <v>83.604280510018228</v>
      </c>
      <c r="P135" s="93">
        <f t="shared" si="23"/>
        <v>43016.395719489985</v>
      </c>
    </row>
    <row r="136" spans="1:16" x14ac:dyDescent="0.2">
      <c r="A136" s="39" t="s">
        <v>230</v>
      </c>
      <c r="B136" s="25" t="s">
        <v>231</v>
      </c>
      <c r="C136" s="40">
        <v>84</v>
      </c>
      <c r="D136" s="20">
        <v>55</v>
      </c>
      <c r="E136" s="51">
        <v>16.02</v>
      </c>
      <c r="F136" s="33">
        <v>13.46</v>
      </c>
      <c r="G136" s="51">
        <v>19.23</v>
      </c>
      <c r="H136" s="33">
        <v>16.190000000000001</v>
      </c>
      <c r="I136" s="35">
        <f t="shared" si="16"/>
        <v>2.5599999999999987</v>
      </c>
      <c r="J136" s="35">
        <f t="shared" si="17"/>
        <v>3.0399999999999991</v>
      </c>
      <c r="K136" s="91">
        <f t="shared" si="18"/>
        <v>0.15980024968789006</v>
      </c>
      <c r="L136" s="91">
        <f t="shared" si="19"/>
        <v>0.15808632345293808</v>
      </c>
      <c r="M136" s="92">
        <f t="shared" si="20"/>
        <v>58.327091136079872</v>
      </c>
      <c r="N136" s="93">
        <f t="shared" si="21"/>
        <v>43041.672908863919</v>
      </c>
      <c r="O136" s="92">
        <f t="shared" si="22"/>
        <v>57.701508060322396</v>
      </c>
      <c r="P136" s="93">
        <f t="shared" si="23"/>
        <v>43042.298491939677</v>
      </c>
    </row>
    <row r="137" spans="1:16" x14ac:dyDescent="0.2">
      <c r="A137" s="39" t="s">
        <v>237</v>
      </c>
      <c r="B137" s="25" t="s">
        <v>238</v>
      </c>
      <c r="C137" s="40">
        <v>51</v>
      </c>
      <c r="D137" s="20">
        <v>40</v>
      </c>
      <c r="E137" s="41">
        <v>12.5</v>
      </c>
      <c r="F137" s="33">
        <v>12.13</v>
      </c>
      <c r="G137" s="51">
        <v>14.8</v>
      </c>
      <c r="H137" s="33">
        <v>14.03</v>
      </c>
      <c r="I137" s="35">
        <f t="shared" si="16"/>
        <v>0.36999999999999922</v>
      </c>
      <c r="J137" s="35">
        <f t="shared" si="17"/>
        <v>0.77000000000000135</v>
      </c>
      <c r="K137" s="91">
        <f t="shared" si="18"/>
        <v>2.9599999999999939E-2</v>
      </c>
      <c r="L137" s="91">
        <f t="shared" si="19"/>
        <v>5.2027027027027113E-2</v>
      </c>
      <c r="M137" s="92">
        <f t="shared" si="20"/>
        <v>10.803999999999977</v>
      </c>
      <c r="N137" s="93">
        <f t="shared" si="21"/>
        <v>43089.196000000004</v>
      </c>
      <c r="O137" s="92">
        <f t="shared" si="22"/>
        <v>18.989864864864895</v>
      </c>
      <c r="P137" s="93">
        <f t="shared" si="23"/>
        <v>43081.010135135133</v>
      </c>
    </row>
    <row r="138" spans="1:16" x14ac:dyDescent="0.2">
      <c r="A138" s="39" t="s">
        <v>104</v>
      </c>
      <c r="B138" s="25" t="s">
        <v>105</v>
      </c>
      <c r="C138" s="55">
        <v>259</v>
      </c>
      <c r="D138" s="20">
        <v>142</v>
      </c>
      <c r="E138" s="51">
        <v>15.3</v>
      </c>
      <c r="F138" s="33">
        <v>12.8</v>
      </c>
      <c r="G138" s="51">
        <v>18.3</v>
      </c>
      <c r="H138" s="33">
        <v>15.2</v>
      </c>
      <c r="I138" s="35">
        <f t="shared" si="16"/>
        <v>2.5</v>
      </c>
      <c r="J138" s="35">
        <f t="shared" si="17"/>
        <v>3.1000000000000014</v>
      </c>
      <c r="K138" s="91">
        <f t="shared" si="18"/>
        <v>0.16339869281045752</v>
      </c>
      <c r="L138" s="91">
        <f t="shared" si="19"/>
        <v>0.16939890710382521</v>
      </c>
      <c r="M138" s="92">
        <f t="shared" si="20"/>
        <v>59.640522875816991</v>
      </c>
      <c r="N138" s="93">
        <f t="shared" si="21"/>
        <v>43040.359477124184</v>
      </c>
      <c r="O138" s="92">
        <f t="shared" si="22"/>
        <v>61.830601092896202</v>
      </c>
      <c r="P138" s="93">
        <f t="shared" si="23"/>
        <v>43038.169398907106</v>
      </c>
    </row>
    <row r="139" spans="1:16" x14ac:dyDescent="0.2">
      <c r="A139" s="39" t="s">
        <v>147</v>
      </c>
      <c r="B139" s="25" t="s">
        <v>148</v>
      </c>
      <c r="C139" s="55">
        <v>222</v>
      </c>
      <c r="D139" s="20">
        <v>153</v>
      </c>
      <c r="E139" s="51">
        <v>13.92</v>
      </c>
      <c r="F139" s="33">
        <v>12.03</v>
      </c>
      <c r="G139" s="51">
        <v>16.43</v>
      </c>
      <c r="H139" s="33">
        <v>13.98</v>
      </c>
      <c r="I139" s="35">
        <f t="shared" si="16"/>
        <v>1.8900000000000006</v>
      </c>
      <c r="J139" s="35">
        <f t="shared" si="17"/>
        <v>2.4499999999999993</v>
      </c>
      <c r="K139" s="91">
        <f t="shared" si="18"/>
        <v>0.13577586206896555</v>
      </c>
      <c r="L139" s="91">
        <f t="shared" si="19"/>
        <v>0.14911746804625681</v>
      </c>
      <c r="M139" s="92">
        <f t="shared" si="20"/>
        <v>49.558189655172427</v>
      </c>
      <c r="N139" s="93">
        <f t="shared" si="21"/>
        <v>43050.441810344826</v>
      </c>
      <c r="O139" s="92">
        <f t="shared" si="22"/>
        <v>54.427875836883736</v>
      </c>
      <c r="P139" s="93">
        <f t="shared" si="23"/>
        <v>43045.572124163118</v>
      </c>
    </row>
    <row r="140" spans="1:16" x14ac:dyDescent="0.2">
      <c r="A140" s="39" t="s">
        <v>162</v>
      </c>
      <c r="B140" s="25" t="s">
        <v>163</v>
      </c>
      <c r="C140" s="55">
        <v>155</v>
      </c>
      <c r="D140" s="20">
        <v>90</v>
      </c>
      <c r="E140" s="51">
        <v>16.32</v>
      </c>
      <c r="F140" s="33">
        <v>14.64</v>
      </c>
      <c r="G140" s="51">
        <v>18.54</v>
      </c>
      <c r="H140" s="33">
        <v>16.57</v>
      </c>
      <c r="I140" s="35">
        <f t="shared" si="16"/>
        <v>1.6799999999999997</v>
      </c>
      <c r="J140" s="35">
        <f t="shared" si="17"/>
        <v>1.9699999999999989</v>
      </c>
      <c r="K140" s="91">
        <f t="shared" si="18"/>
        <v>0.10294117647058822</v>
      </c>
      <c r="L140" s="91">
        <f t="shared" si="19"/>
        <v>0.10625674217907222</v>
      </c>
      <c r="M140" s="92">
        <f t="shared" si="20"/>
        <v>37.573529411764696</v>
      </c>
      <c r="N140" s="93">
        <f t="shared" si="21"/>
        <v>43062.426470588238</v>
      </c>
      <c r="O140" s="92">
        <f t="shared" si="22"/>
        <v>38.783710895361359</v>
      </c>
      <c r="P140" s="93">
        <f t="shared" si="23"/>
        <v>43061.216289104639</v>
      </c>
    </row>
    <row r="141" spans="1:16" x14ac:dyDescent="0.2">
      <c r="A141" s="39" t="s">
        <v>207</v>
      </c>
      <c r="B141" s="25" t="s">
        <v>208</v>
      </c>
      <c r="C141" s="55">
        <v>214</v>
      </c>
      <c r="D141" s="20">
        <v>135</v>
      </c>
      <c r="E141" s="51">
        <v>16.600000000000001</v>
      </c>
      <c r="F141" s="33">
        <v>15.07</v>
      </c>
      <c r="G141" s="51">
        <v>20.78</v>
      </c>
      <c r="H141" s="33">
        <v>16.88</v>
      </c>
      <c r="I141" s="35">
        <f t="shared" si="16"/>
        <v>1.5300000000000011</v>
      </c>
      <c r="J141" s="35">
        <f t="shared" si="17"/>
        <v>3.9000000000000021</v>
      </c>
      <c r="K141" s="91">
        <f t="shared" si="18"/>
        <v>9.2168674698795236E-2</v>
      </c>
      <c r="L141" s="91">
        <f t="shared" si="19"/>
        <v>0.18768046198267574</v>
      </c>
      <c r="M141" s="92">
        <f t="shared" si="20"/>
        <v>33.641566265060263</v>
      </c>
      <c r="N141" s="93">
        <f t="shared" si="21"/>
        <v>43066.358433734938</v>
      </c>
      <c r="O141" s="92">
        <f t="shared" si="22"/>
        <v>68.50336862367665</v>
      </c>
      <c r="P141" s="93">
        <f t="shared" si="23"/>
        <v>43031.496631376322</v>
      </c>
    </row>
    <row r="142" spans="1:16" x14ac:dyDescent="0.2">
      <c r="A142" s="39" t="s">
        <v>134</v>
      </c>
      <c r="B142" s="25" t="s">
        <v>135</v>
      </c>
      <c r="C142" s="55">
        <v>151</v>
      </c>
      <c r="D142" s="20">
        <v>97</v>
      </c>
      <c r="E142" s="51">
        <v>13.92</v>
      </c>
      <c r="F142" s="33">
        <v>12.17</v>
      </c>
      <c r="G142" s="51">
        <v>16.45</v>
      </c>
      <c r="H142" s="33">
        <v>14.52</v>
      </c>
      <c r="I142" s="35">
        <f t="shared" si="16"/>
        <v>1.75</v>
      </c>
      <c r="J142" s="35">
        <f t="shared" si="17"/>
        <v>1.9299999999999997</v>
      </c>
      <c r="K142" s="91">
        <f t="shared" si="18"/>
        <v>0.12571839080459771</v>
      </c>
      <c r="L142" s="91">
        <f t="shared" si="19"/>
        <v>0.11732522796352582</v>
      </c>
      <c r="M142" s="92">
        <f t="shared" si="20"/>
        <v>45.887212643678161</v>
      </c>
      <c r="N142" s="93">
        <f t="shared" si="21"/>
        <v>43054.112787356324</v>
      </c>
      <c r="O142" s="92">
        <f t="shared" si="22"/>
        <v>42.823708206686923</v>
      </c>
      <c r="P142" s="93">
        <f t="shared" si="23"/>
        <v>43057.176291793316</v>
      </c>
    </row>
    <row r="143" spans="1:16" x14ac:dyDescent="0.2">
      <c r="A143" s="39" t="s">
        <v>1117</v>
      </c>
      <c r="B143" s="25" t="s">
        <v>321</v>
      </c>
      <c r="C143" s="40">
        <v>32</v>
      </c>
      <c r="D143" s="20">
        <v>22</v>
      </c>
      <c r="E143" s="41">
        <v>14.73</v>
      </c>
      <c r="F143" s="33">
        <v>13.32</v>
      </c>
      <c r="G143" s="41">
        <v>17.98</v>
      </c>
      <c r="H143" s="33">
        <v>14.61</v>
      </c>
      <c r="I143" s="35">
        <f t="shared" si="16"/>
        <v>1.4100000000000001</v>
      </c>
      <c r="J143" s="35">
        <f t="shared" si="17"/>
        <v>3.370000000000001</v>
      </c>
      <c r="K143" s="91">
        <f t="shared" si="18"/>
        <v>9.5723014256619152E-2</v>
      </c>
      <c r="L143" s="91">
        <f t="shared" si="19"/>
        <v>0.18743047830923254</v>
      </c>
      <c r="M143" s="92">
        <f t="shared" si="20"/>
        <v>34.938900203665987</v>
      </c>
      <c r="N143" s="93">
        <f t="shared" si="21"/>
        <v>43065.06109979633</v>
      </c>
      <c r="O143" s="92">
        <f t="shared" si="22"/>
        <v>68.412124582869879</v>
      </c>
      <c r="P143" s="93">
        <f t="shared" si="23"/>
        <v>43031.587875417128</v>
      </c>
    </row>
    <row r="144" spans="1:16" x14ac:dyDescent="0.2">
      <c r="A144" s="39" t="s">
        <v>1118</v>
      </c>
      <c r="B144" s="25" t="s">
        <v>127</v>
      </c>
      <c r="C144" s="40">
        <v>28</v>
      </c>
      <c r="D144" s="20">
        <v>18</v>
      </c>
      <c r="E144" s="54">
        <v>14.77</v>
      </c>
      <c r="F144" s="33">
        <v>12.16</v>
      </c>
      <c r="G144" s="41">
        <v>18.41</v>
      </c>
      <c r="H144" s="33">
        <v>14.3</v>
      </c>
      <c r="I144" s="35">
        <f t="shared" si="16"/>
        <v>2.6099999999999994</v>
      </c>
      <c r="J144" s="35">
        <f t="shared" si="17"/>
        <v>4.1099999999999994</v>
      </c>
      <c r="K144" s="91">
        <f t="shared" si="18"/>
        <v>0.17670954637779279</v>
      </c>
      <c r="L144" s="91">
        <f t="shared" si="19"/>
        <v>0.22324823465507873</v>
      </c>
      <c r="M144" s="92">
        <f t="shared" si="20"/>
        <v>64.498984427894371</v>
      </c>
      <c r="N144" s="93">
        <f t="shared" si="21"/>
        <v>43035.501015572103</v>
      </c>
      <c r="O144" s="92">
        <f t="shared" si="22"/>
        <v>81.485605649103732</v>
      </c>
      <c r="P144" s="93">
        <f t="shared" si="23"/>
        <v>43018.514394350896</v>
      </c>
    </row>
    <row r="145" spans="1:16" x14ac:dyDescent="0.2">
      <c r="A145" s="39" t="s">
        <v>1119</v>
      </c>
      <c r="B145" s="25" t="s">
        <v>151</v>
      </c>
      <c r="C145" s="55">
        <v>102</v>
      </c>
      <c r="D145" s="20">
        <v>67</v>
      </c>
      <c r="E145" s="51">
        <v>14.33</v>
      </c>
      <c r="F145" s="33">
        <v>13.31</v>
      </c>
      <c r="G145" s="51">
        <v>17.36</v>
      </c>
      <c r="H145" s="33">
        <v>15.76</v>
      </c>
      <c r="I145" s="35">
        <f t="shared" si="16"/>
        <v>1.0199999999999996</v>
      </c>
      <c r="J145" s="35">
        <f t="shared" si="17"/>
        <v>1.5999999999999996</v>
      </c>
      <c r="K145" s="91">
        <f t="shared" si="18"/>
        <v>7.1179344033496128E-2</v>
      </c>
      <c r="L145" s="91">
        <f t="shared" si="19"/>
        <v>9.2165898617511496E-2</v>
      </c>
      <c r="M145" s="92">
        <f t="shared" si="20"/>
        <v>25.980460572226086</v>
      </c>
      <c r="N145" s="93">
        <f t="shared" si="21"/>
        <v>43074.019539427776</v>
      </c>
      <c r="O145" s="92">
        <f t="shared" si="22"/>
        <v>33.640552995391694</v>
      </c>
      <c r="P145" s="93">
        <f t="shared" si="23"/>
        <v>43066.359447004608</v>
      </c>
    </row>
    <row r="146" spans="1:16" x14ac:dyDescent="0.2">
      <c r="A146" s="39" t="s">
        <v>1120</v>
      </c>
      <c r="B146" s="25" t="s">
        <v>57</v>
      </c>
      <c r="C146" s="40">
        <v>27</v>
      </c>
      <c r="D146" s="20">
        <v>17</v>
      </c>
      <c r="E146" s="41">
        <v>13.44</v>
      </c>
      <c r="F146" s="33">
        <v>10.43</v>
      </c>
      <c r="G146" s="41">
        <v>16.190000000000001</v>
      </c>
      <c r="H146" s="33">
        <v>12.51</v>
      </c>
      <c r="I146" s="35">
        <f t="shared" si="16"/>
        <v>3.01</v>
      </c>
      <c r="J146" s="35">
        <f t="shared" si="17"/>
        <v>3.6800000000000015</v>
      </c>
      <c r="K146" s="91">
        <f t="shared" si="18"/>
        <v>0.22395833333333331</v>
      </c>
      <c r="L146" s="91">
        <f t="shared" si="19"/>
        <v>0.22730080296479316</v>
      </c>
      <c r="M146" s="92">
        <f t="shared" si="20"/>
        <v>81.744791666666657</v>
      </c>
      <c r="N146" s="93">
        <f t="shared" si="21"/>
        <v>43018.255208333336</v>
      </c>
      <c r="O146" s="92">
        <f t="shared" si="22"/>
        <v>82.964793082149498</v>
      </c>
      <c r="P146" s="93">
        <f t="shared" si="23"/>
        <v>43017.035206917848</v>
      </c>
    </row>
    <row r="147" spans="1:16" x14ac:dyDescent="0.2">
      <c r="A147" s="39" t="s">
        <v>1121</v>
      </c>
      <c r="B147" s="25" t="s">
        <v>268</v>
      </c>
      <c r="C147" s="40">
        <v>43</v>
      </c>
      <c r="D147" s="20">
        <v>29</v>
      </c>
      <c r="E147" s="41">
        <v>14.3</v>
      </c>
      <c r="F147" s="33">
        <v>13.07</v>
      </c>
      <c r="G147" s="51">
        <v>15.29</v>
      </c>
      <c r="H147" s="33">
        <v>14.21</v>
      </c>
      <c r="I147" s="35">
        <f t="shared" si="16"/>
        <v>1.2300000000000004</v>
      </c>
      <c r="J147" s="35">
        <f t="shared" si="17"/>
        <v>1.0799999999999983</v>
      </c>
      <c r="K147" s="91">
        <f t="shared" si="18"/>
        <v>8.6013986013986035E-2</v>
      </c>
      <c r="L147" s="91">
        <f t="shared" si="19"/>
        <v>7.0634401569653255E-2</v>
      </c>
      <c r="M147" s="92">
        <f t="shared" si="20"/>
        <v>31.395104895104904</v>
      </c>
      <c r="N147" s="93">
        <f t="shared" si="21"/>
        <v>43068.604895104894</v>
      </c>
      <c r="O147" s="92">
        <f t="shared" si="22"/>
        <v>25.781556572923439</v>
      </c>
      <c r="P147" s="93">
        <f t="shared" si="23"/>
        <v>43074.218443427075</v>
      </c>
    </row>
    <row r="148" spans="1:16" x14ac:dyDescent="0.2">
      <c r="A148" s="39" t="s">
        <v>1122</v>
      </c>
      <c r="B148" s="25" t="s">
        <v>114</v>
      </c>
      <c r="C148" s="40">
        <v>37</v>
      </c>
      <c r="D148" s="20">
        <v>21</v>
      </c>
      <c r="E148" s="51">
        <v>13.79</v>
      </c>
      <c r="F148" s="33">
        <v>11.44</v>
      </c>
      <c r="G148" s="51">
        <v>17.010000000000002</v>
      </c>
      <c r="H148" s="33">
        <v>13.77</v>
      </c>
      <c r="I148" s="35">
        <f t="shared" si="16"/>
        <v>2.3499999999999996</v>
      </c>
      <c r="J148" s="35">
        <f t="shared" si="17"/>
        <v>3.240000000000002</v>
      </c>
      <c r="K148" s="91">
        <f t="shared" si="18"/>
        <v>0.17041334300217548</v>
      </c>
      <c r="L148" s="91">
        <f t="shared" si="19"/>
        <v>0.19047619047619058</v>
      </c>
      <c r="M148" s="92">
        <f t="shared" si="20"/>
        <v>62.200870195794046</v>
      </c>
      <c r="N148" s="93">
        <f t="shared" si="21"/>
        <v>43037.799129804203</v>
      </c>
      <c r="O148" s="92">
        <f t="shared" si="22"/>
        <v>69.523809523809561</v>
      </c>
      <c r="P148" s="93">
        <f t="shared" si="23"/>
        <v>43030.476190476191</v>
      </c>
    </row>
    <row r="149" spans="1:16" x14ac:dyDescent="0.2">
      <c r="A149" s="39" t="s">
        <v>1123</v>
      </c>
      <c r="B149" s="25" t="s">
        <v>121</v>
      </c>
      <c r="C149" s="40">
        <v>68</v>
      </c>
      <c r="D149" s="20">
        <v>31</v>
      </c>
      <c r="E149" s="41">
        <v>16.09</v>
      </c>
      <c r="F149" s="33">
        <v>13.34</v>
      </c>
      <c r="G149" s="51">
        <v>18.8</v>
      </c>
      <c r="H149" s="33">
        <v>15.33</v>
      </c>
      <c r="I149" s="35">
        <f t="shared" si="16"/>
        <v>2.75</v>
      </c>
      <c r="J149" s="35">
        <f t="shared" si="17"/>
        <v>3.4700000000000006</v>
      </c>
      <c r="K149" s="91">
        <f t="shared" si="18"/>
        <v>0.1709136109384711</v>
      </c>
      <c r="L149" s="91">
        <f t="shared" si="19"/>
        <v>0.18457446808510641</v>
      </c>
      <c r="M149" s="92">
        <f t="shared" si="20"/>
        <v>62.383467992541952</v>
      </c>
      <c r="N149" s="93">
        <f t="shared" si="21"/>
        <v>43037.616532007458</v>
      </c>
      <c r="O149" s="92">
        <f t="shared" si="22"/>
        <v>67.369680851063848</v>
      </c>
      <c r="P149" s="93">
        <f t="shared" si="23"/>
        <v>43032.630319148935</v>
      </c>
    </row>
    <row r="150" spans="1:16" x14ac:dyDescent="0.2">
      <c r="A150" s="39" t="s">
        <v>1124</v>
      </c>
      <c r="B150" s="25" t="s">
        <v>54</v>
      </c>
      <c r="C150" s="40">
        <v>47</v>
      </c>
      <c r="D150" s="20">
        <v>30</v>
      </c>
      <c r="E150" s="41">
        <v>16.29</v>
      </c>
      <c r="F150" s="33">
        <v>12.58</v>
      </c>
      <c r="G150" s="51">
        <v>19.510000000000002</v>
      </c>
      <c r="H150" s="33">
        <v>14.93</v>
      </c>
      <c r="I150" s="35">
        <f t="shared" si="16"/>
        <v>3.7099999999999991</v>
      </c>
      <c r="J150" s="35">
        <f t="shared" si="17"/>
        <v>4.5800000000000018</v>
      </c>
      <c r="K150" s="91">
        <f t="shared" si="18"/>
        <v>0.22774708410067521</v>
      </c>
      <c r="L150" s="91">
        <f t="shared" si="19"/>
        <v>0.2347514095335726</v>
      </c>
      <c r="M150" s="92">
        <f t="shared" si="20"/>
        <v>83.127685696746454</v>
      </c>
      <c r="N150" s="93">
        <f t="shared" si="21"/>
        <v>43016.872314303255</v>
      </c>
      <c r="O150" s="92">
        <f t="shared" si="22"/>
        <v>85.684264479753992</v>
      </c>
      <c r="P150" s="93">
        <f t="shared" si="23"/>
        <v>43014.315735520249</v>
      </c>
    </row>
    <row r="151" spans="1:16" x14ac:dyDescent="0.2">
      <c r="A151" s="39" t="s">
        <v>1125</v>
      </c>
      <c r="B151" s="25" t="s">
        <v>76</v>
      </c>
      <c r="C151" s="53">
        <v>12</v>
      </c>
      <c r="D151" s="20">
        <v>13</v>
      </c>
      <c r="E151" s="41">
        <v>11.65</v>
      </c>
      <c r="F151" s="33">
        <v>12.19</v>
      </c>
      <c r="G151" s="51">
        <v>12.86</v>
      </c>
      <c r="H151" s="33">
        <v>13.49</v>
      </c>
      <c r="I151" s="35">
        <f t="shared" si="16"/>
        <v>-0.53999999999999915</v>
      </c>
      <c r="J151" s="35">
        <f t="shared" si="17"/>
        <v>-0.63000000000000078</v>
      </c>
      <c r="K151" s="91">
        <f t="shared" si="18"/>
        <v>-4.6351931330472031E-2</v>
      </c>
      <c r="L151" s="91">
        <f t="shared" si="19"/>
        <v>-4.8989113530326658E-2</v>
      </c>
      <c r="M151" s="92">
        <f t="shared" si="20"/>
        <v>-16.91845493562229</v>
      </c>
      <c r="N151" s="93">
        <f t="shared" si="21"/>
        <v>43116.918454935621</v>
      </c>
      <c r="O151" s="92">
        <f t="shared" si="22"/>
        <v>-17.881026438569229</v>
      </c>
      <c r="P151" s="93">
        <f t="shared" si="23"/>
        <v>43117.881026438568</v>
      </c>
    </row>
    <row r="152" spans="1:16" x14ac:dyDescent="0.2">
      <c r="A152" s="39" t="s">
        <v>1126</v>
      </c>
      <c r="B152" s="25" t="s">
        <v>288</v>
      </c>
      <c r="C152" s="40">
        <v>67</v>
      </c>
      <c r="D152" s="20">
        <v>41</v>
      </c>
      <c r="E152" s="51">
        <v>11.5</v>
      </c>
      <c r="F152" s="33">
        <v>10.89</v>
      </c>
      <c r="G152" s="51">
        <v>13.33</v>
      </c>
      <c r="H152" s="33">
        <v>12.98</v>
      </c>
      <c r="I152" s="35">
        <f t="shared" si="16"/>
        <v>0.60999999999999943</v>
      </c>
      <c r="J152" s="35">
        <f t="shared" si="17"/>
        <v>0.34999999999999964</v>
      </c>
      <c r="K152" s="91">
        <f t="shared" si="18"/>
        <v>5.3043478260869519E-2</v>
      </c>
      <c r="L152" s="91">
        <f t="shared" si="19"/>
        <v>2.6256564141035232E-2</v>
      </c>
      <c r="M152" s="92">
        <f t="shared" si="20"/>
        <v>19.360869565217374</v>
      </c>
      <c r="N152" s="93">
        <f t="shared" si="21"/>
        <v>43080.639130434785</v>
      </c>
      <c r="O152" s="92">
        <f t="shared" si="22"/>
        <v>9.5836459114778592</v>
      </c>
      <c r="P152" s="93">
        <f t="shared" si="23"/>
        <v>43090.41635408852</v>
      </c>
    </row>
    <row r="153" spans="1:16" x14ac:dyDescent="0.2">
      <c r="A153" s="39" t="s">
        <v>1127</v>
      </c>
      <c r="B153" s="25" t="s">
        <v>5</v>
      </c>
      <c r="C153" s="53" t="s">
        <v>6</v>
      </c>
      <c r="D153" s="20" t="s">
        <v>346</v>
      </c>
      <c r="E153" s="54">
        <v>16.88</v>
      </c>
      <c r="F153" s="33">
        <v>0</v>
      </c>
      <c r="G153" s="54">
        <v>18.309999999999999</v>
      </c>
      <c r="H153" s="33">
        <v>0</v>
      </c>
      <c r="I153" s="35">
        <f t="shared" si="16"/>
        <v>16.88</v>
      </c>
      <c r="J153" s="35">
        <f t="shared" si="17"/>
        <v>18.309999999999999</v>
      </c>
      <c r="K153" s="91">
        <f t="shared" si="18"/>
        <v>1</v>
      </c>
      <c r="L153" s="91">
        <f t="shared" si="19"/>
        <v>1</v>
      </c>
      <c r="M153" s="92">
        <f t="shared" si="20"/>
        <v>365</v>
      </c>
      <c r="N153" s="93">
        <f t="shared" si="21"/>
        <v>42735</v>
      </c>
      <c r="O153" s="92">
        <f t="shared" si="22"/>
        <v>365</v>
      </c>
      <c r="P153" s="93">
        <f t="shared" si="23"/>
        <v>42735</v>
      </c>
    </row>
    <row r="154" spans="1:16" x14ac:dyDescent="0.2">
      <c r="A154" s="39" t="s">
        <v>220</v>
      </c>
      <c r="B154" s="25" t="s">
        <v>221</v>
      </c>
      <c r="C154" s="55">
        <v>118</v>
      </c>
      <c r="D154" s="20">
        <v>66</v>
      </c>
      <c r="E154" s="51">
        <v>12.47</v>
      </c>
      <c r="F154" s="33">
        <v>11.38</v>
      </c>
      <c r="G154" s="51">
        <v>14.37</v>
      </c>
      <c r="H154" s="33">
        <v>12.94</v>
      </c>
      <c r="I154" s="35">
        <f t="shared" si="16"/>
        <v>1.0899999999999999</v>
      </c>
      <c r="J154" s="35">
        <f t="shared" si="17"/>
        <v>1.4299999999999997</v>
      </c>
      <c r="K154" s="91">
        <f t="shared" si="18"/>
        <v>8.7409783480352832E-2</v>
      </c>
      <c r="L154" s="91">
        <f t="shared" si="19"/>
        <v>9.9512874043145433E-2</v>
      </c>
      <c r="M154" s="92">
        <f t="shared" si="20"/>
        <v>31.904570970328784</v>
      </c>
      <c r="N154" s="93">
        <f t="shared" si="21"/>
        <v>43068.095429029672</v>
      </c>
      <c r="O154" s="92">
        <f t="shared" si="22"/>
        <v>36.322199025748084</v>
      </c>
      <c r="P154" s="93">
        <f t="shared" si="23"/>
        <v>43063.677800974248</v>
      </c>
    </row>
    <row r="155" spans="1:16" x14ac:dyDescent="0.2">
      <c r="A155" s="39" t="s">
        <v>250</v>
      </c>
      <c r="B155" s="25" t="s">
        <v>251</v>
      </c>
      <c r="C155" s="40">
        <v>58</v>
      </c>
      <c r="D155" s="20">
        <v>41</v>
      </c>
      <c r="E155" s="51">
        <v>12.74</v>
      </c>
      <c r="F155" s="33">
        <v>11.74</v>
      </c>
      <c r="G155" s="51">
        <v>15.21</v>
      </c>
      <c r="H155" s="33">
        <v>13.67</v>
      </c>
      <c r="I155" s="35">
        <f t="shared" si="16"/>
        <v>1</v>
      </c>
      <c r="J155" s="35">
        <f t="shared" si="17"/>
        <v>1.5400000000000009</v>
      </c>
      <c r="K155" s="91">
        <f t="shared" si="18"/>
        <v>7.8492935635792779E-2</v>
      </c>
      <c r="L155" s="91">
        <f t="shared" si="19"/>
        <v>0.10124917817225515</v>
      </c>
      <c r="M155" s="92">
        <f t="shared" si="20"/>
        <v>28.649921507064363</v>
      </c>
      <c r="N155" s="93">
        <f t="shared" si="21"/>
        <v>43071.350078492935</v>
      </c>
      <c r="O155" s="92">
        <f t="shared" si="22"/>
        <v>36.955950032873133</v>
      </c>
      <c r="P155" s="93">
        <f t="shared" si="23"/>
        <v>43063.044049967124</v>
      </c>
    </row>
    <row r="156" spans="1:16" x14ac:dyDescent="0.2">
      <c r="A156" s="39" t="s">
        <v>111</v>
      </c>
      <c r="B156" s="25" t="s">
        <v>112</v>
      </c>
      <c r="C156" s="55">
        <v>110</v>
      </c>
      <c r="D156" s="20">
        <v>68</v>
      </c>
      <c r="E156" s="51">
        <v>14.49</v>
      </c>
      <c r="F156" s="33">
        <v>12.58</v>
      </c>
      <c r="G156" s="51">
        <v>17.39</v>
      </c>
      <c r="H156" s="33">
        <v>14.61</v>
      </c>
      <c r="I156" s="35">
        <f t="shared" si="16"/>
        <v>1.9100000000000001</v>
      </c>
      <c r="J156" s="35">
        <f t="shared" si="17"/>
        <v>2.7800000000000011</v>
      </c>
      <c r="K156" s="91">
        <f t="shared" si="18"/>
        <v>0.13181504485852313</v>
      </c>
      <c r="L156" s="91">
        <f t="shared" si="19"/>
        <v>0.15986198964922374</v>
      </c>
      <c r="M156" s="92">
        <f t="shared" si="20"/>
        <v>48.112491373360946</v>
      </c>
      <c r="N156" s="93">
        <f t="shared" si="21"/>
        <v>43051.887508626642</v>
      </c>
      <c r="O156" s="92">
        <f t="shared" si="22"/>
        <v>58.349626221966666</v>
      </c>
      <c r="P156" s="93">
        <f t="shared" si="23"/>
        <v>43041.650373778037</v>
      </c>
    </row>
    <row r="157" spans="1:16" x14ac:dyDescent="0.2">
      <c r="A157" s="39" t="s">
        <v>124</v>
      </c>
      <c r="B157" s="25" t="s">
        <v>125</v>
      </c>
      <c r="C157" s="55">
        <v>84</v>
      </c>
      <c r="D157" s="20">
        <v>49</v>
      </c>
      <c r="E157" s="51">
        <v>12.54</v>
      </c>
      <c r="F157" s="33">
        <v>11.2</v>
      </c>
      <c r="G157" s="51">
        <v>14.79</v>
      </c>
      <c r="H157" s="33">
        <v>12.79</v>
      </c>
      <c r="I157" s="35">
        <f t="shared" si="16"/>
        <v>1.3399999999999999</v>
      </c>
      <c r="J157" s="35">
        <f t="shared" si="17"/>
        <v>2</v>
      </c>
      <c r="K157" s="91">
        <f t="shared" si="18"/>
        <v>0.10685805422647528</v>
      </c>
      <c r="L157" s="91">
        <f t="shared" si="19"/>
        <v>0.13522650439486139</v>
      </c>
      <c r="M157" s="92">
        <f t="shared" si="20"/>
        <v>39.003189792663477</v>
      </c>
      <c r="N157" s="93">
        <f t="shared" si="21"/>
        <v>43060.99681020734</v>
      </c>
      <c r="O157" s="92">
        <f t="shared" si="22"/>
        <v>49.357674104124406</v>
      </c>
      <c r="P157" s="93">
        <f t="shared" si="23"/>
        <v>43050.642325895875</v>
      </c>
    </row>
    <row r="158" spans="1:16" x14ac:dyDescent="0.2">
      <c r="A158" s="39" t="s">
        <v>1128</v>
      </c>
      <c r="B158" s="25" t="s">
        <v>174</v>
      </c>
      <c r="C158" s="55">
        <v>74</v>
      </c>
      <c r="D158" s="20">
        <v>49</v>
      </c>
      <c r="E158" s="51">
        <v>13.53</v>
      </c>
      <c r="F158" s="33">
        <v>12.16</v>
      </c>
      <c r="G158" s="51">
        <v>16.079999999999998</v>
      </c>
      <c r="H158" s="33">
        <v>14.67</v>
      </c>
      <c r="I158" s="35">
        <f t="shared" si="16"/>
        <v>1.3699999999999992</v>
      </c>
      <c r="J158" s="35">
        <f t="shared" si="17"/>
        <v>1.4099999999999984</v>
      </c>
      <c r="K158" s="91">
        <f t="shared" si="18"/>
        <v>0.10125646711012559</v>
      </c>
      <c r="L158" s="91">
        <f t="shared" si="19"/>
        <v>8.7686567164179011E-2</v>
      </c>
      <c r="M158" s="92">
        <f t="shared" si="20"/>
        <v>36.958610495195842</v>
      </c>
      <c r="N158" s="93">
        <f t="shared" si="21"/>
        <v>43063.041389504804</v>
      </c>
      <c r="O158" s="92">
        <f t="shared" si="22"/>
        <v>32.005597014925335</v>
      </c>
      <c r="P158" s="93">
        <f t="shared" si="23"/>
        <v>43067.994402985074</v>
      </c>
    </row>
    <row r="159" spans="1:16" x14ac:dyDescent="0.2">
      <c r="A159" s="39" t="s">
        <v>28</v>
      </c>
      <c r="B159" s="25" t="s">
        <v>29</v>
      </c>
      <c r="C159" s="53">
        <v>8</v>
      </c>
      <c r="D159" s="20">
        <v>5</v>
      </c>
      <c r="E159" s="54">
        <v>12.69</v>
      </c>
      <c r="F159" s="33">
        <v>9.8000000000000007</v>
      </c>
      <c r="G159" s="41">
        <v>14.03</v>
      </c>
      <c r="H159" s="33">
        <v>10.89</v>
      </c>
      <c r="I159" s="35">
        <f t="shared" si="16"/>
        <v>2.8899999999999988</v>
      </c>
      <c r="J159" s="35">
        <f t="shared" si="17"/>
        <v>3.1399999999999988</v>
      </c>
      <c r="K159" s="91">
        <f t="shared" si="18"/>
        <v>0.2277383766745468</v>
      </c>
      <c r="L159" s="91">
        <f t="shared" si="19"/>
        <v>0.22380612972202416</v>
      </c>
      <c r="M159" s="92">
        <f t="shared" si="20"/>
        <v>83.124507486209581</v>
      </c>
      <c r="N159" s="93">
        <f t="shared" si="21"/>
        <v>43016.875492513791</v>
      </c>
      <c r="O159" s="92">
        <f t="shared" si="22"/>
        <v>81.689237348538811</v>
      </c>
      <c r="P159" s="93">
        <f t="shared" si="23"/>
        <v>43018.310762651461</v>
      </c>
    </row>
    <row r="160" spans="1:16" x14ac:dyDescent="0.2">
      <c r="A160" s="39" t="s">
        <v>344</v>
      </c>
      <c r="B160" s="25" t="s">
        <v>345</v>
      </c>
      <c r="C160" s="40">
        <v>18</v>
      </c>
      <c r="D160" s="20">
        <v>14</v>
      </c>
      <c r="E160" s="41">
        <v>9.93</v>
      </c>
      <c r="F160" s="33">
        <v>12.22</v>
      </c>
      <c r="G160" s="41">
        <v>12.95</v>
      </c>
      <c r="H160" s="33">
        <v>13.91</v>
      </c>
      <c r="I160" s="35">
        <f t="shared" si="16"/>
        <v>-2.2900000000000009</v>
      </c>
      <c r="J160" s="35">
        <f t="shared" si="17"/>
        <v>-0.96000000000000085</v>
      </c>
      <c r="K160" s="91">
        <f t="shared" si="18"/>
        <v>-0.23061430010070502</v>
      </c>
      <c r="L160" s="91">
        <f t="shared" si="19"/>
        <v>-7.4131274131274197E-2</v>
      </c>
      <c r="M160" s="92">
        <f t="shared" si="20"/>
        <v>-84.174219536757334</v>
      </c>
      <c r="N160" s="93">
        <f t="shared" si="21"/>
        <v>43184.174219536755</v>
      </c>
      <c r="O160" s="92">
        <f t="shared" si="22"/>
        <v>-27.057915057915082</v>
      </c>
      <c r="P160" s="93">
        <f t="shared" si="23"/>
        <v>43127.057915057914</v>
      </c>
    </row>
    <row r="161" spans="1:16" x14ac:dyDescent="0.2">
      <c r="A161" s="39" t="s">
        <v>328</v>
      </c>
      <c r="B161" s="25" t="s">
        <v>329</v>
      </c>
      <c r="C161" s="53">
        <v>11</v>
      </c>
      <c r="D161" s="20">
        <v>12</v>
      </c>
      <c r="E161" s="54">
        <v>10.72</v>
      </c>
      <c r="F161" s="33">
        <v>12.18</v>
      </c>
      <c r="G161" s="41">
        <v>12.74</v>
      </c>
      <c r="H161" s="33">
        <v>14.42</v>
      </c>
      <c r="I161" s="35">
        <f t="shared" si="16"/>
        <v>-1.4599999999999991</v>
      </c>
      <c r="J161" s="35">
        <f t="shared" si="17"/>
        <v>-1.6799999999999997</v>
      </c>
      <c r="K161" s="91">
        <f t="shared" si="18"/>
        <v>-0.13619402985074616</v>
      </c>
      <c r="L161" s="91">
        <f t="shared" si="19"/>
        <v>-0.13186813186813184</v>
      </c>
      <c r="M161" s="92">
        <f t="shared" si="20"/>
        <v>-49.710820895522346</v>
      </c>
      <c r="N161" s="93">
        <f t="shared" si="21"/>
        <v>43149.710820895525</v>
      </c>
      <c r="O161" s="92">
        <f t="shared" si="22"/>
        <v>-48.131868131868124</v>
      </c>
      <c r="P161" s="93">
        <f t="shared" si="23"/>
        <v>43148.131868131866</v>
      </c>
    </row>
    <row r="162" spans="1:16" x14ac:dyDescent="0.2">
      <c r="A162" s="39" t="s">
        <v>342</v>
      </c>
      <c r="B162" s="25" t="s">
        <v>343</v>
      </c>
      <c r="C162" s="53">
        <v>14</v>
      </c>
      <c r="D162" s="20">
        <v>12</v>
      </c>
      <c r="E162" s="54">
        <v>11.63</v>
      </c>
      <c r="F162" s="33">
        <v>13.45</v>
      </c>
      <c r="G162" s="41">
        <v>14.41</v>
      </c>
      <c r="H162" s="33">
        <v>14.6</v>
      </c>
      <c r="I162" s="35">
        <f t="shared" si="16"/>
        <v>-1.8199999999999985</v>
      </c>
      <c r="J162" s="35">
        <f t="shared" si="17"/>
        <v>-0.1899999999999995</v>
      </c>
      <c r="K162" s="91">
        <f t="shared" si="18"/>
        <v>-0.15649183147033521</v>
      </c>
      <c r="L162" s="91">
        <f t="shared" si="19"/>
        <v>-1.3185287994448265E-2</v>
      </c>
      <c r="M162" s="92">
        <f t="shared" si="20"/>
        <v>-57.119518486672355</v>
      </c>
      <c r="N162" s="93">
        <f t="shared" si="21"/>
        <v>43157.119518486674</v>
      </c>
      <c r="O162" s="92">
        <f t="shared" si="22"/>
        <v>-4.8126301179736171</v>
      </c>
      <c r="P162" s="93">
        <f t="shared" si="23"/>
        <v>43104.812630117973</v>
      </c>
    </row>
    <row r="163" spans="1:16" x14ac:dyDescent="0.2">
      <c r="A163" s="39" t="s">
        <v>47</v>
      </c>
      <c r="B163" s="25" t="s">
        <v>48</v>
      </c>
      <c r="C163" s="40">
        <v>30</v>
      </c>
      <c r="D163" s="20">
        <v>15</v>
      </c>
      <c r="E163" s="41">
        <v>13.51</v>
      </c>
      <c r="F163" s="33">
        <v>11.38</v>
      </c>
      <c r="G163" s="51">
        <v>15.4</v>
      </c>
      <c r="H163" s="33">
        <v>13.29</v>
      </c>
      <c r="I163" s="35">
        <f t="shared" si="16"/>
        <v>2.129999999999999</v>
      </c>
      <c r="J163" s="35">
        <f t="shared" si="17"/>
        <v>2.1100000000000012</v>
      </c>
      <c r="K163" s="91">
        <f t="shared" si="18"/>
        <v>0.15766099185788299</v>
      </c>
      <c r="L163" s="91">
        <f t="shared" si="19"/>
        <v>0.13701298701298709</v>
      </c>
      <c r="M163" s="92">
        <f t="shared" si="20"/>
        <v>57.546262028127288</v>
      </c>
      <c r="N163" s="93">
        <f t="shared" si="21"/>
        <v>43042.453737971875</v>
      </c>
      <c r="O163" s="92">
        <f t="shared" si="22"/>
        <v>50.009740259740283</v>
      </c>
      <c r="P163" s="93">
        <f t="shared" si="23"/>
        <v>43049.990259740262</v>
      </c>
    </row>
    <row r="164" spans="1:16" x14ac:dyDescent="0.2">
      <c r="A164" s="39" t="s">
        <v>181</v>
      </c>
      <c r="B164" s="25" t="s">
        <v>182</v>
      </c>
      <c r="C164" s="40">
        <v>22</v>
      </c>
      <c r="D164" s="20">
        <v>16</v>
      </c>
      <c r="E164" s="41">
        <v>12.07</v>
      </c>
      <c r="F164" s="33">
        <v>12.25</v>
      </c>
      <c r="G164" s="41">
        <v>14.07</v>
      </c>
      <c r="H164" s="33">
        <v>13.51</v>
      </c>
      <c r="I164" s="35">
        <f t="shared" si="16"/>
        <v>-0.17999999999999972</v>
      </c>
      <c r="J164" s="35">
        <f t="shared" si="17"/>
        <v>0.5600000000000005</v>
      </c>
      <c r="K164" s="91">
        <f t="shared" si="18"/>
        <v>-1.4913007456503704E-2</v>
      </c>
      <c r="L164" s="91">
        <f t="shared" si="19"/>
        <v>3.9800995024875656E-2</v>
      </c>
      <c r="M164" s="92">
        <f t="shared" si="20"/>
        <v>-5.4432477216238517</v>
      </c>
      <c r="N164" s="93">
        <f t="shared" si="21"/>
        <v>43105.443247721625</v>
      </c>
      <c r="O164" s="92">
        <f t="shared" si="22"/>
        <v>14.527363184079615</v>
      </c>
      <c r="P164" s="93">
        <f t="shared" si="23"/>
        <v>43085.472636815917</v>
      </c>
    </row>
    <row r="165" spans="1:16" x14ac:dyDescent="0.2">
      <c r="A165" s="39" t="s">
        <v>306</v>
      </c>
      <c r="B165" s="25" t="s">
        <v>307</v>
      </c>
      <c r="C165" s="53">
        <v>17</v>
      </c>
      <c r="D165" s="20">
        <v>11</v>
      </c>
      <c r="E165" s="41">
        <v>11.31</v>
      </c>
      <c r="F165" s="33">
        <v>10.26</v>
      </c>
      <c r="G165" s="41">
        <v>13.97</v>
      </c>
      <c r="H165" s="33">
        <v>12.56</v>
      </c>
      <c r="I165" s="35">
        <f t="shared" si="16"/>
        <v>1.0500000000000007</v>
      </c>
      <c r="J165" s="35">
        <f t="shared" si="17"/>
        <v>1.4100000000000001</v>
      </c>
      <c r="K165" s="91">
        <f t="shared" si="18"/>
        <v>9.2838196286472205E-2</v>
      </c>
      <c r="L165" s="91">
        <f t="shared" si="19"/>
        <v>0.10093056549749464</v>
      </c>
      <c r="M165" s="92">
        <f t="shared" si="20"/>
        <v>33.885941644562358</v>
      </c>
      <c r="N165" s="93">
        <f t="shared" si="21"/>
        <v>43066.114058355437</v>
      </c>
      <c r="O165" s="92">
        <f t="shared" si="22"/>
        <v>36.839656406585547</v>
      </c>
      <c r="P165" s="93">
        <f t="shared" si="23"/>
        <v>43063.160343593416</v>
      </c>
    </row>
    <row r="166" spans="1:16" x14ac:dyDescent="0.2">
      <c r="A166" s="39" t="s">
        <v>293</v>
      </c>
      <c r="B166" s="25" t="s">
        <v>294</v>
      </c>
      <c r="C166" s="53">
        <v>9</v>
      </c>
      <c r="D166" s="20">
        <v>8</v>
      </c>
      <c r="E166" s="54">
        <v>12.36</v>
      </c>
      <c r="F166" s="33">
        <v>10.91</v>
      </c>
      <c r="G166" s="41">
        <v>14.94</v>
      </c>
      <c r="H166" s="33">
        <v>13.16</v>
      </c>
      <c r="I166" s="35">
        <f t="shared" si="16"/>
        <v>1.4499999999999993</v>
      </c>
      <c r="J166" s="35">
        <f t="shared" si="17"/>
        <v>1.7799999999999994</v>
      </c>
      <c r="K166" s="91">
        <f t="shared" si="18"/>
        <v>0.11731391585760513</v>
      </c>
      <c r="L166" s="91">
        <f t="shared" si="19"/>
        <v>0.11914323962516729</v>
      </c>
      <c r="M166" s="92">
        <f t="shared" si="20"/>
        <v>42.819579288025871</v>
      </c>
      <c r="N166" s="93">
        <f t="shared" si="21"/>
        <v>43057.180420711971</v>
      </c>
      <c r="O166" s="92">
        <f t="shared" si="22"/>
        <v>43.487282463186062</v>
      </c>
      <c r="P166" s="93">
        <f t="shared" si="23"/>
        <v>43056.512717536811</v>
      </c>
    </row>
    <row r="167" spans="1:16" x14ac:dyDescent="0.2">
      <c r="A167" s="39" t="s">
        <v>233</v>
      </c>
      <c r="B167" s="25" t="s">
        <v>234</v>
      </c>
      <c r="C167" s="53">
        <v>14</v>
      </c>
      <c r="D167" s="20">
        <v>10</v>
      </c>
      <c r="E167" s="54">
        <v>11.91</v>
      </c>
      <c r="F167" s="33">
        <v>10.06</v>
      </c>
      <c r="G167" s="41">
        <v>14.98</v>
      </c>
      <c r="H167" s="33">
        <v>13.22</v>
      </c>
      <c r="I167" s="35">
        <f t="shared" si="16"/>
        <v>1.8499999999999996</v>
      </c>
      <c r="J167" s="35">
        <f t="shared" si="17"/>
        <v>1.7599999999999998</v>
      </c>
      <c r="K167" s="91">
        <f t="shared" si="18"/>
        <v>0.1553316540722082</v>
      </c>
      <c r="L167" s="91">
        <f t="shared" si="19"/>
        <v>0.11748998664886513</v>
      </c>
      <c r="M167" s="92">
        <f t="shared" si="20"/>
        <v>56.696053736355992</v>
      </c>
      <c r="N167" s="93">
        <f t="shared" si="21"/>
        <v>43043.303946263644</v>
      </c>
      <c r="O167" s="92">
        <f t="shared" si="22"/>
        <v>42.883845126835773</v>
      </c>
      <c r="P167" s="93">
        <f t="shared" si="23"/>
        <v>43057.116154873162</v>
      </c>
    </row>
    <row r="168" spans="1:16" x14ac:dyDescent="0.2">
      <c r="A168" s="39" t="s">
        <v>301</v>
      </c>
      <c r="B168" s="25" t="s">
        <v>302</v>
      </c>
      <c r="C168" s="40">
        <v>24</v>
      </c>
      <c r="D168" s="20">
        <v>18</v>
      </c>
      <c r="E168" s="41">
        <v>12.19</v>
      </c>
      <c r="F168" s="33">
        <v>12.9</v>
      </c>
      <c r="G168" s="41">
        <v>14.77</v>
      </c>
      <c r="H168" s="33">
        <v>15.75</v>
      </c>
      <c r="I168" s="35">
        <f t="shared" si="16"/>
        <v>-0.71000000000000085</v>
      </c>
      <c r="J168" s="35">
        <f t="shared" si="17"/>
        <v>-0.98000000000000043</v>
      </c>
      <c r="K168" s="91">
        <f t="shared" si="18"/>
        <v>-5.8244462674323288E-2</v>
      </c>
      <c r="L168" s="91">
        <f t="shared" si="19"/>
        <v>-6.6350710900473966E-2</v>
      </c>
      <c r="M168" s="92">
        <f t="shared" si="20"/>
        <v>-21.259228876127999</v>
      </c>
      <c r="N168" s="93">
        <f t="shared" si="21"/>
        <v>43121.25922887613</v>
      </c>
      <c r="O168" s="92">
        <f t="shared" si="22"/>
        <v>-24.218009478672997</v>
      </c>
      <c r="P168" s="93">
        <f t="shared" si="23"/>
        <v>43124.218009478675</v>
      </c>
    </row>
    <row r="169" spans="1:16" x14ac:dyDescent="0.2">
      <c r="A169" s="39" t="s">
        <v>322</v>
      </c>
      <c r="B169" s="25" t="s">
        <v>323</v>
      </c>
      <c r="C169" s="40">
        <v>39</v>
      </c>
      <c r="D169" s="20">
        <v>31</v>
      </c>
      <c r="E169" s="41">
        <v>12.76</v>
      </c>
      <c r="F169" s="33">
        <v>12.55</v>
      </c>
      <c r="G169" s="51">
        <v>15.76</v>
      </c>
      <c r="H169" s="33">
        <v>13.91</v>
      </c>
      <c r="I169" s="35">
        <f t="shared" si="16"/>
        <v>0.20999999999999908</v>
      </c>
      <c r="J169" s="35">
        <f t="shared" si="17"/>
        <v>1.8499999999999996</v>
      </c>
      <c r="K169" s="91">
        <f t="shared" si="18"/>
        <v>1.6457680250783625E-2</v>
      </c>
      <c r="L169" s="91">
        <f t="shared" si="19"/>
        <v>0.11738578680203043</v>
      </c>
      <c r="M169" s="92">
        <f t="shared" si="20"/>
        <v>6.0070532915360229</v>
      </c>
      <c r="N169" s="93">
        <f t="shared" si="21"/>
        <v>43093.992946708466</v>
      </c>
      <c r="O169" s="92">
        <f t="shared" si="22"/>
        <v>42.845812182741106</v>
      </c>
      <c r="P169" s="93">
        <f t="shared" si="23"/>
        <v>43057.154187817257</v>
      </c>
    </row>
    <row r="170" spans="1:16" ht="25.5" x14ac:dyDescent="0.2">
      <c r="A170" s="39" t="s">
        <v>42</v>
      </c>
      <c r="B170" s="25" t="s">
        <v>43</v>
      </c>
      <c r="C170" s="40">
        <v>23</v>
      </c>
      <c r="D170" s="20">
        <v>9</v>
      </c>
      <c r="E170" s="41">
        <v>15.07</v>
      </c>
      <c r="F170" s="33">
        <v>12.08</v>
      </c>
      <c r="G170" s="51">
        <v>14.89</v>
      </c>
      <c r="H170" s="33">
        <v>13.32</v>
      </c>
      <c r="I170" s="35">
        <f t="shared" si="16"/>
        <v>2.99</v>
      </c>
      <c r="J170" s="35">
        <f t="shared" si="17"/>
        <v>1.5700000000000003</v>
      </c>
      <c r="K170" s="91">
        <f t="shared" si="18"/>
        <v>0.19840743198407432</v>
      </c>
      <c r="L170" s="91">
        <f t="shared" si="19"/>
        <v>0.10543989254533245</v>
      </c>
      <c r="M170" s="92">
        <f t="shared" si="20"/>
        <v>72.41871267418712</v>
      </c>
      <c r="N170" s="93">
        <f t="shared" si="21"/>
        <v>43027.581287325811</v>
      </c>
      <c r="O170" s="92">
        <f t="shared" si="22"/>
        <v>38.485560779046345</v>
      </c>
      <c r="P170" s="93">
        <f t="shared" si="23"/>
        <v>43061.514439220955</v>
      </c>
    </row>
    <row r="171" spans="1:16" x14ac:dyDescent="0.2">
      <c r="A171" s="39" t="s">
        <v>140</v>
      </c>
      <c r="B171" s="25" t="s">
        <v>141</v>
      </c>
      <c r="C171" s="40">
        <v>20</v>
      </c>
      <c r="D171" s="20">
        <v>12</v>
      </c>
      <c r="E171" s="41">
        <v>14.29</v>
      </c>
      <c r="F171" s="33">
        <v>12.18</v>
      </c>
      <c r="G171" s="41">
        <v>16.059999999999999</v>
      </c>
      <c r="H171" s="33">
        <v>14.22</v>
      </c>
      <c r="I171" s="35">
        <f t="shared" si="16"/>
        <v>2.1099999999999994</v>
      </c>
      <c r="J171" s="35">
        <f t="shared" si="17"/>
        <v>1.8399999999999981</v>
      </c>
      <c r="K171" s="91">
        <f t="shared" si="18"/>
        <v>0.14765570328901326</v>
      </c>
      <c r="L171" s="91">
        <f t="shared" si="19"/>
        <v>0.1145703611457035</v>
      </c>
      <c r="M171" s="92">
        <f t="shared" si="20"/>
        <v>53.894331700489836</v>
      </c>
      <c r="N171" s="93">
        <f t="shared" si="21"/>
        <v>43046.105668299511</v>
      </c>
      <c r="O171" s="92">
        <f t="shared" si="22"/>
        <v>41.818181818181777</v>
      </c>
      <c r="P171" s="93">
        <f t="shared" si="23"/>
        <v>43058.181818181816</v>
      </c>
    </row>
    <row r="172" spans="1:16" ht="25.5" x14ac:dyDescent="0.2">
      <c r="A172" s="39" t="s">
        <v>128</v>
      </c>
      <c r="B172" s="25" t="s">
        <v>129</v>
      </c>
      <c r="C172" s="53">
        <v>12</v>
      </c>
      <c r="D172" s="20">
        <v>8</v>
      </c>
      <c r="E172" s="54">
        <v>13.54</v>
      </c>
      <c r="F172" s="33">
        <v>10.76</v>
      </c>
      <c r="G172" s="41">
        <v>17.04</v>
      </c>
      <c r="H172" s="33">
        <v>14.94</v>
      </c>
      <c r="I172" s="35">
        <f t="shared" si="16"/>
        <v>2.7799999999999994</v>
      </c>
      <c r="J172" s="35">
        <f t="shared" si="17"/>
        <v>2.0999999999999996</v>
      </c>
      <c r="K172" s="91">
        <f t="shared" si="18"/>
        <v>0.20531757754800586</v>
      </c>
      <c r="L172" s="91">
        <f t="shared" si="19"/>
        <v>0.1232394366197183</v>
      </c>
      <c r="M172" s="92">
        <f t="shared" si="20"/>
        <v>74.940915805022144</v>
      </c>
      <c r="N172" s="93">
        <f t="shared" si="21"/>
        <v>43025.059084194974</v>
      </c>
      <c r="O172" s="92">
        <f t="shared" si="22"/>
        <v>44.982394366197177</v>
      </c>
      <c r="P172" s="93">
        <f t="shared" si="23"/>
        <v>43055.017605633802</v>
      </c>
    </row>
    <row r="173" spans="1:16" x14ac:dyDescent="0.2">
      <c r="A173" s="39" t="s">
        <v>201</v>
      </c>
      <c r="B173" s="25" t="s">
        <v>202</v>
      </c>
      <c r="C173" s="55">
        <v>84</v>
      </c>
      <c r="D173" s="20">
        <v>56</v>
      </c>
      <c r="E173" s="51">
        <v>14.33</v>
      </c>
      <c r="F173" s="33">
        <v>12.61</v>
      </c>
      <c r="G173" s="51">
        <v>16.78</v>
      </c>
      <c r="H173" s="33">
        <v>14.95</v>
      </c>
      <c r="I173" s="35">
        <f t="shared" si="16"/>
        <v>1.7200000000000006</v>
      </c>
      <c r="J173" s="35">
        <f t="shared" si="17"/>
        <v>1.8300000000000018</v>
      </c>
      <c r="K173" s="91">
        <f t="shared" si="18"/>
        <v>0.12002791346824847</v>
      </c>
      <c r="L173" s="91">
        <f t="shared" si="19"/>
        <v>0.10905840286054838</v>
      </c>
      <c r="M173" s="92">
        <f t="shared" si="20"/>
        <v>43.810188415910687</v>
      </c>
      <c r="N173" s="93">
        <f t="shared" si="21"/>
        <v>43056.189811584089</v>
      </c>
      <c r="O173" s="92">
        <f t="shared" si="22"/>
        <v>39.806317044100162</v>
      </c>
      <c r="P173" s="93">
        <f t="shared" si="23"/>
        <v>43060.193682955898</v>
      </c>
    </row>
    <row r="174" spans="1:16" ht="25.5" x14ac:dyDescent="0.2">
      <c r="A174" s="39" t="s">
        <v>303</v>
      </c>
      <c r="B174" s="25" t="s">
        <v>304</v>
      </c>
      <c r="C174" s="40">
        <v>27</v>
      </c>
      <c r="D174" s="20">
        <v>24</v>
      </c>
      <c r="E174" s="41">
        <v>13.22</v>
      </c>
      <c r="F174" s="33">
        <v>11.32</v>
      </c>
      <c r="G174" s="51">
        <v>15.23</v>
      </c>
      <c r="H174" s="33">
        <v>14.2</v>
      </c>
      <c r="I174" s="35">
        <f t="shared" si="16"/>
        <v>1.9000000000000004</v>
      </c>
      <c r="J174" s="35">
        <f t="shared" si="17"/>
        <v>1.0300000000000011</v>
      </c>
      <c r="K174" s="91">
        <f t="shared" si="18"/>
        <v>0.14372163388804843</v>
      </c>
      <c r="L174" s="91">
        <f t="shared" si="19"/>
        <v>6.7629678266579188E-2</v>
      </c>
      <c r="M174" s="92">
        <f t="shared" si="20"/>
        <v>52.458396369137674</v>
      </c>
      <c r="N174" s="93">
        <f t="shared" si="21"/>
        <v>43047.54160363086</v>
      </c>
      <c r="O174" s="92">
        <f t="shared" si="22"/>
        <v>24.684832567301402</v>
      </c>
      <c r="P174" s="93">
        <f t="shared" si="23"/>
        <v>43075.315167432702</v>
      </c>
    </row>
    <row r="175" spans="1:16" x14ac:dyDescent="0.2">
      <c r="A175" s="39" t="s">
        <v>13</v>
      </c>
      <c r="B175" s="25" t="s">
        <v>14</v>
      </c>
      <c r="C175" s="53">
        <v>8</v>
      </c>
      <c r="D175" s="20">
        <v>7</v>
      </c>
      <c r="E175" s="54">
        <v>10.41</v>
      </c>
      <c r="F175" s="33">
        <v>11.63</v>
      </c>
      <c r="G175" s="54">
        <v>14.24</v>
      </c>
      <c r="H175" s="33">
        <v>10.94</v>
      </c>
      <c r="I175" s="35">
        <f t="shared" si="16"/>
        <v>-1.2200000000000006</v>
      </c>
      <c r="J175" s="35">
        <f t="shared" si="17"/>
        <v>3.3000000000000007</v>
      </c>
      <c r="K175" s="91">
        <f t="shared" si="18"/>
        <v>-0.11719500480307403</v>
      </c>
      <c r="L175" s="91">
        <f t="shared" si="19"/>
        <v>0.2317415730337079</v>
      </c>
      <c r="M175" s="92">
        <f t="shared" si="20"/>
        <v>-42.776176753122023</v>
      </c>
      <c r="N175" s="93">
        <f t="shared" si="21"/>
        <v>43142.776176753119</v>
      </c>
      <c r="O175" s="92">
        <f t="shared" si="22"/>
        <v>84.585674157303387</v>
      </c>
      <c r="P175" s="93">
        <f t="shared" si="23"/>
        <v>43015.414325842699</v>
      </c>
    </row>
    <row r="176" spans="1:16" x14ac:dyDescent="0.2">
      <c r="A176" s="39" t="s">
        <v>256</v>
      </c>
      <c r="B176" s="25" t="s">
        <v>257</v>
      </c>
      <c r="C176" s="53">
        <v>19</v>
      </c>
      <c r="D176" s="20">
        <v>13</v>
      </c>
      <c r="E176" s="41">
        <v>13.47</v>
      </c>
      <c r="F176" s="33">
        <v>12.41</v>
      </c>
      <c r="G176" s="41">
        <v>15.89</v>
      </c>
      <c r="H176" s="33">
        <v>13.74</v>
      </c>
      <c r="I176" s="35">
        <f t="shared" si="16"/>
        <v>1.0600000000000005</v>
      </c>
      <c r="J176" s="35">
        <f t="shared" si="17"/>
        <v>2.1500000000000004</v>
      </c>
      <c r="K176" s="91">
        <f t="shared" si="18"/>
        <v>7.8693392724573152E-2</v>
      </c>
      <c r="L176" s="91">
        <f t="shared" si="19"/>
        <v>0.1353052234109503</v>
      </c>
      <c r="M176" s="92">
        <f t="shared" si="20"/>
        <v>28.7230883444692</v>
      </c>
      <c r="N176" s="93">
        <f t="shared" si="21"/>
        <v>43071.276911655528</v>
      </c>
      <c r="O176" s="92">
        <f t="shared" si="22"/>
        <v>49.386406544996859</v>
      </c>
      <c r="P176" s="93">
        <f t="shared" si="23"/>
        <v>43050.613593455004</v>
      </c>
    </row>
    <row r="177" spans="1:16" x14ac:dyDescent="0.2">
      <c r="A177" s="39" t="s">
        <v>34</v>
      </c>
      <c r="B177" s="25" t="s">
        <v>35</v>
      </c>
      <c r="C177" s="53">
        <v>8</v>
      </c>
      <c r="D177" s="20">
        <v>4</v>
      </c>
      <c r="E177" s="54">
        <v>14.07</v>
      </c>
      <c r="F177" s="33">
        <v>9.5399999999999991</v>
      </c>
      <c r="G177" s="41">
        <v>15.37</v>
      </c>
      <c r="H177" s="33">
        <v>10.99</v>
      </c>
      <c r="I177" s="35">
        <f t="shared" si="16"/>
        <v>4.5300000000000011</v>
      </c>
      <c r="J177" s="35">
        <f t="shared" si="17"/>
        <v>4.379999999999999</v>
      </c>
      <c r="K177" s="91">
        <f t="shared" si="18"/>
        <v>0.32196162046908322</v>
      </c>
      <c r="L177" s="91">
        <f t="shared" si="19"/>
        <v>0.28497072218607672</v>
      </c>
      <c r="M177" s="92">
        <f t="shared" si="20"/>
        <v>117.51599147121537</v>
      </c>
      <c r="N177" s="93">
        <f t="shared" si="21"/>
        <v>42982.484008528787</v>
      </c>
      <c r="O177" s="92">
        <f t="shared" si="22"/>
        <v>104.014313597918</v>
      </c>
      <c r="P177" s="93">
        <f t="shared" si="23"/>
        <v>42995.985686402084</v>
      </c>
    </row>
    <row r="178" spans="1:16" x14ac:dyDescent="0.2">
      <c r="A178" s="39" t="s">
        <v>313</v>
      </c>
      <c r="B178" s="25" t="s">
        <v>314</v>
      </c>
      <c r="C178" s="53">
        <v>17</v>
      </c>
      <c r="D178" s="20">
        <v>6</v>
      </c>
      <c r="E178" s="41">
        <v>12.55</v>
      </c>
      <c r="F178" s="33">
        <v>12.01</v>
      </c>
      <c r="G178" s="41">
        <v>14.3</v>
      </c>
      <c r="H178" s="33">
        <v>12.98</v>
      </c>
      <c r="I178" s="35">
        <f t="shared" si="16"/>
        <v>0.54000000000000092</v>
      </c>
      <c r="J178" s="35">
        <f t="shared" si="17"/>
        <v>1.3200000000000003</v>
      </c>
      <c r="K178" s="91">
        <f t="shared" si="18"/>
        <v>4.3027888446215211E-2</v>
      </c>
      <c r="L178" s="91">
        <f t="shared" si="19"/>
        <v>9.2307692307692327E-2</v>
      </c>
      <c r="M178" s="92">
        <f t="shared" si="20"/>
        <v>15.705179282868553</v>
      </c>
      <c r="N178" s="93">
        <f t="shared" si="21"/>
        <v>43084.294820717128</v>
      </c>
      <c r="O178" s="92">
        <f t="shared" si="22"/>
        <v>33.692307692307701</v>
      </c>
      <c r="P178" s="93">
        <f t="shared" si="23"/>
        <v>43066.307692307695</v>
      </c>
    </row>
    <row r="179" spans="1:16" x14ac:dyDescent="0.2">
      <c r="A179" s="39" t="s">
        <v>77</v>
      </c>
      <c r="B179" s="25" t="s">
        <v>78</v>
      </c>
      <c r="C179" s="53">
        <v>14</v>
      </c>
      <c r="D179" s="20">
        <v>9</v>
      </c>
      <c r="E179" s="41">
        <v>13.43</v>
      </c>
      <c r="F179" s="33">
        <v>12.87</v>
      </c>
      <c r="G179" s="41">
        <v>15.58</v>
      </c>
      <c r="H179" s="33">
        <v>14.21</v>
      </c>
      <c r="I179" s="35">
        <f t="shared" si="16"/>
        <v>0.5600000000000005</v>
      </c>
      <c r="J179" s="35">
        <f t="shared" si="17"/>
        <v>1.3699999999999992</v>
      </c>
      <c r="K179" s="91">
        <f t="shared" si="18"/>
        <v>4.1697691734921855E-2</v>
      </c>
      <c r="L179" s="91">
        <f t="shared" si="19"/>
        <v>8.7933247753530119E-2</v>
      </c>
      <c r="M179" s="92">
        <f t="shared" si="20"/>
        <v>15.219657483246477</v>
      </c>
      <c r="N179" s="93">
        <f t="shared" si="21"/>
        <v>43084.780342516751</v>
      </c>
      <c r="O179" s="92">
        <f t="shared" si="22"/>
        <v>32.095635430038492</v>
      </c>
      <c r="P179" s="93">
        <f t="shared" si="23"/>
        <v>43067.904364569964</v>
      </c>
    </row>
    <row r="180" spans="1:16" x14ac:dyDescent="0.2">
      <c r="A180" s="39" t="s">
        <v>289</v>
      </c>
      <c r="B180" s="25" t="s">
        <v>290</v>
      </c>
      <c r="C180" s="40">
        <v>29</v>
      </c>
      <c r="D180" s="20">
        <v>23</v>
      </c>
      <c r="E180" s="41">
        <v>12.91</v>
      </c>
      <c r="F180" s="33">
        <v>11.99</v>
      </c>
      <c r="G180" s="51">
        <v>14.8</v>
      </c>
      <c r="H180" s="33">
        <v>14.35</v>
      </c>
      <c r="I180" s="35">
        <f t="shared" si="16"/>
        <v>0.91999999999999993</v>
      </c>
      <c r="J180" s="35">
        <f t="shared" si="17"/>
        <v>0.45000000000000107</v>
      </c>
      <c r="K180" s="91">
        <f t="shared" si="18"/>
        <v>7.1262587141750572E-2</v>
      </c>
      <c r="L180" s="91">
        <f t="shared" si="19"/>
        <v>3.0405405405405476E-2</v>
      </c>
      <c r="M180" s="92">
        <f t="shared" si="20"/>
        <v>26.01084430673896</v>
      </c>
      <c r="N180" s="93">
        <f t="shared" si="21"/>
        <v>43073.989155693263</v>
      </c>
      <c r="O180" s="92">
        <f t="shared" si="22"/>
        <v>11.097972972972999</v>
      </c>
      <c r="P180" s="93">
        <f t="shared" si="23"/>
        <v>43088.902027027027</v>
      </c>
    </row>
    <row r="181" spans="1:16" x14ac:dyDescent="0.2">
      <c r="A181" s="39" t="s">
        <v>195</v>
      </c>
      <c r="B181" s="25" t="s">
        <v>196</v>
      </c>
      <c r="C181" s="40">
        <v>60</v>
      </c>
      <c r="D181" s="20">
        <v>39</v>
      </c>
      <c r="E181" s="41">
        <v>15.54</v>
      </c>
      <c r="F181" s="33">
        <v>14.79</v>
      </c>
      <c r="G181" s="51">
        <v>20.34</v>
      </c>
      <c r="H181" s="33">
        <v>16.82</v>
      </c>
      <c r="I181" s="35">
        <f t="shared" si="16"/>
        <v>0.75</v>
      </c>
      <c r="J181" s="35">
        <f t="shared" si="17"/>
        <v>3.5199999999999996</v>
      </c>
      <c r="K181" s="91">
        <f t="shared" si="18"/>
        <v>4.8262548262548263E-2</v>
      </c>
      <c r="L181" s="91">
        <f t="shared" si="19"/>
        <v>0.17305801376597835</v>
      </c>
      <c r="M181" s="92">
        <f t="shared" si="20"/>
        <v>17.615830115830118</v>
      </c>
      <c r="N181" s="93">
        <f t="shared" si="21"/>
        <v>43082.384169884172</v>
      </c>
      <c r="O181" s="92">
        <f t="shared" si="22"/>
        <v>63.166175024582095</v>
      </c>
      <c r="P181" s="93">
        <f t="shared" si="23"/>
        <v>43036.833824975416</v>
      </c>
    </row>
    <row r="182" spans="1:16" x14ac:dyDescent="0.2">
      <c r="A182" s="39" t="s">
        <v>102</v>
      </c>
      <c r="B182" s="25" t="s">
        <v>103</v>
      </c>
      <c r="C182" s="40">
        <v>30</v>
      </c>
      <c r="D182" s="20">
        <v>21</v>
      </c>
      <c r="E182" s="41">
        <v>12.34</v>
      </c>
      <c r="F182" s="33">
        <v>11.31</v>
      </c>
      <c r="G182" s="41">
        <v>16.18</v>
      </c>
      <c r="H182" s="33">
        <v>13.98</v>
      </c>
      <c r="I182" s="35">
        <f t="shared" si="16"/>
        <v>1.0299999999999994</v>
      </c>
      <c r="J182" s="35">
        <f t="shared" si="17"/>
        <v>2.1999999999999993</v>
      </c>
      <c r="K182" s="91">
        <f t="shared" si="18"/>
        <v>8.3468395461912426E-2</v>
      </c>
      <c r="L182" s="91">
        <f t="shared" si="19"/>
        <v>0.1359703337453646</v>
      </c>
      <c r="M182" s="92">
        <f t="shared" si="20"/>
        <v>30.465964343598035</v>
      </c>
      <c r="N182" s="93">
        <f t="shared" si="21"/>
        <v>43069.534035656405</v>
      </c>
      <c r="O182" s="92">
        <f t="shared" si="22"/>
        <v>49.629171817058079</v>
      </c>
      <c r="P182" s="93">
        <f t="shared" si="23"/>
        <v>43050.370828182939</v>
      </c>
    </row>
    <row r="183" spans="1:16" x14ac:dyDescent="0.2">
      <c r="A183" s="39" t="s">
        <v>299</v>
      </c>
      <c r="B183" s="25" t="s">
        <v>300</v>
      </c>
      <c r="C183" s="53">
        <v>13</v>
      </c>
      <c r="D183" s="20">
        <v>9</v>
      </c>
      <c r="E183" s="41">
        <v>12.49</v>
      </c>
      <c r="F183" s="33">
        <v>10.88</v>
      </c>
      <c r="G183" s="41">
        <v>14.5</v>
      </c>
      <c r="H183" s="33">
        <v>12.4</v>
      </c>
      <c r="I183" s="35">
        <f t="shared" si="16"/>
        <v>1.6099999999999994</v>
      </c>
      <c r="J183" s="35">
        <f t="shared" si="17"/>
        <v>2.0999999999999996</v>
      </c>
      <c r="K183" s="91">
        <f t="shared" si="18"/>
        <v>0.12890312249799835</v>
      </c>
      <c r="L183" s="91">
        <f t="shared" si="19"/>
        <v>0.14482758620689654</v>
      </c>
      <c r="M183" s="92">
        <f t="shared" si="20"/>
        <v>47.049639711769395</v>
      </c>
      <c r="N183" s="93">
        <f t="shared" si="21"/>
        <v>43052.950360288232</v>
      </c>
      <c r="O183" s="92">
        <f t="shared" si="22"/>
        <v>52.862068965517238</v>
      </c>
      <c r="P183" s="93">
        <f t="shared" si="23"/>
        <v>43047.137931034486</v>
      </c>
    </row>
    <row r="184" spans="1:16" x14ac:dyDescent="0.2">
      <c r="A184" s="39" t="s">
        <v>40</v>
      </c>
      <c r="B184" s="25" t="s">
        <v>41</v>
      </c>
      <c r="C184" s="53">
        <v>12</v>
      </c>
      <c r="D184" s="20">
        <v>9</v>
      </c>
      <c r="E184" s="54">
        <v>13.41</v>
      </c>
      <c r="F184" s="33">
        <v>12.08</v>
      </c>
      <c r="G184" s="41">
        <v>15.81</v>
      </c>
      <c r="H184" s="33">
        <v>13.59</v>
      </c>
      <c r="I184" s="35">
        <f t="shared" si="16"/>
        <v>1.33</v>
      </c>
      <c r="J184" s="35">
        <f t="shared" si="17"/>
        <v>2.2200000000000006</v>
      </c>
      <c r="K184" s="91">
        <f t="shared" si="18"/>
        <v>9.9179716629381062E-2</v>
      </c>
      <c r="L184" s="91">
        <f t="shared" si="19"/>
        <v>0.14041745730550287</v>
      </c>
      <c r="M184" s="92">
        <f t="shared" si="20"/>
        <v>36.200596569724091</v>
      </c>
      <c r="N184" s="93">
        <f t="shared" si="21"/>
        <v>43063.799403430276</v>
      </c>
      <c r="O184" s="92">
        <f t="shared" si="22"/>
        <v>51.252371916508544</v>
      </c>
      <c r="P184" s="93">
        <f t="shared" si="23"/>
        <v>43048.747628083489</v>
      </c>
    </row>
    <row r="185" spans="1:16" x14ac:dyDescent="0.2">
      <c r="A185" s="39" t="s">
        <v>22</v>
      </c>
      <c r="B185" s="25" t="s">
        <v>23</v>
      </c>
      <c r="C185" s="53" t="s">
        <v>6</v>
      </c>
      <c r="D185" s="20">
        <v>5</v>
      </c>
      <c r="E185" s="54">
        <v>13.95</v>
      </c>
      <c r="F185" s="33">
        <v>11.73</v>
      </c>
      <c r="G185" s="41">
        <v>14.87</v>
      </c>
      <c r="H185" s="33">
        <v>12.87</v>
      </c>
      <c r="I185" s="35">
        <f t="shared" si="16"/>
        <v>2.2199999999999989</v>
      </c>
      <c r="J185" s="35">
        <f t="shared" si="17"/>
        <v>2</v>
      </c>
      <c r="K185" s="91">
        <f t="shared" si="18"/>
        <v>0.15913978494623648</v>
      </c>
      <c r="L185" s="91">
        <f t="shared" si="19"/>
        <v>0.13449899125756556</v>
      </c>
      <c r="M185" s="92">
        <f t="shared" si="20"/>
        <v>58.086021505376316</v>
      </c>
      <c r="N185" s="93">
        <f t="shared" si="21"/>
        <v>43041.913978494624</v>
      </c>
      <c r="O185" s="92">
        <f t="shared" si="22"/>
        <v>49.092131809011434</v>
      </c>
      <c r="P185" s="93">
        <f t="shared" si="23"/>
        <v>43050.907868190989</v>
      </c>
    </row>
    <row r="186" spans="1:16" x14ac:dyDescent="0.2">
      <c r="A186" s="39" t="s">
        <v>338</v>
      </c>
      <c r="B186" s="25" t="s">
        <v>339</v>
      </c>
      <c r="C186" s="40">
        <v>19</v>
      </c>
      <c r="D186" s="20">
        <v>17</v>
      </c>
      <c r="E186" s="41">
        <v>10.82</v>
      </c>
      <c r="F186" s="33">
        <v>12.27</v>
      </c>
      <c r="G186" s="41">
        <v>14.91</v>
      </c>
      <c r="H186" s="33">
        <v>15.4</v>
      </c>
      <c r="I186" s="35">
        <f t="shared" si="16"/>
        <v>-1.4499999999999993</v>
      </c>
      <c r="J186" s="35">
        <f t="shared" si="17"/>
        <v>-0.49000000000000021</v>
      </c>
      <c r="K186" s="91">
        <f t="shared" si="18"/>
        <v>-0.13401109057301286</v>
      </c>
      <c r="L186" s="91">
        <f t="shared" si="19"/>
        <v>-3.2863849765258232E-2</v>
      </c>
      <c r="M186" s="92">
        <f t="shared" si="20"/>
        <v>-48.914048059149692</v>
      </c>
      <c r="N186" s="93">
        <f t="shared" si="21"/>
        <v>43148.914048059152</v>
      </c>
      <c r="O186" s="92">
        <f t="shared" si="22"/>
        <v>-11.995305164319255</v>
      </c>
      <c r="P186" s="93">
        <f t="shared" si="23"/>
        <v>43111.995305164317</v>
      </c>
    </row>
    <row r="187" spans="1:16" x14ac:dyDescent="0.2">
      <c r="A187" s="39" t="s">
        <v>253</v>
      </c>
      <c r="B187" s="25" t="s">
        <v>254</v>
      </c>
      <c r="C187" s="40">
        <v>31</v>
      </c>
      <c r="D187" s="20">
        <v>25</v>
      </c>
      <c r="E187" s="41">
        <v>13.82</v>
      </c>
      <c r="F187" s="33">
        <v>14.42</v>
      </c>
      <c r="G187" s="51">
        <v>16.46</v>
      </c>
      <c r="H187" s="33">
        <v>14.88</v>
      </c>
      <c r="I187" s="35">
        <f t="shared" si="16"/>
        <v>-0.59999999999999964</v>
      </c>
      <c r="J187" s="35">
        <f t="shared" si="17"/>
        <v>1.58</v>
      </c>
      <c r="K187" s="91">
        <f t="shared" si="18"/>
        <v>-4.341534008683065E-2</v>
      </c>
      <c r="L187" s="91">
        <f t="shared" si="19"/>
        <v>9.5990279465370601E-2</v>
      </c>
      <c r="M187" s="92">
        <f t="shared" si="20"/>
        <v>-15.846599131693187</v>
      </c>
      <c r="N187" s="93">
        <f t="shared" si="21"/>
        <v>43115.846599131692</v>
      </c>
      <c r="O187" s="92">
        <f t="shared" si="22"/>
        <v>35.036452004860273</v>
      </c>
      <c r="P187" s="93">
        <f t="shared" si="23"/>
        <v>43064.963547995139</v>
      </c>
    </row>
    <row r="188" spans="1:16" x14ac:dyDescent="0.2">
      <c r="A188" s="39" t="s">
        <v>334</v>
      </c>
      <c r="B188" s="25" t="s">
        <v>335</v>
      </c>
      <c r="C188" s="53">
        <v>13</v>
      </c>
      <c r="D188" s="20">
        <v>13</v>
      </c>
      <c r="E188" s="41">
        <v>13.25</v>
      </c>
      <c r="F188" s="33">
        <v>14</v>
      </c>
      <c r="G188" s="51">
        <v>13.77</v>
      </c>
      <c r="H188" s="33">
        <v>14.63</v>
      </c>
      <c r="I188" s="35">
        <f t="shared" si="16"/>
        <v>-0.75</v>
      </c>
      <c r="J188" s="35">
        <f t="shared" si="17"/>
        <v>-0.86000000000000121</v>
      </c>
      <c r="K188" s="91">
        <f t="shared" si="18"/>
        <v>-5.6603773584905662E-2</v>
      </c>
      <c r="L188" s="91">
        <f t="shared" si="19"/>
        <v>-6.2454611474219407E-2</v>
      </c>
      <c r="M188" s="92">
        <f t="shared" si="20"/>
        <v>-20.660377358490567</v>
      </c>
      <c r="N188" s="93">
        <f t="shared" si="21"/>
        <v>43120.660377358494</v>
      </c>
      <c r="O188" s="92">
        <f t="shared" si="22"/>
        <v>-22.795933188090082</v>
      </c>
      <c r="P188" s="93">
        <f t="shared" si="23"/>
        <v>43122.795933188092</v>
      </c>
    </row>
    <row r="189" spans="1:16" x14ac:dyDescent="0.2">
      <c r="A189" s="39" t="s">
        <v>16</v>
      </c>
      <c r="B189" s="25" t="s">
        <v>17</v>
      </c>
      <c r="C189" s="53">
        <v>7</v>
      </c>
      <c r="D189" s="20">
        <v>5</v>
      </c>
      <c r="E189" s="54">
        <v>13.65</v>
      </c>
      <c r="F189" s="33">
        <v>12.25</v>
      </c>
      <c r="G189" s="54" t="s">
        <v>6</v>
      </c>
      <c r="H189" s="33">
        <v>13.38</v>
      </c>
      <c r="I189" s="35">
        <f t="shared" si="16"/>
        <v>1.4000000000000004</v>
      </c>
      <c r="J189" s="35" t="e">
        <f t="shared" si="17"/>
        <v>#VALUE!</v>
      </c>
      <c r="K189" s="91">
        <f t="shared" si="18"/>
        <v>0.10256410256410259</v>
      </c>
      <c r="L189" s="91" t="e">
        <f t="shared" si="19"/>
        <v>#VALUE!</v>
      </c>
      <c r="M189" s="92">
        <f t="shared" si="20"/>
        <v>37.435897435897445</v>
      </c>
      <c r="N189" s="93">
        <f t="shared" si="21"/>
        <v>43062.564102564102</v>
      </c>
      <c r="O189" s="92" t="e">
        <f t="shared" si="22"/>
        <v>#VALUE!</v>
      </c>
      <c r="P189" s="93" t="e">
        <f t="shared" si="23"/>
        <v>#VALUE!</v>
      </c>
    </row>
    <row r="190" spans="1:16" x14ac:dyDescent="0.2">
      <c r="A190" s="39" t="s">
        <v>340</v>
      </c>
      <c r="B190" s="25" t="s">
        <v>341</v>
      </c>
      <c r="C190" s="53">
        <v>13</v>
      </c>
      <c r="D190" s="20">
        <v>7</v>
      </c>
      <c r="E190" s="54">
        <v>13.59</v>
      </c>
      <c r="F190" s="33">
        <v>14.2</v>
      </c>
      <c r="G190" s="41">
        <v>15.64</v>
      </c>
      <c r="H190" s="33">
        <v>15.53</v>
      </c>
      <c r="I190" s="35">
        <f t="shared" si="16"/>
        <v>-0.60999999999999943</v>
      </c>
      <c r="J190" s="35">
        <f t="shared" si="17"/>
        <v>0.11000000000000121</v>
      </c>
      <c r="K190" s="91">
        <f t="shared" si="18"/>
        <v>-4.4885945548197165E-2</v>
      </c>
      <c r="L190" s="91">
        <f t="shared" si="19"/>
        <v>7.033248081841509E-3</v>
      </c>
      <c r="M190" s="92">
        <f t="shared" si="20"/>
        <v>-16.383370125091965</v>
      </c>
      <c r="N190" s="93">
        <f t="shared" si="21"/>
        <v>43116.383370125091</v>
      </c>
      <c r="O190" s="92">
        <f t="shared" si="22"/>
        <v>2.5671355498721509</v>
      </c>
      <c r="P190" s="93">
        <f t="shared" si="23"/>
        <v>43097.432864450129</v>
      </c>
    </row>
    <row r="191" spans="1:16" x14ac:dyDescent="0.2">
      <c r="A191" s="39" t="s">
        <v>7</v>
      </c>
      <c r="B191" s="25" t="s">
        <v>8</v>
      </c>
      <c r="C191" s="53">
        <v>6</v>
      </c>
      <c r="D191" s="20">
        <v>6</v>
      </c>
      <c r="E191" s="54">
        <v>11.17</v>
      </c>
      <c r="F191" s="33">
        <v>12.29</v>
      </c>
      <c r="G191" s="54">
        <v>14.33</v>
      </c>
      <c r="H191" s="33">
        <v>13.18</v>
      </c>
      <c r="I191" s="35">
        <f t="shared" si="16"/>
        <v>-1.1199999999999992</v>
      </c>
      <c r="J191" s="35">
        <f t="shared" si="17"/>
        <v>1.1500000000000004</v>
      </c>
      <c r="K191" s="91">
        <f t="shared" si="18"/>
        <v>-0.10026857654431506</v>
      </c>
      <c r="L191" s="91">
        <f t="shared" si="19"/>
        <v>8.025122121423589E-2</v>
      </c>
      <c r="M191" s="92">
        <f t="shared" si="20"/>
        <v>-36.598030438674996</v>
      </c>
      <c r="N191" s="93">
        <f t="shared" si="21"/>
        <v>43136.598030438676</v>
      </c>
      <c r="O191" s="92">
        <f t="shared" si="22"/>
        <v>29.291695743196101</v>
      </c>
      <c r="P191" s="93">
        <f t="shared" si="23"/>
        <v>43070.708304256805</v>
      </c>
    </row>
    <row r="192" spans="1:16" x14ac:dyDescent="0.2">
      <c r="A192" s="39" t="s">
        <v>259</v>
      </c>
      <c r="B192" s="25" t="s">
        <v>260</v>
      </c>
      <c r="C192" s="55">
        <v>135</v>
      </c>
      <c r="D192" s="20">
        <v>95</v>
      </c>
      <c r="E192" s="51">
        <v>16.37</v>
      </c>
      <c r="F192" s="33">
        <v>15.12</v>
      </c>
      <c r="G192" s="51">
        <v>20.059999999999999</v>
      </c>
      <c r="H192" s="33">
        <v>17.239999999999998</v>
      </c>
      <c r="I192" s="35">
        <f t="shared" si="16"/>
        <v>1.2500000000000018</v>
      </c>
      <c r="J192" s="35">
        <f t="shared" si="17"/>
        <v>2.8200000000000003</v>
      </c>
      <c r="K192" s="91">
        <f t="shared" si="18"/>
        <v>7.6359193646915194E-2</v>
      </c>
      <c r="L192" s="91">
        <f t="shared" si="19"/>
        <v>0.14057826520438688</v>
      </c>
      <c r="M192" s="92">
        <f t="shared" si="20"/>
        <v>27.871105681124046</v>
      </c>
      <c r="N192" s="93">
        <f t="shared" si="21"/>
        <v>43072.128894318877</v>
      </c>
      <c r="O192" s="92">
        <f t="shared" si="22"/>
        <v>51.311066799601207</v>
      </c>
      <c r="P192" s="93">
        <f t="shared" si="23"/>
        <v>43048.688933200399</v>
      </c>
    </row>
    <row r="193" spans="1:19" x14ac:dyDescent="0.2">
      <c r="A193" s="39" t="s">
        <v>145</v>
      </c>
      <c r="B193" s="25" t="s">
        <v>146</v>
      </c>
      <c r="C193" s="40">
        <v>24</v>
      </c>
      <c r="D193" s="20">
        <v>18</v>
      </c>
      <c r="E193" s="41">
        <v>14.42</v>
      </c>
      <c r="F193" s="33">
        <v>12.93</v>
      </c>
      <c r="G193" s="41">
        <v>16.670000000000002</v>
      </c>
      <c r="H193" s="33">
        <v>14.08</v>
      </c>
      <c r="I193" s="35">
        <f t="shared" si="16"/>
        <v>1.4900000000000002</v>
      </c>
      <c r="J193" s="35">
        <f t="shared" si="17"/>
        <v>2.5900000000000016</v>
      </c>
      <c r="K193" s="91">
        <f t="shared" si="18"/>
        <v>0.10332871012482664</v>
      </c>
      <c r="L193" s="91">
        <f t="shared" si="19"/>
        <v>0.15536892621475712</v>
      </c>
      <c r="M193" s="92">
        <f t="shared" si="20"/>
        <v>37.714979195561725</v>
      </c>
      <c r="N193" s="93">
        <f t="shared" si="21"/>
        <v>43062.28502080444</v>
      </c>
      <c r="O193" s="92">
        <f t="shared" si="22"/>
        <v>56.709658068386346</v>
      </c>
      <c r="P193" s="93">
        <f t="shared" si="23"/>
        <v>43043.290341931614</v>
      </c>
    </row>
    <row r="194" spans="1:19" x14ac:dyDescent="0.2">
      <c r="A194" s="39" t="s">
        <v>81</v>
      </c>
      <c r="B194" s="25" t="s">
        <v>82</v>
      </c>
      <c r="C194" s="40">
        <v>49</v>
      </c>
      <c r="D194" s="20">
        <v>35</v>
      </c>
      <c r="E194" s="51">
        <v>12.96</v>
      </c>
      <c r="F194" s="33">
        <v>12.03</v>
      </c>
      <c r="G194" s="51">
        <v>15.38</v>
      </c>
      <c r="H194" s="33">
        <v>14.08</v>
      </c>
      <c r="I194" s="35">
        <f t="shared" ref="I194:I213" si="24">E194-F194</f>
        <v>0.93000000000000149</v>
      </c>
      <c r="J194" s="35">
        <f t="shared" ref="J194:J213" si="25">G194-H194</f>
        <v>1.3000000000000007</v>
      </c>
      <c r="K194" s="91">
        <f t="shared" ref="K194:K213" si="26">(E194-F194)/E194</f>
        <v>7.175925925925937E-2</v>
      </c>
      <c r="L194" s="91">
        <f t="shared" ref="L194:L213" si="27">(G194-H194)/G194</f>
        <v>8.452535760728222E-2</v>
      </c>
      <c r="M194" s="92">
        <f t="shared" ref="M194:M213" si="28">365*K194</f>
        <v>26.192129629629669</v>
      </c>
      <c r="N194" s="93">
        <f t="shared" ref="N194:N213" si="29">43100-M194</f>
        <v>43073.807870370372</v>
      </c>
      <c r="O194" s="92">
        <f t="shared" ref="O194:O213" si="30">365*L194</f>
        <v>30.85175552665801</v>
      </c>
      <c r="P194" s="93">
        <f t="shared" ref="P194:P213" si="31">43100-O194</f>
        <v>43069.148244473341</v>
      </c>
    </row>
    <row r="195" spans="1:19" x14ac:dyDescent="0.2">
      <c r="A195" s="39" t="s">
        <v>199</v>
      </c>
      <c r="B195" s="25" t="s">
        <v>200</v>
      </c>
      <c r="C195" s="55">
        <v>162</v>
      </c>
      <c r="D195" s="20">
        <v>118</v>
      </c>
      <c r="E195" s="51">
        <v>15.25</v>
      </c>
      <c r="F195" s="33">
        <v>13.72</v>
      </c>
      <c r="G195" s="51">
        <v>17.96</v>
      </c>
      <c r="H195" s="33">
        <v>15.79</v>
      </c>
      <c r="I195" s="35">
        <f t="shared" si="24"/>
        <v>1.5299999999999994</v>
      </c>
      <c r="J195" s="35">
        <f t="shared" si="25"/>
        <v>2.1700000000000017</v>
      </c>
      <c r="K195" s="91">
        <f t="shared" si="26"/>
        <v>0.10032786885245898</v>
      </c>
      <c r="L195" s="91">
        <f t="shared" si="27"/>
        <v>0.1208240534521159</v>
      </c>
      <c r="M195" s="92">
        <f t="shared" si="28"/>
        <v>36.619672131147524</v>
      </c>
      <c r="N195" s="93">
        <f t="shared" si="29"/>
        <v>43063.38032786885</v>
      </c>
      <c r="O195" s="92">
        <f t="shared" si="30"/>
        <v>44.100779510022306</v>
      </c>
      <c r="P195" s="93">
        <f t="shared" si="31"/>
        <v>43055.899220489977</v>
      </c>
    </row>
    <row r="196" spans="1:19" x14ac:dyDescent="0.2">
      <c r="A196" s="39" t="s">
        <v>296</v>
      </c>
      <c r="B196" s="25" t="s">
        <v>297</v>
      </c>
      <c r="C196" s="40">
        <v>36</v>
      </c>
      <c r="D196" s="20">
        <v>26</v>
      </c>
      <c r="E196" s="51">
        <v>13.6</v>
      </c>
      <c r="F196" s="33">
        <v>13.06</v>
      </c>
      <c r="G196" s="51">
        <v>15.56</v>
      </c>
      <c r="H196" s="33">
        <v>14.54</v>
      </c>
      <c r="I196" s="35">
        <f t="shared" si="24"/>
        <v>0.53999999999999915</v>
      </c>
      <c r="J196" s="35">
        <f t="shared" si="25"/>
        <v>1.0200000000000014</v>
      </c>
      <c r="K196" s="91">
        <f t="shared" si="26"/>
        <v>3.9705882352941112E-2</v>
      </c>
      <c r="L196" s="91">
        <f t="shared" si="27"/>
        <v>6.5552699228791853E-2</v>
      </c>
      <c r="M196" s="92">
        <f t="shared" si="28"/>
        <v>14.492647058823506</v>
      </c>
      <c r="N196" s="93">
        <f t="shared" si="29"/>
        <v>43085.507352941175</v>
      </c>
      <c r="O196" s="92">
        <f t="shared" si="30"/>
        <v>23.926735218509027</v>
      </c>
      <c r="P196" s="93">
        <f t="shared" si="31"/>
        <v>43076.073264781488</v>
      </c>
      <c r="R196" s="89"/>
      <c r="S196" s="89"/>
    </row>
    <row r="197" spans="1:19" x14ac:dyDescent="0.2">
      <c r="A197" s="39" t="s">
        <v>283</v>
      </c>
      <c r="B197" s="25" t="s">
        <v>284</v>
      </c>
      <c r="C197" s="53">
        <v>8</v>
      </c>
      <c r="D197" s="20">
        <v>7</v>
      </c>
      <c r="E197" s="54" t="s">
        <v>6</v>
      </c>
      <c r="F197" s="33">
        <v>13.54</v>
      </c>
      <c r="G197" s="54">
        <v>18.78</v>
      </c>
      <c r="H197" s="33">
        <v>15.07</v>
      </c>
      <c r="I197" s="35" t="e">
        <f t="shared" si="24"/>
        <v>#VALUE!</v>
      </c>
      <c r="J197" s="35">
        <f t="shared" si="25"/>
        <v>3.7100000000000009</v>
      </c>
      <c r="K197" s="91" t="e">
        <f t="shared" si="26"/>
        <v>#VALUE!</v>
      </c>
      <c r="L197" s="91">
        <f t="shared" si="27"/>
        <v>0.19755058572949949</v>
      </c>
      <c r="M197" s="92" t="e">
        <f t="shared" si="28"/>
        <v>#VALUE!</v>
      </c>
      <c r="N197" s="93" t="e">
        <f t="shared" si="29"/>
        <v>#VALUE!</v>
      </c>
      <c r="O197" s="92">
        <f t="shared" si="30"/>
        <v>72.105963791267314</v>
      </c>
      <c r="P197" s="93">
        <f t="shared" si="31"/>
        <v>43027.894036208731</v>
      </c>
    </row>
    <row r="198" spans="1:19" x14ac:dyDescent="0.2">
      <c r="A198" s="39" t="s">
        <v>205</v>
      </c>
      <c r="B198" s="25" t="s">
        <v>206</v>
      </c>
      <c r="C198" s="53">
        <v>13</v>
      </c>
      <c r="D198" s="20">
        <v>8</v>
      </c>
      <c r="E198" s="41">
        <v>15.36</v>
      </c>
      <c r="F198" s="33">
        <v>12.5</v>
      </c>
      <c r="G198" s="41">
        <v>16.72</v>
      </c>
      <c r="H198" s="33">
        <v>14.95</v>
      </c>
      <c r="I198" s="35">
        <f t="shared" si="24"/>
        <v>2.8599999999999994</v>
      </c>
      <c r="J198" s="35">
        <f t="shared" si="25"/>
        <v>1.7699999999999996</v>
      </c>
      <c r="K198" s="91">
        <f t="shared" si="26"/>
        <v>0.18619791666666663</v>
      </c>
      <c r="L198" s="91">
        <f t="shared" si="27"/>
        <v>0.10586124401913874</v>
      </c>
      <c r="M198" s="92">
        <f t="shared" si="28"/>
        <v>67.962239583333314</v>
      </c>
      <c r="N198" s="93">
        <f t="shared" si="29"/>
        <v>43032.037760416664</v>
      </c>
      <c r="O198" s="92">
        <f t="shared" si="30"/>
        <v>38.639354066985639</v>
      </c>
      <c r="P198" s="93">
        <f t="shared" si="31"/>
        <v>43061.360645933011</v>
      </c>
    </row>
    <row r="199" spans="1:19" x14ac:dyDescent="0.2">
      <c r="A199" s="39" t="s">
        <v>167</v>
      </c>
      <c r="B199" s="25" t="s">
        <v>168</v>
      </c>
      <c r="C199" s="53">
        <v>15</v>
      </c>
      <c r="D199" s="20">
        <v>9</v>
      </c>
      <c r="E199" s="41">
        <v>12.09</v>
      </c>
      <c r="F199" s="33">
        <v>12.82</v>
      </c>
      <c r="G199" s="41">
        <v>14.37</v>
      </c>
      <c r="H199" s="33">
        <v>15.27</v>
      </c>
      <c r="I199" s="35">
        <f t="shared" si="24"/>
        <v>-0.73000000000000043</v>
      </c>
      <c r="J199" s="35">
        <f t="shared" si="25"/>
        <v>-0.90000000000000036</v>
      </c>
      <c r="K199" s="91">
        <f t="shared" si="26"/>
        <v>-6.0380479735318481E-2</v>
      </c>
      <c r="L199" s="91">
        <f t="shared" si="27"/>
        <v>-6.263048016701464E-2</v>
      </c>
      <c r="M199" s="92">
        <f t="shared" si="28"/>
        <v>-22.038875103391245</v>
      </c>
      <c r="N199" s="93">
        <f t="shared" si="29"/>
        <v>43122.03887510339</v>
      </c>
      <c r="O199" s="92">
        <f t="shared" si="30"/>
        <v>-22.860125260960345</v>
      </c>
      <c r="P199" s="93">
        <f t="shared" si="31"/>
        <v>43122.860125260959</v>
      </c>
    </row>
    <row r="200" spans="1:19" x14ac:dyDescent="0.2">
      <c r="A200" s="39" t="s">
        <v>1055</v>
      </c>
      <c r="B200" s="25" t="s">
        <v>143</v>
      </c>
      <c r="C200" s="53" t="s">
        <v>6</v>
      </c>
      <c r="D200" s="20" t="s">
        <v>6</v>
      </c>
      <c r="E200" s="54">
        <v>12.5</v>
      </c>
      <c r="F200" s="33">
        <v>12.18</v>
      </c>
      <c r="G200" s="41">
        <v>14.3</v>
      </c>
      <c r="H200" s="33">
        <v>14.2</v>
      </c>
      <c r="I200" s="35">
        <f t="shared" si="24"/>
        <v>0.32000000000000028</v>
      </c>
      <c r="J200" s="35">
        <f t="shared" si="25"/>
        <v>0.10000000000000142</v>
      </c>
      <c r="K200" s="91">
        <f t="shared" si="26"/>
        <v>2.5600000000000022E-2</v>
      </c>
      <c r="L200" s="91">
        <f t="shared" si="27"/>
        <v>6.9930069930070919E-3</v>
      </c>
      <c r="M200" s="92">
        <f t="shared" si="28"/>
        <v>9.3440000000000083</v>
      </c>
      <c r="N200" s="93">
        <f t="shared" si="29"/>
        <v>43090.656000000003</v>
      </c>
      <c r="O200" s="92">
        <f t="shared" si="30"/>
        <v>2.5524475524475885</v>
      </c>
      <c r="P200" s="93">
        <f t="shared" si="31"/>
        <v>43097.447552447549</v>
      </c>
    </row>
    <row r="201" spans="1:19" x14ac:dyDescent="0.2">
      <c r="A201" s="39" t="s">
        <v>218</v>
      </c>
      <c r="B201" s="25" t="s">
        <v>219</v>
      </c>
      <c r="C201" s="53">
        <v>15</v>
      </c>
      <c r="D201" s="20">
        <v>10</v>
      </c>
      <c r="E201" s="54">
        <v>14.2</v>
      </c>
      <c r="F201" s="33">
        <v>13.61</v>
      </c>
      <c r="G201" s="41">
        <v>15.72</v>
      </c>
      <c r="H201" s="33">
        <v>14.55</v>
      </c>
      <c r="I201" s="35">
        <f t="shared" si="24"/>
        <v>0.58999999999999986</v>
      </c>
      <c r="J201" s="35">
        <f t="shared" si="25"/>
        <v>1.17</v>
      </c>
      <c r="K201" s="91">
        <f t="shared" si="26"/>
        <v>4.1549295774647881E-2</v>
      </c>
      <c r="L201" s="91">
        <f t="shared" si="27"/>
        <v>7.4427480916030533E-2</v>
      </c>
      <c r="M201" s="92">
        <f t="shared" si="28"/>
        <v>15.165492957746476</v>
      </c>
      <c r="N201" s="93">
        <f t="shared" si="29"/>
        <v>43084.834507042251</v>
      </c>
      <c r="O201" s="92">
        <f t="shared" si="30"/>
        <v>27.166030534351144</v>
      </c>
      <c r="P201" s="93">
        <f t="shared" si="31"/>
        <v>43072.833969465646</v>
      </c>
    </row>
    <row r="202" spans="1:19" x14ac:dyDescent="0.2">
      <c r="A202" s="39" t="s">
        <v>311</v>
      </c>
      <c r="B202" s="25" t="s">
        <v>312</v>
      </c>
      <c r="C202" s="40">
        <v>50</v>
      </c>
      <c r="D202" s="20">
        <v>35</v>
      </c>
      <c r="E202" s="51">
        <v>13.65</v>
      </c>
      <c r="F202" s="33">
        <v>12.39</v>
      </c>
      <c r="G202" s="51">
        <v>15.92</v>
      </c>
      <c r="H202" s="33">
        <v>14.68</v>
      </c>
      <c r="I202" s="35">
        <f t="shared" si="24"/>
        <v>1.2599999999999998</v>
      </c>
      <c r="J202" s="35">
        <f t="shared" si="25"/>
        <v>1.2400000000000002</v>
      </c>
      <c r="K202" s="91">
        <f t="shared" si="26"/>
        <v>9.2307692307692285E-2</v>
      </c>
      <c r="L202" s="91">
        <f t="shared" si="27"/>
        <v>7.7889447236180923E-2</v>
      </c>
      <c r="M202" s="92">
        <f t="shared" si="28"/>
        <v>33.692307692307686</v>
      </c>
      <c r="N202" s="93">
        <f t="shared" si="29"/>
        <v>43066.307692307695</v>
      </c>
      <c r="O202" s="92">
        <f t="shared" si="30"/>
        <v>28.429648241206039</v>
      </c>
      <c r="P202" s="93">
        <f t="shared" si="31"/>
        <v>43071.570351758797</v>
      </c>
    </row>
    <row r="203" spans="1:19" x14ac:dyDescent="0.2">
      <c r="A203" s="39" t="s">
        <v>9</v>
      </c>
      <c r="B203" s="25" t="s">
        <v>10</v>
      </c>
      <c r="C203" s="53" t="s">
        <v>6</v>
      </c>
      <c r="D203" s="20" t="s">
        <v>6</v>
      </c>
      <c r="E203" s="54" t="s">
        <v>6</v>
      </c>
      <c r="F203" s="33" t="s">
        <v>6</v>
      </c>
      <c r="G203" s="54">
        <v>16.899999999999999</v>
      </c>
      <c r="H203" s="33">
        <v>15.84</v>
      </c>
      <c r="I203" s="35" t="e">
        <f t="shared" si="24"/>
        <v>#VALUE!</v>
      </c>
      <c r="J203" s="35">
        <f t="shared" si="25"/>
        <v>1.0599999999999987</v>
      </c>
      <c r="K203" s="91" t="e">
        <f t="shared" si="26"/>
        <v>#VALUE!</v>
      </c>
      <c r="L203" s="91">
        <f t="shared" si="27"/>
        <v>6.2721893491124184E-2</v>
      </c>
      <c r="M203" s="92" t="e">
        <f t="shared" si="28"/>
        <v>#VALUE!</v>
      </c>
      <c r="N203" s="93" t="e">
        <f t="shared" si="29"/>
        <v>#VALUE!</v>
      </c>
      <c r="O203" s="92">
        <f t="shared" si="30"/>
        <v>22.893491124260326</v>
      </c>
      <c r="P203" s="93">
        <f t="shared" si="31"/>
        <v>43077.106508875739</v>
      </c>
    </row>
    <row r="204" spans="1:19" x14ac:dyDescent="0.2">
      <c r="A204" s="39" t="s">
        <v>271</v>
      </c>
      <c r="B204" s="25" t="s">
        <v>272</v>
      </c>
      <c r="C204" s="40">
        <v>27</v>
      </c>
      <c r="D204" s="20">
        <v>19</v>
      </c>
      <c r="E204" s="41">
        <v>13.78</v>
      </c>
      <c r="F204" s="33">
        <v>12.31</v>
      </c>
      <c r="G204" s="51">
        <v>15.55</v>
      </c>
      <c r="H204" s="33">
        <v>13.95</v>
      </c>
      <c r="I204" s="35">
        <f t="shared" si="24"/>
        <v>1.4699999999999989</v>
      </c>
      <c r="J204" s="35">
        <f t="shared" si="25"/>
        <v>1.6000000000000014</v>
      </c>
      <c r="K204" s="91">
        <f t="shared" si="26"/>
        <v>0.10667634252539905</v>
      </c>
      <c r="L204" s="91">
        <f t="shared" si="27"/>
        <v>0.10289389067524124</v>
      </c>
      <c r="M204" s="92">
        <f t="shared" si="28"/>
        <v>38.93686502177065</v>
      </c>
      <c r="N204" s="93">
        <f t="shared" si="29"/>
        <v>43061.063134978227</v>
      </c>
      <c r="O204" s="92">
        <f t="shared" si="30"/>
        <v>37.556270096463052</v>
      </c>
      <c r="P204" s="93">
        <f t="shared" si="31"/>
        <v>43062.443729903534</v>
      </c>
    </row>
    <row r="205" spans="1:19" x14ac:dyDescent="0.2">
      <c r="A205" s="39" t="s">
        <v>115</v>
      </c>
      <c r="B205" s="25" t="s">
        <v>116</v>
      </c>
      <c r="C205" s="40">
        <v>28</v>
      </c>
      <c r="D205" s="20">
        <v>23</v>
      </c>
      <c r="E205" s="41">
        <v>14.11</v>
      </c>
      <c r="F205" s="33">
        <v>11.87</v>
      </c>
      <c r="G205" s="51">
        <v>16.93</v>
      </c>
      <c r="H205" s="33">
        <v>14.89</v>
      </c>
      <c r="I205" s="35">
        <f t="shared" si="24"/>
        <v>2.2400000000000002</v>
      </c>
      <c r="J205" s="35">
        <f t="shared" si="25"/>
        <v>2.0399999999999991</v>
      </c>
      <c r="K205" s="91">
        <f t="shared" si="26"/>
        <v>0.15875265768958188</v>
      </c>
      <c r="L205" s="91">
        <f t="shared" si="27"/>
        <v>0.1204961606615475</v>
      </c>
      <c r="M205" s="92">
        <f t="shared" si="28"/>
        <v>57.944720056697385</v>
      </c>
      <c r="N205" s="93">
        <f t="shared" si="29"/>
        <v>43042.055279943306</v>
      </c>
      <c r="O205" s="92">
        <f t="shared" si="30"/>
        <v>43.98109864146484</v>
      </c>
      <c r="P205" s="93">
        <f t="shared" si="31"/>
        <v>43056.018901358533</v>
      </c>
    </row>
    <row r="206" spans="1:19" x14ac:dyDescent="0.2">
      <c r="A206" s="39" t="s">
        <v>291</v>
      </c>
      <c r="B206" s="25" t="s">
        <v>292</v>
      </c>
      <c r="C206" s="53">
        <v>16</v>
      </c>
      <c r="D206" s="20">
        <v>11</v>
      </c>
      <c r="E206" s="41">
        <v>12.78</v>
      </c>
      <c r="F206" s="33">
        <v>11.55</v>
      </c>
      <c r="G206" s="51">
        <v>13.96</v>
      </c>
      <c r="H206" s="33">
        <v>14.6</v>
      </c>
      <c r="I206" s="35">
        <f t="shared" si="24"/>
        <v>1.2299999999999986</v>
      </c>
      <c r="J206" s="35">
        <f t="shared" si="25"/>
        <v>-0.63999999999999879</v>
      </c>
      <c r="K206" s="91">
        <f t="shared" si="26"/>
        <v>9.6244131455398965E-2</v>
      </c>
      <c r="L206" s="91">
        <f t="shared" si="27"/>
        <v>-4.5845272206303633E-2</v>
      </c>
      <c r="M206" s="92">
        <f t="shared" si="28"/>
        <v>35.129107981220621</v>
      </c>
      <c r="N206" s="93">
        <f t="shared" si="29"/>
        <v>43064.870892018778</v>
      </c>
      <c r="O206" s="92">
        <f t="shared" si="30"/>
        <v>-16.733524355300826</v>
      </c>
      <c r="P206" s="93">
        <f t="shared" si="31"/>
        <v>43116.733524355303</v>
      </c>
    </row>
    <row r="207" spans="1:19" x14ac:dyDescent="0.2">
      <c r="A207" s="39" t="s">
        <v>11</v>
      </c>
      <c r="B207" s="25" t="s">
        <v>12</v>
      </c>
      <c r="C207" s="53" t="s">
        <v>6</v>
      </c>
      <c r="D207" s="20" t="s">
        <v>6</v>
      </c>
      <c r="E207" s="54">
        <v>14.81</v>
      </c>
      <c r="F207" s="33" t="s">
        <v>6</v>
      </c>
      <c r="G207" s="41">
        <v>16.66</v>
      </c>
      <c r="H207" s="33">
        <v>13.73</v>
      </c>
      <c r="I207" s="35" t="e">
        <f t="shared" si="24"/>
        <v>#VALUE!</v>
      </c>
      <c r="J207" s="35">
        <f t="shared" si="25"/>
        <v>2.9299999999999997</v>
      </c>
      <c r="K207" s="91" t="e">
        <f t="shared" si="26"/>
        <v>#VALUE!</v>
      </c>
      <c r="L207" s="91">
        <f t="shared" si="27"/>
        <v>0.17587034813925567</v>
      </c>
      <c r="M207" s="92" t="e">
        <f t="shared" si="28"/>
        <v>#VALUE!</v>
      </c>
      <c r="N207" s="93" t="e">
        <f t="shared" si="29"/>
        <v>#VALUE!</v>
      </c>
      <c r="O207" s="92">
        <f t="shared" si="30"/>
        <v>64.192677070828324</v>
      </c>
      <c r="P207" s="93">
        <f t="shared" si="31"/>
        <v>43035.807322929169</v>
      </c>
    </row>
    <row r="208" spans="1:19" x14ac:dyDescent="0.2">
      <c r="A208" s="39" t="s">
        <v>324</v>
      </c>
      <c r="B208" s="25" t="s">
        <v>325</v>
      </c>
      <c r="C208" s="53">
        <v>19</v>
      </c>
      <c r="D208" s="20">
        <v>12</v>
      </c>
      <c r="E208" s="54">
        <v>13.71</v>
      </c>
      <c r="F208" s="33">
        <v>12.91</v>
      </c>
      <c r="G208" s="41">
        <v>17.29</v>
      </c>
      <c r="H208" s="33">
        <v>14.95</v>
      </c>
      <c r="I208" s="35">
        <f t="shared" si="24"/>
        <v>0.80000000000000071</v>
      </c>
      <c r="J208" s="35">
        <f t="shared" si="25"/>
        <v>2.34</v>
      </c>
      <c r="K208" s="91">
        <f t="shared" si="26"/>
        <v>5.8351568198395383E-2</v>
      </c>
      <c r="L208" s="91">
        <f t="shared" si="27"/>
        <v>0.13533834586466165</v>
      </c>
      <c r="M208" s="92">
        <f t="shared" si="28"/>
        <v>21.298322392414313</v>
      </c>
      <c r="N208" s="93">
        <f t="shared" si="29"/>
        <v>43078.701677607583</v>
      </c>
      <c r="O208" s="92">
        <f t="shared" si="30"/>
        <v>49.398496240601503</v>
      </c>
      <c r="P208" s="93">
        <f t="shared" si="31"/>
        <v>43050.601503759397</v>
      </c>
    </row>
    <row r="209" spans="1:16" x14ac:dyDescent="0.2">
      <c r="A209" s="39" t="s">
        <v>210</v>
      </c>
      <c r="B209" s="25" t="s">
        <v>211</v>
      </c>
      <c r="C209" s="40">
        <v>49</v>
      </c>
      <c r="D209" s="20">
        <v>28</v>
      </c>
      <c r="E209" s="51">
        <v>15.02</v>
      </c>
      <c r="F209" s="33">
        <v>13.01</v>
      </c>
      <c r="G209" s="51">
        <v>16.440000000000001</v>
      </c>
      <c r="H209" s="33">
        <v>14.84</v>
      </c>
      <c r="I209" s="35">
        <f t="shared" si="24"/>
        <v>2.0099999999999998</v>
      </c>
      <c r="J209" s="35">
        <f t="shared" si="25"/>
        <v>1.6000000000000014</v>
      </c>
      <c r="K209" s="91">
        <f t="shared" si="26"/>
        <v>0.13382157123834887</v>
      </c>
      <c r="L209" s="91">
        <f t="shared" si="27"/>
        <v>9.7323600973236085E-2</v>
      </c>
      <c r="M209" s="92">
        <f t="shared" si="28"/>
        <v>48.844873501997334</v>
      </c>
      <c r="N209" s="93">
        <f t="shared" si="29"/>
        <v>43051.155126498001</v>
      </c>
      <c r="O209" s="92">
        <f t="shared" si="30"/>
        <v>35.523114355231172</v>
      </c>
      <c r="P209" s="93">
        <f t="shared" si="31"/>
        <v>43064.47688564477</v>
      </c>
    </row>
    <row r="210" spans="1:16" x14ac:dyDescent="0.2">
      <c r="A210" s="39" t="s">
        <v>25</v>
      </c>
      <c r="B210" s="25" t="s">
        <v>26</v>
      </c>
      <c r="C210" s="53">
        <v>15</v>
      </c>
      <c r="D210" s="20">
        <v>13</v>
      </c>
      <c r="E210" s="54">
        <v>14.82</v>
      </c>
      <c r="F210" s="33">
        <v>12.34</v>
      </c>
      <c r="G210" s="41">
        <v>16.8</v>
      </c>
      <c r="H210" s="33">
        <v>15.52</v>
      </c>
      <c r="I210" s="35">
        <f t="shared" si="24"/>
        <v>2.4800000000000004</v>
      </c>
      <c r="J210" s="35">
        <f t="shared" si="25"/>
        <v>1.2800000000000011</v>
      </c>
      <c r="K210" s="91">
        <f t="shared" si="26"/>
        <v>0.16734143049932526</v>
      </c>
      <c r="L210" s="91">
        <f t="shared" si="27"/>
        <v>7.6190476190476253E-2</v>
      </c>
      <c r="M210" s="92">
        <f t="shared" si="28"/>
        <v>61.079622132253718</v>
      </c>
      <c r="N210" s="93">
        <f t="shared" si="29"/>
        <v>43038.920377867747</v>
      </c>
      <c r="O210" s="92">
        <f t="shared" si="30"/>
        <v>27.809523809523832</v>
      </c>
      <c r="P210" s="93">
        <f t="shared" si="31"/>
        <v>43072.190476190473</v>
      </c>
    </row>
    <row r="211" spans="1:16" x14ac:dyDescent="0.2">
      <c r="A211" s="39" t="s">
        <v>130</v>
      </c>
      <c r="B211" s="25" t="s">
        <v>131</v>
      </c>
      <c r="C211" s="53">
        <v>10</v>
      </c>
      <c r="D211" s="20">
        <v>9</v>
      </c>
      <c r="E211" s="41">
        <v>14.58</v>
      </c>
      <c r="F211" s="33">
        <v>12.61</v>
      </c>
      <c r="G211" s="41">
        <v>17.489999999999998</v>
      </c>
      <c r="H211" s="33">
        <v>14.68</v>
      </c>
      <c r="I211" s="35">
        <f t="shared" si="24"/>
        <v>1.9700000000000006</v>
      </c>
      <c r="J211" s="35">
        <f t="shared" si="25"/>
        <v>2.8099999999999987</v>
      </c>
      <c r="K211" s="91">
        <f t="shared" si="26"/>
        <v>0.13511659807956108</v>
      </c>
      <c r="L211" s="91">
        <f t="shared" si="27"/>
        <v>0.16066323613493419</v>
      </c>
      <c r="M211" s="92">
        <f t="shared" si="28"/>
        <v>49.317558299039796</v>
      </c>
      <c r="N211" s="93">
        <f t="shared" si="29"/>
        <v>43050.682441700963</v>
      </c>
      <c r="O211" s="92">
        <f t="shared" si="30"/>
        <v>58.64208118925098</v>
      </c>
      <c r="P211" s="93">
        <f t="shared" si="31"/>
        <v>43041.357918810747</v>
      </c>
    </row>
    <row r="212" spans="1:16" x14ac:dyDescent="0.2">
      <c r="A212" s="39" t="s">
        <v>226</v>
      </c>
      <c r="B212" s="25" t="s">
        <v>227</v>
      </c>
      <c r="C212" s="40">
        <v>40</v>
      </c>
      <c r="D212" s="20">
        <v>23</v>
      </c>
      <c r="E212" s="51">
        <v>14.07</v>
      </c>
      <c r="F212" s="33">
        <v>12.69</v>
      </c>
      <c r="G212" s="51">
        <v>15.88</v>
      </c>
      <c r="H212" s="33">
        <v>15.82</v>
      </c>
      <c r="I212" s="35">
        <f t="shared" si="24"/>
        <v>1.3800000000000008</v>
      </c>
      <c r="J212" s="35">
        <f t="shared" si="25"/>
        <v>6.0000000000000497E-2</v>
      </c>
      <c r="K212" s="91">
        <f t="shared" si="26"/>
        <v>9.808102345415784E-2</v>
      </c>
      <c r="L212" s="91">
        <f t="shared" si="27"/>
        <v>3.7783375314861772E-3</v>
      </c>
      <c r="M212" s="92">
        <f t="shared" si="28"/>
        <v>35.799573560767612</v>
      </c>
      <c r="N212" s="93">
        <f t="shared" si="29"/>
        <v>43064.200426439231</v>
      </c>
      <c r="O212" s="92">
        <f t="shared" si="30"/>
        <v>1.3790931989924546</v>
      </c>
      <c r="P212" s="93">
        <f t="shared" si="31"/>
        <v>43098.620906801007</v>
      </c>
    </row>
    <row r="213" spans="1:16" x14ac:dyDescent="0.2">
      <c r="A213" s="24" t="s">
        <v>327</v>
      </c>
      <c r="B213" s="25" t="s">
        <v>1057</v>
      </c>
      <c r="C213" s="55">
        <v>353</v>
      </c>
      <c r="D213" s="20">
        <v>224</v>
      </c>
      <c r="E213" s="51">
        <v>12.25</v>
      </c>
      <c r="F213" s="33">
        <v>12.67</v>
      </c>
      <c r="G213" s="51">
        <v>14.83</v>
      </c>
      <c r="H213" s="33">
        <v>14.4</v>
      </c>
      <c r="I213" s="35">
        <f t="shared" si="24"/>
        <v>-0.41999999999999993</v>
      </c>
      <c r="J213" s="35">
        <f t="shared" si="25"/>
        <v>0.42999999999999972</v>
      </c>
      <c r="K213" s="91">
        <f t="shared" si="26"/>
        <v>-3.428571428571428E-2</v>
      </c>
      <c r="L213" s="91">
        <f t="shared" si="27"/>
        <v>2.8995279838165862E-2</v>
      </c>
      <c r="M213" s="92">
        <f t="shared" si="28"/>
        <v>-12.514285714285712</v>
      </c>
      <c r="N213" s="93">
        <f t="shared" si="29"/>
        <v>43112.514285714286</v>
      </c>
      <c r="O213" s="92">
        <f t="shared" si="30"/>
        <v>10.583277140930539</v>
      </c>
      <c r="P213" s="93">
        <f t="shared" si="31"/>
        <v>43089.416722859067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M2" sqref="M2"/>
    </sheetView>
  </sheetViews>
  <sheetFormatPr defaultRowHeight="12.75" x14ac:dyDescent="0.2"/>
  <cols>
    <col min="1" max="1" width="22.5703125" customWidth="1"/>
    <col min="2" max="3" width="18.42578125" customWidth="1"/>
    <col min="8" max="8" width="12.7109375" customWidth="1"/>
    <col min="13" max="13" width="13.140625" customWidth="1"/>
    <col min="14" max="14" width="12.140625" customWidth="1"/>
    <col min="15" max="15" width="12.7109375" customWidth="1"/>
  </cols>
  <sheetData>
    <row r="1" spans="1:15" ht="51" x14ac:dyDescent="0.2">
      <c r="A1" s="24" t="s">
        <v>424</v>
      </c>
      <c r="B1" s="94" t="s">
        <v>413</v>
      </c>
      <c r="C1" s="95" t="s">
        <v>1061</v>
      </c>
      <c r="D1" s="95" t="s">
        <v>1060</v>
      </c>
      <c r="E1" s="95" t="s">
        <v>1063</v>
      </c>
      <c r="F1" s="95" t="s">
        <v>1064</v>
      </c>
      <c r="G1" s="95" t="s">
        <v>1062</v>
      </c>
      <c r="H1" s="96" t="s">
        <v>959</v>
      </c>
      <c r="I1" s="96" t="s">
        <v>960</v>
      </c>
      <c r="J1" s="96" t="s">
        <v>961</v>
      </c>
      <c r="K1" s="96" t="s">
        <v>962</v>
      </c>
      <c r="L1" s="96" t="s">
        <v>1065</v>
      </c>
      <c r="M1" s="96" t="s">
        <v>1066</v>
      </c>
      <c r="N1" s="96" t="s">
        <v>1067</v>
      </c>
      <c r="O1" s="96" t="s">
        <v>1068</v>
      </c>
    </row>
    <row r="2" spans="1:15" x14ac:dyDescent="0.2">
      <c r="A2" s="39" t="s">
        <v>648</v>
      </c>
      <c r="B2" s="40">
        <v>66</v>
      </c>
      <c r="C2" s="20">
        <v>27</v>
      </c>
      <c r="D2" s="41">
        <v>16.34</v>
      </c>
      <c r="E2" s="33">
        <v>12.1</v>
      </c>
      <c r="F2" s="51">
        <v>17.82</v>
      </c>
      <c r="G2" s="33">
        <v>16.05</v>
      </c>
      <c r="H2" s="35">
        <v>4.24</v>
      </c>
      <c r="I2" s="35">
        <v>1.7699999999999996</v>
      </c>
      <c r="J2" s="91">
        <v>0.25948592411260712</v>
      </c>
      <c r="K2" s="91">
        <v>9.9326599326599305E-2</v>
      </c>
      <c r="L2" s="92">
        <v>94.712362301101606</v>
      </c>
      <c r="M2" s="93">
        <v>43005.287637698901</v>
      </c>
      <c r="N2" s="92">
        <v>36.254208754208747</v>
      </c>
      <c r="O2" s="93">
        <v>43063.74579124579</v>
      </c>
    </row>
    <row r="3" spans="1:15" x14ac:dyDescent="0.2">
      <c r="A3" s="39" t="s">
        <v>60</v>
      </c>
      <c r="B3" s="55">
        <v>131</v>
      </c>
      <c r="C3" s="20">
        <v>67</v>
      </c>
      <c r="D3" s="51">
        <v>14.85</v>
      </c>
      <c r="E3" s="33">
        <v>11.5</v>
      </c>
      <c r="F3" s="51">
        <v>17.97</v>
      </c>
      <c r="G3" s="33">
        <v>13.66</v>
      </c>
      <c r="H3" s="35">
        <v>3.3499999999999996</v>
      </c>
      <c r="I3" s="35">
        <v>4.3099999999999987</v>
      </c>
      <c r="J3" s="91">
        <v>0.22558922558922556</v>
      </c>
      <c r="K3" s="91">
        <v>0.23984418475236499</v>
      </c>
      <c r="L3" s="92">
        <v>82.340067340067336</v>
      </c>
      <c r="M3" s="93">
        <v>43017.659932659932</v>
      </c>
      <c r="N3" s="92">
        <v>87.543127434613226</v>
      </c>
      <c r="O3" s="93">
        <v>43012.456872565388</v>
      </c>
    </row>
    <row r="4" spans="1:15" x14ac:dyDescent="0.2">
      <c r="A4" s="39" t="s">
        <v>1010</v>
      </c>
      <c r="B4" s="40">
        <v>37</v>
      </c>
      <c r="C4" s="20">
        <v>23</v>
      </c>
      <c r="D4" s="41">
        <v>12.98</v>
      </c>
      <c r="E4" s="33">
        <v>10.54</v>
      </c>
      <c r="F4" s="41">
        <v>16.05</v>
      </c>
      <c r="G4" s="33">
        <v>13.25</v>
      </c>
      <c r="H4" s="35">
        <v>2.4400000000000013</v>
      </c>
      <c r="I4" s="35">
        <v>2.8000000000000007</v>
      </c>
      <c r="J4" s="91">
        <v>0.18798151001540842</v>
      </c>
      <c r="K4" s="91">
        <v>0.17445482866043618</v>
      </c>
      <c r="L4" s="92">
        <v>68.61325115562407</v>
      </c>
      <c r="M4" s="93">
        <v>43031.386748844379</v>
      </c>
      <c r="N4" s="92">
        <v>63.676012461059209</v>
      </c>
      <c r="O4" s="93">
        <v>43036.323987538941</v>
      </c>
    </row>
    <row r="5" spans="1:15" x14ac:dyDescent="0.2">
      <c r="A5" s="39" t="s">
        <v>650</v>
      </c>
      <c r="B5" s="40">
        <v>39</v>
      </c>
      <c r="C5" s="20">
        <v>26</v>
      </c>
      <c r="D5" s="41">
        <v>13.11</v>
      </c>
      <c r="E5" s="33">
        <v>10.69</v>
      </c>
      <c r="F5" s="41">
        <v>16.54</v>
      </c>
      <c r="G5" s="33">
        <v>13.05</v>
      </c>
      <c r="H5" s="35">
        <v>2.42</v>
      </c>
      <c r="I5" s="35">
        <v>3.4899999999999984</v>
      </c>
      <c r="J5" s="91">
        <v>0.18459191456903129</v>
      </c>
      <c r="K5" s="91">
        <v>0.21100362756952834</v>
      </c>
      <c r="L5" s="92">
        <v>67.376048817696415</v>
      </c>
      <c r="M5" s="93">
        <v>43032.623951182301</v>
      </c>
      <c r="N5" s="92">
        <v>77.016324062877842</v>
      </c>
      <c r="O5" s="93">
        <v>43022.983675937125</v>
      </c>
    </row>
    <row r="6" spans="1:15" x14ac:dyDescent="0.2">
      <c r="A6" s="39" t="s">
        <v>645</v>
      </c>
      <c r="B6" s="40">
        <v>56</v>
      </c>
      <c r="C6" s="20">
        <v>39</v>
      </c>
      <c r="D6" s="41">
        <v>15.38</v>
      </c>
      <c r="E6" s="33">
        <v>12.94</v>
      </c>
      <c r="F6" s="51">
        <v>17.87</v>
      </c>
      <c r="G6" s="33">
        <v>14.99</v>
      </c>
      <c r="H6" s="35">
        <v>2.4400000000000013</v>
      </c>
      <c r="I6" s="35">
        <v>2.8800000000000008</v>
      </c>
      <c r="J6" s="91">
        <v>0.15864759427828357</v>
      </c>
      <c r="K6" s="91">
        <v>0.1611639619473979</v>
      </c>
      <c r="L6" s="92">
        <v>57.906371911573501</v>
      </c>
      <c r="M6" s="93">
        <v>43042.093628088427</v>
      </c>
      <c r="N6" s="92">
        <v>58.824846110800237</v>
      </c>
      <c r="O6" s="93">
        <v>43041.175153889199</v>
      </c>
    </row>
    <row r="7" spans="1:15" x14ac:dyDescent="0.2">
      <c r="A7" s="39" t="s">
        <v>1011</v>
      </c>
      <c r="B7" s="40">
        <v>38</v>
      </c>
      <c r="C7" s="20">
        <v>23</v>
      </c>
      <c r="D7" s="51">
        <v>12.13</v>
      </c>
      <c r="E7" s="33">
        <v>10.34</v>
      </c>
      <c r="F7" s="51">
        <v>14.41</v>
      </c>
      <c r="G7" s="33">
        <v>11.52</v>
      </c>
      <c r="H7" s="35">
        <v>1.7900000000000009</v>
      </c>
      <c r="I7" s="35">
        <v>2.8900000000000006</v>
      </c>
      <c r="J7" s="91">
        <v>0.147568013190437</v>
      </c>
      <c r="K7" s="91">
        <v>0.20055517002081891</v>
      </c>
      <c r="L7" s="92">
        <v>53.862324814509506</v>
      </c>
      <c r="M7" s="93">
        <v>43046.137675185491</v>
      </c>
      <c r="N7" s="92">
        <v>73.202637057598906</v>
      </c>
      <c r="O7" s="93">
        <v>43026.797362942401</v>
      </c>
    </row>
    <row r="8" spans="1:15" ht="25.5" x14ac:dyDescent="0.2">
      <c r="A8" s="39" t="s">
        <v>1012</v>
      </c>
      <c r="B8" s="55">
        <v>482</v>
      </c>
      <c r="C8" s="20">
        <v>300</v>
      </c>
      <c r="D8" s="51">
        <v>14.35</v>
      </c>
      <c r="E8" s="33">
        <v>12.45</v>
      </c>
      <c r="F8" s="51">
        <v>17.350000000000001</v>
      </c>
      <c r="G8" s="33">
        <v>14.72</v>
      </c>
      <c r="H8" s="35">
        <v>1.9000000000000004</v>
      </c>
      <c r="I8" s="35">
        <v>2.6300000000000008</v>
      </c>
      <c r="J8" s="91">
        <v>0.13240418118466901</v>
      </c>
      <c r="K8" s="91">
        <v>0.15158501440922192</v>
      </c>
      <c r="L8" s="92">
        <v>48.327526132404188</v>
      </c>
      <c r="M8" s="93">
        <v>43051.672473867598</v>
      </c>
      <c r="N8" s="92">
        <v>55.328530259366005</v>
      </c>
      <c r="O8" s="93">
        <v>43044.671469740635</v>
      </c>
    </row>
    <row r="9" spans="1:15" x14ac:dyDescent="0.2">
      <c r="A9" s="39" t="s">
        <v>644</v>
      </c>
      <c r="B9" s="55">
        <v>181</v>
      </c>
      <c r="C9" s="20">
        <v>126</v>
      </c>
      <c r="D9" s="51">
        <v>15.36</v>
      </c>
      <c r="E9" s="33">
        <v>13.37</v>
      </c>
      <c r="F9" s="51">
        <v>18.670000000000002</v>
      </c>
      <c r="G9" s="33">
        <v>15.56</v>
      </c>
      <c r="H9" s="35">
        <v>1.9900000000000002</v>
      </c>
      <c r="I9" s="35">
        <v>3.1100000000000012</v>
      </c>
      <c r="J9" s="91">
        <v>0.12955729166666669</v>
      </c>
      <c r="K9" s="91">
        <v>0.16657739689341194</v>
      </c>
      <c r="L9" s="92">
        <v>47.288411458333343</v>
      </c>
      <c r="M9" s="93">
        <v>43052.711588541664</v>
      </c>
      <c r="N9" s="92">
        <v>60.800749866095359</v>
      </c>
      <c r="O9" s="93">
        <v>43039.199250133905</v>
      </c>
    </row>
    <row r="10" spans="1:15" x14ac:dyDescent="0.2">
      <c r="A10" s="24" t="s">
        <v>1006</v>
      </c>
      <c r="B10" s="55">
        <v>977</v>
      </c>
      <c r="C10" s="20">
        <v>592</v>
      </c>
      <c r="D10" s="51">
        <v>13.5</v>
      </c>
      <c r="E10" s="33">
        <v>11.87</v>
      </c>
      <c r="F10" s="51">
        <v>16.43</v>
      </c>
      <c r="G10" s="33">
        <v>13.99</v>
      </c>
      <c r="H10" s="35">
        <v>1.6300000000000008</v>
      </c>
      <c r="I10" s="35">
        <v>2.4399999999999995</v>
      </c>
      <c r="J10" s="91">
        <v>0.1207407407407408</v>
      </c>
      <c r="K10" s="91">
        <v>0.14850882531953741</v>
      </c>
      <c r="L10" s="92">
        <v>44.070370370370391</v>
      </c>
      <c r="M10" s="93">
        <v>43055.929629629631</v>
      </c>
      <c r="N10" s="92">
        <v>54.205721241631153</v>
      </c>
      <c r="O10" s="93">
        <v>43045.794278758367</v>
      </c>
    </row>
    <row r="11" spans="1:15" x14ac:dyDescent="0.2">
      <c r="A11" s="39" t="s">
        <v>95</v>
      </c>
      <c r="B11" s="55">
        <v>134</v>
      </c>
      <c r="C11" s="20">
        <v>77</v>
      </c>
      <c r="D11" s="51">
        <v>12.62</v>
      </c>
      <c r="E11" s="33">
        <v>11.18</v>
      </c>
      <c r="F11" s="51">
        <v>14.66</v>
      </c>
      <c r="G11" s="33">
        <v>13.22</v>
      </c>
      <c r="H11" s="35">
        <v>1.4399999999999995</v>
      </c>
      <c r="I11" s="35">
        <v>1.4399999999999995</v>
      </c>
      <c r="J11" s="91">
        <v>0.11410459587955622</v>
      </c>
      <c r="K11" s="91">
        <v>9.8226466575716195E-2</v>
      </c>
      <c r="L11" s="92">
        <v>41.648177496038024</v>
      </c>
      <c r="M11" s="93">
        <v>43058.351822503959</v>
      </c>
      <c r="N11" s="92">
        <v>35.852660300136414</v>
      </c>
      <c r="O11" s="93">
        <v>43064.147339699863</v>
      </c>
    </row>
    <row r="12" spans="1:15" x14ac:dyDescent="0.2">
      <c r="A12" s="39" t="s">
        <v>1008</v>
      </c>
      <c r="B12" s="40">
        <v>26</v>
      </c>
      <c r="C12" s="20">
        <v>16</v>
      </c>
      <c r="D12" s="41">
        <v>10.61</v>
      </c>
      <c r="E12" s="33">
        <v>9.57</v>
      </c>
      <c r="F12" s="41">
        <v>13.46</v>
      </c>
      <c r="G12" s="33">
        <v>11.47</v>
      </c>
      <c r="H12" s="35">
        <v>1.0399999999999991</v>
      </c>
      <c r="I12" s="35">
        <v>1.9900000000000002</v>
      </c>
      <c r="J12" s="91">
        <v>9.8020735155513586E-2</v>
      </c>
      <c r="K12" s="91">
        <v>0.14784546805349183</v>
      </c>
      <c r="L12" s="92">
        <v>35.77756833176246</v>
      </c>
      <c r="M12" s="93">
        <v>43064.22243166824</v>
      </c>
      <c r="N12" s="92">
        <v>53.963595839524515</v>
      </c>
      <c r="O12" s="93">
        <v>43046.036404160477</v>
      </c>
    </row>
    <row r="13" spans="1:15" x14ac:dyDescent="0.2">
      <c r="A13" s="39" t="s">
        <v>646</v>
      </c>
      <c r="B13" s="40">
        <v>43</v>
      </c>
      <c r="C13" s="20">
        <v>23</v>
      </c>
      <c r="D13" s="51">
        <v>12.78</v>
      </c>
      <c r="E13" s="33">
        <v>11.59</v>
      </c>
      <c r="F13" s="51">
        <v>15.05</v>
      </c>
      <c r="G13" s="33">
        <v>13.66</v>
      </c>
      <c r="H13" s="35">
        <v>1.1899999999999995</v>
      </c>
      <c r="I13" s="35">
        <v>1.3900000000000006</v>
      </c>
      <c r="J13" s="91">
        <v>9.3114241001564915E-2</v>
      </c>
      <c r="K13" s="91">
        <v>9.2358803986710994E-2</v>
      </c>
      <c r="L13" s="92">
        <v>33.986697965571196</v>
      </c>
      <c r="M13" s="93">
        <v>43066.013302034429</v>
      </c>
      <c r="N13" s="92">
        <v>33.710963455149511</v>
      </c>
      <c r="O13" s="93">
        <v>43066.289036544847</v>
      </c>
    </row>
    <row r="14" spans="1:15" x14ac:dyDescent="0.2">
      <c r="A14" s="39" t="s">
        <v>183</v>
      </c>
      <c r="B14" s="55">
        <v>81</v>
      </c>
      <c r="C14" s="20">
        <v>52</v>
      </c>
      <c r="D14" s="51">
        <v>12.58</v>
      </c>
      <c r="E14" s="33">
        <v>11.49</v>
      </c>
      <c r="F14" s="51">
        <v>14.76</v>
      </c>
      <c r="G14" s="33">
        <v>13.65</v>
      </c>
      <c r="H14" s="35">
        <v>1.0899999999999999</v>
      </c>
      <c r="I14" s="35">
        <v>1.1099999999999994</v>
      </c>
      <c r="J14" s="91">
        <v>8.6645468998410163E-2</v>
      </c>
      <c r="K14" s="91">
        <v>7.520325203252029E-2</v>
      </c>
      <c r="L14" s="92">
        <v>31.62559618441971</v>
      </c>
      <c r="M14" s="93">
        <v>43068.374403815578</v>
      </c>
      <c r="N14" s="92">
        <v>27.449186991869905</v>
      </c>
      <c r="O14" s="93">
        <v>43072.550813008129</v>
      </c>
    </row>
    <row r="15" spans="1:15" x14ac:dyDescent="0.2">
      <c r="A15" s="39" t="s">
        <v>647</v>
      </c>
      <c r="B15" s="40">
        <v>58</v>
      </c>
      <c r="C15" s="20">
        <v>33</v>
      </c>
      <c r="D15" s="51">
        <v>12</v>
      </c>
      <c r="E15" s="33">
        <v>11.21</v>
      </c>
      <c r="F15" s="41">
        <v>14.94</v>
      </c>
      <c r="G15" s="33">
        <v>13.23</v>
      </c>
      <c r="H15" s="35">
        <v>0.78999999999999915</v>
      </c>
      <c r="I15" s="35">
        <v>1.7099999999999991</v>
      </c>
      <c r="J15" s="91">
        <v>6.5833333333333258E-2</v>
      </c>
      <c r="K15" s="91">
        <v>0.11445783132530114</v>
      </c>
      <c r="L15" s="92">
        <v>24.02916666666664</v>
      </c>
      <c r="M15" s="93">
        <v>43075.970833333333</v>
      </c>
      <c r="N15" s="92">
        <v>41.777108433734917</v>
      </c>
      <c r="O15" s="93">
        <v>43058.222891566264</v>
      </c>
    </row>
    <row r="16" spans="1:15" x14ac:dyDescent="0.2">
      <c r="A16" s="39" t="s">
        <v>649</v>
      </c>
      <c r="B16" s="40">
        <v>39</v>
      </c>
      <c r="C16" s="20">
        <v>25</v>
      </c>
      <c r="D16" s="41">
        <v>12.08</v>
      </c>
      <c r="E16" s="33">
        <v>11.62</v>
      </c>
      <c r="F16" s="54">
        <v>16.82</v>
      </c>
      <c r="G16" s="33">
        <v>13.16</v>
      </c>
      <c r="H16" s="35">
        <v>0.46000000000000085</v>
      </c>
      <c r="I16" s="35">
        <v>3.66</v>
      </c>
      <c r="J16" s="91">
        <v>3.8079470198675566E-2</v>
      </c>
      <c r="K16" s="91">
        <v>0.21759809750297265</v>
      </c>
      <c r="L16" s="92">
        <v>13.899006622516582</v>
      </c>
      <c r="M16" s="93">
        <v>43086.100993377484</v>
      </c>
      <c r="N16" s="92">
        <v>79.423305588585023</v>
      </c>
      <c r="O16" s="93">
        <v>43020.576694411415</v>
      </c>
    </row>
  </sheetData>
  <sortState ref="A2:O16">
    <sortCondition ref="M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workbookViewId="0">
      <pane ySplit="1" topLeftCell="A18" activePane="bottomLeft" state="frozen"/>
      <selection pane="bottomLeft" activeCell="A28" sqref="A28:XFD28"/>
    </sheetView>
  </sheetViews>
  <sheetFormatPr defaultRowHeight="12.75" x14ac:dyDescent="0.2"/>
  <cols>
    <col min="15" max="15" width="16.7109375" customWidth="1"/>
  </cols>
  <sheetData>
    <row r="1" spans="1:15" ht="51" x14ac:dyDescent="0.2">
      <c r="A1" s="24" t="s">
        <v>424</v>
      </c>
      <c r="B1" s="24" t="s">
        <v>0</v>
      </c>
      <c r="C1" s="24" t="s">
        <v>1059</v>
      </c>
      <c r="D1" s="94" t="s">
        <v>413</v>
      </c>
      <c r="E1" s="95" t="s">
        <v>1061</v>
      </c>
      <c r="F1" s="95" t="s">
        <v>1060</v>
      </c>
      <c r="G1" s="95" t="s">
        <v>1063</v>
      </c>
      <c r="H1" s="95" t="s">
        <v>1064</v>
      </c>
      <c r="I1" s="95" t="s">
        <v>1062</v>
      </c>
      <c r="J1" s="96" t="s">
        <v>959</v>
      </c>
      <c r="K1" s="96" t="s">
        <v>960</v>
      </c>
      <c r="L1" s="96" t="s">
        <v>961</v>
      </c>
      <c r="M1" s="96" t="s">
        <v>962</v>
      </c>
      <c r="N1" s="96" t="s">
        <v>1065</v>
      </c>
      <c r="O1" s="96" t="s">
        <v>1066</v>
      </c>
    </row>
    <row r="2" spans="1:15" ht="25.5" x14ac:dyDescent="0.2">
      <c r="A2" s="39" t="s">
        <v>975</v>
      </c>
      <c r="B2" s="25" t="s">
        <v>309</v>
      </c>
      <c r="C2" s="19" t="s">
        <v>1135</v>
      </c>
      <c r="D2" s="40">
        <v>21</v>
      </c>
      <c r="E2" s="20">
        <v>21</v>
      </c>
      <c r="F2" s="41">
        <v>12.69</v>
      </c>
      <c r="G2" s="33">
        <v>13.05</v>
      </c>
      <c r="H2" s="41">
        <v>15.61</v>
      </c>
      <c r="I2" s="33">
        <v>14.77</v>
      </c>
      <c r="J2" s="35">
        <v>-0.36000000000000121</v>
      </c>
      <c r="K2" s="35">
        <v>0.83999999999999986</v>
      </c>
      <c r="L2" s="91">
        <f t="shared" ref="L2:L15" si="0">(G2-F2)/F2</f>
        <v>2.8368794326241231E-2</v>
      </c>
      <c r="M2" s="91">
        <v>5.3811659192825108E-2</v>
      </c>
      <c r="N2" s="100">
        <f>365*L2</f>
        <v>10.35460992907805</v>
      </c>
      <c r="O2" s="93">
        <f>43100-N2</f>
        <v>43089.645390070924</v>
      </c>
    </row>
    <row r="3" spans="1:15" ht="25.5" x14ac:dyDescent="0.2">
      <c r="A3" s="39" t="s">
        <v>986</v>
      </c>
      <c r="B3" s="25" t="s">
        <v>316</v>
      </c>
      <c r="C3" s="19" t="s">
        <v>1136</v>
      </c>
      <c r="D3" s="40">
        <v>54</v>
      </c>
      <c r="E3" s="20">
        <v>28</v>
      </c>
      <c r="F3" s="41">
        <v>12.52</v>
      </c>
      <c r="G3" s="33">
        <v>14.06</v>
      </c>
      <c r="H3" s="51">
        <v>14.69</v>
      </c>
      <c r="I3" s="33">
        <v>16.149999999999999</v>
      </c>
      <c r="J3" s="35">
        <v>-1.5400000000000009</v>
      </c>
      <c r="K3" s="35">
        <v>-1.4599999999999991</v>
      </c>
      <c r="L3" s="91">
        <f t="shared" si="0"/>
        <v>0.12300319488817898</v>
      </c>
      <c r="M3" s="91">
        <v>-9.9387338325391358E-2</v>
      </c>
      <c r="N3" s="100">
        <f t="shared" ref="N3:N40" si="1">365*L3</f>
        <v>44.896166134185329</v>
      </c>
      <c r="O3" s="93">
        <f t="shared" ref="O3:O40" si="2">43100-N3</f>
        <v>43055.103833865818</v>
      </c>
    </row>
    <row r="4" spans="1:15" x14ac:dyDescent="0.2">
      <c r="A4" s="39" t="s">
        <v>473</v>
      </c>
      <c r="B4" s="25" t="s">
        <v>330</v>
      </c>
      <c r="C4" s="19" t="s">
        <v>1137</v>
      </c>
      <c r="D4" s="40">
        <v>37</v>
      </c>
      <c r="E4" s="20">
        <v>29</v>
      </c>
      <c r="F4" s="51">
        <v>11.96</v>
      </c>
      <c r="G4" s="33">
        <v>12.38</v>
      </c>
      <c r="H4" s="51">
        <v>13.34</v>
      </c>
      <c r="I4" s="33">
        <v>13.99</v>
      </c>
      <c r="J4" s="35">
        <v>-0.41999999999999993</v>
      </c>
      <c r="K4" s="35">
        <v>-0.65000000000000036</v>
      </c>
      <c r="L4" s="91">
        <f t="shared" si="0"/>
        <v>3.5117056856187281E-2</v>
      </c>
      <c r="M4" s="91">
        <v>-4.872563718140932E-2</v>
      </c>
      <c r="N4" s="100">
        <f t="shared" si="1"/>
        <v>12.817725752508357</v>
      </c>
      <c r="O4" s="93">
        <f t="shared" si="2"/>
        <v>43087.182274247491</v>
      </c>
    </row>
    <row r="5" spans="1:15" x14ac:dyDescent="0.2">
      <c r="A5" s="39" t="s">
        <v>483</v>
      </c>
      <c r="B5" s="25" t="s">
        <v>484</v>
      </c>
      <c r="C5" s="19" t="s">
        <v>1138</v>
      </c>
      <c r="D5" s="53">
        <v>13</v>
      </c>
      <c r="E5" s="20">
        <v>7</v>
      </c>
      <c r="F5" s="41">
        <v>10.64</v>
      </c>
      <c r="G5" s="33">
        <v>11.17</v>
      </c>
      <c r="H5" s="41">
        <v>13.35</v>
      </c>
      <c r="I5" s="33">
        <v>13.07</v>
      </c>
      <c r="J5" s="35">
        <v>-0.52999999999999936</v>
      </c>
      <c r="K5" s="35">
        <v>0.27999999999999936</v>
      </c>
      <c r="L5" s="91">
        <f t="shared" si="0"/>
        <v>4.9812030075187905E-2</v>
      </c>
      <c r="M5" s="91">
        <v>2.0973782771535533E-2</v>
      </c>
      <c r="N5" s="100">
        <f t="shared" si="1"/>
        <v>18.181390977443584</v>
      </c>
      <c r="O5" s="93">
        <f t="shared" si="2"/>
        <v>43081.818609022557</v>
      </c>
    </row>
    <row r="6" spans="1:15" ht="25.5" x14ac:dyDescent="0.2">
      <c r="A6" s="39" t="s">
        <v>531</v>
      </c>
      <c r="B6" s="25" t="s">
        <v>191</v>
      </c>
      <c r="C6" s="19" t="s">
        <v>1139</v>
      </c>
      <c r="D6" s="40">
        <v>29</v>
      </c>
      <c r="E6" s="20">
        <v>19</v>
      </c>
      <c r="F6" s="41">
        <v>12.63</v>
      </c>
      <c r="G6" s="33">
        <v>12.86</v>
      </c>
      <c r="H6" s="51">
        <v>14.41</v>
      </c>
      <c r="I6" s="33">
        <v>14.05</v>
      </c>
      <c r="J6" s="35">
        <v>-0.22999999999999865</v>
      </c>
      <c r="K6" s="35">
        <v>0.35999999999999943</v>
      </c>
      <c r="L6" s="91">
        <f t="shared" si="0"/>
        <v>1.8210609659540668E-2</v>
      </c>
      <c r="M6" s="91">
        <v>2.4982650936849371E-2</v>
      </c>
      <c r="N6" s="100">
        <f t="shared" si="1"/>
        <v>6.646872525732344</v>
      </c>
      <c r="O6" s="93">
        <f t="shared" si="2"/>
        <v>43093.353127474271</v>
      </c>
    </row>
    <row r="7" spans="1:15" ht="38.25" x14ac:dyDescent="0.2">
      <c r="A7" s="39" t="s">
        <v>591</v>
      </c>
      <c r="B7" s="25" t="s">
        <v>592</v>
      </c>
      <c r="C7" s="19" t="s">
        <v>1140</v>
      </c>
      <c r="D7" s="53">
        <v>12</v>
      </c>
      <c r="E7" s="20">
        <v>8</v>
      </c>
      <c r="F7" s="41">
        <v>11.76</v>
      </c>
      <c r="G7" s="33">
        <v>12.04</v>
      </c>
      <c r="H7" s="41">
        <v>13.88</v>
      </c>
      <c r="I7" s="33">
        <v>13.32</v>
      </c>
      <c r="J7" s="35">
        <v>-0.27999999999999936</v>
      </c>
      <c r="K7" s="35">
        <v>0.5600000000000005</v>
      </c>
      <c r="L7" s="91">
        <f t="shared" si="0"/>
        <v>2.3809523809523756E-2</v>
      </c>
      <c r="M7" s="91">
        <v>4.034582132564845E-2</v>
      </c>
      <c r="N7" s="100">
        <f t="shared" si="1"/>
        <v>8.6904761904761703</v>
      </c>
      <c r="O7" s="93">
        <f t="shared" si="2"/>
        <v>43091.309523809527</v>
      </c>
    </row>
    <row r="8" spans="1:15" ht="25.5" x14ac:dyDescent="0.2">
      <c r="A8" s="39" t="s">
        <v>1009</v>
      </c>
      <c r="B8" s="25" t="s">
        <v>176</v>
      </c>
      <c r="C8" s="19" t="s">
        <v>1141</v>
      </c>
      <c r="D8" s="40">
        <v>47</v>
      </c>
      <c r="E8" s="20">
        <v>33</v>
      </c>
      <c r="F8" s="51">
        <v>12.29</v>
      </c>
      <c r="G8" s="33">
        <v>12.43</v>
      </c>
      <c r="H8" s="51">
        <v>14.41</v>
      </c>
      <c r="I8" s="33">
        <v>14.42</v>
      </c>
      <c r="J8" s="35">
        <v>-0.14000000000000057</v>
      </c>
      <c r="K8" s="35">
        <v>-9.9999999999997868E-3</v>
      </c>
      <c r="L8" s="91">
        <f t="shared" si="0"/>
        <v>1.1391375101708753E-2</v>
      </c>
      <c r="M8" s="91">
        <v>-6.9396252602357995E-4</v>
      </c>
      <c r="N8" s="100">
        <f t="shared" si="1"/>
        <v>4.1578519121236948</v>
      </c>
      <c r="O8" s="93">
        <f t="shared" si="2"/>
        <v>43095.842148087875</v>
      </c>
    </row>
    <row r="9" spans="1:15" ht="38.25" x14ac:dyDescent="0.2">
      <c r="A9" s="39" t="s">
        <v>616</v>
      </c>
      <c r="B9" s="25" t="s">
        <v>617</v>
      </c>
      <c r="C9" s="19" t="s">
        <v>1142</v>
      </c>
      <c r="D9" s="40">
        <v>19</v>
      </c>
      <c r="E9" s="20">
        <v>9</v>
      </c>
      <c r="F9" s="51">
        <v>10.94</v>
      </c>
      <c r="G9" s="33">
        <v>11.4</v>
      </c>
      <c r="H9" s="51">
        <v>13.35</v>
      </c>
      <c r="I9" s="33">
        <v>13.69</v>
      </c>
      <c r="J9" s="35">
        <v>-0.46000000000000085</v>
      </c>
      <c r="K9" s="35">
        <v>-0.33999999999999986</v>
      </c>
      <c r="L9" s="91">
        <f t="shared" si="0"/>
        <v>4.2047531992687466E-2</v>
      </c>
      <c r="M9" s="91">
        <v>-2.5468164794007479E-2</v>
      </c>
      <c r="N9" s="100">
        <f t="shared" si="1"/>
        <v>15.347349177330925</v>
      </c>
      <c r="O9" s="93">
        <f t="shared" si="2"/>
        <v>43084.652650822667</v>
      </c>
    </row>
    <row r="10" spans="1:15" ht="38.25" x14ac:dyDescent="0.2">
      <c r="A10" s="39" t="s">
        <v>666</v>
      </c>
      <c r="B10" s="25" t="s">
        <v>667</v>
      </c>
      <c r="C10" s="19" t="s">
        <v>1143</v>
      </c>
      <c r="D10" s="53">
        <v>11</v>
      </c>
      <c r="E10" s="20">
        <v>5</v>
      </c>
      <c r="F10" s="41">
        <v>12.83</v>
      </c>
      <c r="G10" s="33">
        <v>14.66</v>
      </c>
      <c r="H10" s="54">
        <v>16.82</v>
      </c>
      <c r="I10" s="33">
        <v>16.55</v>
      </c>
      <c r="J10" s="35">
        <v>-1.83</v>
      </c>
      <c r="K10" s="35">
        <v>0.26999999999999957</v>
      </c>
      <c r="L10" s="91">
        <f t="shared" si="0"/>
        <v>0.1426344505066251</v>
      </c>
      <c r="M10" s="91">
        <v>1.6052318668252054E-2</v>
      </c>
      <c r="N10" s="100">
        <f t="shared" si="1"/>
        <v>52.061574434918164</v>
      </c>
      <c r="O10" s="93">
        <f t="shared" si="2"/>
        <v>43047.93842556508</v>
      </c>
    </row>
    <row r="11" spans="1:15" ht="38.25" x14ac:dyDescent="0.2">
      <c r="A11" s="39" t="s">
        <v>678</v>
      </c>
      <c r="B11" s="25" t="s">
        <v>679</v>
      </c>
      <c r="C11" s="19" t="s">
        <v>1144</v>
      </c>
      <c r="D11" s="53">
        <v>12</v>
      </c>
      <c r="E11" s="20">
        <v>6</v>
      </c>
      <c r="F11" s="54">
        <v>17.59</v>
      </c>
      <c r="G11" s="33">
        <v>17.670000000000002</v>
      </c>
      <c r="H11" s="41">
        <v>20.37</v>
      </c>
      <c r="I11" s="33">
        <v>19.87</v>
      </c>
      <c r="J11" s="35">
        <v>-8.0000000000001847E-2</v>
      </c>
      <c r="K11" s="35">
        <v>0.5</v>
      </c>
      <c r="L11" s="91">
        <f t="shared" si="0"/>
        <v>4.5480386583287005E-3</v>
      </c>
      <c r="M11" s="91">
        <v>2.4545900834560628E-2</v>
      </c>
      <c r="N11" s="100">
        <f t="shared" si="1"/>
        <v>1.6600341102899756</v>
      </c>
      <c r="O11" s="93">
        <f t="shared" si="2"/>
        <v>43098.339965889711</v>
      </c>
    </row>
    <row r="12" spans="1:15" ht="25.5" x14ac:dyDescent="0.2">
      <c r="A12" s="39" t="s">
        <v>712</v>
      </c>
      <c r="B12" s="25" t="s">
        <v>713</v>
      </c>
      <c r="C12" s="19" t="s">
        <v>1145</v>
      </c>
      <c r="D12" s="40">
        <v>20</v>
      </c>
      <c r="E12" s="20">
        <v>9</v>
      </c>
      <c r="F12" s="41">
        <v>16.28</v>
      </c>
      <c r="G12" s="33">
        <v>16.45</v>
      </c>
      <c r="H12" s="41">
        <v>21.2</v>
      </c>
      <c r="I12" s="33">
        <v>17.54</v>
      </c>
      <c r="J12" s="35">
        <v>-0.16999999999999815</v>
      </c>
      <c r="K12" s="35">
        <v>3.66</v>
      </c>
      <c r="L12" s="91">
        <f t="shared" si="0"/>
        <v>1.0442260442260327E-2</v>
      </c>
      <c r="M12" s="91">
        <v>0.17264150943396228</v>
      </c>
      <c r="N12" s="100">
        <f t="shared" si="1"/>
        <v>3.8114250614250196</v>
      </c>
      <c r="O12" s="93">
        <f t="shared" si="2"/>
        <v>43096.188574938576</v>
      </c>
    </row>
    <row r="13" spans="1:15" x14ac:dyDescent="0.2">
      <c r="A13" s="39" t="s">
        <v>767</v>
      </c>
      <c r="B13" s="25" t="s">
        <v>209</v>
      </c>
      <c r="C13" s="19" t="s">
        <v>1146</v>
      </c>
      <c r="D13" s="40">
        <v>24</v>
      </c>
      <c r="E13" s="20">
        <v>17</v>
      </c>
      <c r="F13" s="41">
        <v>14.16</v>
      </c>
      <c r="G13" s="33">
        <v>15</v>
      </c>
      <c r="H13" s="51">
        <v>16.41</v>
      </c>
      <c r="I13" s="33">
        <v>15.14</v>
      </c>
      <c r="J13" s="35">
        <v>-0.83999999999999986</v>
      </c>
      <c r="K13" s="35">
        <v>1.2699999999999996</v>
      </c>
      <c r="L13" s="91">
        <f t="shared" si="0"/>
        <v>5.9322033898305072E-2</v>
      </c>
      <c r="M13" s="91">
        <v>7.7391834247410085E-2</v>
      </c>
      <c r="N13" s="100">
        <f t="shared" si="1"/>
        <v>21.652542372881353</v>
      </c>
      <c r="O13" s="93">
        <f t="shared" si="2"/>
        <v>43078.347457627118</v>
      </c>
    </row>
    <row r="14" spans="1:15" x14ac:dyDescent="0.2">
      <c r="A14" s="39" t="s">
        <v>775</v>
      </c>
      <c r="B14" s="25" t="s">
        <v>326</v>
      </c>
      <c r="C14" s="19" t="s">
        <v>1147</v>
      </c>
      <c r="D14" s="40">
        <v>26</v>
      </c>
      <c r="E14" s="20">
        <v>14</v>
      </c>
      <c r="F14" s="41">
        <v>13.5</v>
      </c>
      <c r="G14" s="33">
        <v>14.63</v>
      </c>
      <c r="H14" s="41">
        <v>16.53</v>
      </c>
      <c r="I14" s="33">
        <v>15.54</v>
      </c>
      <c r="J14" s="35">
        <v>-1.1300000000000008</v>
      </c>
      <c r="K14" s="35">
        <v>0.99000000000000199</v>
      </c>
      <c r="L14" s="91">
        <f t="shared" si="0"/>
        <v>8.3703703703703766E-2</v>
      </c>
      <c r="M14" s="91">
        <v>5.9891107078040046E-2</v>
      </c>
      <c r="N14" s="100">
        <f t="shared" si="1"/>
        <v>30.551851851851875</v>
      </c>
      <c r="O14" s="93">
        <f t="shared" si="2"/>
        <v>43069.448148148149</v>
      </c>
    </row>
    <row r="15" spans="1:15" x14ac:dyDescent="0.2">
      <c r="A15" s="39" t="s">
        <v>782</v>
      </c>
      <c r="B15" s="25" t="s">
        <v>336</v>
      </c>
      <c r="C15" s="19" t="s">
        <v>1148</v>
      </c>
      <c r="D15" s="40">
        <v>26</v>
      </c>
      <c r="E15" s="20">
        <v>14</v>
      </c>
      <c r="F15" s="41">
        <v>12.61</v>
      </c>
      <c r="G15" s="33">
        <v>15.37</v>
      </c>
      <c r="H15" s="41">
        <v>15.7</v>
      </c>
      <c r="I15" s="33">
        <v>17.510000000000002</v>
      </c>
      <c r="J15" s="35">
        <v>-2.76</v>
      </c>
      <c r="K15" s="35">
        <v>-1.8100000000000023</v>
      </c>
      <c r="L15" s="91">
        <f t="shared" si="0"/>
        <v>0.21887390959555908</v>
      </c>
      <c r="M15" s="91">
        <v>-0.11528662420382181</v>
      </c>
      <c r="N15" s="100">
        <f t="shared" si="1"/>
        <v>79.888977002379065</v>
      </c>
      <c r="O15" s="93">
        <f t="shared" si="2"/>
        <v>43020.111022997618</v>
      </c>
    </row>
    <row r="16" spans="1:15" ht="25.5" x14ac:dyDescent="0.2">
      <c r="A16" s="39" t="s">
        <v>1027</v>
      </c>
      <c r="B16" s="25" t="s">
        <v>72</v>
      </c>
      <c r="C16" s="19" t="s">
        <v>1149</v>
      </c>
      <c r="D16" s="53">
        <v>18</v>
      </c>
      <c r="E16" s="20">
        <v>13</v>
      </c>
      <c r="F16" s="41">
        <v>12.49</v>
      </c>
      <c r="G16" s="33">
        <v>13.07</v>
      </c>
      <c r="H16" s="41">
        <v>14.59</v>
      </c>
      <c r="I16" s="33">
        <v>14.75</v>
      </c>
      <c r="J16" s="35">
        <v>-0.58000000000000007</v>
      </c>
      <c r="K16" s="35">
        <v>-0.16000000000000014</v>
      </c>
      <c r="L16" s="91">
        <f t="shared" ref="L16:L40" si="3">(G16-F16)/F16</f>
        <v>4.6437149719775826E-2</v>
      </c>
      <c r="M16" s="91">
        <v>-1.0966415352981504E-2</v>
      </c>
      <c r="N16" s="100">
        <f t="shared" si="1"/>
        <v>16.949559647718175</v>
      </c>
      <c r="O16" s="93">
        <f t="shared" si="2"/>
        <v>43083.050440352279</v>
      </c>
    </row>
    <row r="17" spans="1:15" ht="38.25" x14ac:dyDescent="0.2">
      <c r="A17" s="39" t="s">
        <v>793</v>
      </c>
      <c r="B17" s="25" t="s">
        <v>794</v>
      </c>
      <c r="C17" s="19" t="s">
        <v>1150</v>
      </c>
      <c r="D17" s="53">
        <v>11</v>
      </c>
      <c r="E17" s="20">
        <v>8</v>
      </c>
      <c r="F17" s="41">
        <v>11</v>
      </c>
      <c r="G17" s="33">
        <v>13.48</v>
      </c>
      <c r="H17" s="54">
        <v>15.18</v>
      </c>
      <c r="I17" s="33">
        <v>14.66</v>
      </c>
      <c r="J17" s="35">
        <v>-2.4800000000000004</v>
      </c>
      <c r="K17" s="35">
        <v>0.51999999999999957</v>
      </c>
      <c r="L17" s="91">
        <f t="shared" si="3"/>
        <v>0.22545454545454549</v>
      </c>
      <c r="M17" s="91">
        <v>3.4255599472990748E-2</v>
      </c>
      <c r="N17" s="100">
        <f t="shared" si="1"/>
        <v>82.290909090909111</v>
      </c>
      <c r="O17" s="93">
        <f t="shared" si="2"/>
        <v>43017.709090909091</v>
      </c>
    </row>
    <row r="18" spans="1:15" x14ac:dyDescent="0.2">
      <c r="A18" s="39" t="s">
        <v>797</v>
      </c>
      <c r="B18" s="25" t="s">
        <v>798</v>
      </c>
      <c r="C18" s="19" t="s">
        <v>1151</v>
      </c>
      <c r="D18" s="53">
        <v>10</v>
      </c>
      <c r="E18" s="20">
        <v>12</v>
      </c>
      <c r="F18" s="54">
        <v>15.36</v>
      </c>
      <c r="G18" s="33">
        <v>15.85</v>
      </c>
      <c r="H18" s="41">
        <v>15.76</v>
      </c>
      <c r="I18" s="33">
        <v>15.09</v>
      </c>
      <c r="J18" s="35">
        <v>-0.49000000000000021</v>
      </c>
      <c r="K18" s="35">
        <v>0.66999999999999993</v>
      </c>
      <c r="L18" s="91">
        <f t="shared" si="3"/>
        <v>3.1901041666666685E-2</v>
      </c>
      <c r="M18" s="91">
        <v>4.2512690355329945E-2</v>
      </c>
      <c r="N18" s="100">
        <f t="shared" si="1"/>
        <v>11.643880208333339</v>
      </c>
      <c r="O18" s="93">
        <f t="shared" si="2"/>
        <v>43088.356119791664</v>
      </c>
    </row>
    <row r="19" spans="1:15" x14ac:dyDescent="0.2">
      <c r="A19" s="39" t="s">
        <v>813</v>
      </c>
      <c r="B19" s="25" t="s">
        <v>814</v>
      </c>
      <c r="C19" s="19" t="s">
        <v>1152</v>
      </c>
      <c r="D19" s="53">
        <v>14</v>
      </c>
      <c r="E19" s="20">
        <v>6</v>
      </c>
      <c r="F19" s="54">
        <v>15.29</v>
      </c>
      <c r="G19" s="33">
        <v>16.68</v>
      </c>
      <c r="H19" s="41">
        <v>20.37</v>
      </c>
      <c r="I19" s="33">
        <v>17.7</v>
      </c>
      <c r="J19" s="35">
        <v>-1.3900000000000006</v>
      </c>
      <c r="K19" s="35">
        <v>2.6700000000000017</v>
      </c>
      <c r="L19" s="91">
        <f t="shared" si="3"/>
        <v>9.0909090909090953E-2</v>
      </c>
      <c r="M19" s="91">
        <v>0.13107511045655384</v>
      </c>
      <c r="N19" s="100">
        <f t="shared" si="1"/>
        <v>33.181818181818201</v>
      </c>
      <c r="O19" s="93">
        <f t="shared" si="2"/>
        <v>43066.818181818184</v>
      </c>
    </row>
    <row r="20" spans="1:15" x14ac:dyDescent="0.2">
      <c r="A20" s="39" t="s">
        <v>841</v>
      </c>
      <c r="B20" s="25" t="s">
        <v>842</v>
      </c>
      <c r="C20" s="19" t="s">
        <v>1153</v>
      </c>
      <c r="D20" s="40">
        <v>20</v>
      </c>
      <c r="E20" s="20">
        <v>13</v>
      </c>
      <c r="F20" s="41">
        <v>11.92</v>
      </c>
      <c r="G20" s="33">
        <v>13.25</v>
      </c>
      <c r="H20" s="51">
        <v>14.06</v>
      </c>
      <c r="I20" s="33">
        <v>14.37</v>
      </c>
      <c r="J20" s="35">
        <v>-1.33</v>
      </c>
      <c r="K20" s="35">
        <v>-0.30999999999999872</v>
      </c>
      <c r="L20" s="91">
        <f t="shared" si="3"/>
        <v>0.1115771812080537</v>
      </c>
      <c r="M20" s="91">
        <v>-2.2048364153627219E-2</v>
      </c>
      <c r="N20" s="100">
        <f t="shared" si="1"/>
        <v>40.725671140939596</v>
      </c>
      <c r="O20" s="93">
        <f t="shared" si="2"/>
        <v>43059.274328859057</v>
      </c>
    </row>
    <row r="21" spans="1:15" ht="38.25" x14ac:dyDescent="0.2">
      <c r="A21" s="39" t="s">
        <v>847</v>
      </c>
      <c r="B21" s="25" t="s">
        <v>848</v>
      </c>
      <c r="C21" s="19" t="s">
        <v>1154</v>
      </c>
      <c r="D21" s="53">
        <v>15</v>
      </c>
      <c r="E21" s="20">
        <v>19</v>
      </c>
      <c r="F21" s="54">
        <v>13.1</v>
      </c>
      <c r="G21" s="33">
        <v>13.43</v>
      </c>
      <c r="H21" s="41">
        <v>17.59</v>
      </c>
      <c r="I21" s="33">
        <v>15.46</v>
      </c>
      <c r="J21" s="35">
        <v>-0.33000000000000007</v>
      </c>
      <c r="K21" s="35">
        <v>2.129999999999999</v>
      </c>
      <c r="L21" s="91">
        <f t="shared" si="3"/>
        <v>2.5190839694656495E-2</v>
      </c>
      <c r="M21" s="91">
        <v>0.12109152927799881</v>
      </c>
      <c r="N21" s="100">
        <f t="shared" si="1"/>
        <v>9.1946564885496205</v>
      </c>
      <c r="O21" s="93">
        <f t="shared" si="2"/>
        <v>43090.805343511449</v>
      </c>
    </row>
    <row r="22" spans="1:15" ht="38.25" x14ac:dyDescent="0.2">
      <c r="A22" s="39" t="s">
        <v>853</v>
      </c>
      <c r="B22" s="25" t="s">
        <v>854</v>
      </c>
      <c r="C22" s="19" t="s">
        <v>1155</v>
      </c>
      <c r="D22" s="40">
        <v>24</v>
      </c>
      <c r="E22" s="20">
        <v>13</v>
      </c>
      <c r="F22" s="41">
        <v>13.81</v>
      </c>
      <c r="G22" s="33">
        <v>13.86</v>
      </c>
      <c r="H22" s="51">
        <v>16.510000000000002</v>
      </c>
      <c r="I22" s="33">
        <v>15.86</v>
      </c>
      <c r="J22" s="35">
        <v>-4.9999999999998934E-2</v>
      </c>
      <c r="K22" s="35">
        <v>0.65000000000000213</v>
      </c>
      <c r="L22" s="91">
        <f t="shared" si="3"/>
        <v>3.6205648081099879E-3</v>
      </c>
      <c r="M22" s="91">
        <v>3.9370078740157605E-2</v>
      </c>
      <c r="N22" s="100">
        <f t="shared" si="1"/>
        <v>1.3215061549601457</v>
      </c>
      <c r="O22" s="93">
        <f t="shared" si="2"/>
        <v>43098.678493845036</v>
      </c>
    </row>
    <row r="23" spans="1:15" ht="25.5" x14ac:dyDescent="0.2">
      <c r="A23" s="39" t="s">
        <v>873</v>
      </c>
      <c r="B23" s="25" t="s">
        <v>874</v>
      </c>
      <c r="C23" s="19" t="s">
        <v>1156</v>
      </c>
      <c r="D23" s="40">
        <v>24</v>
      </c>
      <c r="E23" s="20">
        <v>13</v>
      </c>
      <c r="F23" s="41">
        <v>13.33</v>
      </c>
      <c r="G23" s="33">
        <v>13.78</v>
      </c>
      <c r="H23" s="41">
        <v>17.21</v>
      </c>
      <c r="I23" s="33">
        <v>16.190000000000001</v>
      </c>
      <c r="J23" s="35">
        <v>-0.44999999999999929</v>
      </c>
      <c r="K23" s="35">
        <v>1.0199999999999996</v>
      </c>
      <c r="L23" s="91">
        <f t="shared" si="3"/>
        <v>3.3758439609902421E-2</v>
      </c>
      <c r="M23" s="91">
        <v>5.926786751888434E-2</v>
      </c>
      <c r="N23" s="100">
        <f t="shared" si="1"/>
        <v>12.321830457614384</v>
      </c>
      <c r="O23" s="93">
        <f t="shared" si="2"/>
        <v>43087.678169542385</v>
      </c>
    </row>
    <row r="24" spans="1:15" x14ac:dyDescent="0.2">
      <c r="A24" s="39" t="s">
        <v>1047</v>
      </c>
      <c r="B24" s="25" t="s">
        <v>76</v>
      </c>
      <c r="C24" s="19" t="s">
        <v>1157</v>
      </c>
      <c r="D24" s="53">
        <v>12</v>
      </c>
      <c r="E24" s="20">
        <v>13</v>
      </c>
      <c r="F24" s="41">
        <v>11.65</v>
      </c>
      <c r="G24" s="33">
        <v>12.19</v>
      </c>
      <c r="H24" s="51">
        <v>12.86</v>
      </c>
      <c r="I24" s="33">
        <v>13.49</v>
      </c>
      <c r="J24" s="35">
        <v>-0.53999999999999915</v>
      </c>
      <c r="K24" s="35">
        <v>-0.63000000000000078</v>
      </c>
      <c r="L24" s="91">
        <f t="shared" si="3"/>
        <v>4.6351931330472031E-2</v>
      </c>
      <c r="M24" s="91">
        <v>-4.8989113530326658E-2</v>
      </c>
      <c r="N24" s="100">
        <f t="shared" si="1"/>
        <v>16.91845493562229</v>
      </c>
      <c r="O24" s="93">
        <f t="shared" si="2"/>
        <v>43083.081545064379</v>
      </c>
    </row>
    <row r="25" spans="1:15" ht="25.5" x14ac:dyDescent="0.2">
      <c r="A25" s="39" t="s">
        <v>904</v>
      </c>
      <c r="B25" s="25" t="s">
        <v>905</v>
      </c>
      <c r="C25" s="19" t="s">
        <v>1158</v>
      </c>
      <c r="D25" s="53">
        <v>13</v>
      </c>
      <c r="E25" s="20">
        <v>6</v>
      </c>
      <c r="F25" s="41">
        <v>11.59</v>
      </c>
      <c r="G25" s="33">
        <v>11.96</v>
      </c>
      <c r="H25" s="41">
        <v>13.17</v>
      </c>
      <c r="I25" s="33">
        <v>13.03</v>
      </c>
      <c r="J25" s="35">
        <v>-0.37000000000000099</v>
      </c>
      <c r="K25" s="35">
        <v>0.14000000000000057</v>
      </c>
      <c r="L25" s="91">
        <f t="shared" si="3"/>
        <v>3.1924072476272734E-2</v>
      </c>
      <c r="M25" s="91">
        <v>1.0630220197418418E-2</v>
      </c>
      <c r="N25" s="100">
        <f t="shared" si="1"/>
        <v>11.652286453839547</v>
      </c>
      <c r="O25" s="93">
        <f t="shared" si="2"/>
        <v>43088.347713546158</v>
      </c>
    </row>
    <row r="26" spans="1:15" ht="51" x14ac:dyDescent="0.2">
      <c r="A26" s="39" t="s">
        <v>922</v>
      </c>
      <c r="B26" s="25" t="s">
        <v>923</v>
      </c>
      <c r="C26" s="19" t="s">
        <v>1159</v>
      </c>
      <c r="D26" s="53">
        <v>6</v>
      </c>
      <c r="E26" s="20">
        <v>7</v>
      </c>
      <c r="F26" s="41">
        <v>11.2</v>
      </c>
      <c r="G26" s="33">
        <v>13.07</v>
      </c>
      <c r="H26" s="41">
        <v>12.1</v>
      </c>
      <c r="I26" s="33">
        <v>14</v>
      </c>
      <c r="J26" s="35">
        <v>-1.870000000000001</v>
      </c>
      <c r="K26" s="35">
        <v>-1.9000000000000004</v>
      </c>
      <c r="L26" s="91">
        <f t="shared" si="3"/>
        <v>0.16696428571428581</v>
      </c>
      <c r="M26" s="91">
        <v>-0.15702479338842978</v>
      </c>
      <c r="N26" s="100">
        <f t="shared" si="1"/>
        <v>60.94196428571432</v>
      </c>
      <c r="O26" s="93">
        <f t="shared" si="2"/>
        <v>43039.058035714283</v>
      </c>
    </row>
    <row r="27" spans="1:15" ht="25.5" x14ac:dyDescent="0.2">
      <c r="A27" s="39" t="s">
        <v>928</v>
      </c>
      <c r="B27" s="25" t="s">
        <v>929</v>
      </c>
      <c r="C27" s="19" t="s">
        <v>1160</v>
      </c>
      <c r="D27" s="53">
        <v>7</v>
      </c>
      <c r="E27" s="20" t="s">
        <v>6</v>
      </c>
      <c r="F27" s="54">
        <v>10.34</v>
      </c>
      <c r="G27" s="33">
        <v>10.95</v>
      </c>
      <c r="H27" s="54">
        <v>13.09</v>
      </c>
      <c r="I27" s="33">
        <v>12.54</v>
      </c>
      <c r="J27" s="35">
        <v>-0.60999999999999943</v>
      </c>
      <c r="K27" s="35">
        <v>0.55000000000000071</v>
      </c>
      <c r="L27" s="91">
        <f t="shared" si="3"/>
        <v>5.8994197292069575E-2</v>
      </c>
      <c r="M27" s="91">
        <v>4.2016806722689128E-2</v>
      </c>
      <c r="N27" s="100">
        <f t="shared" si="1"/>
        <v>21.532882011605395</v>
      </c>
      <c r="O27" s="93">
        <f t="shared" si="2"/>
        <v>43078.467117988395</v>
      </c>
    </row>
    <row r="28" spans="1:15" ht="38.25" x14ac:dyDescent="0.2">
      <c r="A28" s="39" t="s">
        <v>344</v>
      </c>
      <c r="B28" s="25" t="s">
        <v>345</v>
      </c>
      <c r="C28" s="19" t="s">
        <v>1161</v>
      </c>
      <c r="D28" s="40">
        <v>18</v>
      </c>
      <c r="E28" s="20">
        <v>14</v>
      </c>
      <c r="F28" s="41">
        <v>9.93</v>
      </c>
      <c r="G28" s="33">
        <v>12.22</v>
      </c>
      <c r="H28" s="41">
        <v>12.95</v>
      </c>
      <c r="I28" s="33">
        <v>13.91</v>
      </c>
      <c r="J28" s="35">
        <v>-2.2900000000000009</v>
      </c>
      <c r="K28" s="35">
        <v>-0.96000000000000085</v>
      </c>
      <c r="L28" s="91">
        <f t="shared" si="3"/>
        <v>0.23061430010070502</v>
      </c>
      <c r="M28" s="91">
        <v>-7.4131274131274197E-2</v>
      </c>
      <c r="N28" s="100">
        <f t="shared" si="1"/>
        <v>84.174219536757334</v>
      </c>
      <c r="O28" s="93">
        <f t="shared" si="2"/>
        <v>43015.825780463245</v>
      </c>
    </row>
    <row r="29" spans="1:15" ht="25.5" x14ac:dyDescent="0.2">
      <c r="A29" s="39" t="s">
        <v>328</v>
      </c>
      <c r="B29" s="25" t="s">
        <v>329</v>
      </c>
      <c r="C29" s="19" t="s">
        <v>1162</v>
      </c>
      <c r="D29" s="53">
        <v>11</v>
      </c>
      <c r="E29" s="20">
        <v>12</v>
      </c>
      <c r="F29" s="54">
        <v>10.72</v>
      </c>
      <c r="G29" s="33">
        <v>12.18</v>
      </c>
      <c r="H29" s="41">
        <v>12.74</v>
      </c>
      <c r="I29" s="33">
        <v>14.42</v>
      </c>
      <c r="J29" s="35">
        <v>-1.4599999999999991</v>
      </c>
      <c r="K29" s="35">
        <v>-1.6799999999999997</v>
      </c>
      <c r="L29" s="91">
        <f t="shared" si="3"/>
        <v>0.13619402985074616</v>
      </c>
      <c r="M29" s="91">
        <v>-0.13186813186813184</v>
      </c>
      <c r="N29" s="99">
        <f t="shared" si="1"/>
        <v>49.710820895522346</v>
      </c>
      <c r="O29" s="93">
        <f t="shared" si="2"/>
        <v>43050.289179104475</v>
      </c>
    </row>
    <row r="30" spans="1:15" ht="38.25" x14ac:dyDescent="0.2">
      <c r="A30" s="39" t="s">
        <v>342</v>
      </c>
      <c r="B30" s="25" t="s">
        <v>343</v>
      </c>
      <c r="C30" s="19" t="s">
        <v>1163</v>
      </c>
      <c r="D30" s="53">
        <v>14</v>
      </c>
      <c r="E30" s="20">
        <v>12</v>
      </c>
      <c r="F30" s="54">
        <v>11.63</v>
      </c>
      <c r="G30" s="33">
        <v>13.45</v>
      </c>
      <c r="H30" s="41">
        <v>14.41</v>
      </c>
      <c r="I30" s="33">
        <v>14.6</v>
      </c>
      <c r="J30" s="35">
        <v>-1.8199999999999985</v>
      </c>
      <c r="K30" s="35">
        <v>-0.1899999999999995</v>
      </c>
      <c r="L30" s="91">
        <f t="shared" si="3"/>
        <v>0.15649183147033521</v>
      </c>
      <c r="M30" s="91">
        <v>-1.3185287994448265E-2</v>
      </c>
      <c r="N30" s="99">
        <f t="shared" si="1"/>
        <v>57.119518486672355</v>
      </c>
      <c r="O30" s="93">
        <f t="shared" si="2"/>
        <v>43042.880481513326</v>
      </c>
    </row>
    <row r="31" spans="1:15" ht="38.25" x14ac:dyDescent="0.2">
      <c r="A31" s="39" t="s">
        <v>181</v>
      </c>
      <c r="B31" s="25" t="s">
        <v>182</v>
      </c>
      <c r="C31" s="19" t="s">
        <v>1164</v>
      </c>
      <c r="D31" s="40">
        <v>22</v>
      </c>
      <c r="E31" s="20">
        <v>16</v>
      </c>
      <c r="F31" s="41">
        <v>12.07</v>
      </c>
      <c r="G31" s="33">
        <v>12.25</v>
      </c>
      <c r="H31" s="41">
        <v>14.07</v>
      </c>
      <c r="I31" s="33">
        <v>13.51</v>
      </c>
      <c r="J31" s="35">
        <v>-0.17999999999999972</v>
      </c>
      <c r="K31" s="35">
        <v>0.5600000000000005</v>
      </c>
      <c r="L31" s="91">
        <f t="shared" si="3"/>
        <v>1.4913007456503704E-2</v>
      </c>
      <c r="M31" s="91">
        <v>3.9800995024875656E-2</v>
      </c>
      <c r="N31" s="99">
        <f t="shared" si="1"/>
        <v>5.4432477216238517</v>
      </c>
      <c r="O31" s="93">
        <f t="shared" si="2"/>
        <v>43094.556752278375</v>
      </c>
    </row>
    <row r="32" spans="1:15" ht="63.75" x14ac:dyDescent="0.2">
      <c r="A32" s="39" t="s">
        <v>301</v>
      </c>
      <c r="B32" s="25" t="s">
        <v>302</v>
      </c>
      <c r="C32" s="19" t="s">
        <v>1165</v>
      </c>
      <c r="D32" s="40">
        <v>24</v>
      </c>
      <c r="E32" s="20">
        <v>18</v>
      </c>
      <c r="F32" s="41">
        <v>12.19</v>
      </c>
      <c r="G32" s="33">
        <v>12.9</v>
      </c>
      <c r="H32" s="41">
        <v>14.77</v>
      </c>
      <c r="I32" s="33">
        <v>15.75</v>
      </c>
      <c r="J32" s="35">
        <v>-0.71000000000000085</v>
      </c>
      <c r="K32" s="35">
        <v>-0.98000000000000043</v>
      </c>
      <c r="L32" s="91">
        <f t="shared" si="3"/>
        <v>5.8244462674323288E-2</v>
      </c>
      <c r="M32" s="91">
        <v>-6.6350710900473966E-2</v>
      </c>
      <c r="N32" s="99">
        <f t="shared" si="1"/>
        <v>21.259228876127999</v>
      </c>
      <c r="O32" s="93">
        <f t="shared" si="2"/>
        <v>43078.74077112387</v>
      </c>
    </row>
    <row r="33" spans="1:15" ht="51" x14ac:dyDescent="0.2">
      <c r="A33" s="39" t="s">
        <v>13</v>
      </c>
      <c r="B33" s="25" t="s">
        <v>14</v>
      </c>
      <c r="C33" s="19" t="s">
        <v>1166</v>
      </c>
      <c r="D33" s="53">
        <v>8</v>
      </c>
      <c r="E33" s="20">
        <v>7</v>
      </c>
      <c r="F33" s="54">
        <v>10.41</v>
      </c>
      <c r="G33" s="33">
        <v>11.63</v>
      </c>
      <c r="H33" s="54">
        <v>14.24</v>
      </c>
      <c r="I33" s="33">
        <v>10.94</v>
      </c>
      <c r="J33" s="35">
        <v>-1.2200000000000006</v>
      </c>
      <c r="K33" s="35">
        <v>3.3000000000000007</v>
      </c>
      <c r="L33" s="91">
        <f t="shared" si="3"/>
        <v>0.11719500480307403</v>
      </c>
      <c r="M33" s="91">
        <v>0.2317415730337079</v>
      </c>
      <c r="N33" s="99">
        <f t="shared" si="1"/>
        <v>42.776176753122023</v>
      </c>
      <c r="O33" s="93">
        <f t="shared" si="2"/>
        <v>43057.223823246881</v>
      </c>
    </row>
    <row r="34" spans="1:15" ht="38.25" x14ac:dyDescent="0.2">
      <c r="A34" s="39" t="s">
        <v>338</v>
      </c>
      <c r="B34" s="25" t="s">
        <v>339</v>
      </c>
      <c r="C34" s="19" t="s">
        <v>1167</v>
      </c>
      <c r="D34" s="40">
        <v>19</v>
      </c>
      <c r="E34" s="20">
        <v>17</v>
      </c>
      <c r="F34" s="41">
        <v>10.82</v>
      </c>
      <c r="G34" s="33">
        <v>12.27</v>
      </c>
      <c r="H34" s="41">
        <v>14.91</v>
      </c>
      <c r="I34" s="33">
        <v>15.4</v>
      </c>
      <c r="J34" s="35">
        <v>-1.4499999999999993</v>
      </c>
      <c r="K34" s="35">
        <v>-0.49000000000000021</v>
      </c>
      <c r="L34" s="91">
        <f t="shared" si="3"/>
        <v>0.13401109057301286</v>
      </c>
      <c r="M34" s="91">
        <v>-3.2863849765258232E-2</v>
      </c>
      <c r="N34" s="99">
        <f t="shared" si="1"/>
        <v>48.914048059149692</v>
      </c>
      <c r="O34" s="93">
        <f t="shared" si="2"/>
        <v>43051.085951940848</v>
      </c>
    </row>
    <row r="35" spans="1:15" ht="25.5" x14ac:dyDescent="0.2">
      <c r="A35" s="39" t="s">
        <v>253</v>
      </c>
      <c r="B35" s="25" t="s">
        <v>254</v>
      </c>
      <c r="C35" s="19" t="s">
        <v>1168</v>
      </c>
      <c r="D35" s="40">
        <v>31</v>
      </c>
      <c r="E35" s="20">
        <v>25</v>
      </c>
      <c r="F35" s="41">
        <v>13.82</v>
      </c>
      <c r="G35" s="33">
        <v>14.42</v>
      </c>
      <c r="H35" s="51">
        <v>16.46</v>
      </c>
      <c r="I35" s="33">
        <v>14.88</v>
      </c>
      <c r="J35" s="35">
        <v>-0.59999999999999964</v>
      </c>
      <c r="K35" s="35">
        <v>1.58</v>
      </c>
      <c r="L35" s="91">
        <f t="shared" si="3"/>
        <v>4.341534008683065E-2</v>
      </c>
      <c r="M35" s="91">
        <v>9.5990279465370601E-2</v>
      </c>
      <c r="N35" s="99">
        <f t="shared" si="1"/>
        <v>15.846599131693187</v>
      </c>
      <c r="O35" s="93">
        <f t="shared" si="2"/>
        <v>43084.153400868308</v>
      </c>
    </row>
    <row r="36" spans="1:15" ht="25.5" x14ac:dyDescent="0.2">
      <c r="A36" s="39" t="s">
        <v>334</v>
      </c>
      <c r="B36" s="25" t="s">
        <v>335</v>
      </c>
      <c r="C36" s="19" t="s">
        <v>1169</v>
      </c>
      <c r="D36" s="53">
        <v>13</v>
      </c>
      <c r="E36" s="20">
        <v>13</v>
      </c>
      <c r="F36" s="41">
        <v>13.25</v>
      </c>
      <c r="G36" s="33">
        <v>14</v>
      </c>
      <c r="H36" s="51">
        <v>13.77</v>
      </c>
      <c r="I36" s="33">
        <v>14.63</v>
      </c>
      <c r="J36" s="35">
        <v>-0.75</v>
      </c>
      <c r="K36" s="35">
        <v>-0.86000000000000121</v>
      </c>
      <c r="L36" s="91">
        <f t="shared" si="3"/>
        <v>5.6603773584905662E-2</v>
      </c>
      <c r="M36" s="91">
        <v>-6.2454611474219407E-2</v>
      </c>
      <c r="N36" s="99">
        <f t="shared" si="1"/>
        <v>20.660377358490567</v>
      </c>
      <c r="O36" s="93">
        <f t="shared" si="2"/>
        <v>43079.339622641506</v>
      </c>
    </row>
    <row r="37" spans="1:15" ht="25.5" x14ac:dyDescent="0.2">
      <c r="A37" s="39" t="s">
        <v>340</v>
      </c>
      <c r="B37" s="25" t="s">
        <v>341</v>
      </c>
      <c r="C37" s="19" t="s">
        <v>1170</v>
      </c>
      <c r="D37" s="53">
        <v>13</v>
      </c>
      <c r="E37" s="20">
        <v>7</v>
      </c>
      <c r="F37" s="54">
        <v>13.59</v>
      </c>
      <c r="G37" s="33">
        <v>14.2</v>
      </c>
      <c r="H37" s="41">
        <v>15.64</v>
      </c>
      <c r="I37" s="33">
        <v>15.53</v>
      </c>
      <c r="J37" s="35">
        <v>-0.60999999999999943</v>
      </c>
      <c r="K37" s="35">
        <v>0.11000000000000121</v>
      </c>
      <c r="L37" s="91">
        <f t="shared" si="3"/>
        <v>4.4885945548197165E-2</v>
      </c>
      <c r="M37" s="91">
        <v>7.033248081841509E-3</v>
      </c>
      <c r="N37" s="99">
        <f t="shared" si="1"/>
        <v>16.383370125091965</v>
      </c>
      <c r="O37" s="93">
        <f t="shared" si="2"/>
        <v>43083.616629874909</v>
      </c>
    </row>
    <row r="38" spans="1:15" ht="38.25" x14ac:dyDescent="0.2">
      <c r="A38" s="39" t="s">
        <v>7</v>
      </c>
      <c r="B38" s="25" t="s">
        <v>8</v>
      </c>
      <c r="C38" s="19" t="s">
        <v>1171</v>
      </c>
      <c r="D38" s="53">
        <v>6</v>
      </c>
      <c r="E38" s="20">
        <v>6</v>
      </c>
      <c r="F38" s="54">
        <v>11.17</v>
      </c>
      <c r="G38" s="33">
        <v>12.29</v>
      </c>
      <c r="H38" s="54">
        <v>14.33</v>
      </c>
      <c r="I38" s="33">
        <v>13.18</v>
      </c>
      <c r="J38" s="35">
        <v>-1.1199999999999992</v>
      </c>
      <c r="K38" s="35">
        <v>1.1500000000000004</v>
      </c>
      <c r="L38" s="91">
        <f t="shared" si="3"/>
        <v>0.10026857654431506</v>
      </c>
      <c r="M38" s="91">
        <v>8.025122121423589E-2</v>
      </c>
      <c r="N38" s="99">
        <f t="shared" si="1"/>
        <v>36.598030438674996</v>
      </c>
      <c r="O38" s="93">
        <f t="shared" si="2"/>
        <v>43063.401969561324</v>
      </c>
    </row>
    <row r="39" spans="1:15" x14ac:dyDescent="0.2">
      <c r="A39" s="39" t="s">
        <v>167</v>
      </c>
      <c r="B39" s="25" t="s">
        <v>168</v>
      </c>
      <c r="C39" s="19" t="s">
        <v>1172</v>
      </c>
      <c r="D39" s="53">
        <v>15</v>
      </c>
      <c r="E39" s="20">
        <v>9</v>
      </c>
      <c r="F39" s="41">
        <v>12.09</v>
      </c>
      <c r="G39" s="33">
        <v>12.82</v>
      </c>
      <c r="H39" s="41">
        <v>14.37</v>
      </c>
      <c r="I39" s="33">
        <v>15.27</v>
      </c>
      <c r="J39" s="35">
        <v>-0.73000000000000043</v>
      </c>
      <c r="K39" s="35">
        <v>-0.90000000000000036</v>
      </c>
      <c r="L39" s="91">
        <f t="shared" si="3"/>
        <v>6.0380479735318481E-2</v>
      </c>
      <c r="M39" s="91">
        <v>-6.263048016701464E-2</v>
      </c>
      <c r="N39" s="99">
        <f t="shared" si="1"/>
        <v>22.038875103391245</v>
      </c>
      <c r="O39" s="93">
        <f t="shared" si="2"/>
        <v>43077.96112489661</v>
      </c>
    </row>
    <row r="40" spans="1:15" ht="25.5" x14ac:dyDescent="0.2">
      <c r="A40" s="24" t="s">
        <v>1056</v>
      </c>
      <c r="B40" s="25" t="s">
        <v>1057</v>
      </c>
      <c r="C40" s="19" t="s">
        <v>1173</v>
      </c>
      <c r="D40" s="55">
        <v>353</v>
      </c>
      <c r="E40" s="20">
        <v>224</v>
      </c>
      <c r="F40" s="51">
        <v>12.25</v>
      </c>
      <c r="G40" s="33">
        <v>12.67</v>
      </c>
      <c r="H40" s="51">
        <v>14.83</v>
      </c>
      <c r="I40" s="33">
        <v>14.4</v>
      </c>
      <c r="J40" s="35">
        <v>-0.41999999999999993</v>
      </c>
      <c r="K40" s="35">
        <v>0.42999999999999972</v>
      </c>
      <c r="L40" s="91">
        <f t="shared" si="3"/>
        <v>3.428571428571428E-2</v>
      </c>
      <c r="M40" s="91">
        <v>2.8995279838165862E-2</v>
      </c>
      <c r="N40" s="99">
        <f t="shared" si="1"/>
        <v>12.514285714285712</v>
      </c>
      <c r="O40" s="93">
        <f t="shared" si="2"/>
        <v>43087.485714285714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 analysis</vt:lpstr>
      <vt:lpstr>Sheet1</vt:lpstr>
      <vt:lpstr>male</vt:lpstr>
      <vt:lpstr>female</vt:lpstr>
      <vt:lpstr>Sheet2</vt:lpstr>
      <vt:lpstr>Analysis</vt:lpstr>
      <vt:lpstr>Minus small districts</vt:lpstr>
      <vt:lpstr>Sheet3</vt:lpstr>
      <vt:lpstr>Sheet4</vt:lpstr>
    </vt:vector>
  </TitlesOfParts>
  <Company>BBC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Wainwright</dc:creator>
  <cp:lastModifiedBy>Daniel Wainwright</cp:lastModifiedBy>
  <dcterms:created xsi:type="dcterms:W3CDTF">2017-10-16T14:05:40Z</dcterms:created>
  <dcterms:modified xsi:type="dcterms:W3CDTF">2017-11-09T16:28:19Z</dcterms:modified>
</cp:coreProperties>
</file>