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915DF89E-A32F-4385-A6B8-A4EEDC8B6768}" xr6:coauthVersionLast="47" xr6:coauthVersionMax="47" xr10:uidLastSave="{00000000-0000-0000-0000-000000000000}"/>
  <bookViews>
    <workbookView xWindow="-14868" yWindow="-16308" windowWidth="29016" windowHeight="16416" firstSheet="1" activeTab="1" xr2:uid="{762F3558-B7B9-4B4B-B9C8-EAA60C184FB6}"/>
  </bookViews>
  <sheets>
    <sheet name="Cognos_Office_Connection_Cache" sheetId="2" state="veryHidden" r:id="rId1"/>
    <sheet name="Feuil3" sheetId="3" r:id="rId2"/>
  </sheets>
  <definedNames>
    <definedName name="ID" localSheetId="0" hidden="1">"5e52d285-afa4-4479-8b8f-ee657584fc95"</definedName>
    <definedName name="ID" localSheetId="1" hidden="1">"fa384b75-50db-4053-816d-3fc5780dfe1c"</definedName>
    <definedName name="tm2\\_0_c" localSheetId="1">Feuil3!$E$45:$T$45</definedName>
    <definedName name="tm2\\_0_calcs" localSheetId="1">Feuil3!$C$34:$G$34</definedName>
    <definedName name="tm2\\_0_cg" localSheetId="1">Feuil3!$U$45:$U$48</definedName>
    <definedName name="tm2\\_0_cx" localSheetId="1">Feuil3!$E$35:$T$35</definedName>
    <definedName name="tm2\\_0_d" localSheetId="1">Feuil3!$E$46:$T$48</definedName>
    <definedName name="tm2\\_0_p" localSheetId="1">Feuil3!$B$1:$B$6</definedName>
    <definedName name="tm2\\_0_q" localSheetId="1">Feuil3!$B$8</definedName>
    <definedName name="tm2\\_0_r" localSheetId="1">Feuil3!$D$46:$D$48</definedName>
    <definedName name="tm2\\_0_rg" localSheetId="1">Feuil3!$D$49:$T$49</definedName>
    <definedName name="tm2\\_0_rx" localSheetId="1">Feuil3!$C$46:$C$48</definedName>
    <definedName name="tm2\\_0_slicers" localSheetId="1">Feuil3!$F$39:$F$43</definedName>
    <definedName name="tm2\\_hc" localSheetId="1">Feuil3!$A:$C</definedName>
    <definedName name="tm2\\_hr" localSheetId="1">Feuil3!$1:$36</definedName>
    <definedName name="tm2\\_tracked" localSheetId="1">Feuil3!$B$28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A19" i="3"/>
  <c r="B25" i="3"/>
  <c r="B34" i="3"/>
  <c r="A35" i="3"/>
  <c r="B35" i="3"/>
  <c r="C19" i="3" s="1"/>
  <c r="T35" i="3"/>
  <c r="S35" i="3"/>
  <c r="R35" i="3"/>
  <c r="J35" i="3"/>
  <c r="Q35" i="3"/>
  <c r="I35" i="3"/>
  <c r="P35" i="3"/>
  <c r="H35" i="3"/>
  <c r="G35" i="3"/>
  <c r="O35" i="3"/>
  <c r="N35" i="3"/>
  <c r="F35" i="3"/>
  <c r="L35" i="3"/>
  <c r="C47" i="3"/>
  <c r="K35" i="3"/>
  <c r="M35" i="3"/>
  <c r="C48" i="3"/>
  <c r="B1" i="3"/>
  <c r="B2" i="3"/>
  <c r="F42" i="3"/>
  <c r="F43" i="3"/>
  <c r="C46" i="3"/>
  <c r="F39" i="3"/>
  <c r="B28" i="3"/>
  <c r="E35" i="3"/>
  <c r="F40" i="3"/>
  <c r="F41" i="3"/>
  <c r="C41" i="3" l="1"/>
  <c r="C40" i="3"/>
  <c r="C39" i="3"/>
  <c r="C43" i="3"/>
  <c r="C42" i="3"/>
  <c r="B29" i="3"/>
  <c r="A30" i="3" s="1"/>
  <c r="C30" i="3" s="1"/>
  <c r="B27" i="3"/>
  <c r="E6" i="3" s="1"/>
  <c r="C6" i="3" s="1"/>
  <c r="B6" i="3" s="1"/>
  <c r="B26" i="3"/>
  <c r="E5" i="3" s="1"/>
  <c r="C5" i="3" s="1"/>
  <c r="B5" i="3" s="1"/>
  <c r="B32" i="3" l="1"/>
  <c r="B8" i="3" s="1"/>
</calcChain>
</file>

<file path=xl/sharedStrings.xml><?xml version="1.0" encoding="utf-8"?>
<sst xmlns="http://schemas.openxmlformats.org/spreadsheetml/2006/main" count="62" uniqueCount="55">
  <si>
    <t>Aucune suppression</t>
  </si>
  <si>
    <t>Zero Suppression:</t>
  </si>
  <si>
    <t>plan_version</t>
  </si>
  <si>
    <t>plan_business_unit</t>
  </si>
  <si>
    <t>plan_department</t>
  </si>
  <si>
    <t>plan_exchange_rates</t>
  </si>
  <si>
    <t>plan_source</t>
  </si>
  <si>
    <t>FY 2004 Budget</t>
  </si>
  <si>
    <t>{TM1SubsetToSet([plan_version].[plan_version], "All Versions")}</t>
  </si>
  <si>
    <t>10110</t>
  </si>
  <si>
    <t>{TM1SubsetToSet([plan_business_unit].[plan_business_unit], "All Business Units")}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</si>
  <si>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</si>
  <si>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</si>
  <si>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</si>
  <si>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</si>
  <si>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</si>
  <si>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</si>
  <si>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</si>
  <si>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</si>
  <si>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</si>
  <si>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</si>
  <si>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</si>
  <si>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</si>
  <si>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</si>
  <si>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</si>
  <si>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ColumnAxisSets</t>
  </si>
  <si>
    <t>{TM1SubsetToSet([plan_time].[plan_time],"plan_time_2004_qtrs_and_month","public")}</t>
  </si>
  <si>
    <t>plan_time</t>
  </si>
  <si>
    <t>Time</t>
  </si>
  <si>
    <t>Slicers</t>
  </si>
  <si>
    <t>Calcs</t>
  </si>
  <si>
    <t>Supprimer les lignes uniquement</t>
  </si>
  <si>
    <t>Supprimer les colonnes uniquement</t>
  </si>
  <si>
    <t>Supprimer les lignes et les colonnes</t>
  </si>
  <si>
    <t>Sales</t>
  </si>
  <si>
    <t>Other Revenue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</si>
  <si>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</si>
  <si>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</si>
  <si>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</si>
  <si>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</si>
  <si>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</si>
  <si>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</si>
  <si>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</si>
  <si>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</si>
  <si>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</si>
  <si>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</si>
  <si>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</si>
  <si>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</si>
  <si>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</si>
  <si>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</si>
  <si>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</si>
  <si>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</si>
  <si>
    <t>{[plan_chart_of_accounts].[plan_chart_of_accounts].[41101], [plan_chart_of_accounts].[plan_chart_of_accounts].[42201], [plan_chart_of_accounts].[plan_chart_of_accounts].[Aggregate]}</t>
  </si>
  <si>
    <t>Aggregate</t>
  </si>
  <si>
    <t>WITH MEMBER [plan_chart_of_accounts].[plan_chart_of_accounts].[Aggregate]  AS AGGREGATE({DISTINCT({[plan_chart_of_accounts].[plan_chart_of_accounts].[41101], [plan_chart_of_accounts].[plan_chart_of_accounts].[42201]})}), SOLVE_ORDER = 1, FORMAT_STRING = '#,##0;(#,##0)'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</si>
</sst>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8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49" fontId="11" fillId="0" borderId="0" xfId="0" quotePrefix="1" applyNumberFormat="1" applyFont="1" applyAlignment="1"/>
    <xf numFmtId="165" fontId="11" fillId="0" borderId="0" xfId="0" quotePrefix="1" applyNumberFormat="1" applyFont="1" applyAlignment="1"/>
  </cellXfs>
  <cellStyles count="74">
    <cellStyle name="AF Column - IBM Cognos" xfId="1" xr:uid="{F326BE16-6696-483F-918C-8C36B9A5E897}"/>
    <cellStyle name="AF Data - IBM Cognos" xfId="2" xr:uid="{4035204C-0C52-406E-9486-D5DB5AECBE2E}"/>
    <cellStyle name="AF Data 0 - IBM Cognos" xfId="3" xr:uid="{91DBE17A-61B2-44F5-8A0D-2A8887D16977}"/>
    <cellStyle name="AF Data 1 - IBM Cognos" xfId="4" xr:uid="{E5C51B2C-DE11-4CF4-8C37-B1448491FFAE}"/>
    <cellStyle name="AF Data 2 - IBM Cognos" xfId="5" xr:uid="{BA6BB8A4-CB9D-4EED-ABED-D80CBCD18C97}"/>
    <cellStyle name="AF Data 3 - IBM Cognos" xfId="6" xr:uid="{CAA349E3-D89A-4A06-8279-2879ADFADB82}"/>
    <cellStyle name="AF Data 4 - IBM Cognos" xfId="7" xr:uid="{C541762A-6BA5-4D76-8FCE-5D0522EF29F3}"/>
    <cellStyle name="AF Data 5 - IBM Cognos" xfId="8" xr:uid="{B71F8A38-6640-4D27-B764-C5534EABE80B}"/>
    <cellStyle name="AF Data Leaf - IBM Cognos" xfId="9" xr:uid="{970FC117-81CD-486F-A896-9D61B1BBD807}"/>
    <cellStyle name="AF Header - IBM Cognos" xfId="10" xr:uid="{B2BA2266-888B-4A72-95AE-ABABDE528404}"/>
    <cellStyle name="AF Header 0 - IBM Cognos" xfId="11" xr:uid="{6BD6BB02-AA6F-4553-B53A-B3981D772CAB}"/>
    <cellStyle name="AF Header 1 - IBM Cognos" xfId="12" xr:uid="{D13A9C6E-449B-4C5D-B54D-B7D909BFBCD6}"/>
    <cellStyle name="AF Header 2 - IBM Cognos" xfId="13" xr:uid="{14A5084F-3423-422C-B7F3-E4BD681C2C1F}"/>
    <cellStyle name="AF Header 3 - IBM Cognos" xfId="14" xr:uid="{CBCF2F94-E6DB-4B24-AA92-81D5E234BD3A}"/>
    <cellStyle name="AF Header 4 - IBM Cognos" xfId="15" xr:uid="{62B4951E-A01E-4CCD-995F-72F61FBC2949}"/>
    <cellStyle name="AF Header 5 - IBM Cognos" xfId="16" xr:uid="{A1FACA58-D236-4229-873B-FC8E6379EBE6}"/>
    <cellStyle name="AF Header Leaf - IBM Cognos" xfId="17" xr:uid="{4BFA88EB-EB83-4EE0-B8C7-07348B90AD98}"/>
    <cellStyle name="AF Row - IBM Cognos" xfId="18" xr:uid="{3EB8AC44-AFAF-4B00-BEA4-716111CA46E7}"/>
    <cellStyle name="AF Row 0 - IBM Cognos" xfId="19" xr:uid="{0A933682-B160-42EA-A654-C381A13FA211}"/>
    <cellStyle name="AF Row 1 - IBM Cognos" xfId="20" xr:uid="{ADC396C0-F35C-4B58-9079-EB3DD01F0ACC}"/>
    <cellStyle name="AF Row 2 - IBM Cognos" xfId="21" xr:uid="{E133AF3D-304A-4A14-9753-D2350FDC4930}"/>
    <cellStyle name="AF Row 3 - IBM Cognos" xfId="22" xr:uid="{9153C761-C39D-4EE3-A2BF-8F7D2EE1677B}"/>
    <cellStyle name="AF Row 4 - IBM Cognos" xfId="23" xr:uid="{8ABCBCA9-63D5-4A3B-8164-A1F00B85DCE6}"/>
    <cellStyle name="AF Row 5 - IBM Cognos" xfId="24" xr:uid="{77AFBAAD-FBF9-4FEB-82A2-570051576DCF}"/>
    <cellStyle name="AF Row Leaf - IBM Cognos" xfId="25" xr:uid="{41BC26E9-78F3-4C93-BC18-A9F960AEA0A8}"/>
    <cellStyle name="AF Subnm - IBM Cognos" xfId="26" xr:uid="{54175EC6-A4E1-46C4-BB39-988B98E86EBF}"/>
    <cellStyle name="AF Title - IBM Cognos" xfId="27" xr:uid="{711F17FD-E85B-4E1C-94F9-8C27ED5783A3}"/>
    <cellStyle name="Calculated Column - IBM Cognos" xfId="28" xr:uid="{5510D554-7498-46A5-8B1B-77418D3C6912}"/>
    <cellStyle name="Calculated Column Name - IBM Cognos" xfId="29" xr:uid="{8CDC185C-4287-485A-8691-BC6D62FFE466}"/>
    <cellStyle name="Calculated Row - IBM Cognos" xfId="30" xr:uid="{4D9BCB13-8512-4E19-B9B0-D5BEA65F9297}"/>
    <cellStyle name="Calculated Row Name - IBM Cognos" xfId="31" xr:uid="{94AEEF28-A596-4F57-8F02-694A176B6F61}"/>
    <cellStyle name="Column Name - IBM Cognos" xfId="32" xr:uid="{12431C16-E46A-4662-806F-D4395B0B39C8}"/>
    <cellStyle name="Column Template - IBM Cognos" xfId="33" xr:uid="{13BBF19E-A4C4-4EF6-A8A1-FC07CDE347F4}"/>
    <cellStyle name="Differs From Base - IBM Cognos" xfId="34" xr:uid="{0D408377-88C3-40CD-B20E-DA9FCACD5EDB}"/>
    <cellStyle name="DQR Column 0 - IBM Cognos" xfId="35" xr:uid="{6C72654C-9D17-4765-9FBA-28F6E433A354}"/>
    <cellStyle name="DQR Column 1 - IBM Cognos" xfId="36" xr:uid="{37E4A14C-376F-42F8-89A1-F43AF1CF4F68}"/>
    <cellStyle name="DQR Column 2 - IBM Cognos" xfId="37" xr:uid="{4EADAF7B-F215-4931-AABE-2B6E63BFEED9}"/>
    <cellStyle name="DQR Column 3 - IBM Cognos" xfId="38" xr:uid="{9B769E9C-0253-4DB9-86DE-2565610175CB}"/>
    <cellStyle name="DQR Column 4 - IBM Cognos" xfId="39" xr:uid="{222FF431-2AF9-4838-837A-85EEA592E52D}"/>
    <cellStyle name="DQR Column 5 - IBM Cognos" xfId="40" xr:uid="{791000A0-F52A-4C31-9057-A25279BD9E48}"/>
    <cellStyle name="DQR Column Default - IBM Cognos" xfId="41" xr:uid="{F2C2A7B4-F535-4D1A-96F9-150A2DBC12D3}"/>
    <cellStyle name="DQR Column Leaf - IBM Cognos" xfId="42" xr:uid="{1977DADA-5D28-4C3D-9F57-B0B10225ECBB}"/>
    <cellStyle name="DQR Data Default - IBM Cognos" xfId="43" xr:uid="{3ACBF836-0057-4F07-997B-CB8C2013A5B2}"/>
    <cellStyle name="DQR Default - IBM Cognos" xfId="44" xr:uid="{C9C99D4E-85D0-4102-9611-85B6113F6FDF}"/>
    <cellStyle name="DQR Row 0 - IBM Cognos" xfId="45" xr:uid="{E8A729E3-83D8-42FB-8CCB-C06B255632F4}"/>
    <cellStyle name="DQR Row 1 - IBM Cognos" xfId="46" xr:uid="{B017C7F6-783C-4895-BEBC-62413524A790}"/>
    <cellStyle name="DQR Row 2 - IBM Cognos" xfId="47" xr:uid="{DE7225A5-ACC3-49C1-862E-E4255B44298A}"/>
    <cellStyle name="DQR Row 3 - IBM Cognos" xfId="48" xr:uid="{DBD4AE7B-DEEE-4F15-8A28-7AC9517FC2DE}"/>
    <cellStyle name="DQR Row 4 - IBM Cognos" xfId="49" xr:uid="{AC72EE2D-CBDB-4F57-9013-AD735612FFCF}"/>
    <cellStyle name="DQR Row 5 - IBM Cognos" xfId="50" xr:uid="{BF3C1785-5646-4B51-81B9-B0F6AC54F435}"/>
    <cellStyle name="DQR Row Default - IBM Cognos" xfId="51" xr:uid="{54BDF0CD-3A17-47AD-BE11-7C2821A60020}"/>
    <cellStyle name="DQR Row Leaf - IBM Cognos" xfId="52" xr:uid="{D1963E3D-5DDF-44C3-A00C-2D20E353616A}"/>
    <cellStyle name="Edit - IBM Cognos" xfId="53" xr:uid="{D5B68560-2FD7-413B-9060-3136F69E10D6}"/>
    <cellStyle name="Formula - IBM Cognos" xfId="54" xr:uid="{36068575-EC22-4936-9DDE-AC3F2790D411}"/>
    <cellStyle name="Group Name - IBM Cognos" xfId="55" xr:uid="{50659154-D4B5-43D4-B151-F69041419911}"/>
    <cellStyle name="Hold Values - IBM Cognos" xfId="56" xr:uid="{CA193D28-FAB9-49CA-A322-954F385AC829}"/>
    <cellStyle name="List Name - IBM Cognos" xfId="57" xr:uid="{CBC3C313-AE23-41A6-B6EB-5EF1DCF83435}"/>
    <cellStyle name="Locked - IBM Cognos" xfId="58" xr:uid="{B2E6AEE0-33F4-44E8-AD73-D750D9B87726}"/>
    <cellStyle name="Measure - IBM Cognos" xfId="59" xr:uid="{D9AEFC73-DA85-4B91-A36D-A724358E6771}"/>
    <cellStyle name="Measure Header - IBM Cognos" xfId="60" xr:uid="{602CC81E-089A-44DE-B450-50432239142F}"/>
    <cellStyle name="Measure Name - IBM Cognos" xfId="61" xr:uid="{C4061D00-A2FC-482E-A5D0-32CC2D818237}"/>
    <cellStyle name="Measure Summary - IBM Cognos" xfId="62" xr:uid="{660CF310-40CA-414A-B631-FF3F9E91C8A4}"/>
    <cellStyle name="Measure Summary TM1 - IBM Cognos" xfId="63" xr:uid="{29D9B042-C695-4F9E-AAE9-C740B1F42DFD}"/>
    <cellStyle name="Measure Template - IBM Cognos" xfId="64" xr:uid="{55DFC06D-6711-49E6-B422-CC50C16F1446}"/>
    <cellStyle name="More - IBM Cognos" xfId="65" xr:uid="{A27A4C8A-0652-44A5-80FF-5EADC3CAEF1F}"/>
    <cellStyle name="Normal" xfId="0" builtinId="0" customBuiltin="1"/>
    <cellStyle name="Pending Change - IBM Cognos" xfId="66" xr:uid="{E97E0555-1156-4F17-9438-629A6346CA9A}"/>
    <cellStyle name="Row Name - IBM Cognos" xfId="67" xr:uid="{10F5CBA9-5603-49CF-AD45-DF19FF5103D9}"/>
    <cellStyle name="Row Template - IBM Cognos" xfId="68" xr:uid="{B061CB8D-641C-4A8E-BDF5-488C6688E9B7}"/>
    <cellStyle name="Summary Column Name - IBM Cognos" xfId="69" xr:uid="{4915A817-ECE7-4128-8C5A-1317BB6097BA}"/>
    <cellStyle name="Summary Column Name TM1 - IBM Cognos" xfId="70" xr:uid="{35D9F6CC-4711-4433-93ED-46E65A71198D}"/>
    <cellStyle name="Summary Row Name - IBM Cognos" xfId="71" xr:uid="{A5A3FB08-5021-4BFD-9504-35449350A13F}"/>
    <cellStyle name="Summary Row Name TM1 - IBM Cognos" xfId="72" xr:uid="{D6311E86-7F14-4743-90A7-6BED6758BE6B}"/>
    <cellStyle name="Unsaved Change - IBM Cognos" xfId="73" xr:uid="{1DC86C03-A3C3-4963-8BBA-35F472701211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FFFFFF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CA0F-5F5C-43F3-ADEB-A00B140D134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E717-F0A6-4F92-AB5C-3D89E169033B}">
  <dimension ref="A1:T48"/>
  <sheetViews>
    <sheetView tabSelected="1" topLeftCell="D37" workbookViewId="0"/>
  </sheetViews>
  <sheetFormatPr baseColWidth="10" defaultRowHeight="14.4" outlineLevelRow="1" outlineLevelCol="1" x14ac:dyDescent="0.3"/>
  <cols>
    <col min="1" max="3" width="11.5546875" hidden="1" customWidth="1" outlineLevel="1"/>
    <col min="4" max="4" width="18.88671875" customWidth="1" collapsed="1"/>
    <col min="5" max="5" width="18.88671875" customWidth="1"/>
    <col min="6" max="6" width="13.77734375" customWidth="1"/>
    <col min="7" max="7" width="8.6640625" customWidth="1"/>
    <col min="8" max="9" width="9.109375" customWidth="1"/>
    <col min="10" max="10" width="8.6640625" customWidth="1"/>
    <col min="11" max="11" width="9.44140625" customWidth="1"/>
    <col min="12" max="12" width="8.5546875" customWidth="1"/>
    <col min="13" max="13" width="9.109375" customWidth="1"/>
    <col min="14" max="14" width="7.88671875" customWidth="1"/>
    <col min="15" max="15" width="9" customWidth="1"/>
    <col min="16" max="16" width="8.77734375" customWidth="1"/>
    <col min="17" max="17" width="9.109375" customWidth="1"/>
    <col min="18" max="18" width="8.5546875" customWidth="1"/>
    <col min="19" max="19" width="9.109375" customWidth="1"/>
    <col min="20" max="20" width="8.77734375" customWidth="1"/>
  </cols>
  <sheetData>
    <row r="1" spans="1:5" hidden="1" outlineLevel="1" x14ac:dyDescent="0.3">
      <c r="A1" s="1" t="s">
        <v>17</v>
      </c>
      <c r="B1" s="1" t="str">
        <f>_xll.TM1PRIMARYDATASOURCE()</f>
        <v>https://oa-pa-users.planning-analytics.cloud.ibm.com/</v>
      </c>
      <c r="C1" s="1"/>
    </row>
    <row r="2" spans="1:5" hidden="1" outlineLevel="1" x14ac:dyDescent="0.3">
      <c r="A2" s="1" t="s">
        <v>18</v>
      </c>
      <c r="B2" s="1" t="str">
        <f>_xll.TM1PRIMARYDBNAME()</f>
        <v>Planning Sample</v>
      </c>
      <c r="C2" s="1"/>
    </row>
    <row r="3" spans="1:5" hidden="1" outlineLevel="1" x14ac:dyDescent="0.3">
      <c r="A3" s="1" t="s">
        <v>19</v>
      </c>
      <c r="B3" s="1" t="b">
        <v>1</v>
      </c>
      <c r="C3" s="1"/>
    </row>
    <row r="4" spans="1:5" hidden="1" outlineLevel="1" x14ac:dyDescent="0.3">
      <c r="A4" s="1" t="s">
        <v>20</v>
      </c>
      <c r="B4" s="1">
        <v>1</v>
      </c>
      <c r="C4" s="1"/>
    </row>
    <row r="5" spans="1:5" hidden="1" outlineLevel="1" x14ac:dyDescent="0.3">
      <c r="A5" s="1" t="s">
        <v>21</v>
      </c>
      <c r="B5" s="1" t="str">
        <f>"{" &amp; $C$5 &amp; ", " &amp; _xll.MakeJSON("[plan_chart_of_accounts].[plan_chart_of_accounts]","AccountName") &amp; "}"</f>
        <v>{"[plan_time].[plan_time]" : "Time", "[plan_chart_of_accounts].[plan_chart_of_accounts]" : "AccountName"}</v>
      </c>
      <c r="C5" s="1" t="str">
        <f>_xll.ConcatStrings(",",$D$5:$E$5)</f>
        <v>"[plan_time].[plan_time]" : "Time"</v>
      </c>
      <c r="D5" s="1" t="str">
        <f>_xll.ConcatStrings(",",$B$15:$B$15)</f>
        <v/>
      </c>
      <c r="E5" s="1" t="str">
        <f>_xll.ConcatStrings(",",$B$26:$B$26)</f>
        <v>"[plan_time].[plan_time]" : "Time"</v>
      </c>
    </row>
    <row r="6" spans="1:5" hidden="1" outlineLevel="1" x14ac:dyDescent="0.3">
      <c r="A6" s="1" t="s">
        <v>22</v>
      </c>
      <c r="B6" s="1" t="str">
        <f>"{" &amp; $C$6 &amp; ", " &amp; _xll.MakeJSON("[plan_chart_of_accounts].[plan_chart_of_accounts]","false") &amp; "}"</f>
        <v>{"[plan_time].[plan_time]" : "false", "[plan_chart_of_accounts].[plan_chart_of_accounts]" : "false"}</v>
      </c>
      <c r="C6" s="1" t="str">
        <f>_xll.ConcatStrings(",",$D$6:$E$6)</f>
        <v>"[plan_time].[plan_time]" : "false"</v>
      </c>
      <c r="D6" s="1" t="str">
        <f>_xll.ConcatStrings(",",$B$16:$B$16)</f>
        <v/>
      </c>
      <c r="E6" s="1" t="str">
        <f>_xll.ConcatStrings(",",$B$27:$B$27)</f>
        <v>"[plan_time].[plan_time]" : "false"</v>
      </c>
    </row>
    <row r="7" spans="1:5" hidden="1" outlineLevel="1" x14ac:dyDescent="0.3"/>
    <row r="8" spans="1:5" hidden="1" outlineLevel="1" x14ac:dyDescent="0.3">
      <c r="A8" s="1" t="s">
        <v>23</v>
      </c>
      <c r="B8" s="1" t="str">
        <f>_xll.MakeQuery($B$34,$C$30,$C$19,"plan_BudgetPlan",$B$32,"")</f>
        <v>WITH MEMBER [plan_chart_of_accounts].[plan_chart_of_accounts].[Aggregate]  AS AGGREGATE({DISTINCT({[plan_chart_of_accounts].[plan_chart_of_accounts].[41101], [plan_chart_of_accounts].[plan_chart_of_accounts].[42201]})}), SOLVE_ORDER = 1, FORMAT_STRING = '#,##0;(#,##0)' SELECT  TM1IGNORE_BADTUPLES {  {  { TM1SubsetToSet([plan_time].[plan_time],'SWotvHcDAIAIAAAQ') }  }  }  ON 0, TM1IGNORE_BADTUPLES {  { {[plan_chart_of_accounts].[plan_chart_of_accounts].[41101], [plan_chart_of_accounts].[plan_chart_of_accounts].[42201], [plan_chart_of_accounts].[plan_chart_of_accounts].[Aggregate]} }  }  ON 1 FROM [plan_BudgetPlan] WHERE ([plan_version].[plan_version].[FY 2004 Budget],[plan_business_unit].[plan_business_unit].[UK],[plan_department].[plan_department].[Direct],[plan_exchange_rates].[plan_exchange_rates].[local],[plan_source].[plan_source].[input])</v>
      </c>
      <c r="C8" s="1"/>
    </row>
    <row r="9" spans="1:5" hidden="1" outlineLevel="1" x14ac:dyDescent="0.3"/>
    <row r="10" spans="1:5" hidden="1" outlineLevel="1" x14ac:dyDescent="0.3">
      <c r="A10" s="1" t="s">
        <v>24</v>
      </c>
      <c r="B10" s="1" t="s">
        <v>52</v>
      </c>
      <c r="C10" s="1"/>
    </row>
    <row r="11" spans="1:5" hidden="1" outlineLevel="1" x14ac:dyDescent="0.3">
      <c r="A11" s="1"/>
      <c r="B11" s="1"/>
      <c r="C11" s="1"/>
    </row>
    <row r="12" spans="1:5" hidden="1" outlineLevel="1" x14ac:dyDescent="0.3">
      <c r="A12" s="1"/>
      <c r="B12" s="1"/>
      <c r="C12" s="1"/>
    </row>
    <row r="13" spans="1:5" hidden="1" outlineLevel="1" x14ac:dyDescent="0.3">
      <c r="A13" s="1"/>
      <c r="B13" s="1"/>
      <c r="C13" s="1"/>
    </row>
    <row r="14" spans="1:5" hidden="1" outlineLevel="1" x14ac:dyDescent="0.3">
      <c r="A14" s="1"/>
      <c r="B14" s="1"/>
      <c r="C14" s="1"/>
    </row>
    <row r="15" spans="1:5" hidden="1" outlineLevel="1" x14ac:dyDescent="0.3">
      <c r="A15" s="1"/>
      <c r="B15" s="1"/>
      <c r="C15" s="1"/>
    </row>
    <row r="16" spans="1:5" hidden="1" outlineLevel="1" x14ac:dyDescent="0.3">
      <c r="A16" s="1"/>
      <c r="B16" s="1"/>
      <c r="C16" s="1"/>
    </row>
    <row r="17" spans="1:3" hidden="1" outlineLevel="1" x14ac:dyDescent="0.3">
      <c r="A17" s="1"/>
      <c r="B17" s="1"/>
      <c r="C17" s="1"/>
    </row>
    <row r="18" spans="1:3" hidden="1" outlineLevel="1" x14ac:dyDescent="0.3">
      <c r="A18" s="1"/>
      <c r="B18" s="1"/>
      <c r="C18" s="1"/>
    </row>
    <row r="19" spans="1:3" hidden="1" outlineLevel="1" x14ac:dyDescent="0.3">
      <c r="A19" s="1" t="str">
        <f>$B$10</f>
        <v>{[plan_chart_of_accounts].[plan_chart_of_accounts].[41101], [plan_chart_of_accounts].[plan_chart_of_accounts].[42201], [plan_chart_of_accounts].[plan_chart_of_accounts].[Aggregate]}</v>
      </c>
      <c r="B19" s="1"/>
      <c r="C19" s="1" t="str">
        <f>_xll.MakeAxis($B$35,$A$19,"1",$B$19)</f>
        <v xml:space="preserve"> TM1IGNORE_BADTUPLES {  { {[plan_chart_of_accounts].[plan_chart_of_accounts].[41101], [plan_chart_of_accounts].[plan_chart_of_accounts].[42201], [plan_chart_of_accounts].[plan_chart_of_accounts].[Aggregate]} }  }  ON 1</v>
      </c>
    </row>
    <row r="20" spans="1:3" hidden="1" outlineLevel="1" x14ac:dyDescent="0.3"/>
    <row r="21" spans="1:3" hidden="1" outlineLevel="1" x14ac:dyDescent="0.3">
      <c r="A21" s="1" t="s">
        <v>25</v>
      </c>
      <c r="B21" s="1" t="s">
        <v>26</v>
      </c>
      <c r="C21" s="1"/>
    </row>
    <row r="22" spans="1:3" hidden="1" outlineLevel="1" x14ac:dyDescent="0.3">
      <c r="A22" s="1"/>
      <c r="B22" s="1" t="s">
        <v>27</v>
      </c>
      <c r="C22" s="1"/>
    </row>
    <row r="23" spans="1:3" hidden="1" outlineLevel="1" x14ac:dyDescent="0.3">
      <c r="A23" s="1"/>
      <c r="B23" s="1" t="s">
        <v>27</v>
      </c>
      <c r="C23" s="1"/>
    </row>
    <row r="24" spans="1:3" hidden="1" outlineLevel="1" x14ac:dyDescent="0.3">
      <c r="A24" s="1"/>
      <c r="B24" s="1" t="s">
        <v>28</v>
      </c>
      <c r="C24" s="1"/>
    </row>
    <row r="25" spans="1:3" hidden="1" outlineLevel="1" x14ac:dyDescent="0.3">
      <c r="A25" s="1"/>
      <c r="B25" s="1" t="str">
        <f>_xll.MakeMun($B$22,_xll.BracketEscape($B$23))</f>
        <v>[plan_time].[plan_time]</v>
      </c>
      <c r="C25" s="1"/>
    </row>
    <row r="26" spans="1:3" hidden="1" outlineLevel="1" x14ac:dyDescent="0.3">
      <c r="A26" s="1"/>
      <c r="B26" s="1" t="str">
        <f>_xll.MakeJSON($B$25,$B$24)</f>
        <v>"[plan_time].[plan_time]" : "Time"</v>
      </c>
      <c r="C26" s="1"/>
    </row>
    <row r="27" spans="1:3" hidden="1" outlineLevel="1" x14ac:dyDescent="0.3">
      <c r="A27" s="1"/>
      <c r="B27" s="1" t="str">
        <f>_xll.MakeJSON($B$25,"false")</f>
        <v>"[plan_time].[plan_time]" : "false"</v>
      </c>
      <c r="C27" s="1"/>
    </row>
    <row r="28" spans="1:3" hidden="1" outlineLevel="1" x14ac:dyDescent="0.3">
      <c r="A28" s="1"/>
      <c r="B28" s="1" t="str">
        <f>_xll.TM1SET($B$1,$B$2,$B$22,$B$23,$B$21,,,$B$24,"sessionSet")</f>
        <v>SWotvHcDAIAIAAAQ</v>
      </c>
      <c r="C28" s="1"/>
    </row>
    <row r="29" spans="1:3" hidden="1" outlineLevel="1" x14ac:dyDescent="0.3">
      <c r="A29" s="1"/>
      <c r="B29" s="1" t="str">
        <f>"TM1SubsetToSet("&amp;$B$25&amp;","&amp;"'"&amp;$B$28&amp;"')"</f>
        <v>TM1SubsetToSet([plan_time].[plan_time],'SWotvHcDAIAIAAAQ')</v>
      </c>
      <c r="C29" s="1"/>
    </row>
    <row r="30" spans="1:3" hidden="1" outlineLevel="1" x14ac:dyDescent="0.3">
      <c r="A30" s="1" t="str">
        <f>_xll.ConcatCrossJoin($B$29)</f>
        <v xml:space="preserve"> { TM1SubsetToSet([plan_time].[plan_time],'SWotvHcDAIAIAAAQ') } </v>
      </c>
      <c r="B30" s="1"/>
      <c r="C30" s="1" t="str">
        <f>_xll.MakeAxis($A$35,$A$30,"0",$B$30)</f>
        <v xml:space="preserve"> TM1IGNORE_BADTUPLES {  {  { TM1SubsetToSet([plan_time].[plan_time],'SWotvHcDAIAIAAAQ') }  }  }  ON 0</v>
      </c>
    </row>
    <row r="31" spans="1:3" hidden="1" outlineLevel="1" x14ac:dyDescent="0.3"/>
    <row r="32" spans="1:3" hidden="1" outlineLevel="1" x14ac:dyDescent="0.3">
      <c r="A32" s="1" t="s">
        <v>29</v>
      </c>
      <c r="B32" s="1" t="str">
        <f>_xll.ConcatComma($C$39:$C$43)</f>
        <v>[plan_version].[plan_version].[FY 2004 Budget],[plan_business_unit].[plan_business_unit].[UK],[plan_department].[plan_department].[Direct],[plan_exchange_rates].[plan_exchange_rates].[local],[plan_source].[plan_source].[input]</v>
      </c>
      <c r="C32" s="1"/>
    </row>
    <row r="33" spans="1:20" hidden="1" outlineLevel="1" x14ac:dyDescent="0.3"/>
    <row r="34" spans="1:20" hidden="1" outlineLevel="1" x14ac:dyDescent="0.3">
      <c r="A34" s="1" t="s">
        <v>30</v>
      </c>
      <c r="B34" s="1" t="str">
        <f>_xll.ConcatStrings(,tm2\\_0_calcs)</f>
        <v>WITH MEMBER [plan_chart_of_accounts].[plan_chart_of_accounts].[Aggregate]  AS AGGREGATE({DISTINCT({[plan_chart_of_accounts].[plan_chart_of_accounts].[41101], [plan_chart_of_accounts].[plan_chart_of_accounts].[42201]})}), SOLVE_ORDER = 1, FORMAT_STRING = '#,##0;(#,##0)'</v>
      </c>
      <c r="C34" s="1" t="s">
        <v>54</v>
      </c>
      <c r="D34" s="2"/>
      <c r="E34" s="2"/>
      <c r="F34" s="2"/>
      <c r="G34" s="2"/>
    </row>
    <row r="35" spans="1:20" hidden="1" outlineLevel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E35" s="3">
        <f ca="1">IF(_xll.TM2RPTELISCONSOLIDATED(E45),IF(_xll.TM2RPTELLEV(E45)&lt;=5,_xll.TM2RPTELLEV(E45),"Default"),"Leaf")</f>
        <v>0</v>
      </c>
      <c r="F35" s="3" t="str">
        <f ca="1">IF(_xll.TM2RPTELISCONSOLIDATED(F45),IF(_xll.TM2RPTELLEV(F45)&lt;=5,_xll.TM2RPTELLEV(F45),"Default"),"Leaf")</f>
        <v>Leaf</v>
      </c>
      <c r="G35" s="3" t="str">
        <f ca="1">IF(_xll.TM2RPTELISCONSOLIDATED(G45),IF(_xll.TM2RPTELLEV(G45)&lt;=5,_xll.TM2RPTELLEV(G45),"Default"),"Leaf")</f>
        <v>Leaf</v>
      </c>
      <c r="H35" s="3" t="str">
        <f ca="1">IF(_xll.TM2RPTELISCONSOLIDATED(H45),IF(_xll.TM2RPTELLEV(H45)&lt;=5,_xll.TM2RPTELLEV(H45),"Default"),"Leaf")</f>
        <v>Leaf</v>
      </c>
      <c r="I35" s="3">
        <f ca="1">IF(_xll.TM2RPTELISCONSOLIDATED(I45),IF(_xll.TM2RPTELLEV(I45)&lt;=5,_xll.TM2RPTELLEV(I45),"Default"),"Leaf")</f>
        <v>0</v>
      </c>
      <c r="J35" s="3" t="str">
        <f ca="1">IF(_xll.TM2RPTELISCONSOLIDATED(J45),IF(_xll.TM2RPTELLEV(J45)&lt;=5,_xll.TM2RPTELLEV(J45),"Default"),"Leaf")</f>
        <v>Leaf</v>
      </c>
      <c r="K35" s="3" t="str">
        <f ca="1">IF(_xll.TM2RPTELISCONSOLIDATED(K45),IF(_xll.TM2RPTELLEV(K45)&lt;=5,_xll.TM2RPTELLEV(K45),"Default"),"Leaf")</f>
        <v>Leaf</v>
      </c>
      <c r="L35" s="3" t="str">
        <f ca="1">IF(_xll.TM2RPTELISCONSOLIDATED(L45),IF(_xll.TM2RPTELLEV(L45)&lt;=5,_xll.TM2RPTELLEV(L45),"Default"),"Leaf")</f>
        <v>Leaf</v>
      </c>
      <c r="M35" s="3">
        <f ca="1">IF(_xll.TM2RPTELISCONSOLIDATED(M45),IF(_xll.TM2RPTELLEV(M45)&lt;=5,_xll.TM2RPTELLEV(M45),"Default"),"Leaf")</f>
        <v>0</v>
      </c>
      <c r="N35" s="3" t="str">
        <f ca="1">IF(_xll.TM2RPTELISCONSOLIDATED(N45),IF(_xll.TM2RPTELLEV(N45)&lt;=5,_xll.TM2RPTELLEV(N45),"Default"),"Leaf")</f>
        <v>Leaf</v>
      </c>
      <c r="O35" s="3" t="str">
        <f ca="1">IF(_xll.TM2RPTELISCONSOLIDATED(O45),IF(_xll.TM2RPTELLEV(O45)&lt;=5,_xll.TM2RPTELLEV(O45),"Default"),"Leaf")</f>
        <v>Leaf</v>
      </c>
      <c r="P35" s="3" t="str">
        <f ca="1">IF(_xll.TM2RPTELISCONSOLIDATED(P45),IF(_xll.TM2RPTELLEV(P45)&lt;=5,_xll.TM2RPTELLEV(P45),"Default"),"Leaf")</f>
        <v>Leaf</v>
      </c>
      <c r="Q35" s="3">
        <f ca="1">IF(_xll.TM2RPTELISCONSOLIDATED(Q45),IF(_xll.TM2RPTELLEV(Q45)&lt;=5,_xll.TM2RPTELLEV(Q45),"Default"),"Leaf")</f>
        <v>0</v>
      </c>
      <c r="R35" s="3" t="str">
        <f ca="1">IF(_xll.TM2RPTELISCONSOLIDATED(R45),IF(_xll.TM2RPTELLEV(R45)&lt;=5,_xll.TM2RPTELLEV(R45),"Default"),"Leaf")</f>
        <v>Leaf</v>
      </c>
      <c r="S35" s="3" t="str">
        <f ca="1">IF(_xll.TM2RPTELISCONSOLIDATED(S45),IF(_xll.TM2RPTELLEV(S45)&lt;=5,_xll.TM2RPTELLEV(S45),"Default"),"Leaf")</f>
        <v>Leaf</v>
      </c>
      <c r="T35" s="3" t="str">
        <f ca="1">IF(_xll.TM2RPTELISCONSOLIDATED(T45),IF(_xll.TM2RPTELLEV(T45)&lt;=5,_xll.TM2RPTELLEV(T45),"Default"),"Leaf")</f>
        <v>Leaf</v>
      </c>
    </row>
    <row r="36" spans="1:20" hidden="1" outlineLevel="1" x14ac:dyDescent="0.3">
      <c r="A36" s="1" t="s">
        <v>31</v>
      </c>
      <c r="B36" s="1" t="s">
        <v>32</v>
      </c>
      <c r="C36" s="1" t="s">
        <v>33</v>
      </c>
      <c r="D36" s="1" t="s">
        <v>0</v>
      </c>
    </row>
    <row r="37" spans="1:20" collapsed="1" x14ac:dyDescent="0.3">
      <c r="D37" s="1" t="s">
        <v>1</v>
      </c>
      <c r="E37" s="1" t="s">
        <v>0</v>
      </c>
      <c r="F37" s="1"/>
    </row>
    <row r="39" spans="1:20" x14ac:dyDescent="0.3">
      <c r="A39" s="4" t="s">
        <v>7</v>
      </c>
      <c r="B39" s="1" t="s">
        <v>8</v>
      </c>
      <c r="C39" s="1" t="str">
        <f>_xll.MakeMun($D$39,_xll.BracketEscape($E$39),_xll.BracketEscape($F$39))</f>
        <v>[plan_version].[plan_version].[FY 2004 Budget]</v>
      </c>
      <c r="D39" s="1" t="s">
        <v>2</v>
      </c>
      <c r="E39" s="1" t="s">
        <v>2</v>
      </c>
      <c r="F39" s="1" t="str">
        <f>_xll.TM1SET($B$1,$B$2,$D$39,$E$39,$B$39,$A$39,,"VersionName","memberdisplay")</f>
        <v>FY 2004 Budget</v>
      </c>
      <c r="G39" s="1"/>
    </row>
    <row r="40" spans="1:20" x14ac:dyDescent="0.3">
      <c r="A40" s="4" t="s">
        <v>9</v>
      </c>
      <c r="B40" s="1" t="s">
        <v>10</v>
      </c>
      <c r="C40" s="1" t="str">
        <f>_xll.MakeMun($D$40,_xll.BracketEscape($E$40),_xll.BracketEscape($F$40))</f>
        <v>[plan_business_unit].[plan_business_unit].[UK]</v>
      </c>
      <c r="D40" s="1" t="s">
        <v>3</v>
      </c>
      <c r="E40" s="1" t="s">
        <v>3</v>
      </c>
      <c r="F40" s="1" t="str">
        <f>_xll.TM1SET($B$1,$B$2,$D$40,$E$40,$B$40,$A$40,,"BusinessUnit","memberdisplay")</f>
        <v>UK</v>
      </c>
      <c r="G40" s="1"/>
    </row>
    <row r="41" spans="1:20" x14ac:dyDescent="0.3">
      <c r="A41" s="4" t="s">
        <v>11</v>
      </c>
      <c r="B41" s="1" t="s">
        <v>12</v>
      </c>
      <c r="C41" s="1" t="str">
        <f>_xll.MakeMun($D$41,_xll.BracketEscape($E$41),_xll.BracketEscape($F$41))</f>
        <v>[plan_department].[plan_department].[Direct]</v>
      </c>
      <c r="D41" s="1" t="s">
        <v>4</v>
      </c>
      <c r="E41" s="1" t="s">
        <v>4</v>
      </c>
      <c r="F41" s="1" t="str">
        <f>_xll.TM1SET($B$1,$B$2,$D$41,$E$41,$B$41,$A$41,,"Department","memberdisplay")</f>
        <v>Direct</v>
      </c>
      <c r="G41" s="1"/>
    </row>
    <row r="42" spans="1:20" x14ac:dyDescent="0.3">
      <c r="A42" s="4" t="s">
        <v>13</v>
      </c>
      <c r="B42" s="1" t="s">
        <v>14</v>
      </c>
      <c r="C42" s="1" t="str">
        <f>_xll.MakeMun($D$42,_xll.BracketEscape($E$42),_xll.BracketEscape($F$42))</f>
        <v>[plan_exchange_rates].[plan_exchange_rates].[local]</v>
      </c>
      <c r="D42" s="1" t="s">
        <v>5</v>
      </c>
      <c r="E42" s="1" t="s">
        <v>5</v>
      </c>
      <c r="F42" s="1" t="str">
        <f>_xll.TM1SET($B$1,$B$2,$D$42,$E$42,$B$42,$A$42,,,"memberdisplay")</f>
        <v>local</v>
      </c>
      <c r="G42" s="1"/>
    </row>
    <row r="43" spans="1:20" x14ac:dyDescent="0.3">
      <c r="A43" s="4" t="s">
        <v>15</v>
      </c>
      <c r="B43" s="1" t="s">
        <v>16</v>
      </c>
      <c r="C43" s="1" t="str">
        <f>_xll.MakeMun($D$43,_xll.BracketEscape($E$43),_xll.BracketEscape($F$43))</f>
        <v>[plan_source].[plan_source].[input]</v>
      </c>
      <c r="D43" s="1" t="s">
        <v>6</v>
      </c>
      <c r="E43" s="1" t="s">
        <v>6</v>
      </c>
      <c r="F43" s="1" t="str">
        <f>_xll.TM1SET($B$1,$B$2,$D$43,$E$43,$B$43,$A$43,,,"memberdisplay")</f>
        <v>input</v>
      </c>
      <c r="G43" s="1"/>
    </row>
    <row r="45" spans="1:20" x14ac:dyDescent="0.3">
      <c r="E45" s="7" t="s">
        <v>36</v>
      </c>
      <c r="F45" s="6" t="s">
        <v>37</v>
      </c>
      <c r="G45" s="6" t="s">
        <v>38</v>
      </c>
      <c r="H45" s="6" t="s">
        <v>39</v>
      </c>
      <c r="I45" s="7" t="s">
        <v>40</v>
      </c>
      <c r="J45" s="6" t="s">
        <v>41</v>
      </c>
      <c r="K45" s="6" t="s">
        <v>42</v>
      </c>
      <c r="L45" s="6" t="s">
        <v>43</v>
      </c>
      <c r="M45" s="7" t="s">
        <v>44</v>
      </c>
      <c r="N45" s="6" t="s">
        <v>45</v>
      </c>
      <c r="O45" s="6" t="s">
        <v>46</v>
      </c>
      <c r="P45" s="6" t="s">
        <v>47</v>
      </c>
      <c r="Q45" s="7" t="s">
        <v>48</v>
      </c>
      <c r="R45" s="6" t="s">
        <v>49</v>
      </c>
      <c r="S45" s="6" t="s">
        <v>50</v>
      </c>
      <c r="T45" s="6" t="s">
        <v>51</v>
      </c>
    </row>
    <row r="46" spans="1:20" x14ac:dyDescent="0.3">
      <c r="C46" s="3" t="str">
        <f ca="1">IF(_xll.TM2RPTELISCONSOLIDATED(D46),IF(_xll.TM2RPTELLEV(D46)&lt;=5,_xll.TM2RPTELLEV(D46),"Default"),"Leaf")</f>
        <v>Leaf</v>
      </c>
      <c r="D46" s="6" t="s">
        <v>34</v>
      </c>
      <c r="E46" s="5">
        <v>938284.68</v>
      </c>
      <c r="F46" s="5">
        <v>315512.69</v>
      </c>
      <c r="G46" s="5">
        <v>311041.46000000002</v>
      </c>
      <c r="H46" s="5">
        <v>311730.53000000003</v>
      </c>
      <c r="I46" s="5">
        <v>943378.03</v>
      </c>
      <c r="J46" s="5">
        <v>311760.40000000002</v>
      </c>
      <c r="K46" s="5">
        <v>316160.56</v>
      </c>
      <c r="L46" s="5">
        <v>315457.07</v>
      </c>
      <c r="M46" s="5">
        <v>953738.8</v>
      </c>
      <c r="N46" s="5">
        <v>316871.26</v>
      </c>
      <c r="O46" s="5">
        <v>320391.8</v>
      </c>
      <c r="P46" s="5">
        <v>316475.74</v>
      </c>
      <c r="Q46" s="5">
        <v>935635.52</v>
      </c>
      <c r="R46" s="5">
        <v>309312.09000000003</v>
      </c>
      <c r="S46" s="5">
        <v>313800.83</v>
      </c>
      <c r="T46" s="5">
        <v>312522.59999999998</v>
      </c>
    </row>
    <row r="47" spans="1:20" x14ac:dyDescent="0.3">
      <c r="C47" s="3" t="str">
        <f ca="1">IF(_xll.TM2RPTELISCONSOLIDATED(D47),IF(_xll.TM2RPTELLEV(D47)&lt;=5,_xll.TM2RPTELLEV(D47),"Default"),"Leaf")</f>
        <v>Leaf</v>
      </c>
      <c r="D47" s="6" t="s">
        <v>35</v>
      </c>
      <c r="E47" s="5">
        <v>181021.47</v>
      </c>
      <c r="F47" s="5">
        <v>59427.91</v>
      </c>
      <c r="G47" s="5">
        <v>61985.4</v>
      </c>
      <c r="H47" s="5">
        <v>59608.160000000003</v>
      </c>
      <c r="I47" s="5">
        <v>181038.98</v>
      </c>
      <c r="J47" s="5">
        <v>62704.34</v>
      </c>
      <c r="K47" s="5">
        <v>59694.68</v>
      </c>
      <c r="L47" s="5">
        <v>58639.96</v>
      </c>
      <c r="M47" s="5">
        <v>178200.3</v>
      </c>
      <c r="N47" s="5">
        <v>61459.07</v>
      </c>
      <c r="O47" s="5">
        <v>61908.15</v>
      </c>
      <c r="P47" s="5">
        <v>54833.08</v>
      </c>
      <c r="Q47" s="5">
        <v>171809.15</v>
      </c>
      <c r="R47" s="5">
        <v>55743.6</v>
      </c>
      <c r="S47" s="5">
        <v>65835.539999999994</v>
      </c>
      <c r="T47" s="5">
        <v>50230.01</v>
      </c>
    </row>
    <row r="48" spans="1:20" x14ac:dyDescent="0.3">
      <c r="C48" s="3" t="str">
        <f ca="1">IF(_xll.TM2RPTELISCONSOLIDATED(D48),IF(_xll.TM2RPTELLEV(D48)&lt;=5,_xll.TM2RPTELLEV(D48),"Default"),"Leaf")</f>
        <v>Leaf</v>
      </c>
      <c r="D48" s="6" t="s">
        <v>53</v>
      </c>
      <c r="E48" s="5">
        <v>1119306.1499999999</v>
      </c>
      <c r="F48" s="5">
        <v>374940.6</v>
      </c>
      <c r="G48" s="5">
        <v>373026.86</v>
      </c>
      <c r="H48" s="5">
        <v>371338.69</v>
      </c>
      <c r="I48" s="5">
        <v>1124417.01</v>
      </c>
      <c r="J48" s="5">
        <v>374464.74</v>
      </c>
      <c r="K48" s="5">
        <v>375855.24</v>
      </c>
      <c r="L48" s="5">
        <v>374097.03</v>
      </c>
      <c r="M48" s="5">
        <v>1131939.1000000001</v>
      </c>
      <c r="N48" s="5">
        <v>378330.33</v>
      </c>
      <c r="O48" s="5">
        <v>382299.95</v>
      </c>
      <c r="P48" s="5">
        <v>371308.82</v>
      </c>
      <c r="Q48" s="5">
        <v>1107444.67</v>
      </c>
      <c r="R48" s="5">
        <v>365055.69</v>
      </c>
      <c r="S48" s="5">
        <v>379636.37</v>
      </c>
      <c r="T48" s="5">
        <v>362752.61</v>
      </c>
    </row>
  </sheetData>
  <conditionalFormatting sqref="D46:D48">
    <cfRule type="expression" dxfId="15" priority="1" stopIfTrue="1">
      <formula>$C46="Leaf"</formula>
    </cfRule>
    <cfRule type="expression" dxfId="14" priority="2" stopIfTrue="1">
      <formula>$C46="Default"</formula>
    </cfRule>
    <cfRule type="expression" dxfId="13" priority="3" stopIfTrue="1">
      <formula>$C46=0</formula>
    </cfRule>
    <cfRule type="expression" dxfId="12" priority="4" stopIfTrue="1">
      <formula>$C46=1</formula>
    </cfRule>
    <cfRule type="expression" dxfId="11" priority="5" stopIfTrue="1">
      <formula>$C46=2</formula>
    </cfRule>
    <cfRule type="expression" dxfId="10" priority="6" stopIfTrue="1">
      <formula>$C46=3</formula>
    </cfRule>
    <cfRule type="expression" dxfId="9" priority="7" stopIfTrue="1">
      <formula>$C46=4</formula>
    </cfRule>
    <cfRule type="expression" dxfId="8" priority="8" stopIfTrue="1">
      <formula>$C46=5</formula>
    </cfRule>
  </conditionalFormatting>
  <conditionalFormatting sqref="E46:T48">
    <cfRule type="expression" priority="9" stopIfTrue="1">
      <formula>$C46="Leaf"</formula>
    </cfRule>
    <cfRule type="expression" priority="10" stopIfTrue="1">
      <formula>$C46="Default"</formula>
    </cfRule>
    <cfRule type="expression" priority="11" stopIfTrue="1">
      <formula>$C46=0</formula>
    </cfRule>
    <cfRule type="expression" priority="12" stopIfTrue="1">
      <formula>$C46=1</formula>
    </cfRule>
    <cfRule type="expression" priority="13" stopIfTrue="1">
      <formula>$C46=2</formula>
    </cfRule>
    <cfRule type="expression" priority="14" stopIfTrue="1">
      <formula>$C46=3</formula>
    </cfRule>
    <cfRule type="expression" priority="15" stopIfTrue="1">
      <formula>$C46=4</formula>
    </cfRule>
    <cfRule type="expression" priority="16" stopIfTrue="1">
      <formula>$C46=5</formula>
    </cfRule>
    <cfRule type="expression" priority="25" stopIfTrue="1">
      <formula>E$35="Leaf"</formula>
    </cfRule>
    <cfRule type="expression" priority="26" stopIfTrue="1">
      <formula>E$35="Default"</formula>
    </cfRule>
    <cfRule type="expression" priority="27" stopIfTrue="1">
      <formula>E$35=0</formula>
    </cfRule>
    <cfRule type="expression" priority="28" stopIfTrue="1">
      <formula>E$35=1</formula>
    </cfRule>
    <cfRule type="expression" priority="29" stopIfTrue="1">
      <formula>E$35=2</formula>
    </cfRule>
    <cfRule type="expression" priority="30" stopIfTrue="1">
      <formula>E$35=3</formula>
    </cfRule>
    <cfRule type="expression" priority="31" stopIfTrue="1">
      <formula>E$35=4</formula>
    </cfRule>
    <cfRule type="expression" priority="32" stopIfTrue="1">
      <formula>E$35=5</formula>
    </cfRule>
  </conditionalFormatting>
  <conditionalFormatting sqref="E45:T45">
    <cfRule type="expression" dxfId="7" priority="17" stopIfTrue="1">
      <formula>E$35="Leaf"</formula>
    </cfRule>
    <cfRule type="expression" dxfId="6" priority="18" stopIfTrue="1">
      <formula>E$35="Default"</formula>
    </cfRule>
    <cfRule type="expression" dxfId="5" priority="19" stopIfTrue="1">
      <formula>E$35=0</formula>
    </cfRule>
    <cfRule type="expression" dxfId="4" priority="20" stopIfTrue="1">
      <formula>E$35=1</formula>
    </cfRule>
    <cfRule type="expression" dxfId="3" priority="21" stopIfTrue="1">
      <formula>E$35=2</formula>
    </cfRule>
    <cfRule type="expression" dxfId="2" priority="22" stopIfTrue="1">
      <formula>E$35=3</formula>
    </cfRule>
    <cfRule type="expression" dxfId="1" priority="23" stopIfTrue="1">
      <formula>E$35=4</formula>
    </cfRule>
    <cfRule type="expression" dxfId="0" priority="24" stopIfTrue="1">
      <formula>E$35=5</formula>
    </cfRule>
  </conditionalFormatting>
  <dataValidations count="1">
    <dataValidation type="list" errorStyle="information" allowBlank="1" showInputMessage="1" showErrorMessage="1" sqref="E37" xr:uid="{9902E321-B3DB-45FE-AF63-24BDA97B1A92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Feuil3</vt:lpstr>
      <vt:lpstr>Feuil3!tm2\\_0_c</vt:lpstr>
      <vt:lpstr>Feuil3!tm2\\_0_calcs</vt:lpstr>
      <vt:lpstr>Feuil3!tm2\\_0_cg</vt:lpstr>
      <vt:lpstr>Feuil3!tm2\\_0_cx</vt:lpstr>
      <vt:lpstr>Feuil3!tm2\\_0_d</vt:lpstr>
      <vt:lpstr>Feuil3!tm2\\_0_p</vt:lpstr>
      <vt:lpstr>Feuil3!tm2\\_0_q</vt:lpstr>
      <vt:lpstr>Feuil3!tm2\\_0_r</vt:lpstr>
      <vt:lpstr>Feuil3!tm2\\_0_rg</vt:lpstr>
      <vt:lpstr>Feuil3!tm2\\_0_rx</vt:lpstr>
      <vt:lpstr>Feuil3!tm2\\_0_slicers</vt:lpstr>
      <vt:lpstr>Feuil3!tm2\\_hc</vt:lpstr>
      <vt:lpstr>Feuil3!tm2\\_hr</vt:lpstr>
      <vt:lpstr>Feuil3!tm2\\_tracked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2024-07-25T08:03:56Z</dcterms:created>
  <dcterms:modified xsi:type="dcterms:W3CDTF">2024-07-25T08:12:04Z</dcterms:modified>
</cp:coreProperties>
</file>