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crohas\AppData\Local\Temp\"/>
    </mc:Choice>
  </mc:AlternateContent>
  <xr:revisionPtr revIDLastSave="0" documentId="8_{E7F88C01-498B-4EB0-A75E-E15AECC528CF}" xr6:coauthVersionLast="47" xr6:coauthVersionMax="47" xr10:uidLastSave="{00000000-0000-0000-0000-000000000000}"/>
  <bookViews>
    <workbookView xWindow="-108" yWindow="-108" windowWidth="23256" windowHeight="12456" firstSheet="1" activeTab="1" xr2:uid="{716C8F42-6014-4AA6-94F2-F3B9C4692D88}"/>
  </bookViews>
  <sheets>
    <sheet name="Cognos_Office_Connection_Cache" sheetId="2" state="veryHidden" r:id="rId1"/>
    <sheet name="Feuil1" sheetId="1" r:id="rId2"/>
  </sheets>
  <definedNames>
    <definedName name="cafe_validation_perm_Feuil1C4R36" hidden="1">Cognos_Office_Connection_Cache!$AP$2:$AP$4</definedName>
    <definedName name="cafe_validation_perm_Feuil1C4R38" hidden="1">Cognos_Office_Connection_Cache!$AQ$2:$AQ$17</definedName>
    <definedName name="cafe_validation_perm_Feuil1C7R31" hidden="1">Cognos_Office_Connection_Cache!$AK$2:$AK$6</definedName>
    <definedName name="cafe_validation_perm_Feuil1C7R32" hidden="1">Cognos_Office_Connection_Cache!$AL$2:$AL$10</definedName>
    <definedName name="cafe_validation_perm_Feuil1C7R33" hidden="1">Cognos_Office_Connection_Cache!$AM$2:$AM$12</definedName>
    <definedName name="cafe_validation_perm_Feuil1C7R34" hidden="1">Cognos_Office_Connection_Cache!$AN$2</definedName>
    <definedName name="cafe_validation_perm_Feuil1C7R35" hidden="1">Cognos_Office_Connection_Cache!$AO$2</definedName>
    <definedName name="ID" localSheetId="0" hidden="1">"9e6e8bb0-e47a-4c5a-85a8-93f51a6e9440"</definedName>
    <definedName name="ID" localSheetId="1" hidden="1">"ab449681-aca0-48a3-9cf1-7b1c4bb0e35f"</definedName>
    <definedName name="tm2\\_0_c" localSheetId="1">Feuil1!$F$38:$U$38</definedName>
    <definedName name="tm2\\_0_calcs" localSheetId="1">Feuil1!$C$26:$H$26</definedName>
    <definedName name="tm2\\_0_cg" localSheetId="1">Feuil1!$V$38:$V$42</definedName>
    <definedName name="tm2\\_0_cx" localSheetId="1">Feuil1!$F$37:$U$37</definedName>
    <definedName name="tm2\\_0_d" localSheetId="1">Feuil1!$F$40:$U$42</definedName>
    <definedName name="tm2\\_0_p" localSheetId="1">Feuil1!$B$1:$B$6</definedName>
    <definedName name="tm2\\_0_q" localSheetId="1">Feuil1!$B$8</definedName>
    <definedName name="tm2\\_0_r" localSheetId="1">Feuil1!$D$40:$D$42</definedName>
    <definedName name="tm2\\_0_rg" localSheetId="1">Feuil1!$D$82:$U$82</definedName>
    <definedName name="tm2\\_0_rx" localSheetId="1">Feuil1!$C$40:$C$42</definedName>
    <definedName name="tm2\\_0_slicers" localSheetId="1">Feuil1!$G$31:$G$35</definedName>
    <definedName name="tm2\\_tracked" localSheetId="1">Feuil1!$D$36,Feuil1!$D$38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21" i="1"/>
  <c r="B26" i="1"/>
  <c r="B29" i="1"/>
  <c r="C29" i="1"/>
  <c r="B2" i="1"/>
  <c r="B1" i="1"/>
  <c r="G32" i="1"/>
  <c r="G34" i="1"/>
  <c r="G35" i="1"/>
  <c r="G33" i="1"/>
  <c r="D38" i="1"/>
  <c r="G31" i="1"/>
  <c r="D36" i="1"/>
  <c r="L37" i="1"/>
  <c r="P37" i="1"/>
  <c r="R37" i="1"/>
  <c r="G37" i="1"/>
  <c r="C42" i="1"/>
  <c r="C41" i="1"/>
  <c r="I37" i="1"/>
  <c r="M37" i="1"/>
  <c r="S37" i="1"/>
  <c r="J37" i="1"/>
  <c r="C40" i="1"/>
  <c r="K37" i="1"/>
  <c r="N37" i="1"/>
  <c r="Q37" i="1"/>
  <c r="T37" i="1"/>
  <c r="F37" i="1"/>
  <c r="O37" i="1"/>
  <c r="U37" i="1"/>
  <c r="H37" i="1"/>
  <c r="C34" i="1" l="1"/>
  <c r="C31" i="1"/>
  <c r="C35" i="1"/>
  <c r="C33" i="1"/>
  <c r="C32" i="1"/>
  <c r="B21" i="1"/>
  <c r="A22" i="1" s="1"/>
  <c r="C22" i="1" s="1"/>
  <c r="B14" i="1"/>
  <c r="A15" i="1" l="1"/>
  <c r="C15" i="1" s="1"/>
  <c r="B24" i="1"/>
  <c r="B8" i="1" l="1"/>
</calcChain>
</file>

<file path=xl/sharedStrings.xml><?xml version="1.0" encoding="utf-8"?>
<sst xmlns="http://schemas.openxmlformats.org/spreadsheetml/2006/main" count="120" uniqueCount="88">
  <si>
    <t>Aucune suppression</t>
  </si>
  <si>
    <t>Datasource</t>
  </si>
  <si>
    <t>Server</t>
  </si>
  <si>
    <t>Display Toggle</t>
  </si>
  <si>
    <t>Indents Per Level</t>
  </si>
  <si>
    <t>Active Display</t>
  </si>
  <si>
    <t>{ "[plan_chart_of_accounts].[plan_chart_of_accounts]" : "AccountName", "[plan_time].[plan_time]" : "Time", "[plan_version].[plan_version]" : "VersionName", "[plan_business_unit].[plan_business_unit]" : "BusinessUnit", "[plan_department].[plan_department]" : "Department"}</t>
  </si>
  <si>
    <t>Expand Aboves</t>
  </si>
  <si>
    <t>{ "[plan_chart_of_accounts].[plan_chart_of_accounts]" : false, "[plan_time].[plan_time]" : false, "[plan_version].[plan_version]" : false, "[plan_business_unit].[plan_business_unit]" : false, "[plan_department].[plan_department]" : false, "[plan_exchange_rates].[plan_exchange_rates]" : false, "[plan_source].[plan_source]" : false}</t>
  </si>
  <si>
    <t>Query</t>
  </si>
  <si>
    <t>RowAxisSets</t>
  </si>
  <si>
    <t>plan_chart_of_accounts</t>
  </si>
  <si>
    <t>MEMBER_UNIQUE_NAME, MEMBER_NAME, MEMBER_CAPTION, LEVEL_NUMBER, CHILDREN_CARDINALITY</t>
  </si>
  <si>
    <t>ColumnAxisSets</t>
  </si>
  <si>
    <t>TM1SubsetToSet([plan_time].[plan_time], "plan_time_2004_qtrs_and_month")</t>
  </si>
  <si>
    <t>plan_time</t>
  </si>
  <si>
    <t>Slicers</t>
  </si>
  <si>
    <t>Calcs</t>
  </si>
  <si>
    <t/>
  </si>
  <si>
    <t>Supprimer les lignes uniquement</t>
  </si>
  <si>
    <t>Supprimer les colonnes uniquement</t>
  </si>
  <si>
    <t>Supprimer les lignes et les colonnes</t>
  </si>
  <si>
    <t>Zero Suppression:</t>
  </si>
  <si>
    <t>FY 2004 Budget</t>
  </si>
  <si>
    <t>{TM1SubsetToSet([plan_version].[plan_version], "All Versions")}</t>
  </si>
  <si>
    <t>plan_version</t>
  </si>
  <si>
    <t>10110</t>
  </si>
  <si>
    <t>{TM1SubsetToSet([plan_business_unit].[plan_business_unit], "All Business Units")}</t>
  </si>
  <si>
    <t>plan_business_unit</t>
  </si>
  <si>
    <t>105</t>
  </si>
  <si>
    <t>{TM1SubsetToSet([plan_department].[plan_department], "All Departments")}</t>
  </si>
  <si>
    <t>plan_department</t>
  </si>
  <si>
    <t>local</t>
  </si>
  <si>
    <t>{TM1SubsetToSet([plan_exchange_rates].[plan_exchange_rates], "local exchange rate")}</t>
  </si>
  <si>
    <t>plan_exchange_rates</t>
  </si>
  <si>
    <t>input</t>
  </si>
  <si>
    <t>{TM1SubsetToSet([plan_source].[plan_source], "input")}</t>
  </si>
  <si>
    <t>plan_source</t>
  </si>
  <si>
    <t>Sales</t>
  </si>
  <si>
    <t>Other Revenue</t>
  </si>
  <si>
    <t>Revenue</t>
  </si>
  <si>
    <t>Q1-2004</t>
  </si>
  <si>
    <t>Jan-2004</t>
  </si>
  <si>
    <t>Feb-2004</t>
  </si>
  <si>
    <t>Mar-2004</t>
  </si>
  <si>
    <t>Q2-2004</t>
  </si>
  <si>
    <t>Apr-2004</t>
  </si>
  <si>
    <t>May-2004</t>
  </si>
  <si>
    <t>Jun-2004</t>
  </si>
  <si>
    <t>Q3-2004</t>
  </si>
  <si>
    <t>Jul-2004</t>
  </si>
  <si>
    <t>Aug-2004</t>
  </si>
  <si>
    <t>Sep-2004</t>
  </si>
  <si>
    <t>Q4-2004</t>
  </si>
  <si>
    <t>Oct-2004</t>
  </si>
  <si>
    <t>Nov-2004</t>
  </si>
  <si>
    <t>Dec-2004</t>
  </si>
  <si>
    <t>FY 2003 Budget</t>
  </si>
  <si>
    <t>FY 2004 Forecast</t>
  </si>
  <si>
    <t>FY 2005 Budget-baseline</t>
  </si>
  <si>
    <t>FY 2005 Budget-upside</t>
  </si>
  <si>
    <t>Total Business Unit</t>
  </si>
  <si>
    <t>Europe</t>
  </si>
  <si>
    <t>UK</t>
  </si>
  <si>
    <t>Germany</t>
  </si>
  <si>
    <t>North America</t>
  </si>
  <si>
    <t>Canada</t>
  </si>
  <si>
    <t>US</t>
  </si>
  <si>
    <t>PacRim</t>
  </si>
  <si>
    <t>ROW</t>
  </si>
  <si>
    <t>Total Organization</t>
  </si>
  <si>
    <t>Direct</t>
  </si>
  <si>
    <t>Indirect</t>
  </si>
  <si>
    <t>PSO</t>
  </si>
  <si>
    <t>Marketing</t>
  </si>
  <si>
    <t>Engineering</t>
  </si>
  <si>
    <t>GA</t>
  </si>
  <si>
    <t>Finance</t>
  </si>
  <si>
    <t>IT</t>
  </si>
  <si>
    <t>Administration</t>
  </si>
  <si>
    <t>[Universal Report.xlsx]Feuil1'!G31</t>
  </si>
  <si>
    <t>[Universal Report.xlsx]Feuil1'!G32</t>
  </si>
  <si>
    <t>[Universal Report.xlsx]Feuil1'!G33</t>
  </si>
  <si>
    <t>[Universal Report.xlsx]Feuil1'!G34</t>
  </si>
  <si>
    <t>[Universal Report.xlsx]Feuil1'!G35</t>
  </si>
  <si>
    <t>{DRILLDOWNMEMBER({[plan_chart_of_accounts].[plan_chart_of_accounts].[Revenue]} , {[plan_chart_of_accounts].[plan_chart_of_accounts].[Revenue]} , RECURSIVE)}</t>
  </si>
  <si>
    <t>[Universal Report.xlsx]Feuil1'!D36</t>
  </si>
  <si>
    <t>[Universal Report.xlsx]Feuil1'!D38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</si>
</sst>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\ @"/>
    <numFmt numFmtId="165" formatCode="\-\ @"/>
  </numFmts>
  <fonts count="13" x14ac:knownFonts="1">
    <font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.5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4">
    <xf numFmtId="0" fontId="0" fillId="0" borderId="0"/>
    <xf numFmtId="0" fontId="1" fillId="0" borderId="1" applyNumberFormat="0" applyFill="0" applyProtection="0">
      <alignment horizontal="center" vertical="center"/>
    </xf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0" fontId="2" fillId="0" borderId="2">
      <alignment horizontal="right" vertical="center"/>
    </xf>
    <xf numFmtId="3" fontId="2" fillId="2" borderId="2">
      <alignment horizontal="center" vertical="center"/>
    </xf>
    <xf numFmtId="0" fontId="2" fillId="2" borderId="2">
      <alignment horizontal="right" vertical="center"/>
    </xf>
    <xf numFmtId="0" fontId="1" fillId="0" borderId="3">
      <alignment horizontal="left" vertical="center"/>
    </xf>
    <xf numFmtId="0" fontId="1" fillId="0" borderId="4">
      <alignment horizontal="center" vertical="center"/>
    </xf>
    <xf numFmtId="0" fontId="3" fillId="0" borderId="5">
      <alignment horizontal="center" vertical="center"/>
    </xf>
    <xf numFmtId="0" fontId="2" fillId="3" borderId="2"/>
    <xf numFmtId="3" fontId="1" fillId="0" borderId="1" applyFill="0" applyAlignment="0" applyProtection="0"/>
    <xf numFmtId="3" fontId="1" fillId="0" borderId="1" applyFill="0" applyAlignment="0" applyProtection="0"/>
    <xf numFmtId="3" fontId="1" fillId="0" borderId="1" applyFill="0" applyAlignment="0" applyProtection="0"/>
    <xf numFmtId="3" fontId="1" fillId="0" borderId="1" applyFill="0" applyAlignment="0" applyProtection="0"/>
    <xf numFmtId="0" fontId="1" fillId="0" borderId="1" applyFill="0" applyAlignment="0" applyProtection="0"/>
    <xf numFmtId="3" fontId="1" fillId="0" borderId="1" applyFill="0" applyAlignment="0" applyProtection="0"/>
    <xf numFmtId="0" fontId="1" fillId="0" borderId="4">
      <alignment horizontal="center" vertical="center"/>
    </xf>
    <xf numFmtId="0" fontId="12" fillId="0" borderId="4">
      <alignment horizontal="center" vertical="center"/>
    </xf>
    <xf numFmtId="3" fontId="2" fillId="0" borderId="2" applyFont="0" applyFill="0" applyAlignment="0" applyProtection="0"/>
    <xf numFmtId="0" fontId="2" fillId="0" borderId="2" applyFill="0" applyAlignment="0" applyProtection="0"/>
    <xf numFmtId="0" fontId="1" fillId="0" borderId="1" applyFill="0" applyAlignment="0" applyProtection="0"/>
    <xf numFmtId="3" fontId="1" fillId="0" borderId="1" applyFill="0" applyAlignment="0" applyProtection="0"/>
    <xf numFmtId="0" fontId="1" fillId="0" borderId="1" applyFill="0" applyAlignment="0" applyProtection="0"/>
    <xf numFmtId="0" fontId="1" fillId="0" borderId="1" applyFill="0" applyAlignment="0" applyProtection="0"/>
    <xf numFmtId="0" fontId="1" fillId="0" borderId="1" applyFill="0" applyAlignment="0" applyProtection="0"/>
    <xf numFmtId="0" fontId="1" fillId="0" borderId="1" applyFill="0" applyAlignment="0" applyProtection="0"/>
    <xf numFmtId="0" fontId="1" fillId="0" borderId="3">
      <alignment horizontal="left" vertical="center"/>
    </xf>
    <xf numFmtId="3" fontId="12" fillId="0" borderId="1" applyFill="0" applyAlignment="0" applyProtection="0"/>
    <xf numFmtId="3" fontId="4" fillId="0" borderId="2"/>
    <xf numFmtId="3" fontId="5" fillId="0" borderId="2"/>
    <xf numFmtId="0" fontId="1" fillId="0" borderId="4">
      <alignment horizontal="left" vertical="top"/>
    </xf>
    <xf numFmtId="0" fontId="6" fillId="0" borderId="2"/>
    <xf numFmtId="0" fontId="1" fillId="0" borderId="4">
      <alignment horizontal="left" vertical="center"/>
    </xf>
    <xf numFmtId="0" fontId="2" fillId="2" borderId="6"/>
    <xf numFmtId="3" fontId="2" fillId="0" borderId="2">
      <alignment horizontal="right" vertical="center"/>
    </xf>
    <xf numFmtId="0" fontId="1" fillId="0" borderId="4">
      <alignment horizontal="right" vertical="center"/>
    </xf>
    <xf numFmtId="0" fontId="2" fillId="0" borderId="5">
      <alignment horizontal="center" vertical="center"/>
    </xf>
    <xf numFmtId="3" fontId="2" fillId="0" borderId="2"/>
    <xf numFmtId="3" fontId="2" fillId="0" borderId="2"/>
    <xf numFmtId="0" fontId="2" fillId="0" borderId="5">
      <alignment horizontal="center" vertical="center" wrapText="1"/>
    </xf>
    <xf numFmtId="0" fontId="7" fillId="0" borderId="5">
      <alignment horizontal="left" vertical="center" indent="1"/>
    </xf>
    <xf numFmtId="0" fontId="8" fillId="0" borderId="2"/>
    <xf numFmtId="0" fontId="1" fillId="0" borderId="3">
      <alignment horizontal="left" vertical="center"/>
    </xf>
    <xf numFmtId="3" fontId="2" fillId="0" borderId="2">
      <alignment horizontal="center" vertical="center"/>
    </xf>
    <xf numFmtId="0" fontId="1" fillId="0" borderId="4">
      <alignment horizontal="center" vertical="center"/>
    </xf>
    <xf numFmtId="0" fontId="1" fillId="0" borderId="4">
      <alignment horizontal="center" vertical="center"/>
    </xf>
    <xf numFmtId="0" fontId="1" fillId="0" borderId="3">
      <alignment horizontal="left" vertical="center"/>
    </xf>
    <xf numFmtId="0" fontId="1" fillId="0" borderId="3">
      <alignment horizontal="left" vertical="center"/>
    </xf>
    <xf numFmtId="0" fontId="9" fillId="0" borderId="2"/>
  </cellStyleXfs>
  <cellXfs count="17">
    <xf numFmtId="0" fontId="0" fillId="0" borderId="0" xfId="0"/>
    <xf numFmtId="0" fontId="2" fillId="0" borderId="2" xfId="44"/>
    <xf numFmtId="0" fontId="2" fillId="0" borderId="2" xfId="28">
      <alignment horizontal="right" vertical="center"/>
    </xf>
    <xf numFmtId="0" fontId="10" fillId="0" borderId="0" xfId="0" applyFont="1"/>
    <xf numFmtId="0" fontId="2" fillId="0" borderId="2" xfId="44" quotePrefix="1"/>
    <xf numFmtId="3" fontId="11" fillId="0" borderId="2" xfId="2" applyFont="1"/>
    <xf numFmtId="49" fontId="10" fillId="0" borderId="0" xfId="0" quotePrefix="1" applyNumberFormat="1" applyFont="1"/>
    <xf numFmtId="165" fontId="10" fillId="0" borderId="0" xfId="0" quotePrefix="1" applyNumberFormat="1" applyFont="1"/>
    <xf numFmtId="0" fontId="0" fillId="0" borderId="0" xfId="0" quotePrefix="1"/>
    <xf numFmtId="0" fontId="2" fillId="0" borderId="2" xfId="44" applyNumberFormat="1"/>
    <xf numFmtId="165" fontId="10" fillId="0" borderId="0" xfId="0" quotePrefix="1" applyNumberFormat="1" applyFont="1" applyAlignment="1"/>
    <xf numFmtId="49" fontId="10" fillId="0" borderId="0" xfId="0" quotePrefix="1" applyNumberFormat="1" applyFont="1" applyAlignment="1">
      <alignment horizontal="left" indent="1"/>
    </xf>
    <xf numFmtId="0" fontId="0" fillId="4" borderId="0" xfId="0" applyFill="1"/>
    <xf numFmtId="0" fontId="2" fillId="4" borderId="2" xfId="28" applyFill="1">
      <alignment horizontal="right" vertical="center"/>
    </xf>
    <xf numFmtId="0" fontId="2" fillId="4" borderId="2" xfId="44" applyFill="1"/>
    <xf numFmtId="49" fontId="10" fillId="4" borderId="0" xfId="0" quotePrefix="1" applyNumberFormat="1" applyFont="1" applyFill="1" applyAlignment="1"/>
    <xf numFmtId="164" fontId="10" fillId="4" borderId="0" xfId="0" quotePrefix="1" applyNumberFormat="1" applyFont="1" applyFill="1" applyAlignment="1"/>
  </cellXfs>
  <cellStyles count="74">
    <cellStyle name="AF Column - IBM Cognos" xfId="1" xr:uid="{847BF4BF-B503-4AF8-B6B6-FD6909273F83}"/>
    <cellStyle name="AF Data - IBM Cognos" xfId="2" xr:uid="{66701BB2-98F3-4E2A-AC09-D37058FC2484}"/>
    <cellStyle name="AF Data 0 - IBM Cognos" xfId="3" xr:uid="{DE103F55-9F85-4058-A232-240393351074}"/>
    <cellStyle name="AF Data 1 - IBM Cognos" xfId="4" xr:uid="{D4E792ED-EF10-42B6-88FB-1218F2EC3B4C}"/>
    <cellStyle name="AF Data 2 - IBM Cognos" xfId="5" xr:uid="{36F40FB6-4EAC-44B2-815B-E313C66DBDCD}"/>
    <cellStyle name="AF Data 3 - IBM Cognos" xfId="6" xr:uid="{FE2954F0-381B-4A4F-831D-0C07CFC09502}"/>
    <cellStyle name="AF Data 4 - IBM Cognos" xfId="7" xr:uid="{05BC6C62-54CE-44BE-B314-B4362D0C5B8A}"/>
    <cellStyle name="AF Data 5 - IBM Cognos" xfId="8" xr:uid="{17878B96-A2A6-4422-9A45-5E49A25E26EF}"/>
    <cellStyle name="AF Data Leaf - IBM Cognos" xfId="9" xr:uid="{5C33023A-17F5-43D5-A1A7-182A2F5A1255}"/>
    <cellStyle name="AF Header - IBM Cognos" xfId="10" xr:uid="{3671971A-8DEB-4427-8AAB-EB7AA88140D5}"/>
    <cellStyle name="AF Header 0 - IBM Cognos" xfId="11" xr:uid="{20F8457D-C8EC-449A-95A5-98F807F6CBDF}"/>
    <cellStyle name="AF Header 1 - IBM Cognos" xfId="12" xr:uid="{30C854C1-278C-49CD-B190-7F346A713382}"/>
    <cellStyle name="AF Header 2 - IBM Cognos" xfId="13" xr:uid="{910E192E-7D48-47B1-8AE8-7338292064A2}"/>
    <cellStyle name="AF Header 3 - IBM Cognos" xfId="14" xr:uid="{A71BE25E-2623-43AA-85FD-1ADE1DB2FC4B}"/>
    <cellStyle name="AF Header 4 - IBM Cognos" xfId="15" xr:uid="{61A2ED5D-6DE9-489D-B1C9-9817514E5C19}"/>
    <cellStyle name="AF Header 5 - IBM Cognos" xfId="16" xr:uid="{8D7FC579-43ED-4C53-A809-5D6F38668BEB}"/>
    <cellStyle name="AF Header Leaf - IBM Cognos" xfId="17" xr:uid="{97B62ACA-088F-408A-B457-6906B5DD910A}"/>
    <cellStyle name="AF Row - IBM Cognos" xfId="18" xr:uid="{E8E341D9-8079-4BE2-953E-F8089755C284}"/>
    <cellStyle name="AF Row 0 - IBM Cognos" xfId="19" xr:uid="{7DB129BE-1E94-43B8-A5A8-6817C0594F8E}"/>
    <cellStyle name="AF Row 1 - IBM Cognos" xfId="20" xr:uid="{8F07D456-C4E9-4170-B024-87D541C7F4AD}"/>
    <cellStyle name="AF Row 2 - IBM Cognos" xfId="21" xr:uid="{5DB7F001-36D6-4DF3-9770-3DBF763900E9}"/>
    <cellStyle name="AF Row 3 - IBM Cognos" xfId="22" xr:uid="{68E3FA04-E084-414A-9195-CF6F79540394}"/>
    <cellStyle name="AF Row 4 - IBM Cognos" xfId="23" xr:uid="{B512B4C5-0EE8-4E39-8E3E-1D80C2BA94DE}"/>
    <cellStyle name="AF Row 5 - IBM Cognos" xfId="24" xr:uid="{B7095571-1384-4094-9E64-0133FDC55564}"/>
    <cellStyle name="AF Row Leaf - IBM Cognos" xfId="25" xr:uid="{6029FDCB-0BAA-472E-A280-3D0A3306F0D6}"/>
    <cellStyle name="AF Subnm - IBM Cognos" xfId="26" xr:uid="{AB1A3F47-07F0-4D9D-BA26-1A0E6B931619}"/>
    <cellStyle name="AF Title - IBM Cognos" xfId="27" xr:uid="{B54D27CE-1CAB-4038-B4AC-D83938E4BCA9}"/>
    <cellStyle name="Calculated Column - IBM Cognos" xfId="28" xr:uid="{970FB418-B9BE-4EC9-8949-5B6108F29E3E}"/>
    <cellStyle name="Calculated Column Name - IBM Cognos" xfId="29" xr:uid="{9017ADFC-866C-4ED6-A67D-10EEBF6F9453}"/>
    <cellStyle name="Calculated Row - IBM Cognos" xfId="30" xr:uid="{1A3EBE34-555B-4A75-BF34-6591801DA0A3}"/>
    <cellStyle name="Calculated Row Name - IBM Cognos" xfId="31" xr:uid="{1E77DD82-3B9F-4237-A200-7CE8F144BD19}"/>
    <cellStyle name="Column Name - IBM Cognos" xfId="32" xr:uid="{912DC621-1BA8-4079-A35E-B26E744D4767}"/>
    <cellStyle name="Column Template - IBM Cognos" xfId="33" xr:uid="{B4CE5BAA-3739-42A5-8935-CDCC52EE92A2}"/>
    <cellStyle name="Differs From Base - IBM Cognos" xfId="34" xr:uid="{9825DA1D-1087-449B-A83B-42FF04B7B3FF}"/>
    <cellStyle name="DQR Column 0 - IBM Cognos" xfId="35" xr:uid="{46AA6595-4B7D-42C4-A13A-60BD739971B1}"/>
    <cellStyle name="DQR Column 1 - IBM Cognos" xfId="36" xr:uid="{8387738F-6702-4F7F-AB20-59F15F02D0D5}"/>
    <cellStyle name="DQR Column 2 - IBM Cognos" xfId="37" xr:uid="{33AE5FEB-27EE-4C45-B356-7C4B03725978}"/>
    <cellStyle name="DQR Column 3 - IBM Cognos" xfId="38" xr:uid="{D94EEFD7-0ACC-44D7-B71D-DC469A1994A1}"/>
    <cellStyle name="DQR Column 4 - IBM Cognos" xfId="39" xr:uid="{78ED4336-FB8B-4F01-9C70-7058F28C787F}"/>
    <cellStyle name="DQR Column 5 - IBM Cognos" xfId="40" xr:uid="{F3251521-CD86-4C61-B53E-9803BB775351}"/>
    <cellStyle name="DQR Column Default - IBM Cognos" xfId="41" xr:uid="{4B89AEC3-3E04-44C6-AAF1-EA17C84B1079}"/>
    <cellStyle name="DQR Column Leaf - IBM Cognos" xfId="42" xr:uid="{6F46081A-BC9F-48FC-89DB-6DF59542E414}"/>
    <cellStyle name="DQR Data Default - IBM Cognos" xfId="43" xr:uid="{CDC8C9A6-BB46-49BC-AE61-6292F84F1358}"/>
    <cellStyle name="DQR Default - IBM Cognos" xfId="44" xr:uid="{0C6956CD-31DB-48BE-B0C9-47173C04BF5F}"/>
    <cellStyle name="DQR Row 0 - IBM Cognos" xfId="45" xr:uid="{5F94B4F2-C4B3-48C8-BEB8-B754BD0EAEA1}"/>
    <cellStyle name="DQR Row 1 - IBM Cognos" xfId="46" xr:uid="{18797C53-93DE-4061-A2CE-3673707379EB}"/>
    <cellStyle name="DQR Row 2 - IBM Cognos" xfId="47" xr:uid="{560263EC-66FF-4457-BDB3-B1E8DAA8662F}"/>
    <cellStyle name="DQR Row 3 - IBM Cognos" xfId="48" xr:uid="{4F5E2E32-CF15-4D68-A992-06766E58F9A3}"/>
    <cellStyle name="DQR Row 4 - IBM Cognos" xfId="49" xr:uid="{FCA046C3-BD6E-4526-BBCC-836508B90D05}"/>
    <cellStyle name="DQR Row 5 - IBM Cognos" xfId="50" xr:uid="{8ED07700-7230-445E-A4C5-63E94443E94D}"/>
    <cellStyle name="DQR Row Default - IBM Cognos" xfId="51" xr:uid="{7A99E5D0-A6BA-4505-B1E2-EAF3170BBE38}"/>
    <cellStyle name="DQR Row Leaf - IBM Cognos" xfId="52" xr:uid="{981DB426-3158-4C1B-B88A-CBF46ABF80BA}"/>
    <cellStyle name="Edit - IBM Cognos" xfId="53" xr:uid="{19C1FD71-CDD8-422D-8B85-911A947289F8}"/>
    <cellStyle name="Formula - IBM Cognos" xfId="54" xr:uid="{A7F4E173-1D45-4614-8FD9-A253734D9B21}"/>
    <cellStyle name="Group Name - IBM Cognos" xfId="55" xr:uid="{4B892AB6-7B21-4EEF-9A81-9AC8C98A41D7}"/>
    <cellStyle name="Hold Values - IBM Cognos" xfId="56" xr:uid="{0D127D78-7DAD-47C9-881F-02221E3F7A1A}"/>
    <cellStyle name="List Name - IBM Cognos" xfId="57" xr:uid="{B58A9643-2981-4C2A-AFB7-36DD800D40B4}"/>
    <cellStyle name="Locked - IBM Cognos" xfId="58" xr:uid="{3B14CE9A-50B2-43EB-9C9C-CE2F88857F27}"/>
    <cellStyle name="Measure - IBM Cognos" xfId="59" xr:uid="{6F0B74B1-6BBA-4AAF-BD5F-62FA611396FF}"/>
    <cellStyle name="Measure Header - IBM Cognos" xfId="60" xr:uid="{13AD4441-7B4D-4823-9E9C-D8394E73DC7A}"/>
    <cellStyle name="Measure Name - IBM Cognos" xfId="61" xr:uid="{41F814C6-4B78-475E-93EE-31F8AC1FA0D6}"/>
    <cellStyle name="Measure Summary - IBM Cognos" xfId="62" xr:uid="{6074D7CF-FAAC-437F-A291-81A2DFA49A82}"/>
    <cellStyle name="Measure Summary TM1 - IBM Cognos" xfId="63" xr:uid="{88167F61-DBD1-4452-9ABB-BAD0E8DC51FD}"/>
    <cellStyle name="Measure Template - IBM Cognos" xfId="64" xr:uid="{6C2955AC-0845-47D3-97C5-48DF16DF8AB6}"/>
    <cellStyle name="More - IBM Cognos" xfId="65" xr:uid="{2667D94D-A2E9-4C42-A4F2-89280FF2E7E0}"/>
    <cellStyle name="Normal" xfId="0" builtinId="0" customBuiltin="1"/>
    <cellStyle name="Pending Change - IBM Cognos" xfId="66" xr:uid="{8B7763AE-288A-46CE-A422-F7FAC3E5CBF8}"/>
    <cellStyle name="Row Name - IBM Cognos" xfId="67" xr:uid="{30888F52-0D3C-421E-8A41-DD5315653CAF}"/>
    <cellStyle name="Row Template - IBM Cognos" xfId="68" xr:uid="{C9954CA5-DCE9-4FB0-BB0E-9E73BF84CA5E}"/>
    <cellStyle name="Summary Column Name - IBM Cognos" xfId="69" xr:uid="{9B20C5A2-DE64-458D-AD06-7C6B17BE68EA}"/>
    <cellStyle name="Summary Column Name TM1 - IBM Cognos" xfId="70" xr:uid="{A78365C4-9944-4085-9755-6DFE2C9D362A}"/>
    <cellStyle name="Summary Row Name - IBM Cognos" xfId="71" xr:uid="{E0A40AB6-78E3-4461-8FB2-8DF7B7E1F16A}"/>
    <cellStyle name="Summary Row Name TM1 - IBM Cognos" xfId="72" xr:uid="{037FC50E-CA9A-4ABF-8CEB-3477361E8030}"/>
    <cellStyle name="Unsaved Change - IBM Cognos" xfId="73" xr:uid="{2EF50C3E-8DFC-4B46-9327-9421183B7B53}"/>
  </cellStyles>
  <dxfs count="25"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theme="0"/>
      </font>
      <fill>
        <patternFill>
          <bgColor theme="4" tint="-0.2499465926084170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theme="0"/>
      </font>
      <fill>
        <patternFill>
          <bgColor theme="4" tint="-0.2499465926084170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>
          <fgColor theme="4" tint="-0.24994659260841701"/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54C99-D598-4376-9037-49DF902EE71D}">
  <dimension ref="AK1:AQ17"/>
  <sheetViews>
    <sheetView workbookViewId="0"/>
  </sheetViews>
  <sheetFormatPr baseColWidth="10" defaultRowHeight="14.4" x14ac:dyDescent="0.3"/>
  <sheetData>
    <row r="1" spans="37:43" x14ac:dyDescent="0.3">
      <c r="AK1" s="8" t="s">
        <v>80</v>
      </c>
      <c r="AL1" s="8" t="s">
        <v>81</v>
      </c>
      <c r="AM1" s="8" t="s">
        <v>82</v>
      </c>
      <c r="AN1" s="8" t="s">
        <v>83</v>
      </c>
      <c r="AO1" s="8" t="s">
        <v>84</v>
      </c>
      <c r="AP1" s="8" t="s">
        <v>86</v>
      </c>
      <c r="AQ1" s="8" t="s">
        <v>87</v>
      </c>
    </row>
    <row r="2" spans="37:43" x14ac:dyDescent="0.3">
      <c r="AK2" s="8" t="s">
        <v>57</v>
      </c>
      <c r="AL2" s="8" t="s">
        <v>61</v>
      </c>
      <c r="AM2" s="8" t="s">
        <v>70</v>
      </c>
      <c r="AN2" s="8" t="s">
        <v>32</v>
      </c>
      <c r="AO2" s="8" t="s">
        <v>35</v>
      </c>
      <c r="AP2" s="8" t="s">
        <v>40</v>
      </c>
      <c r="AQ2" s="8" t="s">
        <v>41</v>
      </c>
    </row>
    <row r="3" spans="37:43" x14ac:dyDescent="0.3">
      <c r="AK3" s="8" t="s">
        <v>23</v>
      </c>
      <c r="AL3" s="8" t="s">
        <v>62</v>
      </c>
      <c r="AM3" s="8" t="s">
        <v>38</v>
      </c>
      <c r="AP3" s="8" t="s">
        <v>38</v>
      </c>
      <c r="AQ3" s="8" t="s">
        <v>42</v>
      </c>
    </row>
    <row r="4" spans="37:43" x14ac:dyDescent="0.3">
      <c r="AK4" s="8" t="s">
        <v>58</v>
      </c>
      <c r="AL4" s="8" t="s">
        <v>63</v>
      </c>
      <c r="AM4" s="8" t="s">
        <v>71</v>
      </c>
      <c r="AP4" s="8" t="s">
        <v>39</v>
      </c>
      <c r="AQ4" s="8" t="s">
        <v>43</v>
      </c>
    </row>
    <row r="5" spans="37:43" x14ac:dyDescent="0.3">
      <c r="AK5" s="8" t="s">
        <v>59</v>
      </c>
      <c r="AL5" s="8" t="s">
        <v>64</v>
      </c>
      <c r="AM5" s="8" t="s">
        <v>72</v>
      </c>
      <c r="AQ5" s="8" t="s">
        <v>44</v>
      </c>
    </row>
    <row r="6" spans="37:43" x14ac:dyDescent="0.3">
      <c r="AK6" s="8" t="s">
        <v>60</v>
      </c>
      <c r="AL6" s="8" t="s">
        <v>65</v>
      </c>
      <c r="AM6" s="8" t="s">
        <v>73</v>
      </c>
      <c r="AQ6" s="8" t="s">
        <v>45</v>
      </c>
    </row>
    <row r="7" spans="37:43" x14ac:dyDescent="0.3">
      <c r="AL7" s="8" t="s">
        <v>66</v>
      </c>
      <c r="AM7" s="8" t="s">
        <v>74</v>
      </c>
      <c r="AQ7" s="8" t="s">
        <v>46</v>
      </c>
    </row>
    <row r="8" spans="37:43" x14ac:dyDescent="0.3">
      <c r="AL8" s="8" t="s">
        <v>67</v>
      </c>
      <c r="AM8" s="8" t="s">
        <v>75</v>
      </c>
      <c r="AQ8" s="8" t="s">
        <v>47</v>
      </c>
    </row>
    <row r="9" spans="37:43" x14ac:dyDescent="0.3">
      <c r="AL9" s="8" t="s">
        <v>68</v>
      </c>
      <c r="AM9" s="8" t="s">
        <v>76</v>
      </c>
      <c r="AQ9" s="8" t="s">
        <v>48</v>
      </c>
    </row>
    <row r="10" spans="37:43" x14ac:dyDescent="0.3">
      <c r="AL10" s="8" t="s">
        <v>69</v>
      </c>
      <c r="AM10" s="8" t="s">
        <v>77</v>
      </c>
      <c r="AQ10" s="8" t="s">
        <v>49</v>
      </c>
    </row>
    <row r="11" spans="37:43" x14ac:dyDescent="0.3">
      <c r="AM11" s="8" t="s">
        <v>78</v>
      </c>
      <c r="AQ11" s="8" t="s">
        <v>50</v>
      </c>
    </row>
    <row r="12" spans="37:43" x14ac:dyDescent="0.3">
      <c r="AM12" s="8" t="s">
        <v>79</v>
      </c>
      <c r="AQ12" s="8" t="s">
        <v>51</v>
      </c>
    </row>
    <row r="13" spans="37:43" x14ac:dyDescent="0.3">
      <c r="AQ13" s="8" t="s">
        <v>52</v>
      </c>
    </row>
    <row r="14" spans="37:43" x14ac:dyDescent="0.3">
      <c r="AQ14" s="8" t="s">
        <v>53</v>
      </c>
    </row>
    <row r="15" spans="37:43" x14ac:dyDescent="0.3">
      <c r="AQ15" s="8" t="s">
        <v>54</v>
      </c>
    </row>
    <row r="16" spans="37:43" x14ac:dyDescent="0.3">
      <c r="AQ16" s="8" t="s">
        <v>55</v>
      </c>
    </row>
    <row r="17" spans="43:43" x14ac:dyDescent="0.3">
      <c r="AQ17" s="8" t="s">
        <v>56</v>
      </c>
    </row>
  </sheetData>
  <pageMargins left="0.7" right="0.7" top="0.75" bottom="0.75" header="0.3" footer="0.3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BA61-21C6-475B-8A8D-463F1FB9B79A}">
  <dimension ref="A1:U81"/>
  <sheetViews>
    <sheetView showGridLines="0" tabSelected="1" topLeftCell="B36" workbookViewId="0"/>
  </sheetViews>
  <sheetFormatPr baseColWidth="10" defaultRowHeight="14.4" outlineLevelRow="1" outlineLevelCol="1" x14ac:dyDescent="0.3"/>
  <cols>
    <col min="1" max="1" width="11" hidden="1" customWidth="1" outlineLevel="1"/>
    <col min="2" max="2" width="1.77734375" customWidth="1" collapsed="1"/>
    <col min="3" max="3" width="11.5546875" hidden="1" customWidth="1" outlineLevel="1"/>
    <col min="4" max="4" width="28.88671875" customWidth="1" collapsed="1"/>
    <col min="5" max="5" width="1.109375" style="12" customWidth="1"/>
  </cols>
  <sheetData>
    <row r="1" spans="1:3" hidden="1" outlineLevel="1" x14ac:dyDescent="0.3">
      <c r="A1" s="1" t="s">
        <v>1</v>
      </c>
      <c r="B1" s="1" t="str">
        <f>_xll.TM1PRIMARYDATASOURCE()</f>
        <v>https://oa-pa-users.planning-analytics.cloud.ibm.com/</v>
      </c>
      <c r="C1" s="1"/>
    </row>
    <row r="2" spans="1:3" hidden="1" outlineLevel="1" x14ac:dyDescent="0.3">
      <c r="A2" s="1" t="s">
        <v>2</v>
      </c>
      <c r="B2" s="1" t="str">
        <f>_xll.TM1PRIMARYDBNAME()</f>
        <v>Planning Sample</v>
      </c>
      <c r="C2" s="1"/>
    </row>
    <row r="3" spans="1:3" hidden="1" outlineLevel="1" x14ac:dyDescent="0.3">
      <c r="A3" s="1" t="s">
        <v>3</v>
      </c>
      <c r="B3" s="1" t="b">
        <v>1</v>
      </c>
      <c r="C3" s="1"/>
    </row>
    <row r="4" spans="1:3" hidden="1" outlineLevel="1" x14ac:dyDescent="0.3">
      <c r="A4" s="1" t="s">
        <v>4</v>
      </c>
      <c r="B4" s="1">
        <v>1</v>
      </c>
      <c r="C4" s="1"/>
    </row>
    <row r="5" spans="1:3" hidden="1" outlineLevel="1" x14ac:dyDescent="0.3">
      <c r="A5" s="1" t="s">
        <v>5</v>
      </c>
      <c r="B5" s="1" t="s">
        <v>6</v>
      </c>
      <c r="C5" s="1"/>
    </row>
    <row r="6" spans="1:3" hidden="1" outlineLevel="1" x14ac:dyDescent="0.3">
      <c r="A6" s="1" t="s">
        <v>7</v>
      </c>
      <c r="B6" s="1" t="s">
        <v>8</v>
      </c>
      <c r="C6" s="1"/>
    </row>
    <row r="7" spans="1:3" hidden="1" outlineLevel="1" x14ac:dyDescent="0.3"/>
    <row r="8" spans="1:3" hidden="1" outlineLevel="1" x14ac:dyDescent="0.3">
      <c r="A8" s="1" t="s">
        <v>9</v>
      </c>
      <c r="B8" s="1" t="str">
        <f>_xll.MakeQuery($B$26,$C$22,$C$15,"plan_BudgetPlan",$B$24,"")</f>
        <v xml:space="preserve"> SELECT  TM1IGNORE_BADTUPLES {  {  { TM1SubsetToSet([plan_time].[plan_time],'xE61q1UDAIAJAAAQ') }  }  }  DIMENSION PROPERTIES MEMBER_UNIQUE_NAME, MEMBER_NAME, MEMBER_CAPTION, LEVEL_NUMBER, CHILDREN_CARDINALITY ON 0, TM1IGNORE_BADTUPLES {  {  { TM1SubsetToSet([plan_chart_of_accounts].[plan_chart_of_accounts],'xE61q1UDAIANAAAQ') }  }  }  DIMENSION PROPERTIES MEMBER_UNIQUE_NAME, MEMBER_NAME, MEMBER_CAPTION, LEVEL_NUMBER, CHILDREN_CARDINALITY ON 1 FROM [plan_BudgetPlan] WHERE ([plan_version].[plan_version].[FY 2004 Budget],[plan_business_unit].[plan_business_unit].[UK],[plan_department].[plan_department].[Direct],[plan_exchange_rates].[plan_exchange_rates].[local],[plan_source].[plan_source].[input])</v>
      </c>
      <c r="C8" s="1"/>
    </row>
    <row r="9" spans="1:3" hidden="1" outlineLevel="1" x14ac:dyDescent="0.3"/>
    <row r="10" spans="1:3" hidden="1" outlineLevel="1" x14ac:dyDescent="0.3">
      <c r="A10" s="1" t="s">
        <v>10</v>
      </c>
      <c r="B10" s="1" t="s">
        <v>85</v>
      </c>
      <c r="C10" s="1"/>
    </row>
    <row r="11" spans="1:3" hidden="1" outlineLevel="1" x14ac:dyDescent="0.3">
      <c r="A11" s="1"/>
      <c r="B11" s="1" t="s">
        <v>11</v>
      </c>
      <c r="C11" s="1"/>
    </row>
    <row r="12" spans="1:3" hidden="1" outlineLevel="1" x14ac:dyDescent="0.3">
      <c r="A12" s="1"/>
      <c r="B12" s="1" t="s">
        <v>11</v>
      </c>
      <c r="C12" s="1"/>
    </row>
    <row r="13" spans="1:3" hidden="1" outlineLevel="1" x14ac:dyDescent="0.3">
      <c r="A13" s="1"/>
      <c r="C13" s="1"/>
    </row>
    <row r="14" spans="1:3" hidden="1" outlineLevel="1" x14ac:dyDescent="0.3">
      <c r="A14" s="1"/>
      <c r="B14" s="1" t="str">
        <f>"TM1SubsetToSet("&amp;$C$14&amp;","&amp;"'"&amp;$D$36&amp;"')"</f>
        <v>TM1SubsetToSet([plan_chart_of_accounts].[plan_chart_of_accounts],'xE61q1UDAIANAAAQ')</v>
      </c>
      <c r="C14" s="1" t="str">
        <f>_xll.MakeMun($B$11,_xll.BracketEscape($B$12))</f>
        <v>[plan_chart_of_accounts].[plan_chart_of_accounts]</v>
      </c>
    </row>
    <row r="15" spans="1:3" hidden="1" outlineLevel="1" x14ac:dyDescent="0.3">
      <c r="A15" s="1" t="str">
        <f>_xll.ConcatCrossJoin($B$14)</f>
        <v xml:space="preserve"> { TM1SubsetToSet([plan_chart_of_accounts].[plan_chart_of_accounts],'xE61q1UDAIANAAAQ') } </v>
      </c>
      <c r="B15" s="1" t="s">
        <v>12</v>
      </c>
      <c r="C15" s="1" t="str">
        <f>_xll.MakeAxis($C$29,$A$15,"1",$B$15)</f>
        <v xml:space="preserve"> TM1IGNORE_BADTUPLES {  {  { TM1SubsetToSet([plan_chart_of_accounts].[plan_chart_of_accounts],'xE61q1UDAIANAAAQ') }  }  }  DIMENSION PROPERTIES MEMBER_UNIQUE_NAME, MEMBER_NAME, MEMBER_CAPTION, LEVEL_NUMBER, CHILDREN_CARDINALITY ON 1</v>
      </c>
    </row>
    <row r="16" spans="1:3" hidden="1" outlineLevel="1" x14ac:dyDescent="0.3"/>
    <row r="17" spans="1:8" hidden="1" outlineLevel="1" x14ac:dyDescent="0.3">
      <c r="A17" s="1" t="s">
        <v>13</v>
      </c>
      <c r="B17" s="1" t="s">
        <v>14</v>
      </c>
      <c r="C17" s="1"/>
    </row>
    <row r="18" spans="1:8" hidden="1" outlineLevel="1" x14ac:dyDescent="0.3">
      <c r="A18" s="1"/>
      <c r="B18" s="1" t="s">
        <v>15</v>
      </c>
      <c r="C18" s="1"/>
    </row>
    <row r="19" spans="1:8" hidden="1" outlineLevel="1" x14ac:dyDescent="0.3">
      <c r="A19" s="1"/>
      <c r="B19" s="1" t="s">
        <v>15</v>
      </c>
      <c r="C19" s="1"/>
    </row>
    <row r="20" spans="1:8" hidden="1" outlineLevel="1" x14ac:dyDescent="0.3">
      <c r="A20" s="1"/>
      <c r="C20" s="1"/>
    </row>
    <row r="21" spans="1:8" hidden="1" outlineLevel="1" x14ac:dyDescent="0.3">
      <c r="A21" s="1"/>
      <c r="B21" s="1" t="str">
        <f>"TM1SubsetToSet("&amp;$C$21&amp;","&amp;"'"&amp;$D$38&amp;"')"</f>
        <v>TM1SubsetToSet([plan_time].[plan_time],'xE61q1UDAIAJAAAQ')</v>
      </c>
      <c r="C21" s="1" t="str">
        <f>_xll.MakeMun($B$18,_xll.BracketEscape($B$19))</f>
        <v>[plan_time].[plan_time]</v>
      </c>
    </row>
    <row r="22" spans="1:8" hidden="1" outlineLevel="1" x14ac:dyDescent="0.3">
      <c r="A22" s="1" t="str">
        <f>_xll.ConcatCrossJoin($B$21)</f>
        <v xml:space="preserve"> { TM1SubsetToSet([plan_time].[plan_time],'xE61q1UDAIAJAAAQ') } </v>
      </c>
      <c r="B22" s="1" t="s">
        <v>12</v>
      </c>
      <c r="C22" s="1" t="str">
        <f>_xll.MakeAxis($B$29,$A$22,"0",$B$22)</f>
        <v xml:space="preserve"> TM1IGNORE_BADTUPLES {  {  { TM1SubsetToSet([plan_time].[plan_time],'xE61q1UDAIAJAAAQ') }  }  }  DIMENSION PROPERTIES MEMBER_UNIQUE_NAME, MEMBER_NAME, MEMBER_CAPTION, LEVEL_NUMBER, CHILDREN_CARDINALITY ON 0</v>
      </c>
    </row>
    <row r="23" spans="1:8" hidden="1" outlineLevel="1" x14ac:dyDescent="0.3"/>
    <row r="24" spans="1:8" hidden="1" outlineLevel="1" x14ac:dyDescent="0.3">
      <c r="A24" s="1" t="s">
        <v>16</v>
      </c>
      <c r="B24" s="1" t="str">
        <f>_xll.ConcatComma($C$31:$C$35)</f>
        <v>[plan_version].[plan_version].[FY 2004 Budget],[plan_business_unit].[plan_business_unit].[UK],[plan_department].[plan_department].[Direct],[plan_exchange_rates].[plan_exchange_rates].[local],[plan_source].[plan_source].[input]</v>
      </c>
      <c r="C24" s="1"/>
    </row>
    <row r="25" spans="1:8" hidden="1" outlineLevel="1" x14ac:dyDescent="0.3"/>
    <row r="26" spans="1:8" hidden="1" outlineLevel="1" x14ac:dyDescent="0.3">
      <c r="A26" s="1" t="s">
        <v>17</v>
      </c>
      <c r="B26" s="1" t="str">
        <f>_xll.ConcatStrings(,tm2\\_0_calcs)</f>
        <v/>
      </c>
      <c r="C26" s="4" t="s">
        <v>18</v>
      </c>
      <c r="D26" s="2"/>
      <c r="E26" s="13"/>
      <c r="F26" s="2"/>
      <c r="G26" s="2"/>
      <c r="H26" s="2"/>
    </row>
    <row r="27" spans="1:8" hidden="1" outlineLevel="1" x14ac:dyDescent="0.3">
      <c r="A27" s="1" t="s">
        <v>19</v>
      </c>
      <c r="B27" s="1"/>
    </row>
    <row r="28" spans="1:8" hidden="1" outlineLevel="1" x14ac:dyDescent="0.3">
      <c r="A28" s="1" t="s">
        <v>20</v>
      </c>
      <c r="B28" s="1"/>
    </row>
    <row r="29" spans="1:8" hidden="1" outlineLevel="1" x14ac:dyDescent="0.3">
      <c r="A29" s="1" t="s">
        <v>21</v>
      </c>
      <c r="B29" s="1" t="str">
        <f>IF(OR(COUNTIF($F$29, "*Supprimer les colonnes uniquement*"), COUNTIF($F$29, "*Supprimer les lignes et les colonnes*")), "NON EMPTY", "")</f>
        <v/>
      </c>
      <c r="C29" s="1" t="str">
        <f>IF(OR(COUNTIF($F$29, "*Supprimer les lignes uniquement*"), COUNTIF($F$29, "*Supprimer les lignes et les colonnes*")), "NON EMPTY", "")</f>
        <v/>
      </c>
      <c r="D29" s="1" t="s">
        <v>22</v>
      </c>
      <c r="E29" s="14"/>
      <c r="F29" s="1" t="s">
        <v>0</v>
      </c>
      <c r="G29" s="1"/>
    </row>
    <row r="30" spans="1:8" hidden="1" outlineLevel="1" x14ac:dyDescent="0.3">
      <c r="A30" s="1" t="s">
        <v>0</v>
      </c>
      <c r="B30" s="1"/>
    </row>
    <row r="31" spans="1:8" hidden="1" outlineLevel="1" x14ac:dyDescent="0.3">
      <c r="A31" s="4" t="s">
        <v>23</v>
      </c>
      <c r="B31" s="1" t="s">
        <v>24</v>
      </c>
      <c r="C31" s="1" t="str">
        <f>_xll.MakeMun($D$31,_xll.BracketEscape($F$31),_xll.BracketEscape($G$31))</f>
        <v>[plan_version].[plan_version].[FY 2004 Budget]</v>
      </c>
      <c r="D31" s="1" t="s">
        <v>25</v>
      </c>
      <c r="E31" s="14"/>
      <c r="F31" s="1" t="s">
        <v>25</v>
      </c>
      <c r="G31" s="1" t="str">
        <f>_xll.TM1SET($B$1,$B$2,$D$31,$F$31,$B$31,$A$31,,"VersionName","memberdisplay")</f>
        <v>FY 2004 Budget</v>
      </c>
      <c r="H31" s="1"/>
    </row>
    <row r="32" spans="1:8" hidden="1" outlineLevel="1" x14ac:dyDescent="0.3">
      <c r="A32" s="4" t="s">
        <v>26</v>
      </c>
      <c r="B32" s="1" t="s">
        <v>27</v>
      </c>
      <c r="C32" s="1" t="str">
        <f>_xll.MakeMun($D$32,_xll.BracketEscape($F$32),_xll.BracketEscape($G$32))</f>
        <v>[plan_business_unit].[plan_business_unit].[UK]</v>
      </c>
      <c r="D32" s="1" t="s">
        <v>28</v>
      </c>
      <c r="E32" s="14"/>
      <c r="F32" s="1" t="s">
        <v>28</v>
      </c>
      <c r="G32" s="1" t="str">
        <f>_xll.TM1SET($B$1,$B$2,$D$32,$F$32,$B$32,$A$32,,"BusinessUnit","memberdisplay")</f>
        <v>UK</v>
      </c>
      <c r="H32" s="1"/>
    </row>
    <row r="33" spans="1:21" hidden="1" outlineLevel="1" x14ac:dyDescent="0.3">
      <c r="A33" s="4" t="s">
        <v>29</v>
      </c>
      <c r="B33" s="1" t="s">
        <v>30</v>
      </c>
      <c r="C33" s="1" t="str">
        <f>_xll.MakeMun($D$33,_xll.BracketEscape($F$33),_xll.BracketEscape($G$33))</f>
        <v>[plan_department].[plan_department].[Direct]</v>
      </c>
      <c r="D33" s="1" t="s">
        <v>31</v>
      </c>
      <c r="E33" s="14"/>
      <c r="F33" s="1" t="s">
        <v>31</v>
      </c>
      <c r="G33" s="1" t="str">
        <f>_xll.TM1SET($B$1,$B$2,$D$33,$F$33,$B$33,$A$33,,"Department","memberdisplay")</f>
        <v>Direct</v>
      </c>
      <c r="H33" s="1"/>
    </row>
    <row r="34" spans="1:21" hidden="1" outlineLevel="1" x14ac:dyDescent="0.3">
      <c r="A34" s="4" t="s">
        <v>32</v>
      </c>
      <c r="B34" s="1" t="s">
        <v>33</v>
      </c>
      <c r="C34" s="1" t="str">
        <f>_xll.MakeMun($D$34,_xll.BracketEscape($F$34),_xll.BracketEscape($G$34))</f>
        <v>[plan_exchange_rates].[plan_exchange_rates].[local]</v>
      </c>
      <c r="D34" s="1" t="s">
        <v>34</v>
      </c>
      <c r="E34" s="14"/>
      <c r="F34" s="1" t="s">
        <v>34</v>
      </c>
      <c r="G34" s="1" t="str">
        <f>_xll.TM1SET($B$1,$B$2,$D$34,$F$34,$B$34,$A$34,,,"memberdisplay")</f>
        <v>local</v>
      </c>
      <c r="H34" s="1"/>
    </row>
    <row r="35" spans="1:21" hidden="1" outlineLevel="1" x14ac:dyDescent="0.3">
      <c r="A35" s="4" t="s">
        <v>35</v>
      </c>
      <c r="B35" s="1" t="s">
        <v>36</v>
      </c>
      <c r="C35" s="1" t="str">
        <f>_xll.MakeMun($D$35,_xll.BracketEscape($F$35),_xll.BracketEscape($G$35))</f>
        <v>[plan_source].[plan_source].[input]</v>
      </c>
      <c r="D35" s="1" t="s">
        <v>37</v>
      </c>
      <c r="E35" s="14"/>
      <c r="F35" s="1" t="s">
        <v>37</v>
      </c>
      <c r="G35" s="1" t="str">
        <f>_xll.TM1SET($B$1,$B$2,$D$35,$F$35,$B$35,$A$35,,,"memberdisplay")</f>
        <v>input</v>
      </c>
      <c r="H35" s="1"/>
    </row>
    <row r="36" spans="1:21" collapsed="1" x14ac:dyDescent="0.3">
      <c r="D36" s="9" t="str">
        <f>_xll.TM1SET($B$1,$B$2,$B$11,$B$12,$B$10,"Revenue","xE61q1UDAIAcAAAQ","AccountName","sessionSet")</f>
        <v>xE61q1UDAIANAAAQ</v>
      </c>
    </row>
    <row r="37" spans="1:21" hidden="1" outlineLevel="1" x14ac:dyDescent="0.3">
      <c r="F37" s="3">
        <f ca="1">IF(_xll.TM2RPTELISCONSOLIDATED(F38),IF(_xll.TM2RPTELLEV(F38)&lt;=5,_xll.TM2RPTELLEV(F38),"Leaf"),"Default")</f>
        <v>0</v>
      </c>
      <c r="G37" s="3" t="str">
        <f ca="1">IF(_xll.TM2RPTELISCONSOLIDATED(G38),IF(_xll.TM2RPTELLEV(G38)&lt;=5,_xll.TM2RPTELLEV(G38),"Leaf"),"Default")</f>
        <v>Default</v>
      </c>
      <c r="H37" s="3" t="str">
        <f ca="1">IF(_xll.TM2RPTELISCONSOLIDATED(H38),IF(_xll.TM2RPTELLEV(H38)&lt;=5,_xll.TM2RPTELLEV(H38),"Leaf"),"Default")</f>
        <v>Default</v>
      </c>
      <c r="I37" s="3" t="str">
        <f ca="1">IF(_xll.TM2RPTELISCONSOLIDATED(I38),IF(_xll.TM2RPTELLEV(I38)&lt;=5,_xll.TM2RPTELLEV(I38),"Leaf"),"Default")</f>
        <v>Default</v>
      </c>
      <c r="J37" s="3">
        <f ca="1">IF(_xll.TM2RPTELISCONSOLIDATED(J38),IF(_xll.TM2RPTELLEV(J38)&lt;=5,_xll.TM2RPTELLEV(J38),"Leaf"),"Default")</f>
        <v>0</v>
      </c>
      <c r="K37" s="3" t="str">
        <f ca="1">IF(_xll.TM2RPTELISCONSOLIDATED(K38),IF(_xll.TM2RPTELLEV(K38)&lt;=5,_xll.TM2RPTELLEV(K38),"Leaf"),"Default")</f>
        <v>Default</v>
      </c>
      <c r="L37" s="3" t="str">
        <f ca="1">IF(_xll.TM2RPTELISCONSOLIDATED(L38),IF(_xll.TM2RPTELLEV(L38)&lt;=5,_xll.TM2RPTELLEV(L38),"Leaf"),"Default")</f>
        <v>Default</v>
      </c>
      <c r="M37" s="3" t="str">
        <f ca="1">IF(_xll.TM2RPTELISCONSOLIDATED(M38),IF(_xll.TM2RPTELLEV(M38)&lt;=5,_xll.TM2RPTELLEV(M38),"Leaf"),"Default")</f>
        <v>Default</v>
      </c>
      <c r="N37" s="3">
        <f ca="1">IF(_xll.TM2RPTELISCONSOLIDATED(N38),IF(_xll.TM2RPTELLEV(N38)&lt;=5,_xll.TM2RPTELLEV(N38),"Leaf"),"Default")</f>
        <v>0</v>
      </c>
      <c r="O37" s="3" t="str">
        <f ca="1">IF(_xll.TM2RPTELISCONSOLIDATED(O38),IF(_xll.TM2RPTELLEV(O38)&lt;=5,_xll.TM2RPTELLEV(O38),"Leaf"),"Default")</f>
        <v>Default</v>
      </c>
      <c r="P37" s="3" t="str">
        <f ca="1">IF(_xll.TM2RPTELISCONSOLIDATED(P38),IF(_xll.TM2RPTELLEV(P38)&lt;=5,_xll.TM2RPTELLEV(P38),"Leaf"),"Default")</f>
        <v>Default</v>
      </c>
      <c r="Q37" s="3" t="str">
        <f ca="1">IF(_xll.TM2RPTELISCONSOLIDATED(Q38),IF(_xll.TM2RPTELLEV(Q38)&lt;=5,_xll.TM2RPTELLEV(Q38),"Leaf"),"Default")</f>
        <v>Default</v>
      </c>
      <c r="R37" s="3">
        <f ca="1">IF(_xll.TM2RPTELISCONSOLIDATED(R38),IF(_xll.TM2RPTELLEV(R38)&lt;=5,_xll.TM2RPTELLEV(R38),"Leaf"),"Default")</f>
        <v>0</v>
      </c>
      <c r="S37" s="3" t="str">
        <f ca="1">IF(_xll.TM2RPTELISCONSOLIDATED(S38),IF(_xll.TM2RPTELLEV(S38)&lt;=5,_xll.TM2RPTELLEV(S38),"Leaf"),"Default")</f>
        <v>Default</v>
      </c>
      <c r="T37" s="3" t="str">
        <f ca="1">IF(_xll.TM2RPTELISCONSOLIDATED(T38),IF(_xll.TM2RPTELLEV(T38)&lt;=5,_xll.TM2RPTELLEV(T38),"Leaf"),"Default")</f>
        <v>Default</v>
      </c>
      <c r="U37" s="3" t="str">
        <f ca="1">IF(_xll.TM2RPTELISCONSOLIDATED(U38),IF(_xll.TM2RPTELLEV(U38)&lt;=5,_xll.TM2RPTELLEV(U38),"Leaf"),"Default")</f>
        <v>Default</v>
      </c>
    </row>
    <row r="38" spans="1:21" collapsed="1" x14ac:dyDescent="0.3">
      <c r="D38" s="1" t="str">
        <f>_xll.TM1SET($B$1,$B$2,$B$18,$B$19,$B$17,,,"Time","sessionSet")</f>
        <v>xE61q1UDAIAJAAAQ</v>
      </c>
      <c r="F38" s="7" t="s">
        <v>41</v>
      </c>
      <c r="G38" s="6" t="s">
        <v>42</v>
      </c>
      <c r="H38" s="6" t="s">
        <v>43</v>
      </c>
      <c r="I38" s="6" t="s">
        <v>44</v>
      </c>
      <c r="J38" s="7" t="s">
        <v>45</v>
      </c>
      <c r="K38" s="6" t="s">
        <v>46</v>
      </c>
      <c r="L38" s="6" t="s">
        <v>47</v>
      </c>
      <c r="M38" s="6" t="s">
        <v>48</v>
      </c>
      <c r="N38" s="7" t="s">
        <v>49</v>
      </c>
      <c r="O38" s="6" t="s">
        <v>50</v>
      </c>
      <c r="P38" s="6" t="s">
        <v>51</v>
      </c>
      <c r="Q38" s="6" t="s">
        <v>52</v>
      </c>
      <c r="R38" s="7" t="s">
        <v>53</v>
      </c>
      <c r="S38" s="6" t="s">
        <v>54</v>
      </c>
      <c r="T38" s="6" t="s">
        <v>55</v>
      </c>
      <c r="U38" s="6" t="s">
        <v>56</v>
      </c>
    </row>
    <row r="39" spans="1:21" ht="6" customHeight="1" x14ac:dyDescent="0.3">
      <c r="F39" s="7"/>
      <c r="G39" s="6"/>
      <c r="H39" s="6"/>
      <c r="I39" s="6"/>
      <c r="J39" s="7"/>
      <c r="K39" s="6"/>
      <c r="L39" s="6"/>
      <c r="M39" s="6"/>
      <c r="N39" s="7"/>
      <c r="O39" s="6"/>
      <c r="P39" s="6"/>
      <c r="Q39" s="6"/>
      <c r="R39" s="7"/>
      <c r="S39" s="6"/>
      <c r="T39" s="6"/>
      <c r="U39" s="6"/>
    </row>
    <row r="40" spans="1:21" x14ac:dyDescent="0.3">
      <c r="C40" s="3">
        <f ca="1">IF(_xll.TM2RPTELISCONSOLIDATED(D40),IF(_xll.TM2RPTELLEV(D40)&lt;=5,_xll.TM2RPTELLEV(D40),"Leaf"),"Default")</f>
        <v>0</v>
      </c>
      <c r="D40" s="10" t="s">
        <v>40</v>
      </c>
      <c r="E40" s="15"/>
      <c r="F40" s="5">
        <v>1119306.1499999999</v>
      </c>
      <c r="G40" s="5">
        <v>374940.6</v>
      </c>
      <c r="H40" s="5">
        <v>373026.86</v>
      </c>
      <c r="I40" s="5">
        <v>371338.69</v>
      </c>
      <c r="J40" s="5">
        <v>1124417.01</v>
      </c>
      <c r="K40" s="5">
        <v>374464.74</v>
      </c>
      <c r="L40" s="5">
        <v>375855.24</v>
      </c>
      <c r="M40" s="5">
        <v>374097.03</v>
      </c>
      <c r="N40" s="5">
        <v>1131939.1000000001</v>
      </c>
      <c r="O40" s="5">
        <v>378330.33</v>
      </c>
      <c r="P40" s="5">
        <v>382299.95</v>
      </c>
      <c r="Q40" s="5">
        <v>371308.82</v>
      </c>
      <c r="R40" s="5">
        <v>1107444.67</v>
      </c>
      <c r="S40" s="5">
        <v>365055.69</v>
      </c>
      <c r="T40" s="5">
        <v>379636.37</v>
      </c>
      <c r="U40" s="5">
        <v>362752.61</v>
      </c>
    </row>
    <row r="41" spans="1:21" x14ac:dyDescent="0.3">
      <c r="C41" s="3" t="str">
        <f ca="1">IF(_xll.TM2RPTELISCONSOLIDATED(D41),IF(_xll.TM2RPTELLEV(D41)&lt;=5,_xll.TM2RPTELLEV(D41),"Leaf"),"Default")</f>
        <v>Default</v>
      </c>
      <c r="D41" s="11" t="s">
        <v>38</v>
      </c>
      <c r="E41" s="15"/>
      <c r="F41" s="5">
        <v>938284.68</v>
      </c>
      <c r="G41" s="5">
        <v>315512.69</v>
      </c>
      <c r="H41" s="5">
        <v>311041.46000000002</v>
      </c>
      <c r="I41" s="5">
        <v>311730.53000000003</v>
      </c>
      <c r="J41" s="5">
        <v>943378.03</v>
      </c>
      <c r="K41" s="5">
        <v>311760.40000000002</v>
      </c>
      <c r="L41" s="5">
        <v>316160.56</v>
      </c>
      <c r="M41" s="5">
        <v>315457.07</v>
      </c>
      <c r="N41" s="5">
        <v>953738.8</v>
      </c>
      <c r="O41" s="5">
        <v>316871.26</v>
      </c>
      <c r="P41" s="5">
        <v>320391.8</v>
      </c>
      <c r="Q41" s="5">
        <v>316475.74</v>
      </c>
      <c r="R41" s="5">
        <v>935635.52</v>
      </c>
      <c r="S41" s="5">
        <v>309312.09000000003</v>
      </c>
      <c r="T41" s="5">
        <v>313800.83</v>
      </c>
      <c r="U41" s="5">
        <v>312522.59999999998</v>
      </c>
    </row>
    <row r="42" spans="1:21" x14ac:dyDescent="0.3">
      <c r="C42" s="3" t="str">
        <f ca="1">IF(_xll.TM2RPTELISCONSOLIDATED(D42),IF(_xll.TM2RPTELLEV(D42)&lt;=5,_xll.TM2RPTELLEV(D42),"Leaf"),"Default")</f>
        <v>Default</v>
      </c>
      <c r="D42" s="11" t="s">
        <v>39</v>
      </c>
      <c r="E42" s="16"/>
      <c r="F42" s="5">
        <v>181021.47</v>
      </c>
      <c r="G42" s="5">
        <v>59427.91</v>
      </c>
      <c r="H42" s="5">
        <v>61985.4</v>
      </c>
      <c r="I42" s="5">
        <v>59608.160000000003</v>
      </c>
      <c r="J42" s="5">
        <v>181038.98</v>
      </c>
      <c r="K42" s="5">
        <v>62704.34</v>
      </c>
      <c r="L42" s="5">
        <v>59694.68</v>
      </c>
      <c r="M42" s="5">
        <v>58639.96</v>
      </c>
      <c r="N42" s="5">
        <v>178200.3</v>
      </c>
      <c r="O42" s="5">
        <v>61459.07</v>
      </c>
      <c r="P42" s="5">
        <v>61908.15</v>
      </c>
      <c r="Q42" s="5">
        <v>54833.08</v>
      </c>
      <c r="R42" s="5">
        <v>171809.15</v>
      </c>
      <c r="S42" s="5">
        <v>55743.6</v>
      </c>
      <c r="T42" s="5">
        <v>65835.539999999994</v>
      </c>
      <c r="U42" s="5">
        <v>50230.01</v>
      </c>
    </row>
    <row r="43" spans="1:21" x14ac:dyDescent="0.3">
      <c r="E43" s="15"/>
    </row>
    <row r="44" spans="1:21" x14ac:dyDescent="0.3">
      <c r="E44" s="15"/>
    </row>
    <row r="45" spans="1:21" x14ac:dyDescent="0.3">
      <c r="E45" s="16"/>
    </row>
    <row r="46" spans="1:21" x14ac:dyDescent="0.3">
      <c r="E46" s="15"/>
    </row>
    <row r="47" spans="1:21" x14ac:dyDescent="0.3">
      <c r="E47" s="15"/>
    </row>
    <row r="48" spans="1:21" x14ac:dyDescent="0.3">
      <c r="E48" s="15"/>
    </row>
    <row r="49" spans="5:5" x14ac:dyDescent="0.3">
      <c r="E49" s="15"/>
    </row>
    <row r="50" spans="5:5" x14ac:dyDescent="0.3">
      <c r="E50" s="15"/>
    </row>
    <row r="51" spans="5:5" x14ac:dyDescent="0.3">
      <c r="E51" s="15"/>
    </row>
    <row r="52" spans="5:5" x14ac:dyDescent="0.3">
      <c r="E52" s="15"/>
    </row>
    <row r="53" spans="5:5" x14ac:dyDescent="0.3">
      <c r="E53" s="15"/>
    </row>
    <row r="54" spans="5:5" x14ac:dyDescent="0.3">
      <c r="E54" s="15"/>
    </row>
    <row r="55" spans="5:5" x14ac:dyDescent="0.3">
      <c r="E55" s="15"/>
    </row>
    <row r="56" spans="5:5" x14ac:dyDescent="0.3">
      <c r="E56" s="15"/>
    </row>
    <row r="57" spans="5:5" x14ac:dyDescent="0.3">
      <c r="E57" s="15"/>
    </row>
    <row r="58" spans="5:5" x14ac:dyDescent="0.3">
      <c r="E58" s="15"/>
    </row>
    <row r="59" spans="5:5" x14ac:dyDescent="0.3">
      <c r="E59" s="15"/>
    </row>
    <row r="60" spans="5:5" x14ac:dyDescent="0.3">
      <c r="E60" s="15"/>
    </row>
    <row r="61" spans="5:5" x14ac:dyDescent="0.3">
      <c r="E61" s="15"/>
    </row>
    <row r="62" spans="5:5" x14ac:dyDescent="0.3">
      <c r="E62" s="16"/>
    </row>
    <row r="63" spans="5:5" x14ac:dyDescent="0.3">
      <c r="E63" s="15"/>
    </row>
    <row r="64" spans="5:5" x14ac:dyDescent="0.3">
      <c r="E64" s="15"/>
    </row>
    <row r="65" spans="5:5" x14ac:dyDescent="0.3">
      <c r="E65" s="15"/>
    </row>
    <row r="66" spans="5:5" x14ac:dyDescent="0.3">
      <c r="E66" s="16"/>
    </row>
    <row r="67" spans="5:5" x14ac:dyDescent="0.3">
      <c r="E67" s="15"/>
    </row>
    <row r="68" spans="5:5" x14ac:dyDescent="0.3">
      <c r="E68" s="16"/>
    </row>
    <row r="69" spans="5:5" x14ac:dyDescent="0.3">
      <c r="E69" s="15"/>
    </row>
    <row r="70" spans="5:5" x14ac:dyDescent="0.3">
      <c r="E70" s="15"/>
    </row>
    <row r="71" spans="5:5" x14ac:dyDescent="0.3">
      <c r="E71" s="16"/>
    </row>
    <row r="72" spans="5:5" x14ac:dyDescent="0.3">
      <c r="E72" s="15"/>
    </row>
    <row r="73" spans="5:5" x14ac:dyDescent="0.3">
      <c r="E73" s="15"/>
    </row>
    <row r="74" spans="5:5" x14ac:dyDescent="0.3">
      <c r="E74" s="15"/>
    </row>
    <row r="75" spans="5:5" x14ac:dyDescent="0.3">
      <c r="E75" s="15"/>
    </row>
    <row r="76" spans="5:5" x14ac:dyDescent="0.3">
      <c r="E76" s="15"/>
    </row>
    <row r="77" spans="5:5" x14ac:dyDescent="0.3">
      <c r="E77" s="15"/>
    </row>
    <row r="78" spans="5:5" x14ac:dyDescent="0.3">
      <c r="E78" s="15"/>
    </row>
    <row r="79" spans="5:5" x14ac:dyDescent="0.3">
      <c r="E79" s="16"/>
    </row>
    <row r="80" spans="5:5" x14ac:dyDescent="0.3">
      <c r="E80" s="16"/>
    </row>
    <row r="81" spans="5:5" x14ac:dyDescent="0.3">
      <c r="E81" s="16"/>
    </row>
  </sheetData>
  <conditionalFormatting sqref="F40:U42">
    <cfRule type="expression" priority="9" stopIfTrue="1">
      <formula>$C40="Leaf"</formula>
    </cfRule>
    <cfRule type="expression" priority="10" stopIfTrue="1">
      <formula>$C40="Default"</formula>
    </cfRule>
    <cfRule type="expression" dxfId="24" priority="11" stopIfTrue="1">
      <formula>$C40=0</formula>
    </cfRule>
    <cfRule type="expression" priority="12" stopIfTrue="1">
      <formula>$C40=1</formula>
    </cfRule>
    <cfRule type="expression" priority="13" stopIfTrue="1">
      <formula>$C40=2</formula>
    </cfRule>
    <cfRule type="expression" priority="14" stopIfTrue="1">
      <formula>$C40=3</formula>
    </cfRule>
    <cfRule type="expression" priority="15" stopIfTrue="1">
      <formula>$C40=4</formula>
    </cfRule>
    <cfRule type="expression" priority="16" stopIfTrue="1">
      <formula>$C40=5</formula>
    </cfRule>
    <cfRule type="expression" priority="25" stopIfTrue="1">
      <formula>F$37="Leaf"</formula>
    </cfRule>
    <cfRule type="expression" priority="26" stopIfTrue="1">
      <formula>F$37="Default"</formula>
    </cfRule>
    <cfRule type="expression" priority="27" stopIfTrue="1">
      <formula>F$37=0</formula>
    </cfRule>
    <cfRule type="expression" priority="28" stopIfTrue="1">
      <formula>F$37=1</formula>
    </cfRule>
    <cfRule type="expression" priority="29" stopIfTrue="1">
      <formula>F$37=2</formula>
    </cfRule>
    <cfRule type="expression" priority="30" stopIfTrue="1">
      <formula>F$37=3</formula>
    </cfRule>
    <cfRule type="expression" priority="31" stopIfTrue="1">
      <formula>F$37=4</formula>
    </cfRule>
    <cfRule type="expression" priority="32" stopIfTrue="1">
      <formula>F$37=5</formula>
    </cfRule>
  </conditionalFormatting>
  <conditionalFormatting sqref="E43:E81">
    <cfRule type="expression" dxfId="23" priority="41" stopIfTrue="1">
      <formula>#REF!="Leaf"</formula>
    </cfRule>
    <cfRule type="expression" dxfId="22" priority="42" stopIfTrue="1">
      <formula>#REF!="Default"</formula>
    </cfRule>
    <cfRule type="expression" dxfId="21" priority="43" stopIfTrue="1">
      <formula>#REF!=0</formula>
    </cfRule>
    <cfRule type="expression" dxfId="20" priority="44" stopIfTrue="1">
      <formula>#REF!=1</formula>
    </cfRule>
    <cfRule type="expression" dxfId="19" priority="45" stopIfTrue="1">
      <formula>#REF!=2</formula>
    </cfRule>
    <cfRule type="expression" dxfId="18" priority="46" stopIfTrue="1">
      <formula>#REF!=3</formula>
    </cfRule>
    <cfRule type="expression" dxfId="17" priority="47" stopIfTrue="1">
      <formula>#REF!=4</formula>
    </cfRule>
    <cfRule type="expression" dxfId="16" priority="48" stopIfTrue="1">
      <formula>#REF!=5</formula>
    </cfRule>
  </conditionalFormatting>
  <conditionalFormatting sqref="D40:D42">
    <cfRule type="expression" dxfId="15" priority="1" stopIfTrue="1">
      <formula>$C40="Leaf"</formula>
    </cfRule>
    <cfRule type="expression" dxfId="14" priority="2" stopIfTrue="1">
      <formula>$C40="Default"</formula>
    </cfRule>
    <cfRule type="expression" dxfId="13" priority="3" stopIfTrue="1">
      <formula>$C40=0</formula>
    </cfRule>
    <cfRule type="expression" dxfId="12" priority="4" stopIfTrue="1">
      <formula>$C40=1</formula>
    </cfRule>
    <cfRule type="expression" dxfId="11" priority="5" stopIfTrue="1">
      <formula>$C40=2</formula>
    </cfRule>
    <cfRule type="expression" dxfId="10" priority="6" stopIfTrue="1">
      <formula>$C40=3</formula>
    </cfRule>
    <cfRule type="expression" dxfId="9" priority="7" stopIfTrue="1">
      <formula>$C40=4</formula>
    </cfRule>
    <cfRule type="expression" dxfId="8" priority="8" stopIfTrue="1">
      <formula>$C40=5</formula>
    </cfRule>
  </conditionalFormatting>
  <conditionalFormatting sqref="F38:U38">
    <cfRule type="expression" dxfId="7" priority="17" stopIfTrue="1">
      <formula>F$37="Leaf"</formula>
    </cfRule>
    <cfRule type="expression" dxfId="6" priority="18" stopIfTrue="1">
      <formula>F$37="Default"</formula>
    </cfRule>
    <cfRule type="expression" dxfId="5" priority="19" stopIfTrue="1">
      <formula>F$37=0</formula>
    </cfRule>
    <cfRule type="expression" dxfId="4" priority="20" stopIfTrue="1">
      <formula>F$37=1</formula>
    </cfRule>
    <cfRule type="expression" dxfId="3" priority="21" stopIfTrue="1">
      <formula>F$37=2</formula>
    </cfRule>
    <cfRule type="expression" dxfId="2" priority="22" stopIfTrue="1">
      <formula>F$37=3</formula>
    </cfRule>
    <cfRule type="expression" dxfId="1" priority="23" stopIfTrue="1">
      <formula>F$37=4</formula>
    </cfRule>
    <cfRule type="expression" dxfId="0" priority="24" stopIfTrue="1">
      <formula>F$37=5</formula>
    </cfRule>
  </conditionalFormatting>
  <dataValidations count="8">
    <dataValidation type="list" errorStyle="information" allowBlank="1" showInputMessage="1" showErrorMessage="1" sqref="F29" xr:uid="{4AC15905-A02E-49C0-8044-DB4A0C80EB45}">
      <formula1>$A$27:$A$30</formula1>
    </dataValidation>
    <dataValidation type="list" errorStyle="information" allowBlank="1" showInputMessage="1" sqref="G31" xr:uid="{D4F1DF0D-CF7F-45DB-A4B1-7FCE204BAFD0}">
      <formula1>cafe_validation_perm_Feuil1C7R31</formula1>
    </dataValidation>
    <dataValidation type="list" errorStyle="information" allowBlank="1" showInputMessage="1" sqref="G32" xr:uid="{AF5B0C13-A5D7-45D8-8FA6-395291F09F3D}">
      <formula1>cafe_validation_perm_Feuil1C7R32</formula1>
    </dataValidation>
    <dataValidation type="list" errorStyle="information" allowBlank="1" showInputMessage="1" sqref="G33" xr:uid="{B045699D-DA0B-4C26-932D-762E9D1626B0}">
      <formula1>cafe_validation_perm_Feuil1C7R33</formula1>
    </dataValidation>
    <dataValidation type="list" errorStyle="information" allowBlank="1" showInputMessage="1" sqref="G34" xr:uid="{59D4146C-C1C0-4007-B368-79EF70CE7532}">
      <formula1>cafe_validation_perm_Feuil1C7R34</formula1>
    </dataValidation>
    <dataValidation type="list" errorStyle="information" allowBlank="1" showInputMessage="1" sqref="G35" xr:uid="{C743B0FA-FD30-4599-B5DE-276632C983C1}">
      <formula1>cafe_validation_perm_Feuil1C7R35</formula1>
    </dataValidation>
    <dataValidation type="list" errorStyle="information" allowBlank="1" showInputMessage="1" sqref="D36" xr:uid="{65C369BA-058F-4938-9836-55464A65C561}">
      <formula1>cafe_validation_perm_Feuil1C4R36</formula1>
    </dataValidation>
    <dataValidation type="list" errorStyle="information" allowBlank="1" showInputMessage="1" sqref="D38" xr:uid="{42219375-9646-4769-B469-66BAC04238AA}">
      <formula1>cafe_validation_perm_Feuil1C4R38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12</vt:i4>
      </vt:variant>
    </vt:vector>
  </HeadingPairs>
  <TitlesOfParts>
    <vt:vector size="13" baseType="lpstr">
      <vt:lpstr>Feuil1</vt:lpstr>
      <vt:lpstr>Feuil1!tm2\\_0_c</vt:lpstr>
      <vt:lpstr>Feuil1!tm2\\_0_calcs</vt:lpstr>
      <vt:lpstr>Feuil1!tm2\\_0_cg</vt:lpstr>
      <vt:lpstr>Feuil1!tm2\\_0_cx</vt:lpstr>
      <vt:lpstr>Feuil1!tm2\\_0_d</vt:lpstr>
      <vt:lpstr>Feuil1!tm2\\_0_p</vt:lpstr>
      <vt:lpstr>Feuil1!tm2\\_0_q</vt:lpstr>
      <vt:lpstr>Feuil1!tm2\\_0_r</vt:lpstr>
      <vt:lpstr>Feuil1!tm2\\_0_rg</vt:lpstr>
      <vt:lpstr>Feuil1!tm2\\_0_rx</vt:lpstr>
      <vt:lpstr>Feuil1!tm2\\_0_slicers</vt:lpstr>
      <vt:lpstr>Feuil1!tm2\\_tracked</vt:lpstr>
    </vt:vector>
  </TitlesOfParts>
  <Company>LOREAL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CROHAS Paul</dc:creator>
  <cp:lastModifiedBy>CROHAS Paul</cp:lastModifiedBy>
  <dcterms:created xsi:type="dcterms:W3CDTF">2023-10-31T16:59:41Z</dcterms:created>
  <dcterms:modified xsi:type="dcterms:W3CDTF">2023-11-03T09:24:03Z</dcterms:modified>
</cp:coreProperties>
</file>