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A8162C45-FA07-489E-AE2F-A13D26B65EED}" xr6:coauthVersionLast="47" xr6:coauthVersionMax="47" xr10:uidLastSave="{00000000-0000-0000-0000-000000000000}"/>
  <bookViews>
    <workbookView xWindow="-14868" yWindow="-16308" windowWidth="29016" windowHeight="16416" firstSheet="1" activeTab="1" xr2:uid="{B1F4ACD3-CAA0-49C8-AF11-7C09AF03D352}"/>
  </bookViews>
  <sheets>
    <sheet name="Cognos_Office_Connection_Cache" sheetId="2" state="veryHidden" r:id="rId1"/>
    <sheet name="Feuil1" sheetId="1" r:id="rId2"/>
    <sheet name="Feuil2" sheetId="3" r:id="rId3"/>
  </sheets>
  <definedNames>
    <definedName name="ID" localSheetId="0" hidden="1">"c9e368ca-152a-490a-95e9-cd7eb23fbab7"</definedName>
    <definedName name="ID" localSheetId="1" hidden="1">"f64e4a84-1dd3-4f1c-bd17-8894c972d0d0"</definedName>
    <definedName name="ID" localSheetId="2" hidden="1">"d7ae6aeb-d0ae-49f3-8b05-f078641b70f8"</definedName>
    <definedName name="tm2\\_0_calcs" localSheetId="1">Feuil1!$C$6:$G$6</definedName>
    <definedName name="tm2\\_0_calcs" localSheetId="2">Feuil2!$C$6:$G$6</definedName>
    <definedName name="tm2\\_0_cg" localSheetId="1">Feuil1!$L$15:$L$20</definedName>
    <definedName name="tm2\\_0_cg" localSheetId="2">Feuil2!$U$14:$U$17</definedName>
    <definedName name="tm2\\_0_ch" localSheetId="1">{"[plan_version].[plan_version]","[plan_time].[plan_time]"}</definedName>
    <definedName name="tm2\\_0_ch" localSheetId="2">"[plan_time].[plan_time]"</definedName>
    <definedName name="tm2\\_0_cm" localSheetId="1">Feuil1!$F$15:$K$16</definedName>
    <definedName name="tm2\\_0_cm" localSheetId="2">Feuil2!$E$14:$T$14</definedName>
    <definedName name="tm2\\_0_d" localSheetId="1">Feuil1!$F$17:$K$20</definedName>
    <definedName name="tm2\\_0_d" localSheetId="2">Feuil2!$E$15:$T$17</definedName>
    <definedName name="tm2\\_0_p" localSheetId="1">Feuil1!$B$1:$B$2</definedName>
    <definedName name="tm2\\_0_p" localSheetId="2">Feuil2!$B$1:$B$2</definedName>
    <definedName name="tm2\\_0_q" localSheetId="1">Feuil1!$B$4</definedName>
    <definedName name="tm2\\_0_q" localSheetId="2">Feuil2!$B$4</definedName>
    <definedName name="tm2\\_0_rg" localSheetId="1">Feuil1!$D$21:$K$21</definedName>
    <definedName name="tm2\\_0_rg" localSheetId="2">Feuil2!$D$18:$T$18</definedName>
    <definedName name="tm2\\_0_rh" localSheetId="1">{"[plan_chart_of_accounts].[plan_chart_of_accounts]","[plan_business_unit].[plan_business_unit]"}</definedName>
    <definedName name="tm2\\_0_rh" localSheetId="2">"[plan_chart_of_accounts].[plan_chart_of_accounts]"</definedName>
    <definedName name="tm2\\_0_rm" localSheetId="1">Feuil1!$D$17:$E$20</definedName>
    <definedName name="tm2\\_0_rm" localSheetId="2">Feuil2!$D$15:$D$17</definedName>
    <definedName name="tm2\\_0_sh" localSheetId="1">_xll.MakeMunArray(Feuil1!$D$8:$D$10,Feuil1!$E$8:$E$10)</definedName>
    <definedName name="tm2\\_0_sh" localSheetId="2">_xll.MakeMunArray(Feuil2!$D$8:$D$12,Feuil2!$E$8:$E$12)</definedName>
    <definedName name="tm2\\_0_slicers" localSheetId="1">Feuil1!$F$8:$F$10</definedName>
    <definedName name="tm2\\_0_slicers" localSheetId="2">Feuil2!$F$8:$F$12</definedName>
    <definedName name="tm2\\_hc" localSheetId="1">Feuil1!$A:$C</definedName>
    <definedName name="tm2\\_hc" localSheetId="2">Feuil2!$A:$C</definedName>
    <definedName name="tm2\\_hr" localSheetId="1">Feuil1!$1:$7</definedName>
    <definedName name="tm2\\_hr" localSheetId="2">Feuil2!$1:$7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B6" i="3"/>
  <c r="B6" i="1"/>
  <c r="B1" i="3"/>
  <c r="B2" i="3"/>
  <c r="F12" i="3" s="1"/>
  <c r="F8" i="3"/>
  <c r="F11" i="3"/>
  <c r="F10" i="3"/>
  <c r="F9" i="3"/>
  <c r="B1" i="1"/>
  <c r="B2" i="1"/>
  <c r="F8" i="1"/>
  <c r="F10" i="1"/>
  <c r="F9" i="1"/>
  <c r="B4" i="1" l="1"/>
  <c r="C9" i="3"/>
  <c r="C10" i="3"/>
  <c r="C11" i="3"/>
  <c r="B4" i="3"/>
  <c r="C8" i="3"/>
  <c r="C12" i="3"/>
  <c r="C9" i="1"/>
  <c r="C8" i="1"/>
  <c r="C10" i="1"/>
</calcChain>
</file>

<file path=xl/sharedStrings.xml><?xml version="1.0" encoding="utf-8"?>
<sst xmlns="http://schemas.openxmlformats.org/spreadsheetml/2006/main" count="82" uniqueCount="51">
  <si>
    <t>plan_department</t>
  </si>
  <si>
    <t>plan_exchange_rates</t>
  </si>
  <si>
    <t>plan_source</t>
  </si>
  <si>
    <t>FY 2004 Budget</t>
  </si>
  <si>
    <t>FY 2004 Forecast</t>
  </si>
  <si>
    <t>Q1-2004</t>
  </si>
  <si>
    <t>Q2-2004</t>
  </si>
  <si>
    <t>Revenue</t>
  </si>
  <si>
    <t>Total Business Unit</t>
  </si>
  <si>
    <t>COS</t>
  </si>
  <si>
    <t>Operating Expense</t>
  </si>
  <si>
    <t>Net Operating Income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</si>
  <si>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</si>
  <si>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</si>
  <si>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</si>
  <si>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</si>
  <si>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</si>
  <si>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</si>
  <si>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Datasource</t>
  </si>
  <si>
    <t>Server</t>
  </si>
  <si>
    <t>Query</t>
  </si>
  <si>
    <t>Calcs</t>
  </si>
  <si>
    <t>Cube</t>
  </si>
  <si>
    <t>plan_BudgetPlan</t>
  </si>
  <si>
    <t>Excel Calc</t>
  </si>
  <si>
    <t>plan_version</t>
  </si>
  <si>
    <t>plan_business_unit</t>
  </si>
  <si>
    <t>Jan-2004</t>
  </si>
  <si>
    <t>Feb-2004</t>
  </si>
  <si>
    <t>Mar-2004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</si>
  <si>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</si>
  <si>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</si>
  <si>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</si>
  <si>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</si>
  <si>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</si>
  <si>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</si>
  <si>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</si>
  <si>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</si>
  <si>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</si>
  <si>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</si>
  <si>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</si>
  <si>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Sales</t>
  </si>
  <si>
    <t>Other Revenue</t>
  </si>
  <si>
    <t>Aggregate</t>
  </si>
  <si>
    <t>{TM1SubsetToSet([plan_version].[plan_version], "All Versions")}</t>
  </si>
  <si>
    <t>10110</t>
  </si>
  <si>
    <t>{TM1SubsetToSet([plan_business_unit].[plan_business_unit], "All Business Units")}</t>
  </si>
  <si>
    <t>WITH MEMBER [plan_chart_of_accounts].[plan_chart_of_accounts].[Revenue].[Aggregate]  AS AGGREGATE({DISTINCT({[plan_chart_of_accounts].[plan_chart_of_accounts].[41101], [plan_chart_of_accounts].[plan_chart_of_accounts].[42201]})}), SOLVE_ORDER = 1, FORMAT_STRING = '#,##0;(#,##0)'</t>
  </si>
  <si>
    <t>WITH MEMBER [plan_time].[plan_time].[calc] AS [plan_time].[plan_time].[Q1-2004]+[plan_time].[plan_time].[Q2-2004], SOLVE_ORDER = 1, FORMAT_STRING = '#,##0;(#,##0)'</t>
  </si>
  <si>
    <t>'FY 2004 Forecast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</si>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</sst>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12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2" fillId="0" borderId="4" xfId="41" quotePrefix="1">
      <alignment horizontal="center" vertical="center"/>
    </xf>
    <xf numFmtId="0" fontId="2" fillId="0" borderId="3" xfId="51" quotePrefix="1">
      <alignment horizontal="left" vertical="center"/>
    </xf>
    <xf numFmtId="0" fontId="3" fillId="0" borderId="2" xfId="44" quotePrefix="1"/>
    <xf numFmtId="3" fontId="1" fillId="0" borderId="2" xfId="43" applyFont="1"/>
    <xf numFmtId="0" fontId="3" fillId="0" borderId="2" xfId="44" applyFont="1"/>
    <xf numFmtId="0" fontId="1" fillId="0" borderId="0" xfId="0" applyFont="1"/>
    <xf numFmtId="0" fontId="2" fillId="0" borderId="7" xfId="41" quotePrefix="1" applyBorder="1" applyAlignment="1">
      <alignment horizontal="center" vertical="center"/>
    </xf>
    <xf numFmtId="0" fontId="2" fillId="0" borderId="8" xfId="41" quotePrefix="1" applyBorder="1" applyAlignment="1">
      <alignment horizontal="center" vertical="center"/>
    </xf>
    <xf numFmtId="0" fontId="2" fillId="0" borderId="4" xfId="41">
      <alignment horizontal="center" vertical="center"/>
    </xf>
  </cellXfs>
  <cellStyles count="74">
    <cellStyle name="AF Column - IBM Cognos" xfId="1" xr:uid="{84CFE771-6EDB-4E66-8E18-E77A57D48999}"/>
    <cellStyle name="AF Data - IBM Cognos" xfId="2" xr:uid="{3482E268-4069-4CF7-ADEF-D2EBAF007838}"/>
    <cellStyle name="AF Data 0 - IBM Cognos" xfId="3" xr:uid="{E1AB6644-78EA-4B6A-817F-753F0164F864}"/>
    <cellStyle name="AF Data 1 - IBM Cognos" xfId="4" xr:uid="{D5550B9F-456C-4E20-88AC-95A5774989E3}"/>
    <cellStyle name="AF Data 2 - IBM Cognos" xfId="5" xr:uid="{E41A038B-8208-4BAD-BC8F-6F1B1674EDDF}"/>
    <cellStyle name="AF Data 3 - IBM Cognos" xfId="6" xr:uid="{360C7AB1-CC37-4576-B85C-F6AF56CB60AF}"/>
    <cellStyle name="AF Data 4 - IBM Cognos" xfId="7" xr:uid="{823F652A-7E44-40CA-8B49-809208354902}"/>
    <cellStyle name="AF Data 5 - IBM Cognos" xfId="8" xr:uid="{7716BB88-F837-41A3-A1DB-48FAF36E04AA}"/>
    <cellStyle name="AF Data Leaf - IBM Cognos" xfId="9" xr:uid="{9E2EDEC2-194F-4319-8888-CDB731F03BDA}"/>
    <cellStyle name="AF Header - IBM Cognos" xfId="10" xr:uid="{391D64D9-F324-4F5E-8758-B3795014C5E3}"/>
    <cellStyle name="AF Header 0 - IBM Cognos" xfId="11" xr:uid="{8C092621-BFF9-40E9-AA29-F09D13C8E5C3}"/>
    <cellStyle name="AF Header 1 - IBM Cognos" xfId="12" xr:uid="{C09B462C-3031-4B87-AA11-29E1A438053B}"/>
    <cellStyle name="AF Header 2 - IBM Cognos" xfId="13" xr:uid="{774A31D1-4C76-4946-9EDB-9549643425DA}"/>
    <cellStyle name="AF Header 3 - IBM Cognos" xfId="14" xr:uid="{84ABA40E-E2E6-45B4-9E84-7617FB12C0BB}"/>
    <cellStyle name="AF Header 4 - IBM Cognos" xfId="15" xr:uid="{94DCB158-24B8-4FA8-85A7-5CE576CF48FD}"/>
    <cellStyle name="AF Header 5 - IBM Cognos" xfId="16" xr:uid="{233E4F1E-A503-4E84-9289-7886A3CBC10F}"/>
    <cellStyle name="AF Header Leaf - IBM Cognos" xfId="17" xr:uid="{4F72CB6D-B892-41BA-93DF-73F607D24F1B}"/>
    <cellStyle name="AF Row - IBM Cognos" xfId="18" xr:uid="{2F34F65B-F857-4D92-BF7B-B95DE28E6E5F}"/>
    <cellStyle name="AF Row 0 - IBM Cognos" xfId="19" xr:uid="{76A101F0-A583-4BE1-8AB0-3F8045439EE2}"/>
    <cellStyle name="AF Row 1 - IBM Cognos" xfId="20" xr:uid="{A13A3B27-B619-4D65-97C7-83F6861EC49F}"/>
    <cellStyle name="AF Row 2 - IBM Cognos" xfId="21" xr:uid="{A502EDE1-B9C7-4995-AEE8-68905705AF49}"/>
    <cellStyle name="AF Row 3 - IBM Cognos" xfId="22" xr:uid="{FB015B39-20DF-4E4C-863E-866AE2099CFF}"/>
    <cellStyle name="AF Row 4 - IBM Cognos" xfId="23" xr:uid="{E9294FE5-078F-4ED8-8BCE-BAD871F67EAD}"/>
    <cellStyle name="AF Row 5 - IBM Cognos" xfId="24" xr:uid="{8F8DB3E1-3DAB-435E-A16A-21F0D7BA67DC}"/>
    <cellStyle name="AF Row Leaf - IBM Cognos" xfId="25" xr:uid="{4B033837-E9EF-41A4-A948-49E41010FEA1}"/>
    <cellStyle name="AF Subnm - IBM Cognos" xfId="26" xr:uid="{14B631B7-0DFB-4031-BF02-91186CADDE4A}"/>
    <cellStyle name="AF Title - IBM Cognos" xfId="27" xr:uid="{7D930748-75FA-4D33-A0CB-CA7B96F70A16}"/>
    <cellStyle name="Calculated Column - IBM Cognos" xfId="28" xr:uid="{20597BB2-9758-4DB0-B278-641E23AC4394}"/>
    <cellStyle name="Calculated Column Name - IBM Cognos" xfId="29" xr:uid="{C5DFA291-B51B-4387-900F-B1959E28D51B}"/>
    <cellStyle name="Calculated Row - IBM Cognos" xfId="30" xr:uid="{E526F13A-D7AF-45B2-8D45-00E5F4A5D362}"/>
    <cellStyle name="Calculated Row Name - IBM Cognos" xfId="31" xr:uid="{C643BD4E-6A15-49A9-B623-2446C2051DEB}"/>
    <cellStyle name="Column Name - IBM Cognos" xfId="32" xr:uid="{286C08BD-A390-4DEA-A2E3-D8375DBCBFB7}"/>
    <cellStyle name="Column Template - IBM Cognos" xfId="33" xr:uid="{57D87D07-B668-41CA-A475-DF69DDA243F4}"/>
    <cellStyle name="Differs From Base - IBM Cognos" xfId="34" xr:uid="{D1B3A31E-C45C-4ED6-B5BD-B33789D52ED8}"/>
    <cellStyle name="DQR Column 0 - IBM Cognos" xfId="35" xr:uid="{221B82F5-BAA5-45CC-81F8-55A7D3BBFB35}"/>
    <cellStyle name="DQR Column 1 - IBM Cognos" xfId="36" xr:uid="{49D3F8B1-740E-454A-A35F-6D0567BCE6B7}"/>
    <cellStyle name="DQR Column 2 - IBM Cognos" xfId="37" xr:uid="{A851F26A-68D0-4612-9282-CCECC5689587}"/>
    <cellStyle name="DQR Column 3 - IBM Cognos" xfId="38" xr:uid="{2185CC48-0090-4D5D-B908-9C9759233E6C}"/>
    <cellStyle name="DQR Column 4 - IBM Cognos" xfId="39" xr:uid="{69613512-E7CB-4E62-871E-5522F2AC2443}"/>
    <cellStyle name="DQR Column 5 - IBM Cognos" xfId="40" xr:uid="{1749F0D7-26A3-40AF-A6F2-E4FF94F580F0}"/>
    <cellStyle name="DQR Column Default - IBM Cognos" xfId="41" xr:uid="{322BE11C-B9A4-4EAA-BCE7-8769307E07CD}"/>
    <cellStyle name="DQR Column Leaf - IBM Cognos" xfId="42" xr:uid="{F484E133-D207-4350-8905-52C910E86E06}"/>
    <cellStyle name="DQR Data Default - IBM Cognos" xfId="43" xr:uid="{89CFE5A6-1624-4A0B-B348-FD11D9062DEE}"/>
    <cellStyle name="DQR Default - IBM Cognos" xfId="44" xr:uid="{DCCA5411-A9BB-45CC-9D32-6E762E3AAB45}"/>
    <cellStyle name="DQR Row 0 - IBM Cognos" xfId="45" xr:uid="{BF5D2BB6-4D43-491A-8D42-7D5942623E3B}"/>
    <cellStyle name="DQR Row 1 - IBM Cognos" xfId="46" xr:uid="{1CCB9697-5846-4675-BAF5-32C4BF52ED89}"/>
    <cellStyle name="DQR Row 2 - IBM Cognos" xfId="47" xr:uid="{AFB8881C-5688-4259-8D27-1175093CDBFB}"/>
    <cellStyle name="DQR Row 3 - IBM Cognos" xfId="48" xr:uid="{714DFC18-B501-4812-9A14-9E1EEF27E85D}"/>
    <cellStyle name="DQR Row 4 - IBM Cognos" xfId="49" xr:uid="{2603916F-F124-4C12-8483-2BE4DE29D2A7}"/>
    <cellStyle name="DQR Row 5 - IBM Cognos" xfId="50" xr:uid="{4A516285-D1B1-4840-A891-09D7EAD4190C}"/>
    <cellStyle name="DQR Row Default - IBM Cognos" xfId="51" xr:uid="{26F7F34A-FCB3-4347-8D13-283BC3764BD2}"/>
    <cellStyle name="DQR Row Leaf - IBM Cognos" xfId="52" xr:uid="{B3DF951B-9F29-4227-AAB7-6D120644C071}"/>
    <cellStyle name="Edit - IBM Cognos" xfId="53" xr:uid="{2044B60B-3701-4B8C-BA61-BBF694C1CF0A}"/>
    <cellStyle name="Formula - IBM Cognos" xfId="54" xr:uid="{830D91E1-BE01-45F9-83A6-ABBD1A8A19BE}"/>
    <cellStyle name="Group Name - IBM Cognos" xfId="55" xr:uid="{0EF6DCE0-0CC3-488F-97E3-03FDF7CF841F}"/>
    <cellStyle name="Hold Values - IBM Cognos" xfId="56" xr:uid="{854EA76C-0D50-41B8-82D1-8F49F0D002FF}"/>
    <cellStyle name="List Name - IBM Cognos" xfId="57" xr:uid="{ABC46496-E4BE-425A-87E0-661E30AD6D74}"/>
    <cellStyle name="Locked - IBM Cognos" xfId="58" xr:uid="{4588EF63-07DD-4212-A3C7-535528F346B4}"/>
    <cellStyle name="Measure - IBM Cognos" xfId="59" xr:uid="{43BB06D0-1F03-4A82-8C97-126D0F74C3E9}"/>
    <cellStyle name="Measure Header - IBM Cognos" xfId="60" xr:uid="{2E7E21DE-5DBD-440F-AAB3-FF9BB84A9E61}"/>
    <cellStyle name="Measure Name - IBM Cognos" xfId="61" xr:uid="{1BD9B133-AD7B-493C-AA3B-CEDB19826A1F}"/>
    <cellStyle name="Measure Summary - IBM Cognos" xfId="62" xr:uid="{3EF4F56F-4E14-48A9-B110-37703F788268}"/>
    <cellStyle name="Measure Summary TM1 - IBM Cognos" xfId="63" xr:uid="{3643DEA0-D004-493A-8CAD-95535A317C55}"/>
    <cellStyle name="Measure Template - IBM Cognos" xfId="64" xr:uid="{7CF8B941-694D-4957-8BDF-84C5BBC61F3C}"/>
    <cellStyle name="More - IBM Cognos" xfId="65" xr:uid="{7F1154C5-615A-4A9E-9D5B-5C847C2E2F0E}"/>
    <cellStyle name="Normal" xfId="0" builtinId="0" customBuiltin="1"/>
    <cellStyle name="Pending Change - IBM Cognos" xfId="66" xr:uid="{A3B255E5-01BE-4980-83B7-2A41C94E9B38}"/>
    <cellStyle name="Row Name - IBM Cognos" xfId="67" xr:uid="{38787B3E-4A36-4375-B3F5-3A5BE1B93E57}"/>
    <cellStyle name="Row Template - IBM Cognos" xfId="68" xr:uid="{E8D1979E-B74C-4CDB-A928-C59F7B3B3BCD}"/>
    <cellStyle name="Summary Column Name - IBM Cognos" xfId="69" xr:uid="{C71D7CD2-F831-4E54-BAD7-F5FEC83BF6DD}"/>
    <cellStyle name="Summary Column Name TM1 - IBM Cognos" xfId="70" xr:uid="{7F1D23EA-77B5-427D-A137-4BC5BCF42946}"/>
    <cellStyle name="Summary Row Name - IBM Cognos" xfId="71" xr:uid="{F63112C8-FC57-406F-9913-175391E9499F}"/>
    <cellStyle name="Summary Row Name TM1 - IBM Cognos" xfId="72" xr:uid="{CE397DD9-DCF9-4283-B740-7A3ABD3A8EC5}"/>
    <cellStyle name="Unsaved Change - IBM Cognos" xfId="73" xr:uid="{CD605C5F-97E6-4A22-8E18-F688DF404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B49B-99AC-4124-AC35-548E2AEBF97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EF88-EA5F-4914-9912-B25C8515412D}">
  <dimension ref="A1:K20"/>
  <sheetViews>
    <sheetView tabSelected="1" workbookViewId="0"/>
  </sheetViews>
  <sheetFormatPr baseColWidth="10" defaultRowHeight="14.4" outlineLevelRow="1" outlineLevelCol="1" x14ac:dyDescent="0.3"/>
  <cols>
    <col min="1" max="1" width="11.5546875" customWidth="1" outlineLevel="1"/>
    <col min="2" max="2" width="53.21875" customWidth="1" outlineLevel="1"/>
    <col min="3" max="3" width="52.77734375" customWidth="1" outlineLevel="1"/>
    <col min="4" max="4" width="19.6640625" customWidth="1"/>
    <col min="5" max="5" width="18.88671875" customWidth="1"/>
    <col min="6" max="8" width="13.77734375" customWidth="1"/>
    <col min="9" max="10" width="14.77734375" customWidth="1"/>
  </cols>
  <sheetData>
    <row r="1" spans="1:11" outlineLevel="1" x14ac:dyDescent="0.3">
      <c r="A1" s="1" t="s">
        <v>18</v>
      </c>
      <c r="B1" s="1" t="str">
        <f>_xll.TM1PRIMARYDATASOURCE()</f>
        <v>https://oa-pa-users.planning-analytics.cloud.ibm.com/</v>
      </c>
      <c r="C1" s="1"/>
    </row>
    <row r="2" spans="1:11" outlineLevel="1" x14ac:dyDescent="0.3">
      <c r="A2" s="7" t="s">
        <v>19</v>
      </c>
      <c r="B2" s="7" t="str">
        <f>_xll.TM1PRIMARYDBNAME()</f>
        <v>Planning Sample</v>
      </c>
      <c r="C2" s="1"/>
    </row>
    <row r="3" spans="1:11" outlineLevel="1" x14ac:dyDescent="0.3">
      <c r="A3" s="8" t="s">
        <v>22</v>
      </c>
      <c r="B3" s="8" t="s">
        <v>23</v>
      </c>
    </row>
    <row r="4" spans="1:11" outlineLevel="1" x14ac:dyDescent="0.3">
      <c r="A4" s="1" t="s">
        <v>20</v>
      </c>
      <c r="B4" s="1" t="str">
        <f>_xll.MakeQuery3("plan_BudgetPlan",tm2\\_0_rh,tm2\\_0_rm,tm2\\_0_ch,tm2\\_0_cm,tm2\\_0_sh,tm2\\_0_slicers,tm2\\_0_calcs)</f>
        <v>/* STATICLAYOUT */ WITH MEMBER [plan_time].[plan_time].[calc] AS [plan_time].[plan_time].[Q1-2004]+[plan_time].[plan_time].[Q2-2004], SOLVE_ORDER = 1, FORMAT_STRING = '#,##0;(#,##0)' SELECT  TM1IGNORE_BADTUPLES {  { ([plan_version].[plan_version].[FY 2004 Budget], [plan_time].[plan_time].[Q1-2004]), ([plan_version].[plan_version].[FY 2004 Budget], [plan_time].[plan_time].[Q2-2004]), ([plan_version].[plan_version].[FY 2004 Forecast], [plan_time].[plan_time].[Q1-2004]), ([plan_version].[plan_version].[FY 2004 Forecast], [plan_time].[plan_time].[Q2-2004]), ([plan_version].[plan_version].['FY 2004 Forecast], [plan_time].[plan_time].[calc]) }  }  ON 0, TM1IGNORE_BADTUPLES {  { ([plan_chart_of_accounts].[plan_chart_of_accounts].[Revenue], [plan_business_unit].[plan_business_unit].[Total Business Unit]), ([plan_chart_of_accounts].[plan_chart_of_accounts].[COS], [plan_business_unit].[plan_business_unit].[Total Business Unit]), ([plan_chart_of_accounts].[plan_chart_of_accounts].[Operating Expense], [plan_business_unit].[plan_business_unit].[Total Business Unit]), ([plan_chart_of_accounts].[plan_chart_of_accounts].[Net Operating Income], [plan_business_unit].[plan_business_unit].[Total Business Unit]) }  }  ON 1 FROM [plan_BudgetPlan] WHERE ([plan_department].[plan_department].[Direct], [plan_exchange_rates].[plan_exchange_rates].[local], [plan_source].[plan_source].[input])</v>
      </c>
      <c r="C4" s="1"/>
    </row>
    <row r="5" spans="1:11" outlineLevel="1" x14ac:dyDescent="0.3">
      <c r="C5" s="1"/>
      <c r="D5" s="1"/>
      <c r="E5" s="1"/>
    </row>
    <row r="6" spans="1:11" outlineLevel="1" x14ac:dyDescent="0.3">
      <c r="A6" s="1" t="s">
        <v>21</v>
      </c>
      <c r="B6" s="1" t="str">
        <f>_xll.ConcatStrings(,tm2\\_0_calcs)</f>
        <v>WITH MEMBER [plan_time].[plan_time].[calc] AS [plan_time].[plan_time].[Q1-2004]+[plan_time].[plan_time].[Q2-2004], SOLVE_ORDER = 1, FORMAT_STRING = '#,##0;(#,##0)'</v>
      </c>
      <c r="C6" s="5" t="s">
        <v>48</v>
      </c>
      <c r="D6" s="2"/>
      <c r="E6" s="2"/>
      <c r="F6" s="2"/>
      <c r="G6" s="2"/>
      <c r="H6" s="2"/>
    </row>
    <row r="7" spans="1:11" outlineLevel="1" x14ac:dyDescent="0.3"/>
    <row r="8" spans="1:11" x14ac:dyDescent="0.3">
      <c r="A8" s="5" t="s">
        <v>12</v>
      </c>
      <c r="B8" s="1" t="s">
        <v>13</v>
      </c>
      <c r="C8" s="1" t="str">
        <f>_xll.MakeMun($D$8,_xll.BracketEscape($E$8),_xll.BracketEscape($F$8))</f>
        <v>[plan_department].[plan_department].[Direct]</v>
      </c>
      <c r="D8" s="1" t="s">
        <v>0</v>
      </c>
      <c r="E8" s="1" t="s">
        <v>0</v>
      </c>
      <c r="F8" s="1" t="str">
        <f>_xll.TM1SET($B$1,$B$2,$D$8,$E$8,$B$8,$A$8,,"Department","memberdisplay")</f>
        <v>Direct</v>
      </c>
      <c r="G8" s="1"/>
      <c r="H8" s="1"/>
    </row>
    <row r="9" spans="1:11" x14ac:dyDescent="0.3">
      <c r="A9" s="1" t="s">
        <v>14</v>
      </c>
      <c r="B9" s="1" t="s">
        <v>15</v>
      </c>
      <c r="C9" s="1" t="str">
        <f>_xll.MakeMun($D$9,_xll.BracketEscape($E$9),_xll.BracketEscape($F$9))</f>
        <v>[plan_exchange_rates].[plan_exchange_rates].[local]</v>
      </c>
      <c r="D9" s="1" t="s">
        <v>1</v>
      </c>
      <c r="E9" s="1" t="s">
        <v>1</v>
      </c>
      <c r="F9" s="1" t="str">
        <f>_xll.TM1SET($B$1,$B$2,$D$9,$E$9,$B$9,$A$9,,,"memberdisplay")</f>
        <v>local</v>
      </c>
      <c r="G9" s="1"/>
      <c r="H9" s="1"/>
    </row>
    <row r="10" spans="1:11" x14ac:dyDescent="0.3">
      <c r="A10" s="1" t="s">
        <v>16</v>
      </c>
      <c r="B10" s="1" t="s">
        <v>17</v>
      </c>
      <c r="C10" s="1" t="str">
        <f>_xll.MakeMun($D$10,_xll.BracketEscape($E$10),_xll.BracketEscape($F$10))</f>
        <v>[plan_source].[plan_source].[input]</v>
      </c>
      <c r="D10" s="1" t="s">
        <v>2</v>
      </c>
      <c r="E10" s="1" t="s">
        <v>2</v>
      </c>
      <c r="F10" s="1" t="str">
        <f>_xll.TM1SET($B$1,$B$2,$D$10,$E$10,$B$10,$A$10,,,"memberdisplay")</f>
        <v>input</v>
      </c>
      <c r="G10" s="1"/>
      <c r="H10" s="1"/>
    </row>
    <row r="11" spans="1:11" x14ac:dyDescent="0.3">
      <c r="A11" s="1"/>
      <c r="B11" s="1"/>
      <c r="C11" s="1"/>
      <c r="D11" s="1"/>
      <c r="E11" s="1"/>
      <c r="F11" s="1"/>
      <c r="G11" s="1"/>
      <c r="H11" s="1"/>
    </row>
    <row r="12" spans="1:11" x14ac:dyDescent="0.3">
      <c r="A12" s="1"/>
      <c r="B12" s="1"/>
      <c r="C12" s="1"/>
      <c r="D12" s="1"/>
      <c r="E12" s="1"/>
      <c r="F12" s="1"/>
      <c r="G12" s="1"/>
      <c r="H12" s="1"/>
    </row>
    <row r="13" spans="1:11" outlineLevel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outlineLevel="1" x14ac:dyDescent="0.3"/>
    <row r="15" spans="1:11" ht="15" thickBot="1" x14ac:dyDescent="0.35">
      <c r="F15" s="3" t="s">
        <v>3</v>
      </c>
      <c r="G15" s="3" t="s">
        <v>3</v>
      </c>
      <c r="H15" s="9" t="s">
        <v>24</v>
      </c>
      <c r="I15" s="3" t="s">
        <v>4</v>
      </c>
      <c r="J15" s="3" t="s">
        <v>4</v>
      </c>
      <c r="K15" s="3" t="s">
        <v>49</v>
      </c>
    </row>
    <row r="16" spans="1:11" ht="15" thickBot="1" x14ac:dyDescent="0.35">
      <c r="F16" s="3" t="s">
        <v>5</v>
      </c>
      <c r="G16" s="3" t="s">
        <v>6</v>
      </c>
      <c r="H16" s="10"/>
      <c r="I16" s="3" t="s">
        <v>5</v>
      </c>
      <c r="J16" s="3" t="s">
        <v>6</v>
      </c>
      <c r="K16" s="11" t="s">
        <v>50</v>
      </c>
    </row>
    <row r="17" spans="4:11" x14ac:dyDescent="0.3">
      <c r="D17" s="4" t="s">
        <v>7</v>
      </c>
      <c r="E17" s="4" t="s">
        <v>8</v>
      </c>
      <c r="F17" s="6">
        <v>7982949.2800000003</v>
      </c>
      <c r="G17" s="6">
        <v>8755285.7100000009</v>
      </c>
      <c r="H17" s="6">
        <f>F17+G17</f>
        <v>16738234.990000002</v>
      </c>
      <c r="I17" s="6">
        <v>8758512.6999999993</v>
      </c>
      <c r="J17" s="6">
        <v>8800673.4999999907</v>
      </c>
      <c r="K17" s="6"/>
    </row>
    <row r="18" spans="4:11" x14ac:dyDescent="0.3">
      <c r="D18" s="4" t="s">
        <v>9</v>
      </c>
      <c r="E18" s="4" t="s">
        <v>8</v>
      </c>
      <c r="F18" s="6">
        <v>1536392.625</v>
      </c>
      <c r="G18" s="6">
        <v>1668453.375</v>
      </c>
      <c r="H18" s="6">
        <f>F18+G18</f>
        <v>3204846</v>
      </c>
      <c r="I18" s="6">
        <v>41118.17</v>
      </c>
      <c r="J18" s="6">
        <v>44655.25</v>
      </c>
      <c r="K18" s="6"/>
    </row>
    <row r="19" spans="4:11" x14ac:dyDescent="0.3">
      <c r="D19" s="4" t="s">
        <v>10</v>
      </c>
      <c r="E19" s="4" t="s">
        <v>8</v>
      </c>
      <c r="F19" s="6">
        <v>1690278.3106835</v>
      </c>
      <c r="G19" s="6">
        <v>1568396.5951799899</v>
      </c>
      <c r="H19" s="6">
        <f>F19+G19</f>
        <v>3258674.90586349</v>
      </c>
      <c r="I19" s="6">
        <v>1696159.98120774</v>
      </c>
      <c r="J19" s="6">
        <v>1573882.4316546</v>
      </c>
      <c r="K19" s="6"/>
    </row>
    <row r="20" spans="4:11" x14ac:dyDescent="0.3">
      <c r="D20" s="4" t="s">
        <v>11</v>
      </c>
      <c r="E20" s="4" t="s">
        <v>8</v>
      </c>
      <c r="F20" s="6">
        <v>4756278.3443165002</v>
      </c>
      <c r="G20" s="6">
        <v>5518435.7398199998</v>
      </c>
      <c r="H20" s="6">
        <f>F20+G20</f>
        <v>10274714.084136501</v>
      </c>
      <c r="I20" s="6">
        <v>7021234.5487922505</v>
      </c>
      <c r="J20" s="6">
        <v>7182135.8183453903</v>
      </c>
      <c r="K20" s="6"/>
    </row>
  </sheetData>
  <mergeCells count="1">
    <mergeCell ref="H15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83C9-3749-40C5-A0A0-532F1F57B783}">
  <dimension ref="A1:T17"/>
  <sheetViews>
    <sheetView workbookViewId="0">
      <selection activeCell="C6" sqref="C6"/>
    </sheetView>
  </sheetViews>
  <sheetFormatPr baseColWidth="10" defaultRowHeight="14.4" x14ac:dyDescent="0.3"/>
  <cols>
    <col min="1" max="3" width="11.5546875" customWidth="1"/>
    <col min="4" max="5" width="18.88671875" customWidth="1"/>
    <col min="6" max="6" width="13.77734375" customWidth="1"/>
    <col min="7" max="7" width="8.6640625" customWidth="1"/>
    <col min="8" max="8" width="9.109375" customWidth="1"/>
    <col min="9" max="9" width="8.88671875" customWidth="1"/>
    <col min="10" max="10" width="8.6640625" customWidth="1"/>
    <col min="11" max="11" width="9.44140625" customWidth="1"/>
    <col min="12" max="12" width="8.5546875" customWidth="1"/>
    <col min="13" max="13" width="8.88671875" customWidth="1"/>
    <col min="14" max="14" width="7.88671875" customWidth="1"/>
    <col min="15" max="15" width="9" customWidth="1"/>
    <col min="16" max="16" width="8.77734375" customWidth="1"/>
    <col min="17" max="17" width="8.88671875" customWidth="1"/>
    <col min="18" max="18" width="8.5546875" customWidth="1"/>
    <col min="19" max="19" width="9.109375" customWidth="1"/>
    <col min="20" max="20" width="8.77734375" customWidth="1"/>
  </cols>
  <sheetData>
    <row r="1" spans="1:20" x14ac:dyDescent="0.3">
      <c r="A1" s="1" t="s">
        <v>18</v>
      </c>
      <c r="B1" s="1" t="str">
        <f>_xll.TM1PRIMARYDATASOURCE()</f>
        <v>https://oa-pa-users.planning-analytics.cloud.ibm.com/</v>
      </c>
      <c r="C1" s="1"/>
    </row>
    <row r="2" spans="1:20" x14ac:dyDescent="0.3">
      <c r="A2" s="1" t="s">
        <v>19</v>
      </c>
      <c r="B2" s="1" t="str">
        <f>_xll.TM1PRIMARYDBNAME()</f>
        <v>Planning Sample</v>
      </c>
      <c r="C2" s="1"/>
    </row>
    <row r="4" spans="1:20" x14ac:dyDescent="0.3">
      <c r="A4" s="1" t="s">
        <v>20</v>
      </c>
      <c r="B4" s="1" t="str">
        <f>_xll.MakeQuery3("plan_BudgetPlan",tm2\\_0_rh,tm2\\_0_rm,tm2\\_0_ch,tm2\\_0_cm,tm2\\_0_sh,tm2\\_0_slicers,tm2\\_0_calcs)</f>
        <v>/* STATICLAYOUT */ WITH MEMBER [plan_chart_of_accounts].[plan_chart_of_accounts].[Revenue].[Aggregate]  AS AGGREGATE({DISTINCT({[plan_chart_of_accounts].[plan_chart_of_accounts].[41101], [plan_chart_of_accounts].[plan_chart_of_accounts].[42201]})}), SOLVE_ORDER = 1, FORMAT_STRING = '#,##0;(#,##0)' SELECT  TM1IGNORE_BADTUPLES {  { ([plan_time].[plan_time].[Q1-2004]), ([plan_time].[plan_time].[Jan-2004]), ([plan_time].[plan_time].[Feb-2004]), ([plan_time].[plan_time].[Mar-2004]), ([plan_time].[plan_time].[Q2-2004]), ([plan_time].[plan_time].[Apr-2004]), ([plan_time].[plan_time].[May-2004]), ([plan_time].[plan_time].[Jun-2004]), ([plan_time].[plan_time].[Q3-2004]), ([plan_time].[plan_time].[Jul-2004]), ([plan_time].[plan_time].[Aug-2004]), ([plan_time].[plan_time].[Sep-2004]), ([plan_time].[plan_time].[Q4-2004]), ([plan_time].[plan_time].[Oct-2004]), ([plan_time].[plan_time].[Nov-2004]), ([plan_time].[plan_time].[Dec-2004]) }  }  ON 0, TM1IGNORE_BADTUPLES {  { ([plan_chart_of_accounts].[plan_chart_of_accounts].[Sales]), ([plan_chart_of_accounts].[plan_chart_of_accounts].[Other Revenue]), ([plan_chart_of_accounts].[plan_chart_of_accounts].[Aggregate]) }  }  ON 1 FROM [plan_BudgetPlan] WHERE ([plan_version].[plan_version].[FY 2004 Budget], [plan_business_unit].[plan_business_unit].[UK], [plan_department].[plan_department].[Direct], [plan_exchange_rates].[plan_exchange_rates].[local], [plan_source].[plan_source].[input])</v>
      </c>
      <c r="C4" s="1"/>
    </row>
    <row r="5" spans="1:20" x14ac:dyDescent="0.3">
      <c r="C5" s="1"/>
      <c r="D5" s="1"/>
      <c r="E5" s="1"/>
    </row>
    <row r="6" spans="1:20" x14ac:dyDescent="0.3">
      <c r="A6" s="1" t="s">
        <v>21</v>
      </c>
      <c r="B6" s="1" t="str">
        <f>_xll.ConcatStrings(,tm2\\_0_calcs)</f>
        <v>WITH MEMBER [plan_chart_of_accounts].[plan_chart_of_accounts].[Revenue].[Aggregate]  AS AGGREGATE({DISTINCT({[plan_chart_of_accounts].[plan_chart_of_accounts].[41101], [plan_chart_of_accounts].[plan_chart_of_accounts].[42201]})}), SOLVE_ORDER = 1, FORMAT_STRING = '#,##0;(#,##0)'</v>
      </c>
      <c r="C6" s="1" t="s">
        <v>47</v>
      </c>
      <c r="D6" s="2"/>
      <c r="E6" s="2"/>
      <c r="F6" s="2"/>
      <c r="G6" s="2"/>
    </row>
    <row r="8" spans="1:20" x14ac:dyDescent="0.3">
      <c r="A8" s="1" t="s">
        <v>3</v>
      </c>
      <c r="B8" s="1" t="s">
        <v>44</v>
      </c>
      <c r="C8" s="1" t="str">
        <f>_xll.MakeMun($D$8,_xll.BracketEscape($E$8),_xll.BracketEscape($F$8))</f>
        <v>[plan_version].[plan_version].[FY 2004 Budget]</v>
      </c>
      <c r="D8" s="1" t="s">
        <v>25</v>
      </c>
      <c r="E8" s="1" t="s">
        <v>25</v>
      </c>
      <c r="F8" s="1" t="str">
        <f>_xll.TM1SET($B$1,$B$2,$D$8,$E$8,$B$8,$A$8,,"VersionName","memberdisplay")</f>
        <v>FY 2004 Budget</v>
      </c>
      <c r="G8" s="1"/>
    </row>
    <row r="9" spans="1:20" x14ac:dyDescent="0.3">
      <c r="A9" s="5" t="s">
        <v>45</v>
      </c>
      <c r="B9" s="1" t="s">
        <v>46</v>
      </c>
      <c r="C9" s="1" t="str">
        <f>_xll.MakeMun($D$9,_xll.BracketEscape($E$9),_xll.BracketEscape($F$9))</f>
        <v>[plan_business_unit].[plan_business_unit].[UK]</v>
      </c>
      <c r="D9" s="1" t="s">
        <v>26</v>
      </c>
      <c r="E9" s="1" t="s">
        <v>26</v>
      </c>
      <c r="F9" s="1" t="str">
        <f>_xll.TM1SET($B$1,$B$2,$D$9,$E$9,$B$9,$A$9,,"BusinessUnit","memberdisplay")</f>
        <v>UK</v>
      </c>
      <c r="G9" s="1"/>
    </row>
    <row r="10" spans="1:20" x14ac:dyDescent="0.3">
      <c r="A10" s="5" t="s">
        <v>12</v>
      </c>
      <c r="B10" s="1" t="s">
        <v>13</v>
      </c>
      <c r="C10" s="1" t="str">
        <f>_xll.MakeMun($D$10,_xll.BracketEscape($E$10),_xll.BracketEscape($F$10))</f>
        <v>[plan_department].[plan_department].[Direct]</v>
      </c>
      <c r="D10" s="1" t="s">
        <v>0</v>
      </c>
      <c r="E10" s="1" t="s">
        <v>0</v>
      </c>
      <c r="F10" s="1" t="str">
        <f>_xll.TM1SET($B$1,$B$2,$D$10,$E$10,$B$10,$A$10,,"Department","memberdisplay")</f>
        <v>Direct</v>
      </c>
      <c r="G10" s="1"/>
    </row>
    <row r="11" spans="1:20" x14ac:dyDescent="0.3">
      <c r="A11" s="1" t="s">
        <v>14</v>
      </c>
      <c r="B11" s="1" t="s">
        <v>15</v>
      </c>
      <c r="C11" s="1" t="str">
        <f>_xll.MakeMun($D$11,_xll.BracketEscape($E$11),_xll.BracketEscape($F$11))</f>
        <v>[plan_exchange_rates].[plan_exchange_rates].[local]</v>
      </c>
      <c r="D11" s="1" t="s">
        <v>1</v>
      </c>
      <c r="E11" s="1" t="s">
        <v>1</v>
      </c>
      <c r="F11" s="1" t="str">
        <f>_xll.TM1SET($B$1,$B$2,$D$11,$E$11,$B$11,$A$11,,,"memberdisplay")</f>
        <v>local</v>
      </c>
      <c r="G11" s="1"/>
    </row>
    <row r="12" spans="1:20" x14ac:dyDescent="0.3">
      <c r="A12" s="1" t="s">
        <v>16</v>
      </c>
      <c r="B12" s="1" t="s">
        <v>17</v>
      </c>
      <c r="C12" s="1" t="str">
        <f>_xll.MakeMun($D$12,_xll.BracketEscape($E$12),_xll.BracketEscape($F$12))</f>
        <v>[plan_source].[plan_source].[input]</v>
      </c>
      <c r="D12" s="1" t="s">
        <v>2</v>
      </c>
      <c r="E12" s="1" t="s">
        <v>2</v>
      </c>
      <c r="F12" s="1" t="str">
        <f>_xll.TM1SET($B$1,$B$2,$D$12,$E$12,$B$12,$A$12,,,"memberdisplay")</f>
        <v>input</v>
      </c>
      <c r="G12" s="1"/>
    </row>
    <row r="14" spans="1:20" ht="15" thickBot="1" x14ac:dyDescent="0.35">
      <c r="E14" s="3" t="s">
        <v>5</v>
      </c>
      <c r="F14" s="3" t="s">
        <v>27</v>
      </c>
      <c r="G14" s="3" t="s">
        <v>28</v>
      </c>
      <c r="H14" s="3" t="s">
        <v>29</v>
      </c>
      <c r="I14" s="3" t="s">
        <v>6</v>
      </c>
      <c r="J14" s="3" t="s">
        <v>30</v>
      </c>
      <c r="K14" s="3" t="s">
        <v>31</v>
      </c>
      <c r="L14" s="3" t="s">
        <v>32</v>
      </c>
      <c r="M14" s="3" t="s">
        <v>33</v>
      </c>
      <c r="N14" s="3" t="s">
        <v>34</v>
      </c>
      <c r="O14" s="3" t="s">
        <v>35</v>
      </c>
      <c r="P14" s="3" t="s">
        <v>36</v>
      </c>
      <c r="Q14" s="3" t="s">
        <v>37</v>
      </c>
      <c r="R14" s="3" t="s">
        <v>38</v>
      </c>
      <c r="S14" s="3" t="s">
        <v>39</v>
      </c>
      <c r="T14" s="3" t="s">
        <v>40</v>
      </c>
    </row>
    <row r="15" spans="1:20" x14ac:dyDescent="0.3">
      <c r="D15" s="4" t="s">
        <v>41</v>
      </c>
      <c r="E15" s="6">
        <v>938284.99</v>
      </c>
      <c r="F15" s="6">
        <v>315513</v>
      </c>
      <c r="G15" s="6">
        <v>311041.46000000002</v>
      </c>
      <c r="H15" s="6">
        <v>311730.53000000003</v>
      </c>
      <c r="I15" s="6">
        <v>943378.03</v>
      </c>
      <c r="J15" s="6">
        <v>311760.40000000002</v>
      </c>
      <c r="K15" s="6">
        <v>316160.56</v>
      </c>
      <c r="L15" s="6">
        <v>315457.07</v>
      </c>
      <c r="M15" s="6">
        <v>953738.8</v>
      </c>
      <c r="N15" s="6">
        <v>316871.26</v>
      </c>
      <c r="O15" s="6">
        <v>320391.8</v>
      </c>
      <c r="P15" s="6">
        <v>316475.74</v>
      </c>
      <c r="Q15" s="6">
        <v>935635.52</v>
      </c>
      <c r="R15" s="6">
        <v>309312.09000000003</v>
      </c>
      <c r="S15" s="6">
        <v>313800.83</v>
      </c>
      <c r="T15" s="6">
        <v>312522.59999999998</v>
      </c>
    </row>
    <row r="16" spans="1:20" x14ac:dyDescent="0.3">
      <c r="D16" s="4" t="s">
        <v>42</v>
      </c>
      <c r="E16" s="6">
        <v>181021.47</v>
      </c>
      <c r="F16" s="6">
        <v>59427.91</v>
      </c>
      <c r="G16" s="6">
        <v>61985.4</v>
      </c>
      <c r="H16" s="6">
        <v>59608.160000000003</v>
      </c>
      <c r="I16" s="6">
        <v>181038.98</v>
      </c>
      <c r="J16" s="6">
        <v>62704.34</v>
      </c>
      <c r="K16" s="6">
        <v>59694.68</v>
      </c>
      <c r="L16" s="6">
        <v>58639.96</v>
      </c>
      <c r="M16" s="6">
        <v>178200.3</v>
      </c>
      <c r="N16" s="6">
        <v>61459.07</v>
      </c>
      <c r="O16" s="6">
        <v>61908.15</v>
      </c>
      <c r="P16" s="6">
        <v>54833.08</v>
      </c>
      <c r="Q16" s="6">
        <v>171809.15</v>
      </c>
      <c r="R16" s="6">
        <v>55743.6</v>
      </c>
      <c r="S16" s="6">
        <v>65835.539999999994</v>
      </c>
      <c r="T16" s="6">
        <v>50230.01</v>
      </c>
    </row>
    <row r="17" spans="4:20" x14ac:dyDescent="0.3">
      <c r="D17" s="4" t="s">
        <v>43</v>
      </c>
      <c r="E17" s="6">
        <v>1119306.46</v>
      </c>
      <c r="F17" s="6">
        <v>374940.91</v>
      </c>
      <c r="G17" s="6">
        <v>373026.86</v>
      </c>
      <c r="H17" s="6">
        <v>371338.69</v>
      </c>
      <c r="I17" s="6">
        <v>1124417.01</v>
      </c>
      <c r="J17" s="6">
        <v>374464.74</v>
      </c>
      <c r="K17" s="6">
        <v>375855.24</v>
      </c>
      <c r="L17" s="6">
        <v>374097.03</v>
      </c>
      <c r="M17" s="6">
        <v>1131939.1000000001</v>
      </c>
      <c r="N17" s="6">
        <v>378330.33</v>
      </c>
      <c r="O17" s="6">
        <v>382299.95</v>
      </c>
      <c r="P17" s="6">
        <v>371308.82</v>
      </c>
      <c r="Q17" s="6">
        <v>1107444.67</v>
      </c>
      <c r="R17" s="6">
        <v>365055.69</v>
      </c>
      <c r="S17" s="6">
        <v>379636.37</v>
      </c>
      <c r="T17" s="6">
        <v>362752.61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22</vt:i4>
      </vt:variant>
    </vt:vector>
  </HeadingPairs>
  <TitlesOfParts>
    <vt:vector size="24" baseType="lpstr">
      <vt:lpstr>Feuil1</vt:lpstr>
      <vt:lpstr>Feuil2</vt:lpstr>
      <vt:lpstr>Feuil1!tm2\\_0_calcs</vt:lpstr>
      <vt:lpstr>Feuil2!tm2\\_0_calcs</vt:lpstr>
      <vt:lpstr>Feuil1!tm2\\_0_cg</vt:lpstr>
      <vt:lpstr>Feuil2!tm2\\_0_cg</vt:lpstr>
      <vt:lpstr>Feuil1!tm2\\_0_cm</vt:lpstr>
      <vt:lpstr>Feuil2!tm2\\_0_cm</vt:lpstr>
      <vt:lpstr>Feuil1!tm2\\_0_d</vt:lpstr>
      <vt:lpstr>Feuil2!tm2\\_0_d</vt:lpstr>
      <vt:lpstr>Feuil1!tm2\\_0_p</vt:lpstr>
      <vt:lpstr>Feuil2!tm2\\_0_p</vt:lpstr>
      <vt:lpstr>Feuil1!tm2\\_0_q</vt:lpstr>
      <vt:lpstr>Feuil2!tm2\\_0_q</vt:lpstr>
      <vt:lpstr>Feuil1!tm2\\_0_rg</vt:lpstr>
      <vt:lpstr>Feuil2!tm2\\_0_rg</vt:lpstr>
      <vt:lpstr>Feuil1!tm2\\_0_rm</vt:lpstr>
      <vt:lpstr>Feuil2!tm2\\_0_rm</vt:lpstr>
      <vt:lpstr>Feuil1!tm2\\_0_slicers</vt:lpstr>
      <vt:lpstr>Feuil2!tm2\\_0_slicers</vt:lpstr>
      <vt:lpstr>Feuil1!tm2\\_hc</vt:lpstr>
      <vt:lpstr>Feuil2!tm2\\_hc</vt:lpstr>
      <vt:lpstr>Feuil1!tm2\\_hr</vt:lpstr>
      <vt:lpstr>Feuil2!tm2\\_hr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2024-08-12T08:03:11Z</dcterms:created>
  <dcterms:modified xsi:type="dcterms:W3CDTF">2024-08-12T08:45:55Z</dcterms:modified>
</cp:coreProperties>
</file>