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ohas\AppData\Local\Temp\"/>
    </mc:Choice>
  </mc:AlternateContent>
  <xr:revisionPtr revIDLastSave="0" documentId="8_{0566EB7E-6104-460D-A1A7-EB307B6258A2}" xr6:coauthVersionLast="47" xr6:coauthVersionMax="47" xr10:uidLastSave="{00000000-0000-0000-0000-000000000000}"/>
  <bookViews>
    <workbookView xWindow="-108" yWindow="-108" windowWidth="23256" windowHeight="12456" firstSheet="1" activeTab="1" xr2:uid="{7F5716A3-431C-447B-86ED-A9EC3317B825}"/>
  </bookViews>
  <sheets>
    <sheet name="Cognos_Office_Connection_Cache" sheetId="2" state="veryHidden" r:id="rId1"/>
    <sheet name="Feuil1" sheetId="1" r:id="rId2"/>
  </sheets>
  <definedNames>
    <definedName name="ID" localSheetId="0" hidden="1">"65d35dc8-4155-447d-8a25-fe8ae2ef83ba"</definedName>
    <definedName name="ID" localSheetId="1" hidden="1">"f4a340e8-e846-4d57-ac3f-506450c19aad"</definedName>
    <definedName name="tm2\\_0_c" localSheetId="1">Feuil1!$E$45:$T$45</definedName>
    <definedName name="tm2\\_0_calcs" localSheetId="1">Feuil1!$C$34:$G$34</definedName>
    <definedName name="tm2\\_0_cg" localSheetId="1">Feuil1!$U$45:$U$453</definedName>
    <definedName name="tm2\\_0_cx" localSheetId="1">Feuil1!$E$35:$T$35</definedName>
    <definedName name="tm2\\_0_d" localSheetId="1">Feuil1!$E$46:$T$453</definedName>
    <definedName name="tm2\\_0_p" localSheetId="1">Feuil1!$B$1:$B$6</definedName>
    <definedName name="tm2\\_0_q" localSheetId="1">Feuil1!$B$8</definedName>
    <definedName name="tm2\\_0_r" localSheetId="1">Feuil1!$D$46:$D$453</definedName>
    <definedName name="tm2\\_0_rg" localSheetId="1">Feuil1!$D$454:$T$454</definedName>
    <definedName name="tm2\\_0_rx" localSheetId="1">Feuil1!$C$46:$C$453</definedName>
    <definedName name="tm2\\_0_slicers" localSheetId="1">Feuil1!$F$39:$F$43</definedName>
    <definedName name="tm2\\_hc" localSheetId="1">Feuil1!$A:$C</definedName>
    <definedName name="tm2\\_hr" localSheetId="1">Feuil1!$1:$36</definedName>
    <definedName name="tm2\\_tracked" localSheetId="1">Feuil1!$B$17,Feuil1!$B$28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D5" i="1" s="1"/>
  <c r="B25" i="1"/>
  <c r="B26" i="1" s="1"/>
  <c r="E5" i="1" s="1"/>
  <c r="B34" i="1"/>
  <c r="A35" i="1"/>
  <c r="B35" i="1"/>
  <c r="B17" i="1"/>
  <c r="C412" i="1"/>
  <c r="C404" i="1"/>
  <c r="C396" i="1"/>
  <c r="C388" i="1"/>
  <c r="C380" i="1"/>
  <c r="C372" i="1"/>
  <c r="C364" i="1"/>
  <c r="C356" i="1"/>
  <c r="C348" i="1"/>
  <c r="C340" i="1"/>
  <c r="C332" i="1"/>
  <c r="C324" i="1"/>
  <c r="C316" i="1"/>
  <c r="C308" i="1"/>
  <c r="C300" i="1"/>
  <c r="C292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349" i="1"/>
  <c r="C269" i="1"/>
  <c r="C229" i="1"/>
  <c r="C189" i="1"/>
  <c r="C133" i="1"/>
  <c r="C101" i="1"/>
  <c r="C61" i="1"/>
  <c r="C284" i="1"/>
  <c r="C260" i="1"/>
  <c r="C228" i="1"/>
  <c r="C196" i="1"/>
  <c r="C132" i="1"/>
  <c r="C100" i="1"/>
  <c r="C76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151" i="1"/>
  <c r="C111" i="1"/>
  <c r="C79" i="1"/>
  <c r="C63" i="1"/>
  <c r="C397" i="1"/>
  <c r="C357" i="1"/>
  <c r="C301" i="1"/>
  <c r="C277" i="1"/>
  <c r="C252" i="1"/>
  <c r="C220" i="1"/>
  <c r="C188" i="1"/>
  <c r="C164" i="1"/>
  <c r="C140" i="1"/>
  <c r="C108" i="1"/>
  <c r="C84" i="1"/>
  <c r="C60" i="1"/>
  <c r="C409" i="1"/>
  <c r="C401" i="1"/>
  <c r="C39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72" i="1"/>
  <c r="C56" i="1"/>
  <c r="C135" i="1"/>
  <c r="C95" i="1"/>
  <c r="C71" i="1"/>
  <c r="C405" i="1"/>
  <c r="C373" i="1"/>
  <c r="C341" i="1"/>
  <c r="C317" i="1"/>
  <c r="C253" i="1"/>
  <c r="C213" i="1"/>
  <c r="C173" i="1"/>
  <c r="C125" i="1"/>
  <c r="C77" i="1"/>
  <c r="C276" i="1"/>
  <c r="C236" i="1"/>
  <c r="C212" i="1"/>
  <c r="C180" i="1"/>
  <c r="C156" i="1"/>
  <c r="C124" i="1"/>
  <c r="C92" i="1"/>
  <c r="C52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64" i="1"/>
  <c r="C48" i="1"/>
  <c r="C127" i="1"/>
  <c r="C103" i="1"/>
  <c r="C55" i="1"/>
  <c r="C389" i="1"/>
  <c r="C333" i="1"/>
  <c r="C309" i="1"/>
  <c r="C293" i="1"/>
  <c r="C261" i="1"/>
  <c r="C237" i="1"/>
  <c r="C205" i="1"/>
  <c r="C181" i="1"/>
  <c r="C157" i="1"/>
  <c r="C141" i="1"/>
  <c r="C117" i="1"/>
  <c r="C93" i="1"/>
  <c r="C69" i="1"/>
  <c r="C407" i="1"/>
  <c r="C399" i="1"/>
  <c r="C39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43" i="1"/>
  <c r="C119" i="1"/>
  <c r="C87" i="1"/>
  <c r="C47" i="1"/>
  <c r="C381" i="1"/>
  <c r="C365" i="1"/>
  <c r="C325" i="1"/>
  <c r="C285" i="1"/>
  <c r="C245" i="1"/>
  <c r="C221" i="1"/>
  <c r="C197" i="1"/>
  <c r="C165" i="1"/>
  <c r="C149" i="1"/>
  <c r="C109" i="1"/>
  <c r="C85" i="1"/>
  <c r="C53" i="1"/>
  <c r="C268" i="1"/>
  <c r="C244" i="1"/>
  <c r="C204" i="1"/>
  <c r="C172" i="1"/>
  <c r="C148" i="1"/>
  <c r="C116" i="1"/>
  <c r="C68" i="1"/>
  <c r="C406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B1" i="1"/>
  <c r="B2" i="1"/>
  <c r="F43" i="1"/>
  <c r="F39" i="1"/>
  <c r="F40" i="1"/>
  <c r="F41" i="1"/>
  <c r="F42" i="1"/>
  <c r="B28" i="1"/>
  <c r="C416" i="1"/>
  <c r="S35" i="1"/>
  <c r="I35" i="1"/>
  <c r="C440" i="1"/>
  <c r="C414" i="1"/>
  <c r="C437" i="1"/>
  <c r="J35" i="1"/>
  <c r="C421" i="1"/>
  <c r="C425" i="1"/>
  <c r="C434" i="1"/>
  <c r="C428" i="1"/>
  <c r="C420" i="1"/>
  <c r="O35" i="1"/>
  <c r="K35" i="1"/>
  <c r="C449" i="1"/>
  <c r="C424" i="1"/>
  <c r="C429" i="1"/>
  <c r="C444" i="1"/>
  <c r="C431" i="1"/>
  <c r="C438" i="1"/>
  <c r="C430" i="1"/>
  <c r="C46" i="1"/>
  <c r="G35" i="1"/>
  <c r="C451" i="1"/>
  <c r="C441" i="1"/>
  <c r="N35" i="1"/>
  <c r="T35" i="1"/>
  <c r="C413" i="1"/>
  <c r="C442" i="1"/>
  <c r="F35" i="1"/>
  <c r="C452" i="1"/>
  <c r="L35" i="1"/>
  <c r="C426" i="1"/>
  <c r="C436" i="1"/>
  <c r="C418" i="1"/>
  <c r="C417" i="1"/>
  <c r="M35" i="1"/>
  <c r="C453" i="1"/>
  <c r="C447" i="1"/>
  <c r="C443" i="1"/>
  <c r="C433" i="1"/>
  <c r="C439" i="1"/>
  <c r="C435" i="1"/>
  <c r="C448" i="1"/>
  <c r="C423" i="1"/>
  <c r="C419" i="1"/>
  <c r="C432" i="1"/>
  <c r="C415" i="1"/>
  <c r="Q35" i="1"/>
  <c r="H35" i="1"/>
  <c r="C422" i="1"/>
  <c r="C445" i="1"/>
  <c r="R35" i="1"/>
  <c r="C450" i="1"/>
  <c r="E35" i="1"/>
  <c r="C446" i="1"/>
  <c r="C427" i="1"/>
  <c r="P35" i="1"/>
  <c r="C5" i="1" l="1"/>
  <c r="B5" i="1" s="1"/>
  <c r="C42" i="1"/>
  <c r="C41" i="1"/>
  <c r="C40" i="1"/>
  <c r="C39" i="1"/>
  <c r="C43" i="1"/>
  <c r="B29" i="1"/>
  <c r="A30" i="1" s="1"/>
  <c r="C30" i="1" s="1"/>
  <c r="B18" i="1"/>
  <c r="A19" i="1" s="1"/>
  <c r="C19" i="1" s="1"/>
  <c r="B16" i="1"/>
  <c r="D6" i="1" s="1"/>
  <c r="B27" i="1"/>
  <c r="E6" i="1" s="1"/>
  <c r="C6" i="1" l="1"/>
  <c r="B6" i="1" s="1"/>
  <c r="B32" i="1"/>
  <c r="B8" i="1" s="1"/>
</calcChain>
</file>

<file path=xl/sharedStrings.xml><?xml version="1.0" encoding="utf-8"?>
<sst xmlns="http://schemas.openxmlformats.org/spreadsheetml/2006/main" count="470" uniqueCount="96">
  <si>
    <t>Aucune suppression</t>
  </si>
  <si>
    <t>Zero Suppression:</t>
  </si>
  <si>
    <t>plan_business_unit</t>
  </si>
  <si>
    <t>plan_department</t>
  </si>
  <si>
    <t>plan_exchange_rates</t>
  </si>
  <si>
    <t>plan_source</t>
  </si>
  <si>
    <t>plan_version</t>
  </si>
  <si>
    <t>10110</t>
  </si>
  <si>
    <t>{TM1SubsetToSet([plan_business_unit].[plan_business_unit], "All Business Units")}</t>
  </si>
  <si>
    <t>105</t>
  </si>
  <si>
    <t>{TM1SubsetToSet([plan_department].[plan_department], "All Departments")}</t>
  </si>
  <si>
    <t>local</t>
  </si>
  <si>
    <t>{TM1SubsetToSet([plan_exchange_rates].[plan_exchange_rates], "local exchange rate")}</t>
  </si>
  <si>
    <t>input</t>
  </si>
  <si>
    <t>{TM1SubsetToSet([plan_source].[plan_source], "input")}</t>
  </si>
  <si>
    <t>FY 2004 Budget</t>
  </si>
  <si>
    <t>{TM1SubsetToSet([plan_version].[plan_version], "All Versions")}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</si>
  <si>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</si>
  <si>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</si>
  <si>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</si>
  <si>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</si>
  <si>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</si>
  <si>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</si>
  <si>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</si>
  <si>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</si>
  <si>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plan_chart_of_accounts</t>
  </si>
  <si>
    <t>AccountName</t>
  </si>
  <si>
    <t>ColumnAxisSets</t>
  </si>
  <si>
    <t>{TM1SubsetToSet([plan_time].[plan_time],"plan_time_2004_qtrs_and_month","public")}</t>
  </si>
  <si>
    <t>plan_time</t>
  </si>
  <si>
    <t>Time</t>
  </si>
  <si>
    <t>Slicers</t>
  </si>
  <si>
    <t>Calcs</t>
  </si>
  <si>
    <t/>
  </si>
  <si>
    <t>Supprimer les lignes uniquement</t>
  </si>
  <si>
    <t>Supprimer les colonnes uniquement</t>
  </si>
  <si>
    <t>Supprimer les lignes et les colonnes</t>
  </si>
  <si>
    <t>Sales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</si>
  <si>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</si>
  <si>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</si>
  <si>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</si>
  <si>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</si>
  <si>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</si>
  <si>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</si>
  <si>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</si>
  <si>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</si>
  <si>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</si>
  <si>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</si>
  <si>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</si>
  <si>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</si>
  <si>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</si>
  <si>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</si>
  <si>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</si>
  <si>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</si>
  <si>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</si>
  <si>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</si>
  <si>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</si>
  <si>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</si>
  <si>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</si>
  <si>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</si>
  <si>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</si>
  <si>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</si>
  <si>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</si>
  <si>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</si>
  <si>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</si>
  <si>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</si>
  <si>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</si>
  <si>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</si>
  <si>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</si>
  <si>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</si>
  <si>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</si>
  <si>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</si>
  <si>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</si>
  <si>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</si>
  <si>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</si>
  <si>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</si>
  <si>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</si>
  <si>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</si>
  <si>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</si>
  <si>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</si>
  <si>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</si>
  <si>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</si>
  <si>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</si>
  <si>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</si>
  <si>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</si>
  <si>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</si>
  <si>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</si>
  <si>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</si>
  <si>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</si>
  <si>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</si>
  <si>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</si>
  <si>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</si>
  <si>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</si>
  <si>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</si>
  <si>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</si>
  <si>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{TM1SubsetToSet([plan_chart_of_accounts].[plan_chart_of_accounts], "huge subset")}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</si>
</sst>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 @"/>
    <numFmt numFmtId="165" formatCode="\-\ 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1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1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14">
    <xf numFmtId="0" fontId="0" fillId="0" borderId="0" xfId="0"/>
    <xf numFmtId="0" fontId="3" fillId="0" borderId="2" xfId="44"/>
    <xf numFmtId="0" fontId="3" fillId="0" borderId="2" xfId="28">
      <alignment horizontal="right" vertical="center"/>
    </xf>
    <xf numFmtId="0" fontId="11" fillId="0" borderId="0" xfId="0" applyFont="1"/>
    <xf numFmtId="0" fontId="3" fillId="0" borderId="2" xfId="44" quotePrefix="1"/>
    <xf numFmtId="3" fontId="1" fillId="0" borderId="2" xfId="43" applyFont="1"/>
    <xf numFmtId="49" fontId="11" fillId="0" borderId="0" xfId="0" quotePrefix="1" applyNumberFormat="1" applyFont="1" applyAlignment="1"/>
    <xf numFmtId="164" fontId="11" fillId="0" borderId="0" xfId="0" quotePrefix="1" applyNumberFormat="1" applyFont="1" applyAlignment="1"/>
    <xf numFmtId="165" fontId="11" fillId="0" borderId="0" xfId="0" quotePrefix="1" applyNumberFormat="1" applyFont="1" applyAlignment="1"/>
    <xf numFmtId="0" fontId="3" fillId="0" borderId="2" xfId="44" applyNumberFormat="1"/>
    <xf numFmtId="49" fontId="11" fillId="0" borderId="0" xfId="0" quotePrefix="1" applyNumberFormat="1" applyFont="1" applyAlignment="1">
      <alignment horizontal="left" indent="2"/>
    </xf>
    <xf numFmtId="164" fontId="11" fillId="0" borderId="0" xfId="0" quotePrefix="1" applyNumberFormat="1" applyFont="1" applyAlignment="1">
      <alignment horizontal="left" indent="1"/>
    </xf>
    <xf numFmtId="49" fontId="11" fillId="0" borderId="0" xfId="0" quotePrefix="1" applyNumberFormat="1" applyFont="1" applyAlignment="1">
      <alignment horizontal="left" indent="3"/>
    </xf>
    <xf numFmtId="164" fontId="11" fillId="0" borderId="0" xfId="0" quotePrefix="1" applyNumberFormat="1" applyFont="1" applyAlignment="1">
      <alignment horizontal="left" indent="2"/>
    </xf>
  </cellXfs>
  <cellStyles count="74">
    <cellStyle name="AF Column - IBM Cognos" xfId="1" xr:uid="{B07C113C-9626-4FF6-8AFC-7CE47C988E61}"/>
    <cellStyle name="AF Data - IBM Cognos" xfId="2" xr:uid="{E41546E6-4724-40F2-BFC9-83AFB1C65032}"/>
    <cellStyle name="AF Data 0 - IBM Cognos" xfId="3" xr:uid="{177406C3-19CC-4625-BF48-918DDD91DD9A}"/>
    <cellStyle name="AF Data 1 - IBM Cognos" xfId="4" xr:uid="{86D70248-7A48-4087-8E84-6FD43BE14245}"/>
    <cellStyle name="AF Data 2 - IBM Cognos" xfId="5" xr:uid="{0E905B4D-DBCC-43ED-BC18-17EE6BBCE7DA}"/>
    <cellStyle name="AF Data 3 - IBM Cognos" xfId="6" xr:uid="{37A7AD35-B0CD-48AF-AB1E-361862D3AFAC}"/>
    <cellStyle name="AF Data 4 - IBM Cognos" xfId="7" xr:uid="{753C07E7-5F35-46AE-8DF9-125890D31109}"/>
    <cellStyle name="AF Data 5 - IBM Cognos" xfId="8" xr:uid="{95FA5E5D-BA88-4186-AD35-CFC022737B31}"/>
    <cellStyle name="AF Data Leaf - IBM Cognos" xfId="9" xr:uid="{9C7F382A-A346-41A5-9838-E7AF8B9E2458}"/>
    <cellStyle name="AF Header - IBM Cognos" xfId="10" xr:uid="{C407E497-96F6-4DC5-ADAE-7DD8ECABBFBB}"/>
    <cellStyle name="AF Header 0 - IBM Cognos" xfId="11" xr:uid="{24A424BE-F891-4AFE-96AD-2B6C7D075DB5}"/>
    <cellStyle name="AF Header 1 - IBM Cognos" xfId="12" xr:uid="{28ED046B-C8AC-4E1A-ABE4-9630F7EBF3E5}"/>
    <cellStyle name="AF Header 2 - IBM Cognos" xfId="13" xr:uid="{470FF52B-FD70-40B6-AFFF-18020DE6797C}"/>
    <cellStyle name="AF Header 3 - IBM Cognos" xfId="14" xr:uid="{1D86B05E-6D40-48E4-BBED-E09EEB1EA484}"/>
    <cellStyle name="AF Header 4 - IBM Cognos" xfId="15" xr:uid="{9EE16217-3C23-4E14-B4AC-AE8AC456FFF8}"/>
    <cellStyle name="AF Header 5 - IBM Cognos" xfId="16" xr:uid="{A0343258-EB49-4F03-B10C-BFA73305F8CD}"/>
    <cellStyle name="AF Header Leaf - IBM Cognos" xfId="17" xr:uid="{DF14AE08-F26E-4A0A-B2D4-B0565F14BE37}"/>
    <cellStyle name="AF Row - IBM Cognos" xfId="18" xr:uid="{B636DDD2-ABC6-40AB-8621-66847AD4B831}"/>
    <cellStyle name="AF Row 0 - IBM Cognos" xfId="19" xr:uid="{FC758068-75D4-4693-965D-885B9E5CB167}"/>
    <cellStyle name="AF Row 1 - IBM Cognos" xfId="20" xr:uid="{CEFA535C-33B1-4110-AE22-62083BCD762D}"/>
    <cellStyle name="AF Row 2 - IBM Cognos" xfId="21" xr:uid="{DC94151B-3EAD-409F-9C3D-1B4EB3C3E3BC}"/>
    <cellStyle name="AF Row 3 - IBM Cognos" xfId="22" xr:uid="{52F4FAD7-2E7B-4715-977A-B353E917CA65}"/>
    <cellStyle name="AF Row 4 - IBM Cognos" xfId="23" xr:uid="{CC0F7A30-D745-401F-AAC7-6681E9DC2A9D}"/>
    <cellStyle name="AF Row 5 - IBM Cognos" xfId="24" xr:uid="{C85660FA-54C1-4A18-A78C-FB11DD6105F4}"/>
    <cellStyle name="AF Row Leaf - IBM Cognos" xfId="25" xr:uid="{A55C6097-2202-4D21-9CEA-5B41579851E6}"/>
    <cellStyle name="AF Subnm - IBM Cognos" xfId="26" xr:uid="{9747A482-DD26-420F-8280-9BB0E706CF46}"/>
    <cellStyle name="AF Title - IBM Cognos" xfId="27" xr:uid="{05D4A3A6-C8CF-404D-AC5E-EDB0230F5382}"/>
    <cellStyle name="Calculated Column - IBM Cognos" xfId="28" xr:uid="{1887AB34-3353-4690-BEF3-6EBF5F5E0C72}"/>
    <cellStyle name="Calculated Column Name - IBM Cognos" xfId="29" xr:uid="{198E6A89-6A19-47A9-8D68-EA9769E323FE}"/>
    <cellStyle name="Calculated Row - IBM Cognos" xfId="30" xr:uid="{FA1574E3-7B9A-4BC3-80FF-4FEAD85145B4}"/>
    <cellStyle name="Calculated Row Name - IBM Cognos" xfId="31" xr:uid="{FA569E15-5DE4-4AE6-A3FB-8C01EE7BE1B6}"/>
    <cellStyle name="Column Name - IBM Cognos" xfId="32" xr:uid="{178BAE10-7BED-49F3-A2EB-4844079518CC}"/>
    <cellStyle name="Column Template - IBM Cognos" xfId="33" xr:uid="{FF182CD5-F40E-4926-85E1-DD4C800C6791}"/>
    <cellStyle name="Differs From Base - IBM Cognos" xfId="34" xr:uid="{2451BBBD-9820-4746-A172-DA1D78DACB95}"/>
    <cellStyle name="DQR Column 0 - IBM Cognos" xfId="35" xr:uid="{F4A8E9E6-AF1D-4616-8E68-511EBC5D61AC}"/>
    <cellStyle name="DQR Column 1 - IBM Cognos" xfId="36" xr:uid="{6D6F27ED-B9CA-4E90-9DE4-060790F7BB21}"/>
    <cellStyle name="DQR Column 2 - IBM Cognos" xfId="37" xr:uid="{764D1D20-A725-4042-AB59-84CF1D1ED0B4}"/>
    <cellStyle name="DQR Column 3 - IBM Cognos" xfId="38" xr:uid="{10AB92C1-E248-40E3-A1E4-59BADC9282E4}"/>
    <cellStyle name="DQR Column 4 - IBM Cognos" xfId="39" xr:uid="{58F9B106-19B6-47A2-9906-A72674A3C010}"/>
    <cellStyle name="DQR Column 5 - IBM Cognos" xfId="40" xr:uid="{6F673FE0-59EA-48F1-8DDE-E3F4B80ECD04}"/>
    <cellStyle name="DQR Column Default - IBM Cognos" xfId="41" xr:uid="{B9E07D53-191B-4CCA-BBDA-A10D34F22381}"/>
    <cellStyle name="DQR Column Leaf - IBM Cognos" xfId="42" xr:uid="{2E494975-99BE-4C94-856A-E1773D58F853}"/>
    <cellStyle name="DQR Data Default - IBM Cognos" xfId="43" xr:uid="{142884D5-7673-4B53-876A-ED9E53107261}"/>
    <cellStyle name="DQR Default - IBM Cognos" xfId="44" xr:uid="{3A358E58-B38F-41C0-B37E-7155B1FB8167}"/>
    <cellStyle name="DQR Row 0 - IBM Cognos" xfId="45" xr:uid="{CD296315-DC65-4EEC-8F2C-3AC2011A9B07}"/>
    <cellStyle name="DQR Row 1 - IBM Cognos" xfId="46" xr:uid="{27B121EE-5221-4149-9FD3-49432C7A75B5}"/>
    <cellStyle name="DQR Row 2 - IBM Cognos" xfId="47" xr:uid="{52643C9E-0823-4F2A-B439-4DAAA4B42AEE}"/>
    <cellStyle name="DQR Row 3 - IBM Cognos" xfId="48" xr:uid="{AD2C43DA-DB0F-457B-ABE2-A9A8E435CA0B}"/>
    <cellStyle name="DQR Row 4 - IBM Cognos" xfId="49" xr:uid="{B47342C0-284A-4C0A-8735-6587064CB440}"/>
    <cellStyle name="DQR Row 5 - IBM Cognos" xfId="50" xr:uid="{A5EC306C-11DB-41AA-BCC1-D1116DDED7DD}"/>
    <cellStyle name="DQR Row Default - IBM Cognos" xfId="51" xr:uid="{5222AAA5-BB96-47D0-9A5D-A5E14618859F}"/>
    <cellStyle name="DQR Row Leaf - IBM Cognos" xfId="52" xr:uid="{23C172C3-9A42-4255-9BA3-9F682AD0EBFA}"/>
    <cellStyle name="Edit - IBM Cognos" xfId="53" xr:uid="{A3EAE505-D4E8-4BC5-8B4B-504DE9850ABC}"/>
    <cellStyle name="Formula - IBM Cognos" xfId="54" xr:uid="{63959FBA-1FD5-43CA-BC7C-62C927424E92}"/>
    <cellStyle name="Group Name - IBM Cognos" xfId="55" xr:uid="{5245E0D7-27C4-4039-B952-EDFEFAF7AB75}"/>
    <cellStyle name="Hold Values - IBM Cognos" xfId="56" xr:uid="{0A0B3594-F0ED-45C9-B927-3F07374D7764}"/>
    <cellStyle name="List Name - IBM Cognos" xfId="57" xr:uid="{60C87299-5AFC-4D6A-9508-D10B4CC4C27E}"/>
    <cellStyle name="Locked - IBM Cognos" xfId="58" xr:uid="{B0A39DE7-827D-4A13-86BB-3F0FA2F4A6EA}"/>
    <cellStyle name="Measure - IBM Cognos" xfId="59" xr:uid="{4B7A0302-7A66-40EF-A0D2-9F32DF912EBC}"/>
    <cellStyle name="Measure Header - IBM Cognos" xfId="60" xr:uid="{A137A5A6-D391-4B9A-BB47-CB4E4CE4A31F}"/>
    <cellStyle name="Measure Name - IBM Cognos" xfId="61" xr:uid="{83F08AE5-1D8F-4729-ADDD-70EE0CA62270}"/>
    <cellStyle name="Measure Summary - IBM Cognos" xfId="62" xr:uid="{BA5C1C4D-9BC1-4F6A-85AD-06DA59182832}"/>
    <cellStyle name="Measure Summary TM1 - IBM Cognos" xfId="63" xr:uid="{0D082F42-89FA-4DD4-8111-DF4249140CC0}"/>
    <cellStyle name="Measure Template - IBM Cognos" xfId="64" xr:uid="{445C7461-E6D5-4ECB-88D5-6366A7310871}"/>
    <cellStyle name="More - IBM Cognos" xfId="65" xr:uid="{EACE9C15-767C-42EB-8688-3FF8B60B3E5B}"/>
    <cellStyle name="Normal" xfId="0" builtinId="0" customBuiltin="1"/>
    <cellStyle name="Pending Change - IBM Cognos" xfId="66" xr:uid="{E666FE38-DA1C-44B5-8249-2C5EC01C886D}"/>
    <cellStyle name="Row Name - IBM Cognos" xfId="67" xr:uid="{50FF3787-7288-45E6-9F41-F74A767014DB}"/>
    <cellStyle name="Row Template - IBM Cognos" xfId="68" xr:uid="{C7F0B9A7-FBFA-4A89-AC41-6F9DC93E9B05}"/>
    <cellStyle name="Summary Column Name - IBM Cognos" xfId="69" xr:uid="{A61EBA6C-9A23-4046-BEFA-202939D99E1C}"/>
    <cellStyle name="Summary Column Name TM1 - IBM Cognos" xfId="70" xr:uid="{02DB010E-7F70-4A37-9C34-26B19041C42E}"/>
    <cellStyle name="Summary Row Name - IBM Cognos" xfId="71" xr:uid="{E9934483-2F24-4635-B359-F719EAE466E2}"/>
    <cellStyle name="Summary Row Name TM1 - IBM Cognos" xfId="72" xr:uid="{3AC6EC76-F87F-4638-9F40-81DAF05FE9AA}"/>
    <cellStyle name="Unsaved Change - IBM Cognos" xfId="73" xr:uid="{AFC00A7B-BAE5-4093-BF00-B3BD854B4CF6}"/>
  </cellStyles>
  <dxfs count="16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76EC-8006-474F-A38F-58C5BD80081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0393-30C5-4B7C-980A-F020ABD33AE6}">
  <dimension ref="A1:T453"/>
  <sheetViews>
    <sheetView tabSelected="1" topLeftCell="D37" workbookViewId="0"/>
  </sheetViews>
  <sheetFormatPr baseColWidth="10" defaultRowHeight="14.4" outlineLevelRow="1" outlineLevelCol="1" x14ac:dyDescent="0.3"/>
  <cols>
    <col min="1" max="3" width="11.5546875" hidden="1" customWidth="1" outlineLevel="1"/>
    <col min="4" max="4" width="26.109375" customWidth="1" collapsed="1"/>
    <col min="5" max="20" width="10.33203125" customWidth="1"/>
  </cols>
  <sheetData>
    <row r="1" spans="1:5" hidden="1" outlineLevel="1" x14ac:dyDescent="0.3">
      <c r="A1" s="1" t="s">
        <v>17</v>
      </c>
      <c r="B1" s="1" t="str">
        <f>_xll.TM1PRIMARYDATASOURCE()</f>
        <v>https://oa-pa-users.planning-analytics.cloud.ibm.com/</v>
      </c>
      <c r="C1" s="1"/>
    </row>
    <row r="2" spans="1:5" hidden="1" outlineLevel="1" x14ac:dyDescent="0.3">
      <c r="A2" s="1" t="s">
        <v>18</v>
      </c>
      <c r="B2" s="1" t="str">
        <f>_xll.TM1PRIMARYDBNAME()</f>
        <v>Planning Sample</v>
      </c>
      <c r="C2" s="1"/>
    </row>
    <row r="3" spans="1:5" hidden="1" outlineLevel="1" x14ac:dyDescent="0.3">
      <c r="A3" s="1" t="s">
        <v>19</v>
      </c>
      <c r="B3" s="1" t="b">
        <v>1</v>
      </c>
      <c r="C3" s="1"/>
    </row>
    <row r="4" spans="1:5" hidden="1" outlineLevel="1" x14ac:dyDescent="0.3">
      <c r="A4" s="1" t="s">
        <v>20</v>
      </c>
      <c r="B4" s="1">
        <v>1</v>
      </c>
      <c r="C4" s="1"/>
    </row>
    <row r="5" spans="1:5" hidden="1" outlineLevel="1" x14ac:dyDescent="0.3">
      <c r="A5" s="1" t="s">
        <v>21</v>
      </c>
      <c r="B5" s="1" t="str">
        <f>"{" &amp; $C$5 &amp; "" &amp; "}"</f>
        <v>{"[plan_chart_of_accounts].[plan_chart_of_accounts]" : "AccountName","[plan_time].[plan_time]" : "Time"}</v>
      </c>
      <c r="C5" s="1" t="str">
        <f>_xll.ConcatStrings(",",$D$5:$E$5)</f>
        <v>"[plan_chart_of_accounts].[plan_chart_of_accounts]" : "AccountName","[plan_time].[plan_time]" : "Time"</v>
      </c>
      <c r="D5" s="1" t="str">
        <f>_xll.ConcatStrings(",",$B$15:$B$15)</f>
        <v>"[plan_chart_of_accounts].[plan_chart_of_accounts]" : "AccountName"</v>
      </c>
      <c r="E5" s="1" t="str">
        <f>_xll.ConcatStrings(",",$B$26:$B$26)</f>
        <v>"[plan_time].[plan_time]" : "Time"</v>
      </c>
    </row>
    <row r="6" spans="1:5" hidden="1" outlineLevel="1" x14ac:dyDescent="0.3">
      <c r="A6" s="1" t="s">
        <v>22</v>
      </c>
      <c r="B6" s="1" t="str">
        <f>"{" &amp; $C$6 &amp; "" &amp; "}"</f>
        <v>{"[plan_chart_of_accounts].[plan_chart_of_accounts]" : "false","[plan_time].[plan_time]" : "false"}</v>
      </c>
      <c r="C6" s="1" t="str">
        <f>_xll.ConcatStrings(",",$D$6:$E$6)</f>
        <v>"[plan_chart_of_accounts].[plan_chart_of_accounts]" : "false","[plan_time].[plan_time]" : "false"</v>
      </c>
      <c r="D6" s="1" t="str">
        <f>_xll.ConcatStrings(",",$B$16:$B$16)</f>
        <v>"[plan_chart_of_accounts].[plan_chart_of_accounts]" : "false"</v>
      </c>
      <c r="E6" s="1" t="str">
        <f>_xll.ConcatStrings(",",$B$27:$B$27)</f>
        <v>"[plan_time].[plan_time]" : "false"</v>
      </c>
    </row>
    <row r="7" spans="1:5" hidden="1" outlineLevel="1" x14ac:dyDescent="0.3"/>
    <row r="8" spans="1:5" hidden="1" outlineLevel="1" x14ac:dyDescent="0.3">
      <c r="A8" s="1" t="s">
        <v>23</v>
      </c>
      <c r="B8" s="1" t="str">
        <f>_xll.MakeQuery($B$34,$C$30,$C$19,"plan_BudgetPlan",$B$32,"")</f>
        <v xml:space="preserve"> SELECT  TM1IGNORE_BADTUPLES {  {  { TM1SubsetToSet([plan_time].[plan_time],'h1fIY2ADAIAOAAAQ') }  }  }  ON 0, TM1IGNORE_BADTUPLES {  {  { TM1SubsetToSet([plan_chart_of_accounts].[plan_chart_of_accounts],'h1fIY2ADAIAZAAAQ') }  }  }  ON 1 FROM [plan_BudgetPlan] WHERE ([plan_business_unit].[plan_business_unit].[UK],[plan_department].[plan_department].[Direct],[plan_exchange_rates].[plan_exchange_rates].[local],[plan_source].[plan_source].[input],[plan_version].[plan_version].[FY 2004 Budget])</v>
      </c>
      <c r="C8" s="1"/>
    </row>
    <row r="9" spans="1:5" hidden="1" outlineLevel="1" x14ac:dyDescent="0.3"/>
    <row r="10" spans="1:5" hidden="1" outlineLevel="1" x14ac:dyDescent="0.3">
      <c r="A10" s="1" t="s">
        <v>24</v>
      </c>
      <c r="B10" s="1" t="s">
        <v>95</v>
      </c>
      <c r="C10" s="1"/>
    </row>
    <row r="11" spans="1:5" hidden="1" outlineLevel="1" x14ac:dyDescent="0.3">
      <c r="A11" s="1"/>
      <c r="B11" s="1" t="s">
        <v>25</v>
      </c>
      <c r="C11" s="1"/>
    </row>
    <row r="12" spans="1:5" hidden="1" outlineLevel="1" x14ac:dyDescent="0.3">
      <c r="A12" s="1"/>
      <c r="B12" s="1" t="s">
        <v>25</v>
      </c>
      <c r="C12" s="1"/>
    </row>
    <row r="13" spans="1:5" hidden="1" outlineLevel="1" x14ac:dyDescent="0.3">
      <c r="A13" s="1"/>
      <c r="B13" s="1" t="s">
        <v>26</v>
      </c>
      <c r="C13" s="1"/>
    </row>
    <row r="14" spans="1:5" hidden="1" outlineLevel="1" x14ac:dyDescent="0.3">
      <c r="A14" s="1"/>
      <c r="B14" s="1" t="str">
        <f>_xll.MakeMun($B$11,_xll.BracketEscape($B$12))</f>
        <v>[plan_chart_of_accounts].[plan_chart_of_accounts]</v>
      </c>
      <c r="C14" s="1"/>
    </row>
    <row r="15" spans="1:5" hidden="1" outlineLevel="1" x14ac:dyDescent="0.3">
      <c r="A15" s="1"/>
      <c r="B15" s="1" t="str">
        <f>_xll.MakeJSON($B$14,$B$13)</f>
        <v>"[plan_chart_of_accounts].[plan_chart_of_accounts]" : "AccountName"</v>
      </c>
      <c r="C15" s="1"/>
    </row>
    <row r="16" spans="1:5" hidden="1" outlineLevel="1" x14ac:dyDescent="0.3">
      <c r="A16" s="1"/>
      <c r="B16" s="1" t="str">
        <f>_xll.MakeJSON($B$14,"false")</f>
        <v>"[plan_chart_of_accounts].[plan_chart_of_accounts]" : "false"</v>
      </c>
      <c r="C16" s="1"/>
    </row>
    <row r="17" spans="1:3" hidden="1" outlineLevel="1" x14ac:dyDescent="0.3">
      <c r="A17" s="1"/>
      <c r="B17" s="9" t="str">
        <f>_xll.TM1SET($B$1,$B$2,$B$11,$B$12,$B$10,"41101","h1fIY2ADAIAZAAAQ",$B$13,"sessionSet")</f>
        <v>h1fIY2ADAIAZAAAQ</v>
      </c>
      <c r="C17" s="1"/>
    </row>
    <row r="18" spans="1:3" hidden="1" outlineLevel="1" x14ac:dyDescent="0.3">
      <c r="A18" s="1"/>
      <c r="B18" s="1" t="str">
        <f>"TM1SubsetToSet("&amp;$B$14&amp;","&amp;"'"&amp;$B$17&amp;"')"</f>
        <v>TM1SubsetToSet([plan_chart_of_accounts].[plan_chart_of_accounts],'h1fIY2ADAIAZAAAQ')</v>
      </c>
      <c r="C18" s="1"/>
    </row>
    <row r="19" spans="1:3" hidden="1" outlineLevel="1" x14ac:dyDescent="0.3">
      <c r="A19" s="1" t="str">
        <f>_xll.ConcatCrossJoin($B$18)</f>
        <v xml:space="preserve"> { TM1SubsetToSet([plan_chart_of_accounts].[plan_chart_of_accounts],'h1fIY2ADAIAZAAAQ') } </v>
      </c>
      <c r="B19" s="1"/>
      <c r="C19" s="1" t="str">
        <f>_xll.MakeAxis($B$35,$A$19,"1",$B$19)</f>
        <v xml:space="preserve"> TM1IGNORE_BADTUPLES {  {  { TM1SubsetToSet([plan_chart_of_accounts].[plan_chart_of_accounts],'h1fIY2ADAIAZAAAQ') }  }  }  ON 1</v>
      </c>
    </row>
    <row r="20" spans="1:3" hidden="1" outlineLevel="1" x14ac:dyDescent="0.3"/>
    <row r="21" spans="1:3" hidden="1" outlineLevel="1" x14ac:dyDescent="0.3">
      <c r="A21" s="1" t="s">
        <v>27</v>
      </c>
      <c r="B21" s="1" t="s">
        <v>28</v>
      </c>
      <c r="C21" s="1"/>
    </row>
    <row r="22" spans="1:3" hidden="1" outlineLevel="1" x14ac:dyDescent="0.3">
      <c r="A22" s="1"/>
      <c r="B22" s="1" t="s">
        <v>29</v>
      </c>
      <c r="C22" s="1"/>
    </row>
    <row r="23" spans="1:3" hidden="1" outlineLevel="1" x14ac:dyDescent="0.3">
      <c r="A23" s="1"/>
      <c r="B23" s="1" t="s">
        <v>29</v>
      </c>
      <c r="C23" s="1"/>
    </row>
    <row r="24" spans="1:3" hidden="1" outlineLevel="1" x14ac:dyDescent="0.3">
      <c r="A24" s="1"/>
      <c r="B24" s="1" t="s">
        <v>30</v>
      </c>
      <c r="C24" s="1"/>
    </row>
    <row r="25" spans="1:3" hidden="1" outlineLevel="1" x14ac:dyDescent="0.3">
      <c r="A25" s="1"/>
      <c r="B25" s="1" t="str">
        <f>_xll.MakeMun($B$22,_xll.BracketEscape($B$23))</f>
        <v>[plan_time].[plan_time]</v>
      </c>
      <c r="C25" s="1"/>
    </row>
    <row r="26" spans="1:3" hidden="1" outlineLevel="1" x14ac:dyDescent="0.3">
      <c r="A26" s="1"/>
      <c r="B26" s="1" t="str">
        <f>_xll.MakeJSON($B$25,$B$24)</f>
        <v>"[plan_time].[plan_time]" : "Time"</v>
      </c>
      <c r="C26" s="1"/>
    </row>
    <row r="27" spans="1:3" hidden="1" outlineLevel="1" x14ac:dyDescent="0.3">
      <c r="A27" s="1"/>
      <c r="B27" s="1" t="str">
        <f>_xll.MakeJSON($B$25,"false")</f>
        <v>"[plan_time].[plan_time]" : "false"</v>
      </c>
      <c r="C27" s="1"/>
    </row>
    <row r="28" spans="1:3" hidden="1" outlineLevel="1" x14ac:dyDescent="0.3">
      <c r="A28" s="1"/>
      <c r="B28" s="1" t="str">
        <f>_xll.TM1SET($B$1,$B$2,$B$22,$B$23,$B$21,,,$B$24,"sessionSet")</f>
        <v>h1fIY2ADAIAOAAAQ</v>
      </c>
      <c r="C28" s="1"/>
    </row>
    <row r="29" spans="1:3" hidden="1" outlineLevel="1" x14ac:dyDescent="0.3">
      <c r="A29" s="1"/>
      <c r="B29" s="1" t="str">
        <f>"TM1SubsetToSet("&amp;$B$25&amp;","&amp;"'"&amp;$B$28&amp;"')"</f>
        <v>TM1SubsetToSet([plan_time].[plan_time],'h1fIY2ADAIAOAAAQ')</v>
      </c>
      <c r="C29" s="1"/>
    </row>
    <row r="30" spans="1:3" hidden="1" outlineLevel="1" x14ac:dyDescent="0.3">
      <c r="A30" s="1" t="str">
        <f>_xll.ConcatCrossJoin($B$29)</f>
        <v xml:space="preserve"> { TM1SubsetToSet([plan_time].[plan_time],'h1fIY2ADAIAOAAAQ') } </v>
      </c>
      <c r="B30" s="1"/>
      <c r="C30" s="1" t="str">
        <f>_xll.MakeAxis($A$35,$A$30,"0",$B$30)</f>
        <v xml:space="preserve"> TM1IGNORE_BADTUPLES {  {  { TM1SubsetToSet([plan_time].[plan_time],'h1fIY2ADAIAOAAAQ') }  }  }  ON 0</v>
      </c>
    </row>
    <row r="31" spans="1:3" hidden="1" outlineLevel="1" x14ac:dyDescent="0.3"/>
    <row r="32" spans="1:3" hidden="1" outlineLevel="1" x14ac:dyDescent="0.3">
      <c r="A32" s="1" t="s">
        <v>31</v>
      </c>
      <c r="B32" s="1" t="str">
        <f>_xll.ConcatComma($C$39:$C$43)</f>
        <v>[plan_business_unit].[plan_business_unit].[UK],[plan_department].[plan_department].[Direct],[plan_exchange_rates].[plan_exchange_rates].[local],[plan_source].[plan_source].[input],[plan_version].[plan_version].[FY 2004 Budget]</v>
      </c>
      <c r="C32" s="1"/>
    </row>
    <row r="33" spans="1:20" hidden="1" outlineLevel="1" x14ac:dyDescent="0.3"/>
    <row r="34" spans="1:20" hidden="1" outlineLevel="1" x14ac:dyDescent="0.3">
      <c r="A34" s="1" t="s">
        <v>32</v>
      </c>
      <c r="B34" s="1" t="str">
        <f>_xll.ConcatStrings(,tm2\\_0_calcs)</f>
        <v/>
      </c>
      <c r="C34" s="4" t="s">
        <v>33</v>
      </c>
      <c r="D34" s="2"/>
      <c r="E34" s="2"/>
      <c r="F34" s="2"/>
      <c r="G34" s="2"/>
    </row>
    <row r="35" spans="1:20" hidden="1" outlineLevel="1" x14ac:dyDescent="0.3">
      <c r="A35" s="1" t="str">
        <f>IF(OR(COUNTIF($E$37, "*Supprimer les colonnes uniquement*"), COUNTIF($E$37, "*Supprimer les lignes et les colonnes*")), "NON EMPTY", "")</f>
        <v/>
      </c>
      <c r="B35" s="1" t="str">
        <f>IF(OR(COUNTIF($E$37, "*Supprimer les lignes uniquement*"), COUNTIF($E$37, "*Supprimer les lignes et les colonnes*")), "NON EMPTY", "")</f>
        <v/>
      </c>
      <c r="E35" s="3">
        <f ca="1">IF(_xll.TM2RPTELISCONSOLIDATED(E45),IF(_xll.TM2RPTELLEV(E45)&lt;=5,_xll.TM2RPTELLEV(E45),"Default"),"Leaf")</f>
        <v>0</v>
      </c>
      <c r="F35" s="3" t="str">
        <f ca="1">IF(_xll.TM2RPTELISCONSOLIDATED(F45),IF(_xll.TM2RPTELLEV(F45)&lt;=5,_xll.TM2RPTELLEV(F45),"Default"),"Leaf")</f>
        <v>Leaf</v>
      </c>
      <c r="G35" s="3" t="str">
        <f ca="1">IF(_xll.TM2RPTELISCONSOLIDATED(G45),IF(_xll.TM2RPTELLEV(G45)&lt;=5,_xll.TM2RPTELLEV(G45),"Default"),"Leaf")</f>
        <v>Leaf</v>
      </c>
      <c r="H35" s="3" t="str">
        <f ca="1">IF(_xll.TM2RPTELISCONSOLIDATED(H45),IF(_xll.TM2RPTELLEV(H45)&lt;=5,_xll.TM2RPTELLEV(H45),"Default"),"Leaf")</f>
        <v>Leaf</v>
      </c>
      <c r="I35" s="3">
        <f ca="1">IF(_xll.TM2RPTELISCONSOLIDATED(I45),IF(_xll.TM2RPTELLEV(I45)&lt;=5,_xll.TM2RPTELLEV(I45),"Default"),"Leaf")</f>
        <v>0</v>
      </c>
      <c r="J35" s="3" t="str">
        <f ca="1">IF(_xll.TM2RPTELISCONSOLIDATED(J45),IF(_xll.TM2RPTELLEV(J45)&lt;=5,_xll.TM2RPTELLEV(J45),"Default"),"Leaf")</f>
        <v>Leaf</v>
      </c>
      <c r="K35" s="3" t="str">
        <f ca="1">IF(_xll.TM2RPTELISCONSOLIDATED(K45),IF(_xll.TM2RPTELLEV(K45)&lt;=5,_xll.TM2RPTELLEV(K45),"Default"),"Leaf")</f>
        <v>Leaf</v>
      </c>
      <c r="L35" s="3" t="str">
        <f ca="1">IF(_xll.TM2RPTELISCONSOLIDATED(L45),IF(_xll.TM2RPTELLEV(L45)&lt;=5,_xll.TM2RPTELLEV(L45),"Default"),"Leaf")</f>
        <v>Leaf</v>
      </c>
      <c r="M35" s="3">
        <f ca="1">IF(_xll.TM2RPTELISCONSOLIDATED(M45),IF(_xll.TM2RPTELLEV(M45)&lt;=5,_xll.TM2RPTELLEV(M45),"Default"),"Leaf")</f>
        <v>0</v>
      </c>
      <c r="N35" s="3" t="str">
        <f ca="1">IF(_xll.TM2RPTELISCONSOLIDATED(N45),IF(_xll.TM2RPTELLEV(N45)&lt;=5,_xll.TM2RPTELLEV(N45),"Default"),"Leaf")</f>
        <v>Leaf</v>
      </c>
      <c r="O35" s="3" t="str">
        <f ca="1">IF(_xll.TM2RPTELISCONSOLIDATED(O45),IF(_xll.TM2RPTELLEV(O45)&lt;=5,_xll.TM2RPTELLEV(O45),"Default"),"Leaf")</f>
        <v>Leaf</v>
      </c>
      <c r="P35" s="3" t="str">
        <f ca="1">IF(_xll.TM2RPTELISCONSOLIDATED(P45),IF(_xll.TM2RPTELLEV(P45)&lt;=5,_xll.TM2RPTELLEV(P45),"Default"),"Leaf")</f>
        <v>Leaf</v>
      </c>
      <c r="Q35" s="3">
        <f ca="1">IF(_xll.TM2RPTELISCONSOLIDATED(Q45),IF(_xll.TM2RPTELLEV(Q45)&lt;=5,_xll.TM2RPTELLEV(Q45),"Default"),"Leaf")</f>
        <v>0</v>
      </c>
      <c r="R35" s="3" t="str">
        <f ca="1">IF(_xll.TM2RPTELISCONSOLIDATED(R45),IF(_xll.TM2RPTELLEV(R45)&lt;=5,_xll.TM2RPTELLEV(R45),"Default"),"Leaf")</f>
        <v>Leaf</v>
      </c>
      <c r="S35" s="3" t="str">
        <f ca="1">IF(_xll.TM2RPTELISCONSOLIDATED(S45),IF(_xll.TM2RPTELLEV(S45)&lt;=5,_xll.TM2RPTELLEV(S45),"Default"),"Leaf")</f>
        <v>Leaf</v>
      </c>
      <c r="T35" s="3" t="str">
        <f ca="1">IF(_xll.TM2RPTELISCONSOLIDATED(T45),IF(_xll.TM2RPTELLEV(T45)&lt;=5,_xll.TM2RPTELLEV(T45),"Default"),"Leaf")</f>
        <v>Leaf</v>
      </c>
    </row>
    <row r="36" spans="1:20" hidden="1" outlineLevel="1" x14ac:dyDescent="0.3">
      <c r="A36" s="1" t="s">
        <v>34</v>
      </c>
      <c r="B36" s="1" t="s">
        <v>35</v>
      </c>
      <c r="C36" s="1" t="s">
        <v>36</v>
      </c>
      <c r="D36" s="1" t="s">
        <v>0</v>
      </c>
    </row>
    <row r="37" spans="1:20" collapsed="1" x14ac:dyDescent="0.3">
      <c r="D37" s="1" t="s">
        <v>1</v>
      </c>
      <c r="E37" s="1" t="s">
        <v>0</v>
      </c>
      <c r="F37" s="1"/>
    </row>
    <row r="39" spans="1:20" x14ac:dyDescent="0.3">
      <c r="A39" s="4" t="s">
        <v>7</v>
      </c>
      <c r="B39" s="1" t="s">
        <v>8</v>
      </c>
      <c r="C39" s="1" t="str">
        <f>_xll.MakeMun($D$39,_xll.BracketEscape($E$39),_xll.BracketEscape($F$39))</f>
        <v>[plan_business_unit].[plan_business_unit].[UK]</v>
      </c>
      <c r="D39" s="1" t="s">
        <v>2</v>
      </c>
      <c r="E39" s="1" t="s">
        <v>2</v>
      </c>
      <c r="F39" s="1" t="str">
        <f>_xll.TM1SET($B$1,$B$2,$D$39,$E$39,$B$39,$A$39,,"BusinessUnit","memberdisplay")</f>
        <v>UK</v>
      </c>
      <c r="G39" s="1"/>
    </row>
    <row r="40" spans="1:20" x14ac:dyDescent="0.3">
      <c r="A40" s="4" t="s">
        <v>9</v>
      </c>
      <c r="B40" s="1" t="s">
        <v>10</v>
      </c>
      <c r="C40" s="1" t="str">
        <f>_xll.MakeMun($D$40,_xll.BracketEscape($E$40),_xll.BracketEscape($F$40))</f>
        <v>[plan_department].[plan_department].[Direct]</v>
      </c>
      <c r="D40" s="1" t="s">
        <v>3</v>
      </c>
      <c r="E40" s="1" t="s">
        <v>3</v>
      </c>
      <c r="F40" s="1" t="str">
        <f>_xll.TM1SET($B$1,$B$2,$D$40,$E$40,$B$40,$A$40,,"Department","memberdisplay")</f>
        <v>Direct</v>
      </c>
      <c r="G40" s="1"/>
    </row>
    <row r="41" spans="1:20" x14ac:dyDescent="0.3">
      <c r="A41" s="4" t="s">
        <v>11</v>
      </c>
      <c r="B41" s="1" t="s">
        <v>12</v>
      </c>
      <c r="C41" s="1" t="str">
        <f>_xll.MakeMun($D$41,_xll.BracketEscape($E$41),_xll.BracketEscape($F$41))</f>
        <v>[plan_exchange_rates].[plan_exchange_rates].[local]</v>
      </c>
      <c r="D41" s="1" t="s">
        <v>4</v>
      </c>
      <c r="E41" s="1" t="s">
        <v>4</v>
      </c>
      <c r="F41" s="1" t="str">
        <f>_xll.TM1SET($B$1,$B$2,$D$41,$E$41,$B$41,$A$41,,,"memberdisplay")</f>
        <v>local</v>
      </c>
      <c r="G41" s="1"/>
    </row>
    <row r="42" spans="1:20" x14ac:dyDescent="0.3">
      <c r="A42" s="4" t="s">
        <v>13</v>
      </c>
      <c r="B42" s="1" t="s">
        <v>14</v>
      </c>
      <c r="C42" s="1" t="str">
        <f>_xll.MakeMun($D$42,_xll.BracketEscape($E$42),_xll.BracketEscape($F$42))</f>
        <v>[plan_source].[plan_source].[input]</v>
      </c>
      <c r="D42" s="1" t="s">
        <v>5</v>
      </c>
      <c r="E42" s="1" t="s">
        <v>5</v>
      </c>
      <c r="F42" s="1" t="str">
        <f>_xll.TM1SET($B$1,$B$2,$D$42,$E$42,$B$42,$A$42,,,"memberdisplay")</f>
        <v>input</v>
      </c>
      <c r="G42" s="1"/>
    </row>
    <row r="43" spans="1:20" x14ac:dyDescent="0.3">
      <c r="A43" s="4" t="s">
        <v>15</v>
      </c>
      <c r="B43" s="1" t="s">
        <v>16</v>
      </c>
      <c r="C43" s="1" t="str">
        <f>_xll.MakeMun($D$43,_xll.BracketEscape($E$43),_xll.BracketEscape($F$43))</f>
        <v>[plan_version].[plan_version].[FY 2004 Budget]</v>
      </c>
      <c r="D43" s="1" t="s">
        <v>6</v>
      </c>
      <c r="E43" s="1" t="s">
        <v>6</v>
      </c>
      <c r="F43" s="1" t="str">
        <f>_xll.TM1SET($B$1,$B$2,$D$43,$E$43,$B$43,$A$43,,"VersionName","memberdisplay")</f>
        <v>FY 2004 Budget</v>
      </c>
      <c r="G43" s="1"/>
    </row>
    <row r="45" spans="1:20" x14ac:dyDescent="0.3">
      <c r="E45" s="8" t="s">
        <v>79</v>
      </c>
      <c r="F45" s="6" t="s">
        <v>80</v>
      </c>
      <c r="G45" s="6" t="s">
        <v>81</v>
      </c>
      <c r="H45" s="6" t="s">
        <v>82</v>
      </c>
      <c r="I45" s="8" t="s">
        <v>83</v>
      </c>
      <c r="J45" s="6" t="s">
        <v>84</v>
      </c>
      <c r="K45" s="6" t="s">
        <v>85</v>
      </c>
      <c r="L45" s="6" t="s">
        <v>86</v>
      </c>
      <c r="M45" s="8" t="s">
        <v>87</v>
      </c>
      <c r="N45" s="6" t="s">
        <v>88</v>
      </c>
      <c r="O45" s="6" t="s">
        <v>89</v>
      </c>
      <c r="P45" s="6" t="s">
        <v>90</v>
      </c>
      <c r="Q45" s="8" t="s">
        <v>91</v>
      </c>
      <c r="R45" s="6" t="s">
        <v>92</v>
      </c>
      <c r="S45" s="6" t="s">
        <v>93</v>
      </c>
      <c r="T45" s="6" t="s">
        <v>94</v>
      </c>
    </row>
    <row r="46" spans="1:20" x14ac:dyDescent="0.3">
      <c r="C46" s="3" t="str">
        <f ca="1">IF(_xll.TM2RPTELISCONSOLIDATED(D46),IF(_xll.TM2RPTELLEV(D46)&lt;=5,_xll.TM2RPTELLEV(D46),"Default"),"Leaf")</f>
        <v>Leaf</v>
      </c>
      <c r="D46" s="6" t="s">
        <v>37</v>
      </c>
      <c r="E46" s="5">
        <v>938284.68</v>
      </c>
      <c r="F46" s="5">
        <v>315512.69</v>
      </c>
      <c r="G46" s="5">
        <v>311041.46000000002</v>
      </c>
      <c r="H46" s="5">
        <v>311730.53000000003</v>
      </c>
      <c r="I46" s="5">
        <v>943378.03</v>
      </c>
      <c r="J46" s="5">
        <v>311760.40000000002</v>
      </c>
      <c r="K46" s="5">
        <v>316160.56</v>
      </c>
      <c r="L46" s="5">
        <v>315457.07</v>
      </c>
      <c r="M46" s="5">
        <v>953738.8</v>
      </c>
      <c r="N46" s="5">
        <v>316871.26</v>
      </c>
      <c r="O46" s="5">
        <v>320391.8</v>
      </c>
      <c r="P46" s="5">
        <v>316475.74</v>
      </c>
      <c r="Q46" s="5">
        <v>935635.52</v>
      </c>
      <c r="R46" s="5">
        <v>309312.09000000003</v>
      </c>
      <c r="S46" s="5">
        <v>313800.83</v>
      </c>
      <c r="T46" s="5">
        <v>312522.59999999998</v>
      </c>
    </row>
    <row r="47" spans="1:20" x14ac:dyDescent="0.3">
      <c r="C47" s="3" t="str">
        <f ca="1">IF(_xll.TM2RPTELISCONSOLIDATED(D47),IF(_xll.TM2RPTELLEV(D47)&lt;=5,_xll.TM2RPTELLEV(D47),"Default"),"Leaf")</f>
        <v>Leaf</v>
      </c>
      <c r="D47" s="6" t="s">
        <v>38</v>
      </c>
      <c r="E47" s="5">
        <v>181021.47</v>
      </c>
      <c r="F47" s="5">
        <v>59427.91</v>
      </c>
      <c r="G47" s="5">
        <v>61985.4</v>
      </c>
      <c r="H47" s="5">
        <v>59608.160000000003</v>
      </c>
      <c r="I47" s="5">
        <v>181038.98</v>
      </c>
      <c r="J47" s="5">
        <v>62704.34</v>
      </c>
      <c r="K47" s="5">
        <v>59694.68</v>
      </c>
      <c r="L47" s="5">
        <v>58639.96</v>
      </c>
      <c r="M47" s="5">
        <v>178200.3</v>
      </c>
      <c r="N47" s="5">
        <v>61459.07</v>
      </c>
      <c r="O47" s="5">
        <v>61908.15</v>
      </c>
      <c r="P47" s="5">
        <v>54833.08</v>
      </c>
      <c r="Q47" s="5">
        <v>171809.15</v>
      </c>
      <c r="R47" s="5">
        <v>55743.6</v>
      </c>
      <c r="S47" s="5">
        <v>65835.539999999994</v>
      </c>
      <c r="T47" s="5">
        <v>50230.01</v>
      </c>
    </row>
    <row r="48" spans="1:20" x14ac:dyDescent="0.3">
      <c r="C48" s="3">
        <f ca="1">IF(_xll.TM2RPTELISCONSOLIDATED(D48),IF(_xll.TM2RPTELLEV(D48)&lt;=5,_xll.TM2RPTELLEV(D48),"Default"),"Leaf")</f>
        <v>0</v>
      </c>
      <c r="D48" s="7" t="s">
        <v>39</v>
      </c>
      <c r="E48" s="5">
        <v>1119306.1499999999</v>
      </c>
      <c r="F48" s="5">
        <v>374940.6</v>
      </c>
      <c r="G48" s="5">
        <v>373026.86</v>
      </c>
      <c r="H48" s="5">
        <v>371338.69</v>
      </c>
      <c r="I48" s="5">
        <v>1124417.01</v>
      </c>
      <c r="J48" s="5">
        <v>374464.74</v>
      </c>
      <c r="K48" s="5">
        <v>375855.24</v>
      </c>
      <c r="L48" s="5">
        <v>374097.03</v>
      </c>
      <c r="M48" s="5">
        <v>1131939.1000000001</v>
      </c>
      <c r="N48" s="5">
        <v>378330.33</v>
      </c>
      <c r="O48" s="5">
        <v>382299.95</v>
      </c>
      <c r="P48" s="5">
        <v>371308.82</v>
      </c>
      <c r="Q48" s="5">
        <v>1107444.67</v>
      </c>
      <c r="R48" s="5">
        <v>365055.69</v>
      </c>
      <c r="S48" s="5">
        <v>379636.37</v>
      </c>
      <c r="T48" s="5">
        <v>362752.61</v>
      </c>
    </row>
    <row r="49" spans="3:20" x14ac:dyDescent="0.3">
      <c r="C49" s="3" t="str">
        <f ca="1">IF(_xll.TM2RPTELISCONSOLIDATED(D49),IF(_xll.TM2RPTELLEV(D49)&lt;=5,_xll.TM2RPTELLEV(D49),"Default"),"Leaf")</f>
        <v>Leaf</v>
      </c>
      <c r="D49" s="6" t="s">
        <v>40</v>
      </c>
      <c r="E49" s="5">
        <v>154924.875</v>
      </c>
      <c r="F49" s="5">
        <v>37736.625</v>
      </c>
      <c r="G49" s="5">
        <v>52375.5</v>
      </c>
      <c r="H49" s="5">
        <v>64812.75</v>
      </c>
      <c r="I49" s="5">
        <v>142410.375</v>
      </c>
      <c r="J49" s="5">
        <v>62070.375</v>
      </c>
      <c r="K49" s="5">
        <v>37157.25</v>
      </c>
      <c r="L49" s="5">
        <v>43182.75</v>
      </c>
      <c r="M49" s="5">
        <v>122673</v>
      </c>
      <c r="N49" s="5">
        <v>38856.75</v>
      </c>
      <c r="O49" s="5">
        <v>37234.5</v>
      </c>
      <c r="P49" s="5">
        <v>46581.75</v>
      </c>
      <c r="Q49" s="5">
        <v>128853</v>
      </c>
      <c r="R49" s="5">
        <v>44341.5</v>
      </c>
      <c r="S49" s="5">
        <v>49671.749999999898</v>
      </c>
      <c r="T49" s="5">
        <v>34839.75</v>
      </c>
    </row>
    <row r="50" spans="3:20" x14ac:dyDescent="0.3">
      <c r="C50" s="3" t="str">
        <f ca="1">IF(_xll.TM2RPTELISCONSOLIDATED(D50),IF(_xll.TM2RPTELLEV(D50)&lt;=5,_xll.TM2RPTELLEV(D50),"Default"),"Leaf")</f>
        <v>Leaf</v>
      </c>
      <c r="D50" s="6" t="s">
        <v>41</v>
      </c>
      <c r="E50" s="5">
        <v>106605</v>
      </c>
      <c r="F50" s="5">
        <v>43105.5</v>
      </c>
      <c r="G50" s="5">
        <v>34801.125</v>
      </c>
      <c r="H50" s="5">
        <v>28698.374999999902</v>
      </c>
      <c r="I50" s="5">
        <v>139359</v>
      </c>
      <c r="J50" s="5">
        <v>46195.5</v>
      </c>
      <c r="K50" s="5">
        <v>49440</v>
      </c>
      <c r="L50" s="5">
        <v>43723.5</v>
      </c>
      <c r="M50" s="5">
        <v>157705.875</v>
      </c>
      <c r="N50" s="5">
        <v>52800.375</v>
      </c>
      <c r="O50" s="5">
        <v>52645.875</v>
      </c>
      <c r="P50" s="5">
        <v>52259.625</v>
      </c>
      <c r="Q50" s="5">
        <v>98377.875</v>
      </c>
      <c r="R50" s="5">
        <v>42757.875</v>
      </c>
      <c r="S50" s="5">
        <v>27848.625</v>
      </c>
      <c r="T50" s="5">
        <v>27771.375</v>
      </c>
    </row>
    <row r="51" spans="3:20" x14ac:dyDescent="0.3">
      <c r="C51" s="3">
        <f ca="1">IF(_xll.TM2RPTELISCONSOLIDATED(D51),IF(_xll.TM2RPTELLEV(D51)&lt;=5,_xll.TM2RPTELLEV(D51),"Default"),"Leaf")</f>
        <v>0</v>
      </c>
      <c r="D51" s="7" t="s">
        <v>42</v>
      </c>
      <c r="E51" s="5">
        <v>261529.875</v>
      </c>
      <c r="F51" s="5">
        <v>80842.125</v>
      </c>
      <c r="G51" s="5">
        <v>87176.625</v>
      </c>
      <c r="H51" s="5">
        <v>93511.125</v>
      </c>
      <c r="I51" s="5">
        <v>281769.375</v>
      </c>
      <c r="J51" s="5">
        <v>108265.875</v>
      </c>
      <c r="K51" s="5">
        <v>86597.25</v>
      </c>
      <c r="L51" s="5">
        <v>86906.25</v>
      </c>
      <c r="M51" s="5">
        <v>280378.875</v>
      </c>
      <c r="N51" s="5">
        <v>91657.125</v>
      </c>
      <c r="O51" s="5">
        <v>89880.375</v>
      </c>
      <c r="P51" s="5">
        <v>98841.375</v>
      </c>
      <c r="Q51" s="5">
        <v>227230.875</v>
      </c>
      <c r="R51" s="5">
        <v>87099.375</v>
      </c>
      <c r="S51" s="5">
        <v>77520.375</v>
      </c>
      <c r="T51" s="5">
        <v>62611.125</v>
      </c>
    </row>
    <row r="52" spans="3:20" x14ac:dyDescent="0.3">
      <c r="C52" s="3" t="str">
        <f ca="1">IF(_xll.TM2RPTELISCONSOLIDATED(D52),IF(_xll.TM2RPTELLEV(D52)&lt;=5,_xll.TM2RPTELLEV(D52),"Default"),"Leaf")</f>
        <v>Leaf</v>
      </c>
      <c r="D52" s="6" t="s">
        <v>43</v>
      </c>
      <c r="E52" s="5">
        <v>4449.3657780000003</v>
      </c>
      <c r="F52" s="5">
        <v>1039.675923</v>
      </c>
      <c r="G52" s="5">
        <v>1710.434583</v>
      </c>
      <c r="H52" s="5">
        <v>1699.2552720000001</v>
      </c>
      <c r="I52" s="5">
        <v>4226.7958589999998</v>
      </c>
      <c r="J52" s="5">
        <v>1327.2891059999999</v>
      </c>
      <c r="K52" s="5">
        <v>1354.729233</v>
      </c>
      <c r="L52" s="5">
        <v>1544.7775200000001</v>
      </c>
      <c r="M52" s="5">
        <v>4080.448515</v>
      </c>
      <c r="N52" s="5">
        <v>1365.9085439999999</v>
      </c>
      <c r="O52" s="5">
        <v>1550.8753259999901</v>
      </c>
      <c r="P52" s="5">
        <v>1163.6646450000001</v>
      </c>
      <c r="Q52" s="5">
        <v>3891.4165290000001</v>
      </c>
      <c r="R52" s="5">
        <v>1548.8427240000001</v>
      </c>
      <c r="S52" s="5">
        <v>998.00758199999996</v>
      </c>
      <c r="T52" s="5">
        <v>1344.566223</v>
      </c>
    </row>
    <row r="53" spans="3:20" x14ac:dyDescent="0.3">
      <c r="C53" s="3" t="str">
        <f ca="1">IF(_xll.TM2RPTELISCONSOLIDATED(D53),IF(_xll.TM2RPTELLEV(D53)&lt;=5,_xll.TM2RPTELLEV(D53),"Default"),"Leaf")</f>
        <v>Leaf</v>
      </c>
      <c r="D53" s="6" t="s">
        <v>44</v>
      </c>
      <c r="E53" s="5">
        <v>3038.5</v>
      </c>
      <c r="F53" s="5">
        <v>925.97</v>
      </c>
      <c r="G53" s="5">
        <v>1096.95</v>
      </c>
      <c r="H53" s="5">
        <v>1015.58</v>
      </c>
      <c r="I53" s="5">
        <v>2920.05</v>
      </c>
      <c r="J53" s="5">
        <v>1194.8</v>
      </c>
      <c r="K53" s="5">
        <v>894.04</v>
      </c>
      <c r="L53" s="5">
        <v>831.21</v>
      </c>
      <c r="M53" s="5">
        <v>2801.6</v>
      </c>
      <c r="N53" s="5">
        <v>933.18</v>
      </c>
      <c r="O53" s="5">
        <v>873.44</v>
      </c>
      <c r="P53" s="5">
        <v>994.98</v>
      </c>
      <c r="Q53" s="5">
        <v>3402.09</v>
      </c>
      <c r="R53" s="5">
        <v>909.49</v>
      </c>
      <c r="S53" s="5">
        <v>1341.06</v>
      </c>
      <c r="T53" s="5">
        <v>1151.54</v>
      </c>
    </row>
    <row r="54" spans="3:20" x14ac:dyDescent="0.3">
      <c r="C54" s="3" t="str">
        <f ca="1">IF(_xll.TM2RPTELISCONSOLIDATED(D54),IF(_xll.TM2RPTELLEV(D54)&lt;=5,_xll.TM2RPTELLEV(D54),"Default"),"Leaf")</f>
        <v>Leaf</v>
      </c>
      <c r="D54" s="6" t="s">
        <v>45</v>
      </c>
      <c r="E54" s="5">
        <v>3112.66</v>
      </c>
      <c r="F54" s="5">
        <v>1223.6400000000001</v>
      </c>
      <c r="G54" s="5">
        <v>1056.78</v>
      </c>
      <c r="H54" s="5">
        <v>832.24</v>
      </c>
      <c r="I54" s="5">
        <v>3463.89</v>
      </c>
      <c r="J54" s="5">
        <v>803.4</v>
      </c>
      <c r="K54" s="5">
        <v>1411.1</v>
      </c>
      <c r="L54" s="5">
        <v>1249.3900000000001</v>
      </c>
      <c r="M54" s="5">
        <v>3233.17</v>
      </c>
      <c r="N54" s="5">
        <v>1083.56</v>
      </c>
      <c r="O54" s="5">
        <v>956.87</v>
      </c>
      <c r="P54" s="5">
        <v>1192.74</v>
      </c>
      <c r="Q54" s="5">
        <v>3342.35</v>
      </c>
      <c r="R54" s="5">
        <v>1003.22</v>
      </c>
      <c r="S54" s="5">
        <v>1028.97</v>
      </c>
      <c r="T54" s="5">
        <v>1310.1600000000001</v>
      </c>
    </row>
    <row r="55" spans="3:20" x14ac:dyDescent="0.3">
      <c r="C55" s="3" t="str">
        <f ca="1">IF(_xll.TM2RPTELISCONSOLIDATED(D55),IF(_xll.TM2RPTELLEV(D55)&lt;=5,_xll.TM2RPTELLEV(D55),"Default"),"Leaf")</f>
        <v>Leaf</v>
      </c>
      <c r="D55" s="6" t="s">
        <v>46</v>
      </c>
      <c r="E55" s="5">
        <v>3116.78</v>
      </c>
      <c r="F55" s="5">
        <v>762.2</v>
      </c>
      <c r="G55" s="5">
        <v>1399.77</v>
      </c>
      <c r="H55" s="5">
        <v>954.81</v>
      </c>
      <c r="I55" s="5">
        <v>2987</v>
      </c>
      <c r="J55" s="5">
        <v>902.28</v>
      </c>
      <c r="K55" s="5">
        <v>932.15</v>
      </c>
      <c r="L55" s="5">
        <v>1152.57</v>
      </c>
      <c r="M55" s="5">
        <v>3765.68</v>
      </c>
      <c r="N55" s="5">
        <v>1204.07</v>
      </c>
      <c r="O55" s="5">
        <v>1346.21</v>
      </c>
      <c r="P55" s="5">
        <v>1215.4000000000001</v>
      </c>
      <c r="Q55" s="5">
        <v>3508.18</v>
      </c>
      <c r="R55" s="5">
        <v>946.57</v>
      </c>
      <c r="S55" s="5">
        <v>1329.73</v>
      </c>
      <c r="T55" s="5">
        <v>1231.8800000000001</v>
      </c>
    </row>
    <row r="56" spans="3:20" x14ac:dyDescent="0.3">
      <c r="C56" s="3" t="str">
        <f ca="1">IF(_xll.TM2RPTELISCONSOLIDATED(D56),IF(_xll.TM2RPTELLEV(D56)&lt;=5,_xll.TM2RPTELLEV(D56),"Default"),"Leaf")</f>
        <v>Leaf</v>
      </c>
      <c r="D56" s="6" t="s">
        <v>47</v>
      </c>
      <c r="E56" s="5">
        <v>3499.94</v>
      </c>
      <c r="F56" s="5">
        <v>1189.6500000000001</v>
      </c>
      <c r="G56" s="5">
        <v>1102.0999999999999</v>
      </c>
      <c r="H56" s="5">
        <v>1208.19</v>
      </c>
      <c r="I56" s="5">
        <v>3459.77</v>
      </c>
      <c r="J56" s="5">
        <v>1060.9000000000001</v>
      </c>
      <c r="K56" s="5">
        <v>1199.95</v>
      </c>
      <c r="L56" s="5">
        <v>1198.92</v>
      </c>
      <c r="M56" s="5">
        <v>3415.48</v>
      </c>
      <c r="N56" s="5">
        <v>1341.06</v>
      </c>
      <c r="O56" s="5">
        <v>1283.3800000000001</v>
      </c>
      <c r="P56" s="5">
        <v>791.04</v>
      </c>
      <c r="Q56" s="5">
        <v>3080.73</v>
      </c>
      <c r="R56" s="5">
        <v>835.33</v>
      </c>
      <c r="S56" s="5">
        <v>1252.48</v>
      </c>
      <c r="T56" s="5">
        <v>992.92</v>
      </c>
    </row>
    <row r="57" spans="3:20" x14ac:dyDescent="0.3">
      <c r="C57" s="3" t="str">
        <f ca="1">IF(_xll.TM2RPTELISCONSOLIDATED(D57),IF(_xll.TM2RPTELLEV(D57)&lt;=5,_xll.TM2RPTELLEV(D57),"Default"),"Leaf")</f>
        <v>Leaf</v>
      </c>
      <c r="D57" s="6" t="s">
        <v>48</v>
      </c>
      <c r="E57" s="5">
        <v>3652.5857940000001</v>
      </c>
      <c r="F57" s="5">
        <v>1482.7831590000001</v>
      </c>
      <c r="G57" s="5">
        <v>900.44268599999998</v>
      </c>
      <c r="H57" s="5">
        <v>1269.3599489999999</v>
      </c>
      <c r="I57" s="5">
        <v>4079.4322139999999</v>
      </c>
      <c r="J57" s="5">
        <v>1260.21324</v>
      </c>
      <c r="K57" s="5">
        <v>1315.093494</v>
      </c>
      <c r="L57" s="5">
        <v>1504.1254799999999</v>
      </c>
      <c r="M57" s="5">
        <v>3546.8904899999902</v>
      </c>
      <c r="N57" s="5">
        <v>1561.0383360000001</v>
      </c>
      <c r="O57" s="5">
        <v>1032.5618159999999</v>
      </c>
      <c r="P57" s="5">
        <v>953.29033800000002</v>
      </c>
      <c r="Q57" s="5">
        <v>4260.3337920000004</v>
      </c>
      <c r="R57" s="5">
        <v>1449.245226</v>
      </c>
      <c r="S57" s="5">
        <v>1557.989433</v>
      </c>
      <c r="T57" s="5">
        <v>1253.0991329999999</v>
      </c>
    </row>
    <row r="58" spans="3:20" x14ac:dyDescent="0.3">
      <c r="C58" s="3" t="str">
        <f ca="1">IF(_xll.TM2RPTELISCONSOLIDATED(D58),IF(_xll.TM2RPTELLEV(D58)&lt;=5,_xll.TM2RPTELLEV(D58),"Default"),"Leaf")</f>
        <v>Leaf</v>
      </c>
      <c r="D58" s="6" t="s">
        <v>49</v>
      </c>
      <c r="E58" s="5">
        <v>3867.0253050000001</v>
      </c>
      <c r="F58" s="5">
        <v>1234.805715</v>
      </c>
      <c r="G58" s="5">
        <v>1262.24584199999</v>
      </c>
      <c r="H58" s="5">
        <v>1369.9737479999999</v>
      </c>
      <c r="I58" s="5">
        <v>3910.7262479999999</v>
      </c>
      <c r="J58" s="5">
        <v>994.95867899999996</v>
      </c>
      <c r="K58" s="5">
        <v>1552.9079280000001</v>
      </c>
      <c r="L58" s="5">
        <v>1362.859641</v>
      </c>
      <c r="M58" s="5">
        <v>4322.3281530000004</v>
      </c>
      <c r="N58" s="5">
        <v>1109.800692</v>
      </c>
      <c r="O58" s="5">
        <v>1654.5380279999999</v>
      </c>
      <c r="P58" s="5">
        <v>1557.989433</v>
      </c>
      <c r="Q58" s="5">
        <v>3873.1231109999999</v>
      </c>
      <c r="R58" s="5">
        <v>1593.559968</v>
      </c>
      <c r="S58" s="5">
        <v>922.80130799999995</v>
      </c>
      <c r="T58" s="5">
        <v>1356.761835</v>
      </c>
    </row>
    <row r="59" spans="3:20" x14ac:dyDescent="0.3">
      <c r="C59" s="3" t="str">
        <f ca="1">IF(_xll.TM2RPTELISCONSOLIDATED(D59),IF(_xll.TM2RPTELLEV(D59)&lt;=5,_xll.TM2RPTELLEV(D59),"Default"),"Leaf")</f>
        <v>Leaf</v>
      </c>
      <c r="D59" s="6" t="s">
        <v>50</v>
      </c>
      <c r="E59" s="5">
        <v>3325.3368719999999</v>
      </c>
      <c r="F59" s="5">
        <v>1162.648344</v>
      </c>
      <c r="G59" s="5">
        <v>1035.610719</v>
      </c>
      <c r="H59" s="5">
        <v>1127.0778089999999</v>
      </c>
      <c r="I59" s="5">
        <v>3689.17262999999</v>
      </c>
      <c r="J59" s="5">
        <v>1229.7242099999901</v>
      </c>
      <c r="K59" s="5">
        <v>1113.865896</v>
      </c>
      <c r="L59" s="5">
        <v>1345.5825239999999</v>
      </c>
      <c r="M59" s="5">
        <v>4195.2905279999904</v>
      </c>
      <c r="N59" s="5">
        <v>1586.4458609999999</v>
      </c>
      <c r="O59" s="5">
        <v>1502.0928779999999</v>
      </c>
      <c r="P59" s="5">
        <v>1106.7517889999999</v>
      </c>
      <c r="Q59" s="5">
        <v>4200.3720329999996</v>
      </c>
      <c r="R59" s="5">
        <v>1109.800692</v>
      </c>
      <c r="S59" s="5">
        <v>1467.538644</v>
      </c>
      <c r="T59" s="5">
        <v>1623.0326970000001</v>
      </c>
    </row>
    <row r="60" spans="3:20" x14ac:dyDescent="0.3">
      <c r="C60" s="3" t="str">
        <f ca="1">IF(_xll.TM2RPTELISCONSOLIDATED(D60),IF(_xll.TM2RPTELLEV(D60)&lt;=5,_xll.TM2RPTELLEV(D60),"Default"),"Leaf")</f>
        <v>Leaf</v>
      </c>
      <c r="D60" s="6" t="s">
        <v>51</v>
      </c>
      <c r="E60" s="5">
        <v>4040.6899999999901</v>
      </c>
      <c r="F60" s="5">
        <v>1166.99</v>
      </c>
      <c r="G60" s="5">
        <v>1144.33</v>
      </c>
      <c r="H60" s="5">
        <v>1729.37</v>
      </c>
      <c r="I60" s="5">
        <v>3910.91</v>
      </c>
      <c r="J60" s="5">
        <v>1398.74</v>
      </c>
      <c r="K60" s="5">
        <v>1100.04</v>
      </c>
      <c r="L60" s="5">
        <v>1412.13</v>
      </c>
      <c r="M60" s="5">
        <v>4265.2299999999996</v>
      </c>
      <c r="N60" s="5">
        <v>1402.86</v>
      </c>
      <c r="O60" s="5">
        <v>1450.24</v>
      </c>
      <c r="P60" s="5">
        <v>1412.13</v>
      </c>
      <c r="Q60" s="5">
        <v>4338.3599999999997</v>
      </c>
      <c r="R60" s="5">
        <v>1397.71</v>
      </c>
      <c r="S60" s="5">
        <v>1734.52</v>
      </c>
      <c r="T60" s="5">
        <v>1206.1300000000001</v>
      </c>
    </row>
    <row r="61" spans="3:20" x14ac:dyDescent="0.3">
      <c r="C61" s="3" t="str">
        <f ca="1">IF(_xll.TM2RPTELISCONSOLIDATED(D61),IF(_xll.TM2RPTELLEV(D61)&lt;=5,_xll.TM2RPTELLEV(D61),"Default"),"Leaf")</f>
        <v>Leaf</v>
      </c>
      <c r="D61" s="6" t="s">
        <v>52</v>
      </c>
      <c r="E61" s="5">
        <v>3872.8</v>
      </c>
      <c r="F61" s="5">
        <v>1380.2</v>
      </c>
      <c r="G61" s="5">
        <v>1008.37</v>
      </c>
      <c r="H61" s="5">
        <v>1484.23</v>
      </c>
      <c r="I61" s="5">
        <v>4400.16</v>
      </c>
      <c r="J61" s="5">
        <v>1440.97</v>
      </c>
      <c r="K61" s="5">
        <v>1516.16</v>
      </c>
      <c r="L61" s="5">
        <v>1443.03</v>
      </c>
      <c r="M61" s="5">
        <v>4495.95</v>
      </c>
      <c r="N61" s="5">
        <v>1744.82</v>
      </c>
      <c r="O61" s="5">
        <v>1053.69</v>
      </c>
      <c r="P61" s="5">
        <v>1697.44</v>
      </c>
      <c r="Q61" s="5">
        <v>4148.84</v>
      </c>
      <c r="R61" s="5">
        <v>1445.09</v>
      </c>
      <c r="S61" s="5">
        <v>1325.61</v>
      </c>
      <c r="T61" s="5">
        <v>1378.14</v>
      </c>
    </row>
    <row r="62" spans="3:20" x14ac:dyDescent="0.3">
      <c r="C62" s="3" t="str">
        <f ca="1">IF(_xll.TM2RPTELISCONSOLIDATED(D62),IF(_xll.TM2RPTELLEV(D62)&lt;=5,_xll.TM2RPTELLEV(D62),"Default"),"Leaf")</f>
        <v>Leaf</v>
      </c>
      <c r="D62" s="6" t="s">
        <v>53</v>
      </c>
      <c r="E62" s="5">
        <v>3079.7</v>
      </c>
      <c r="F62" s="5">
        <v>1086.6500000000001</v>
      </c>
      <c r="G62" s="5">
        <v>1091.8</v>
      </c>
      <c r="H62" s="5">
        <v>901.25</v>
      </c>
      <c r="I62" s="5">
        <v>2797.48</v>
      </c>
      <c r="J62" s="5">
        <v>992.92</v>
      </c>
      <c r="K62" s="5">
        <v>842.54</v>
      </c>
      <c r="L62" s="5">
        <v>962.02</v>
      </c>
      <c r="M62" s="5">
        <v>2367.9699999999998</v>
      </c>
      <c r="N62" s="5">
        <v>668.47</v>
      </c>
      <c r="O62" s="5">
        <v>874.47</v>
      </c>
      <c r="P62" s="5">
        <v>825.03</v>
      </c>
      <c r="Q62" s="5">
        <v>2929.32</v>
      </c>
      <c r="R62" s="5">
        <v>702.46</v>
      </c>
      <c r="S62" s="5">
        <v>1238.06</v>
      </c>
      <c r="T62" s="5">
        <v>988.8</v>
      </c>
    </row>
    <row r="63" spans="3:20" x14ac:dyDescent="0.3">
      <c r="C63" s="3" t="str">
        <f ca="1">IF(_xll.TM2RPTELISCONSOLIDATED(D63),IF(_xll.TM2RPTELLEV(D63)&lt;=5,_xll.TM2RPTELLEV(D63),"Default"),"Leaf")</f>
        <v>Leaf</v>
      </c>
      <c r="D63" s="6" t="s">
        <v>54</v>
      </c>
      <c r="E63" s="5">
        <v>3898.55</v>
      </c>
      <c r="F63" s="5">
        <v>1009.4</v>
      </c>
      <c r="G63" s="5">
        <v>1298.83</v>
      </c>
      <c r="H63" s="5">
        <v>1590.32</v>
      </c>
      <c r="I63" s="5">
        <v>4175.62</v>
      </c>
      <c r="J63" s="5">
        <v>1046.48</v>
      </c>
      <c r="K63" s="5">
        <v>1523.37</v>
      </c>
      <c r="L63" s="5">
        <v>1605.77</v>
      </c>
      <c r="M63" s="5">
        <v>4250.8099999999904</v>
      </c>
      <c r="N63" s="5">
        <v>896.1</v>
      </c>
      <c r="O63" s="5">
        <v>1627.4</v>
      </c>
      <c r="P63" s="5">
        <v>1727.31</v>
      </c>
      <c r="Q63" s="5">
        <v>3754.35</v>
      </c>
      <c r="R63" s="5">
        <v>1043.3900000000001</v>
      </c>
      <c r="S63" s="5">
        <v>1241.1500000000001</v>
      </c>
      <c r="T63" s="5">
        <v>1469.81</v>
      </c>
    </row>
    <row r="64" spans="3:20" x14ac:dyDescent="0.3">
      <c r="C64" s="3" t="str">
        <f ca="1">IF(_xll.TM2RPTELISCONSOLIDATED(D64),IF(_xll.TM2RPTELLEV(D64)&lt;=5,_xll.TM2RPTELLEV(D64),"Default"),"Leaf")</f>
        <v>Leaf</v>
      </c>
      <c r="D64" s="6" t="s">
        <v>55</v>
      </c>
      <c r="E64" s="5">
        <v>4274.5</v>
      </c>
      <c r="F64" s="5">
        <v>1392.56</v>
      </c>
      <c r="G64" s="5">
        <v>1603.71</v>
      </c>
      <c r="H64" s="5">
        <v>1278.23</v>
      </c>
      <c r="I64" s="5">
        <v>4179.74</v>
      </c>
      <c r="J64" s="5">
        <v>1232.9100000000001</v>
      </c>
      <c r="K64" s="5">
        <v>1786.02</v>
      </c>
      <c r="L64" s="5">
        <v>1160.81</v>
      </c>
      <c r="M64" s="5">
        <v>5173.6899999999996</v>
      </c>
      <c r="N64" s="5">
        <v>1710.83</v>
      </c>
      <c r="O64" s="5">
        <v>1748.94</v>
      </c>
      <c r="P64" s="5">
        <v>1713.92</v>
      </c>
      <c r="Q64" s="5">
        <v>4203.43</v>
      </c>
      <c r="R64" s="5">
        <v>1030</v>
      </c>
      <c r="S64" s="5">
        <v>1436.85</v>
      </c>
      <c r="T64" s="5">
        <v>1736.58</v>
      </c>
    </row>
    <row r="65" spans="3:20" x14ac:dyDescent="0.3">
      <c r="C65" s="3" t="str">
        <f ca="1">IF(_xll.TM2RPTELISCONSOLIDATED(D65),IF(_xll.TM2RPTELLEV(D65)&lt;=5,_xll.TM2RPTELLEV(D65),"Default"),"Leaf")</f>
        <v>Leaf</v>
      </c>
      <c r="D65" s="6" t="s">
        <v>56</v>
      </c>
      <c r="E65" s="5">
        <v>4641.18</v>
      </c>
      <c r="F65" s="5">
        <v>1765.42</v>
      </c>
      <c r="G65" s="5">
        <v>1326.64</v>
      </c>
      <c r="H65" s="5">
        <v>1549.12</v>
      </c>
      <c r="I65" s="5">
        <v>3042.62</v>
      </c>
      <c r="J65" s="5">
        <v>1166.99</v>
      </c>
      <c r="K65" s="5">
        <v>928.03</v>
      </c>
      <c r="L65" s="5">
        <v>947.6</v>
      </c>
      <c r="M65" s="5">
        <v>3014.81</v>
      </c>
      <c r="N65" s="5">
        <v>992.92</v>
      </c>
      <c r="O65" s="5">
        <v>999.1</v>
      </c>
      <c r="P65" s="5">
        <v>1022.79</v>
      </c>
      <c r="Q65" s="5">
        <v>4792.59</v>
      </c>
      <c r="R65" s="5">
        <v>1642.85</v>
      </c>
      <c r="S65" s="5">
        <v>1757.18</v>
      </c>
      <c r="T65" s="5">
        <v>1392.56</v>
      </c>
    </row>
    <row r="66" spans="3:20" x14ac:dyDescent="0.3">
      <c r="C66" s="3" t="str">
        <f ca="1">IF(_xll.TM2RPTELISCONSOLIDATED(D66),IF(_xll.TM2RPTELLEV(D66)&lt;=5,_xll.TM2RPTELLEV(D66),"Default"),"Leaf")</f>
        <v>Leaf</v>
      </c>
      <c r="D66" s="6" t="s">
        <v>57</v>
      </c>
      <c r="E66" s="5">
        <v>5132.3200500000003</v>
      </c>
      <c r="F66" s="5">
        <v>1610.8370849999999</v>
      </c>
      <c r="G66" s="5">
        <v>1743.972516</v>
      </c>
      <c r="H66" s="5">
        <v>1777.5104490000001</v>
      </c>
      <c r="I66" s="5">
        <v>4482.9037109999999</v>
      </c>
      <c r="J66" s="5">
        <v>1782.591954</v>
      </c>
      <c r="K66" s="5">
        <v>1746.005118</v>
      </c>
      <c r="L66" s="5">
        <v>954.30663900000002</v>
      </c>
      <c r="M66" s="5">
        <v>3231.83718</v>
      </c>
      <c r="N66" s="5">
        <v>1076.262759</v>
      </c>
      <c r="O66" s="5">
        <v>1137.2408189999901</v>
      </c>
      <c r="P66" s="5">
        <v>1018.333602</v>
      </c>
      <c r="Q66" s="5">
        <v>3674.9444159999998</v>
      </c>
      <c r="R66" s="5">
        <v>1445.180022</v>
      </c>
      <c r="S66" s="5">
        <v>1214.479695</v>
      </c>
      <c r="T66" s="5">
        <v>1015.284699</v>
      </c>
    </row>
    <row r="67" spans="3:20" x14ac:dyDescent="0.3">
      <c r="C67" s="3" t="str">
        <f ca="1">IF(_xll.TM2RPTELISCONSOLIDATED(D67),IF(_xll.TM2RPTELLEV(D67)&lt;=5,_xll.TM2RPTELLEV(D67),"Default"),"Leaf")</f>
        <v>Leaf</v>
      </c>
      <c r="D67" s="6" t="s">
        <v>58</v>
      </c>
      <c r="E67" s="5">
        <v>3787.753827</v>
      </c>
      <c r="F67" s="5">
        <v>940.07842500000004</v>
      </c>
      <c r="G67" s="5">
        <v>1661.652135</v>
      </c>
      <c r="H67" s="5">
        <v>1186.023267</v>
      </c>
      <c r="I67" s="5">
        <v>4083.4974179999999</v>
      </c>
      <c r="J67" s="5">
        <v>1327.2891059999999</v>
      </c>
      <c r="K67" s="5">
        <v>1158.58314</v>
      </c>
      <c r="L67" s="5">
        <v>1597.625172</v>
      </c>
      <c r="M67" s="5">
        <v>4204.4372370000001</v>
      </c>
      <c r="N67" s="5">
        <v>1494.9787710000001</v>
      </c>
      <c r="O67" s="5">
        <v>1453.31043</v>
      </c>
      <c r="P67" s="5">
        <v>1256.148036</v>
      </c>
      <c r="Q67" s="5">
        <v>4087.5626219999999</v>
      </c>
      <c r="R67" s="5">
        <v>1672.8314459999999</v>
      </c>
      <c r="S67" s="5">
        <v>1261.2295409999999</v>
      </c>
      <c r="T67" s="5">
        <v>1153.5016350000001</v>
      </c>
    </row>
    <row r="68" spans="3:20" x14ac:dyDescent="0.3">
      <c r="C68" s="3">
        <f ca="1">IF(_xll.TM2RPTELISCONSOLIDATED(D68),IF(_xll.TM2RPTELLEV(D68)&lt;=5,_xll.TM2RPTELLEV(D68),"Default"),"Leaf")</f>
        <v>0</v>
      </c>
      <c r="D68" s="7" t="s">
        <v>59</v>
      </c>
      <c r="E68" s="5">
        <v>60789.687625999999</v>
      </c>
      <c r="F68" s="5">
        <v>19373.508650999898</v>
      </c>
      <c r="G68" s="5">
        <v>20443.638481000002</v>
      </c>
      <c r="H68" s="5">
        <v>20972.540494000001</v>
      </c>
      <c r="I68" s="5">
        <v>59809.768080000002</v>
      </c>
      <c r="J68" s="5">
        <v>19162.456295</v>
      </c>
      <c r="K68" s="5">
        <v>20374.584808999902</v>
      </c>
      <c r="L68" s="5">
        <v>20272.7269759999</v>
      </c>
      <c r="M68" s="5">
        <v>60365.622103000002</v>
      </c>
      <c r="N68" s="5">
        <v>20172.304962999999</v>
      </c>
      <c r="O68" s="5">
        <v>20544.359296999999</v>
      </c>
      <c r="P68" s="5">
        <v>19648.957843</v>
      </c>
      <c r="Q68" s="5">
        <v>61487.992502999899</v>
      </c>
      <c r="R68" s="5">
        <v>19775.570077999899</v>
      </c>
      <c r="S68" s="5">
        <v>21107.656202999999</v>
      </c>
      <c r="T68" s="5">
        <v>20604.766221999998</v>
      </c>
    </row>
    <row r="69" spans="3:20" x14ac:dyDescent="0.3">
      <c r="C69" s="3" t="str">
        <f ca="1">IF(_xll.TM2RPTELISCONSOLIDATED(D69),IF(_xll.TM2RPTELLEV(D69)&lt;=5,_xll.TM2RPTELLEV(D69),"Default"),"Leaf")</f>
        <v>Leaf</v>
      </c>
      <c r="D69" s="6" t="s">
        <v>60</v>
      </c>
      <c r="E69" s="5">
        <v>182264.68</v>
      </c>
      <c r="F69" s="5">
        <v>45965.81</v>
      </c>
      <c r="G69" s="5">
        <v>66896.44</v>
      </c>
      <c r="H69" s="5">
        <v>69402.429999999993</v>
      </c>
      <c r="I69" s="5">
        <v>160090.84</v>
      </c>
      <c r="J69" s="5">
        <v>54108.99</v>
      </c>
      <c r="K69" s="5">
        <v>60084.02</v>
      </c>
      <c r="L69" s="5">
        <v>45897.83</v>
      </c>
      <c r="M69" s="5">
        <v>165973.17000000001</v>
      </c>
      <c r="N69" s="5">
        <v>57873.64</v>
      </c>
      <c r="O69" s="5">
        <v>51226.02</v>
      </c>
      <c r="P69" s="5">
        <v>56873.51</v>
      </c>
      <c r="Q69" s="5">
        <v>179158.2</v>
      </c>
      <c r="R69" s="5">
        <v>62606.49</v>
      </c>
      <c r="S69" s="5">
        <v>62126.51</v>
      </c>
      <c r="T69" s="5">
        <v>54425.2</v>
      </c>
    </row>
    <row r="70" spans="3:20" x14ac:dyDescent="0.3">
      <c r="C70" s="3" t="str">
        <f ca="1">IF(_xll.TM2RPTELISCONSOLIDATED(D70),IF(_xll.TM2RPTELLEV(D70)&lt;=5,_xll.TM2RPTELLEV(D70),"Default"),"Leaf")</f>
        <v>Leaf</v>
      </c>
      <c r="D70" s="6" t="s">
        <v>61</v>
      </c>
      <c r="E70" s="5">
        <v>13940.02</v>
      </c>
      <c r="F70" s="5">
        <v>4504.1899999999996</v>
      </c>
      <c r="G70" s="5">
        <v>4719.46</v>
      </c>
      <c r="H70" s="5">
        <v>4716.37</v>
      </c>
      <c r="I70" s="5">
        <v>14073.92</v>
      </c>
      <c r="J70" s="5">
        <v>4523.76</v>
      </c>
      <c r="K70" s="5">
        <v>4816.28</v>
      </c>
      <c r="L70" s="5">
        <v>4733.88</v>
      </c>
      <c r="M70" s="5">
        <v>14621.88</v>
      </c>
      <c r="N70" s="5">
        <v>4560.84</v>
      </c>
      <c r="O70" s="5">
        <v>4966.66</v>
      </c>
      <c r="P70" s="5">
        <v>5094.38</v>
      </c>
      <c r="Q70" s="5">
        <v>14383.95</v>
      </c>
      <c r="R70" s="5">
        <v>4945.03</v>
      </c>
      <c r="S70" s="5">
        <v>4854.3900000000003</v>
      </c>
      <c r="T70" s="5">
        <v>4584.53</v>
      </c>
    </row>
    <row r="71" spans="3:20" x14ac:dyDescent="0.3">
      <c r="C71" s="3" t="str">
        <f ca="1">IF(_xll.TM2RPTELISCONSOLIDATED(D71),IF(_xll.TM2RPTELLEV(D71)&lt;=5,_xll.TM2RPTELLEV(D71),"Default"),"Leaf")</f>
        <v>Leaf</v>
      </c>
      <c r="D71" s="6" t="s">
        <v>62</v>
      </c>
      <c r="E71" s="5">
        <v>4847.18</v>
      </c>
      <c r="F71" s="5">
        <v>1771.6</v>
      </c>
      <c r="G71" s="5">
        <v>1431.7</v>
      </c>
      <c r="H71" s="5">
        <v>1643.88</v>
      </c>
      <c r="I71" s="5">
        <v>5028.46</v>
      </c>
      <c r="J71" s="5">
        <v>1673.75</v>
      </c>
      <c r="K71" s="5">
        <v>1638.73</v>
      </c>
      <c r="L71" s="5">
        <v>1715.98</v>
      </c>
      <c r="M71" s="5">
        <v>5614.53</v>
      </c>
      <c r="N71" s="5">
        <v>1590.32</v>
      </c>
      <c r="O71" s="5">
        <v>1949.79</v>
      </c>
      <c r="P71" s="5">
        <v>2074.42</v>
      </c>
      <c r="Q71" s="5">
        <v>5942.07</v>
      </c>
      <c r="R71" s="5">
        <v>2022.92</v>
      </c>
      <c r="S71" s="5">
        <v>1833.4</v>
      </c>
      <c r="T71" s="5">
        <v>2085.75</v>
      </c>
    </row>
    <row r="72" spans="3:20" x14ac:dyDescent="0.3">
      <c r="C72" s="3">
        <f ca="1">IF(_xll.TM2RPTELISCONSOLIDATED(D72),IF(_xll.TM2RPTELLEV(D72)&lt;=5,_xll.TM2RPTELLEV(D72),"Default"),"Leaf")</f>
        <v>0</v>
      </c>
      <c r="D72" s="7" t="s">
        <v>63</v>
      </c>
      <c r="E72" s="5">
        <v>201051.88</v>
      </c>
      <c r="F72" s="5">
        <v>52241.599999999999</v>
      </c>
      <c r="G72" s="5">
        <v>73047.600000000006</v>
      </c>
      <c r="H72" s="5">
        <v>75762.679999999993</v>
      </c>
      <c r="I72" s="5">
        <v>179193.22</v>
      </c>
      <c r="J72" s="5">
        <v>60306.5</v>
      </c>
      <c r="K72" s="5">
        <v>66539.03</v>
      </c>
      <c r="L72" s="5">
        <v>52347.69</v>
      </c>
      <c r="M72" s="5">
        <v>186209.58</v>
      </c>
      <c r="N72" s="5">
        <v>64024.799999999901</v>
      </c>
      <c r="O72" s="5">
        <v>58142.47</v>
      </c>
      <c r="P72" s="5">
        <v>64042.31</v>
      </c>
      <c r="Q72" s="5">
        <v>199484.22</v>
      </c>
      <c r="R72" s="5">
        <v>69574.44</v>
      </c>
      <c r="S72" s="5">
        <v>68814.3</v>
      </c>
      <c r="T72" s="5">
        <v>61095.48</v>
      </c>
    </row>
    <row r="73" spans="3:20" x14ac:dyDescent="0.3">
      <c r="C73" s="3" t="str">
        <f ca="1">IF(_xll.TM2RPTELISCONSOLIDATED(D73),IF(_xll.TM2RPTELLEV(D73)&lt;=5,_xll.TM2RPTELLEV(D73),"Default"),"Leaf")</f>
        <v>Leaf</v>
      </c>
      <c r="D73" s="6" t="s">
        <v>64</v>
      </c>
      <c r="E73" s="5">
        <v>3592.64</v>
      </c>
      <c r="F73" s="5">
        <v>1138.1500000000001</v>
      </c>
      <c r="G73" s="5">
        <v>1370.93</v>
      </c>
      <c r="H73" s="5">
        <v>1083.56</v>
      </c>
      <c r="I73" s="5">
        <v>3387.67</v>
      </c>
      <c r="J73" s="5">
        <v>915.67</v>
      </c>
      <c r="K73" s="5">
        <v>1359.6</v>
      </c>
      <c r="L73" s="5">
        <v>1112.4000000000001</v>
      </c>
      <c r="M73" s="5">
        <v>2628.56</v>
      </c>
      <c r="N73" s="5">
        <v>986.74</v>
      </c>
      <c r="O73" s="5">
        <v>852.84</v>
      </c>
      <c r="P73" s="5">
        <v>788.98</v>
      </c>
      <c r="Q73" s="5">
        <v>2598.69</v>
      </c>
      <c r="R73" s="5">
        <v>988.8</v>
      </c>
      <c r="S73" s="5">
        <v>782.8</v>
      </c>
      <c r="T73" s="5">
        <v>827.09</v>
      </c>
    </row>
    <row r="74" spans="3:20" x14ac:dyDescent="0.3">
      <c r="C74" s="3">
        <f ca="1">IF(_xll.TM2RPTELISCONSOLIDATED(D74),IF(_xll.TM2RPTELLEV(D74)&lt;=5,_xll.TM2RPTELLEV(D74),"Default"),"Leaf")</f>
        <v>0</v>
      </c>
      <c r="D74" s="7" t="s">
        <v>65</v>
      </c>
      <c r="E74" s="5">
        <v>3592.64</v>
      </c>
      <c r="F74" s="5">
        <v>1138.1500000000001</v>
      </c>
      <c r="G74" s="5">
        <v>1370.93</v>
      </c>
      <c r="H74" s="5">
        <v>1083.56</v>
      </c>
      <c r="I74" s="5">
        <v>3387.67</v>
      </c>
      <c r="J74" s="5">
        <v>915.67</v>
      </c>
      <c r="K74" s="5">
        <v>1359.6</v>
      </c>
      <c r="L74" s="5">
        <v>1112.4000000000001</v>
      </c>
      <c r="M74" s="5">
        <v>2628.56</v>
      </c>
      <c r="N74" s="5">
        <v>986.74</v>
      </c>
      <c r="O74" s="5">
        <v>852.84</v>
      </c>
      <c r="P74" s="5">
        <v>788.98</v>
      </c>
      <c r="Q74" s="5">
        <v>2598.69</v>
      </c>
      <c r="R74" s="5">
        <v>988.8</v>
      </c>
      <c r="S74" s="5">
        <v>782.8</v>
      </c>
      <c r="T74" s="5">
        <v>827.09</v>
      </c>
    </row>
    <row r="75" spans="3:20" x14ac:dyDescent="0.3">
      <c r="C75" s="3" t="str">
        <f ca="1">IF(_xll.TM2RPTELISCONSOLIDATED(D75),IF(_xll.TM2RPTELLEV(D75)&lt;=5,_xll.TM2RPTELLEV(D75),"Default"),"Leaf")</f>
        <v>Leaf</v>
      </c>
      <c r="D75" s="6" t="s">
        <v>66</v>
      </c>
      <c r="E75" s="5">
        <v>3064.25</v>
      </c>
      <c r="F75" s="5">
        <v>1164.93</v>
      </c>
      <c r="G75" s="5">
        <v>730.27</v>
      </c>
      <c r="H75" s="5">
        <v>1169.05</v>
      </c>
      <c r="I75" s="5">
        <v>3458.74</v>
      </c>
      <c r="J75" s="5">
        <v>1148.45</v>
      </c>
      <c r="K75" s="5">
        <v>956.87</v>
      </c>
      <c r="L75" s="5">
        <v>1353.42</v>
      </c>
      <c r="M75" s="5">
        <v>3488.61</v>
      </c>
      <c r="N75" s="5">
        <v>1318.4</v>
      </c>
      <c r="O75" s="5">
        <v>1211.28</v>
      </c>
      <c r="P75" s="5">
        <v>958.93</v>
      </c>
      <c r="Q75" s="5">
        <v>3298.06</v>
      </c>
      <c r="R75" s="5">
        <v>1227.76</v>
      </c>
      <c r="S75" s="5">
        <v>1223.6400000000001</v>
      </c>
      <c r="T75" s="5">
        <v>846.66</v>
      </c>
    </row>
    <row r="76" spans="3:20" x14ac:dyDescent="0.3">
      <c r="C76" s="3" t="str">
        <f ca="1">IF(_xll.TM2RPTELISCONSOLIDATED(D76),IF(_xll.TM2RPTELLEV(D76)&lt;=5,_xll.TM2RPTELLEV(D76),"Default"),"Leaf")</f>
        <v>Leaf</v>
      </c>
      <c r="D76" s="6" t="s">
        <v>67</v>
      </c>
      <c r="E76" s="5">
        <v>2755.25</v>
      </c>
      <c r="F76" s="5">
        <v>1244.24</v>
      </c>
      <c r="G76" s="5">
        <v>759.11</v>
      </c>
      <c r="H76" s="5">
        <v>751.9</v>
      </c>
      <c r="I76" s="5">
        <v>2719.2</v>
      </c>
      <c r="J76" s="5">
        <v>1000.13</v>
      </c>
      <c r="K76" s="5">
        <v>901.25</v>
      </c>
      <c r="L76" s="5">
        <v>817.82</v>
      </c>
      <c r="M76" s="5">
        <v>2984.94</v>
      </c>
      <c r="N76" s="5">
        <v>1031.03</v>
      </c>
      <c r="O76" s="5">
        <v>979.53</v>
      </c>
      <c r="P76" s="5">
        <v>974.38</v>
      </c>
      <c r="Q76" s="5">
        <v>2879.88</v>
      </c>
      <c r="R76" s="5">
        <v>1241.1500000000001</v>
      </c>
      <c r="S76" s="5">
        <v>886.83</v>
      </c>
      <c r="T76" s="5">
        <v>751.9</v>
      </c>
    </row>
    <row r="77" spans="3:20" x14ac:dyDescent="0.3">
      <c r="C77" s="3">
        <f ca="1">IF(_xll.TM2RPTELISCONSOLIDATED(D77),IF(_xll.TM2RPTELLEV(D77)&lt;=5,_xll.TM2RPTELLEV(D77),"Default"),"Leaf")</f>
        <v>0</v>
      </c>
      <c r="D77" s="7" t="s">
        <v>68</v>
      </c>
      <c r="E77" s="5">
        <v>5819.49999999999</v>
      </c>
      <c r="F77" s="5">
        <v>2409.17</v>
      </c>
      <c r="G77" s="5">
        <v>1489.38</v>
      </c>
      <c r="H77" s="5">
        <v>1920.94999999999</v>
      </c>
      <c r="I77" s="5">
        <v>6177.94</v>
      </c>
      <c r="J77" s="5">
        <v>2148.58</v>
      </c>
      <c r="K77" s="5">
        <v>1858.12</v>
      </c>
      <c r="L77" s="5">
        <v>2171.2399999999998</v>
      </c>
      <c r="M77" s="5">
        <v>6473.55</v>
      </c>
      <c r="N77" s="5">
        <v>2349.4299999999998</v>
      </c>
      <c r="O77" s="5">
        <v>2190.81</v>
      </c>
      <c r="P77" s="5">
        <v>1933.31</v>
      </c>
      <c r="Q77" s="5">
        <v>6177.94</v>
      </c>
      <c r="R77" s="5">
        <v>2468.91</v>
      </c>
      <c r="S77" s="5">
        <v>2110.4699999999998</v>
      </c>
      <c r="T77" s="5">
        <v>1598.56</v>
      </c>
    </row>
    <row r="78" spans="3:20" x14ac:dyDescent="0.3">
      <c r="C78" s="3" t="str">
        <f ca="1">IF(_xll.TM2RPTELISCONSOLIDATED(D78),IF(_xll.TM2RPTELLEV(D78)&lt;=5,_xll.TM2RPTELLEV(D78),"Default"),"Leaf")</f>
        <v>Leaf</v>
      </c>
      <c r="D78" s="6" t="s">
        <v>69</v>
      </c>
      <c r="E78" s="5">
        <v>3304.24</v>
      </c>
      <c r="F78" s="5">
        <v>1090.77</v>
      </c>
      <c r="G78" s="5">
        <v>1053.69</v>
      </c>
      <c r="H78" s="5">
        <v>1159.78</v>
      </c>
      <c r="I78" s="5">
        <v>3215.66</v>
      </c>
      <c r="J78" s="5">
        <v>803.4</v>
      </c>
      <c r="K78" s="5">
        <v>1290.5899999999999</v>
      </c>
      <c r="L78" s="5">
        <v>1121.67</v>
      </c>
      <c r="M78" s="5">
        <v>2738.77</v>
      </c>
      <c r="N78" s="5">
        <v>682.89</v>
      </c>
      <c r="O78" s="5">
        <v>1037.21</v>
      </c>
      <c r="P78" s="5">
        <v>1018.67</v>
      </c>
      <c r="Q78" s="5">
        <v>2853.1</v>
      </c>
      <c r="R78" s="5">
        <v>721</v>
      </c>
      <c r="S78" s="5">
        <v>852.84</v>
      </c>
      <c r="T78" s="5">
        <v>1279.26</v>
      </c>
    </row>
    <row r="79" spans="3:20" x14ac:dyDescent="0.3">
      <c r="C79" s="3" t="str">
        <f ca="1">IF(_xll.TM2RPTELISCONSOLIDATED(D79),IF(_xll.TM2RPTELLEV(D79)&lt;=5,_xll.TM2RPTELLEV(D79),"Default"),"Leaf")</f>
        <v>Leaf</v>
      </c>
      <c r="D79" s="6" t="s">
        <v>70</v>
      </c>
      <c r="E79" s="5">
        <v>3349.56</v>
      </c>
      <c r="F79" s="5">
        <v>1250.42</v>
      </c>
      <c r="G79" s="5">
        <v>803.4</v>
      </c>
      <c r="H79" s="5">
        <v>1295.74</v>
      </c>
      <c r="I79" s="5">
        <v>3902.67</v>
      </c>
      <c r="J79" s="5">
        <v>1095.92</v>
      </c>
      <c r="K79" s="5">
        <v>1382.26</v>
      </c>
      <c r="L79" s="5">
        <v>1424.49</v>
      </c>
      <c r="M79" s="5">
        <v>3288.79</v>
      </c>
      <c r="N79" s="5">
        <v>1100.04</v>
      </c>
      <c r="O79" s="5">
        <v>1189.6500000000001</v>
      </c>
      <c r="P79" s="5">
        <v>999.1</v>
      </c>
      <c r="Q79" s="5">
        <v>3047.77</v>
      </c>
      <c r="R79" s="5">
        <v>1022.79</v>
      </c>
      <c r="S79" s="5">
        <v>1091.8</v>
      </c>
      <c r="T79" s="5">
        <v>933.18</v>
      </c>
    </row>
    <row r="80" spans="3:20" x14ac:dyDescent="0.3">
      <c r="C80" s="3" t="str">
        <f ca="1">IF(_xll.TM2RPTELISCONSOLIDATED(D80),IF(_xll.TM2RPTELLEV(D80)&lt;=5,_xll.TM2RPTELLEV(D80),"Default"),"Leaf")</f>
        <v>Leaf</v>
      </c>
      <c r="D80" s="6" t="s">
        <v>71</v>
      </c>
      <c r="E80" s="5">
        <v>3651.35</v>
      </c>
      <c r="F80" s="5">
        <v>1030</v>
      </c>
      <c r="G80" s="5">
        <v>1386.38</v>
      </c>
      <c r="H80" s="5">
        <v>1234.97</v>
      </c>
      <c r="I80" s="5">
        <v>2844.86</v>
      </c>
      <c r="J80" s="5">
        <v>835.33</v>
      </c>
      <c r="K80" s="5">
        <v>736.45</v>
      </c>
      <c r="L80" s="5">
        <v>1273.08</v>
      </c>
      <c r="M80" s="5">
        <v>3456.68</v>
      </c>
      <c r="N80" s="5">
        <v>769.41</v>
      </c>
      <c r="O80" s="5">
        <v>1294.71</v>
      </c>
      <c r="P80" s="5">
        <v>1392.56</v>
      </c>
      <c r="Q80" s="5">
        <v>3514.36</v>
      </c>
      <c r="R80" s="5">
        <v>765.29</v>
      </c>
      <c r="S80" s="5">
        <v>1362.69</v>
      </c>
      <c r="T80" s="5">
        <v>1386.38</v>
      </c>
    </row>
    <row r="81" spans="3:20" x14ac:dyDescent="0.3">
      <c r="C81" s="3" t="str">
        <f ca="1">IF(_xll.TM2RPTELISCONSOLIDATED(D81),IF(_xll.TM2RPTELLEV(D81)&lt;=5,_xll.TM2RPTELLEV(D81),"Default"),"Leaf")</f>
        <v>Leaf</v>
      </c>
      <c r="D81" s="6" t="s">
        <v>72</v>
      </c>
      <c r="E81" s="5">
        <v>2974.64</v>
      </c>
      <c r="F81" s="5">
        <v>1189.6500000000001</v>
      </c>
      <c r="G81" s="5">
        <v>856.96</v>
      </c>
      <c r="H81" s="5">
        <v>928.03</v>
      </c>
      <c r="I81" s="5">
        <v>4113.82</v>
      </c>
      <c r="J81" s="5">
        <v>1387.41</v>
      </c>
      <c r="K81" s="5">
        <v>1357.54</v>
      </c>
      <c r="L81" s="5">
        <v>1368.87</v>
      </c>
      <c r="M81" s="5">
        <v>2713.02</v>
      </c>
      <c r="N81" s="5">
        <v>790.01</v>
      </c>
      <c r="O81" s="5">
        <v>1159.78</v>
      </c>
      <c r="P81" s="5">
        <v>763.23</v>
      </c>
      <c r="Q81" s="5">
        <v>2813.96</v>
      </c>
      <c r="R81" s="5">
        <v>777.65</v>
      </c>
      <c r="S81" s="5">
        <v>1069.1400000000001</v>
      </c>
      <c r="T81" s="5">
        <v>967.17</v>
      </c>
    </row>
    <row r="82" spans="3:20" x14ac:dyDescent="0.3">
      <c r="C82" s="3" t="str">
        <f ca="1">IF(_xll.TM2RPTELISCONSOLIDATED(D82),IF(_xll.TM2RPTELLEV(D82)&lt;=5,_xll.TM2RPTELLEV(D82),"Default"),"Leaf")</f>
        <v>Leaf</v>
      </c>
      <c r="D82" s="6" t="s">
        <v>73</v>
      </c>
      <c r="E82" s="5">
        <v>3224.93</v>
      </c>
      <c r="F82" s="5">
        <v>748.81</v>
      </c>
      <c r="G82" s="5">
        <v>1214.3699999999999</v>
      </c>
      <c r="H82" s="5">
        <v>1261.75</v>
      </c>
      <c r="I82" s="5">
        <v>3152.83</v>
      </c>
      <c r="J82" s="5">
        <v>1077.3800000000001</v>
      </c>
      <c r="K82" s="5">
        <v>869.32</v>
      </c>
      <c r="L82" s="5">
        <v>1206.1300000000001</v>
      </c>
      <c r="M82" s="5">
        <v>3635.9</v>
      </c>
      <c r="N82" s="5">
        <v>1040.3</v>
      </c>
      <c r="O82" s="5">
        <v>1386.38</v>
      </c>
      <c r="P82" s="5">
        <v>1209.22</v>
      </c>
      <c r="Q82" s="5">
        <v>2909.75</v>
      </c>
      <c r="R82" s="5">
        <v>1014.55</v>
      </c>
      <c r="S82" s="5">
        <v>879.62</v>
      </c>
      <c r="T82" s="5">
        <v>1015.58</v>
      </c>
    </row>
    <row r="83" spans="3:20" x14ac:dyDescent="0.3">
      <c r="C83" s="3" t="str">
        <f ca="1">IF(_xll.TM2RPTELISCONSOLIDATED(D83),IF(_xll.TM2RPTELLEV(D83)&lt;=5,_xll.TM2RPTELLEV(D83),"Default"),"Leaf")</f>
        <v>Leaf</v>
      </c>
      <c r="D83" s="6" t="s">
        <v>74</v>
      </c>
      <c r="E83" s="5">
        <v>2494.66</v>
      </c>
      <c r="F83" s="5">
        <v>907.43</v>
      </c>
      <c r="G83" s="5">
        <v>731.3</v>
      </c>
      <c r="H83" s="5">
        <v>855.93</v>
      </c>
      <c r="I83" s="5">
        <v>2786.15</v>
      </c>
      <c r="J83" s="5">
        <v>786.92</v>
      </c>
      <c r="K83" s="5">
        <v>1217.46</v>
      </c>
      <c r="L83" s="5">
        <v>781.77</v>
      </c>
      <c r="M83" s="5">
        <v>2846.92</v>
      </c>
      <c r="N83" s="5">
        <v>1166.99</v>
      </c>
      <c r="O83" s="5">
        <v>824</v>
      </c>
      <c r="P83" s="5">
        <v>855.93</v>
      </c>
      <c r="Q83" s="5">
        <v>3840.87</v>
      </c>
      <c r="R83" s="5">
        <v>1422.43</v>
      </c>
      <c r="S83" s="5">
        <v>1359.6</v>
      </c>
      <c r="T83" s="5">
        <v>1058.8399999999999</v>
      </c>
    </row>
    <row r="84" spans="3:20" x14ac:dyDescent="0.3">
      <c r="C84" s="3" t="str">
        <f ca="1">IF(_xll.TM2RPTELISCONSOLIDATED(D84),IF(_xll.TM2RPTELLEV(D84)&lt;=5,_xll.TM2RPTELLEV(D84),"Default"),"Leaf")</f>
        <v>Leaf</v>
      </c>
      <c r="D84" s="6" t="s">
        <v>75</v>
      </c>
      <c r="E84" s="5">
        <v>3663.71</v>
      </c>
      <c r="F84" s="5">
        <v>1290.5899999999999</v>
      </c>
      <c r="G84" s="5">
        <v>987.77</v>
      </c>
      <c r="H84" s="5">
        <v>1385.35</v>
      </c>
      <c r="I84" s="5">
        <v>3655.47</v>
      </c>
      <c r="J84" s="5">
        <v>1311.19</v>
      </c>
      <c r="K84" s="5">
        <v>1238.06</v>
      </c>
      <c r="L84" s="5">
        <v>1106.22</v>
      </c>
      <c r="M84" s="5">
        <v>3244.5</v>
      </c>
      <c r="N84" s="5">
        <v>1120.6400000000001</v>
      </c>
      <c r="O84" s="5">
        <v>1166.99</v>
      </c>
      <c r="P84" s="5">
        <v>956.87</v>
      </c>
      <c r="Q84" s="5">
        <v>3073.52</v>
      </c>
      <c r="R84" s="5">
        <v>742.63</v>
      </c>
      <c r="S84" s="5">
        <v>1165.96</v>
      </c>
      <c r="T84" s="5">
        <v>1164.93</v>
      </c>
    </row>
    <row r="85" spans="3:20" x14ac:dyDescent="0.3">
      <c r="C85" s="3">
        <f ca="1">IF(_xll.TM2RPTELISCONSOLIDATED(D85),IF(_xll.TM2RPTELLEV(D85)&lt;=5,_xll.TM2RPTELLEV(D85),"Default"),"Leaf")</f>
        <v>0</v>
      </c>
      <c r="D85" s="7" t="s">
        <v>76</v>
      </c>
      <c r="E85" s="5">
        <v>22663.09</v>
      </c>
      <c r="F85" s="5">
        <v>7507.67</v>
      </c>
      <c r="G85" s="5">
        <v>7033.87</v>
      </c>
      <c r="H85" s="5">
        <v>8121.55</v>
      </c>
      <c r="I85" s="5">
        <v>23671.46</v>
      </c>
      <c r="J85" s="5">
        <v>7297.55</v>
      </c>
      <c r="K85" s="5">
        <v>8091.68</v>
      </c>
      <c r="L85" s="5">
        <v>8282.23</v>
      </c>
      <c r="M85" s="5">
        <v>21924.5799999999</v>
      </c>
      <c r="N85" s="5">
        <v>6670.28</v>
      </c>
      <c r="O85" s="5">
        <v>8058.72</v>
      </c>
      <c r="P85" s="5">
        <v>7195.58</v>
      </c>
      <c r="Q85" s="5">
        <v>22053.3299999999</v>
      </c>
      <c r="R85" s="5">
        <v>6466.34</v>
      </c>
      <c r="S85" s="5">
        <v>7781.65</v>
      </c>
      <c r="T85" s="5">
        <v>7805.34</v>
      </c>
    </row>
    <row r="86" spans="3:20" x14ac:dyDescent="0.3">
      <c r="C86" s="3">
        <f ca="1">IF(_xll.TM2RPTELISCONSOLIDATED(D86),IF(_xll.TM2RPTELLEV(D86)&lt;=5,_xll.TM2RPTELLEV(D86),"Default"),"Leaf")</f>
        <v>0</v>
      </c>
      <c r="D86" s="7" t="s">
        <v>77</v>
      </c>
      <c r="E86" s="5">
        <v>293916.79762600001</v>
      </c>
      <c r="F86" s="5">
        <v>82670.098650999906</v>
      </c>
      <c r="G86" s="5">
        <v>103385.418481</v>
      </c>
      <c r="H86" s="5">
        <v>107861.28049400001</v>
      </c>
      <c r="I86" s="5">
        <v>272240.05807999999</v>
      </c>
      <c r="J86" s="5">
        <v>89830.756294999999</v>
      </c>
      <c r="K86" s="5">
        <v>98223.014808999898</v>
      </c>
      <c r="L86" s="5">
        <v>84186.286976000003</v>
      </c>
      <c r="M86" s="5">
        <v>277601.89210300002</v>
      </c>
      <c r="N86" s="5">
        <v>94203.554963000002</v>
      </c>
      <c r="O86" s="5">
        <v>89789.199296999999</v>
      </c>
      <c r="P86" s="5">
        <v>93609.137842999902</v>
      </c>
      <c r="Q86" s="5">
        <v>291802.17250300001</v>
      </c>
      <c r="R86" s="5">
        <v>99274.060077999893</v>
      </c>
      <c r="S86" s="5">
        <v>100596.87620300001</v>
      </c>
      <c r="T86" s="5">
        <v>91931.236221999905</v>
      </c>
    </row>
    <row r="87" spans="3:20" x14ac:dyDescent="0.3">
      <c r="C87" s="3">
        <f ca="1">IF(_xll.TM2RPTELISCONSOLIDATED(D87),IF(_xll.TM2RPTELLEV(D87)&lt;=5,_xll.TM2RPTELLEV(D87),"Default"),"Leaf")</f>
        <v>0</v>
      </c>
      <c r="D87" s="8" t="s">
        <v>78</v>
      </c>
      <c r="E87" s="5">
        <v>563859.47737399896</v>
      </c>
      <c r="F87" s="5">
        <v>211428.37634899901</v>
      </c>
      <c r="G87" s="5">
        <v>182464.81651900001</v>
      </c>
      <c r="H87" s="5">
        <v>169966.284506</v>
      </c>
      <c r="I87" s="5">
        <v>570407.57691999897</v>
      </c>
      <c r="J87" s="5">
        <v>176368.10870499999</v>
      </c>
      <c r="K87" s="5">
        <v>191034.975191</v>
      </c>
      <c r="L87" s="5">
        <v>203004.49302399901</v>
      </c>
      <c r="M87" s="5">
        <v>573958.33289699897</v>
      </c>
      <c r="N87" s="5">
        <v>192469.65003700001</v>
      </c>
      <c r="O87" s="5">
        <v>202630.375703</v>
      </c>
      <c r="P87" s="5">
        <v>178858.30715699901</v>
      </c>
      <c r="Q87" s="5">
        <v>588411.62249699899</v>
      </c>
      <c r="R87" s="5">
        <v>178682.254921999</v>
      </c>
      <c r="S87" s="5">
        <v>201519.118797</v>
      </c>
      <c r="T87" s="5">
        <v>208210.24877800001</v>
      </c>
    </row>
    <row r="88" spans="3:20" x14ac:dyDescent="0.3">
      <c r="C88" s="3" t="str">
        <f ca="1">IF(_xll.TM2RPTELISCONSOLIDATED(D88),IF(_xll.TM2RPTELLEV(D88)&lt;=5,_xll.TM2RPTELLEV(D88),"Default"),"Leaf")</f>
        <v>Leaf</v>
      </c>
      <c r="D88" s="10" t="s">
        <v>37</v>
      </c>
      <c r="E88" s="5">
        <v>938284.68</v>
      </c>
      <c r="F88" s="5">
        <v>315512.69</v>
      </c>
      <c r="G88" s="5">
        <v>311041.46000000002</v>
      </c>
      <c r="H88" s="5">
        <v>311730.53000000003</v>
      </c>
      <c r="I88" s="5">
        <v>943378.03</v>
      </c>
      <c r="J88" s="5">
        <v>311760.40000000002</v>
      </c>
      <c r="K88" s="5">
        <v>316160.56</v>
      </c>
      <c r="L88" s="5">
        <v>315457.07</v>
      </c>
      <c r="M88" s="5">
        <v>953738.8</v>
      </c>
      <c r="N88" s="5">
        <v>316871.26</v>
      </c>
      <c r="O88" s="5">
        <v>320391.8</v>
      </c>
      <c r="P88" s="5">
        <v>316475.74</v>
      </c>
      <c r="Q88" s="5">
        <v>935635.52</v>
      </c>
      <c r="R88" s="5">
        <v>309312.09000000003</v>
      </c>
      <c r="S88" s="5">
        <v>313800.83</v>
      </c>
      <c r="T88" s="5">
        <v>312522.59999999998</v>
      </c>
    </row>
    <row r="89" spans="3:20" x14ac:dyDescent="0.3">
      <c r="C89" s="3" t="str">
        <f ca="1">IF(_xll.TM2RPTELISCONSOLIDATED(D89),IF(_xll.TM2RPTELLEV(D89)&lt;=5,_xll.TM2RPTELLEV(D89),"Default"),"Leaf")</f>
        <v>Leaf</v>
      </c>
      <c r="D89" s="10" t="s">
        <v>38</v>
      </c>
      <c r="E89" s="5">
        <v>181021.47</v>
      </c>
      <c r="F89" s="5">
        <v>59427.91</v>
      </c>
      <c r="G89" s="5">
        <v>61985.4</v>
      </c>
      <c r="H89" s="5">
        <v>59608.160000000003</v>
      </c>
      <c r="I89" s="5">
        <v>181038.98</v>
      </c>
      <c r="J89" s="5">
        <v>62704.34</v>
      </c>
      <c r="K89" s="5">
        <v>59694.68</v>
      </c>
      <c r="L89" s="5">
        <v>58639.96</v>
      </c>
      <c r="M89" s="5">
        <v>178200.3</v>
      </c>
      <c r="N89" s="5">
        <v>61459.07</v>
      </c>
      <c r="O89" s="5">
        <v>61908.15</v>
      </c>
      <c r="P89" s="5">
        <v>54833.08</v>
      </c>
      <c r="Q89" s="5">
        <v>171809.15</v>
      </c>
      <c r="R89" s="5">
        <v>55743.6</v>
      </c>
      <c r="S89" s="5">
        <v>65835.539999999994</v>
      </c>
      <c r="T89" s="5">
        <v>50230.01</v>
      </c>
    </row>
    <row r="90" spans="3:20" x14ac:dyDescent="0.3">
      <c r="C90" s="3">
        <f ca="1">IF(_xll.TM2RPTELISCONSOLIDATED(D90),IF(_xll.TM2RPTELLEV(D90)&lt;=5,_xll.TM2RPTELLEV(D90),"Default"),"Leaf")</f>
        <v>1</v>
      </c>
      <c r="D90" s="11" t="s">
        <v>39</v>
      </c>
      <c r="E90" s="5">
        <v>1119306.1499999999</v>
      </c>
      <c r="F90" s="5">
        <v>374940.6</v>
      </c>
      <c r="G90" s="5">
        <v>373026.86</v>
      </c>
      <c r="H90" s="5">
        <v>371338.69</v>
      </c>
      <c r="I90" s="5">
        <v>1124417.01</v>
      </c>
      <c r="J90" s="5">
        <v>374464.74</v>
      </c>
      <c r="K90" s="5">
        <v>375855.24</v>
      </c>
      <c r="L90" s="5">
        <v>374097.03</v>
      </c>
      <c r="M90" s="5">
        <v>1131939.1000000001</v>
      </c>
      <c r="N90" s="5">
        <v>378330.33</v>
      </c>
      <c r="O90" s="5">
        <v>382299.95</v>
      </c>
      <c r="P90" s="5">
        <v>371308.82</v>
      </c>
      <c r="Q90" s="5">
        <v>1107444.67</v>
      </c>
      <c r="R90" s="5">
        <v>365055.69</v>
      </c>
      <c r="S90" s="5">
        <v>379636.37</v>
      </c>
      <c r="T90" s="5">
        <v>362752.61</v>
      </c>
    </row>
    <row r="91" spans="3:20" x14ac:dyDescent="0.3">
      <c r="C91" s="3" t="str">
        <f ca="1">IF(_xll.TM2RPTELISCONSOLIDATED(D91),IF(_xll.TM2RPTELLEV(D91)&lt;=5,_xll.TM2RPTELLEV(D91),"Default"),"Leaf")</f>
        <v>Leaf</v>
      </c>
      <c r="D91" s="10" t="s">
        <v>40</v>
      </c>
      <c r="E91" s="5">
        <v>154924.875</v>
      </c>
      <c r="F91" s="5">
        <v>37736.625</v>
      </c>
      <c r="G91" s="5">
        <v>52375.5</v>
      </c>
      <c r="H91" s="5">
        <v>64812.75</v>
      </c>
      <c r="I91" s="5">
        <v>142410.375</v>
      </c>
      <c r="J91" s="5">
        <v>62070.375</v>
      </c>
      <c r="K91" s="5">
        <v>37157.25</v>
      </c>
      <c r="L91" s="5">
        <v>43182.75</v>
      </c>
      <c r="M91" s="5">
        <v>122673</v>
      </c>
      <c r="N91" s="5">
        <v>38856.75</v>
      </c>
      <c r="O91" s="5">
        <v>37234.5</v>
      </c>
      <c r="P91" s="5">
        <v>46581.75</v>
      </c>
      <c r="Q91" s="5">
        <v>128853</v>
      </c>
      <c r="R91" s="5">
        <v>44341.5</v>
      </c>
      <c r="S91" s="5">
        <v>49671.749999999898</v>
      </c>
      <c r="T91" s="5">
        <v>34839.75</v>
      </c>
    </row>
    <row r="92" spans="3:20" x14ac:dyDescent="0.3">
      <c r="C92" s="3" t="str">
        <f ca="1">IF(_xll.TM2RPTELISCONSOLIDATED(D92),IF(_xll.TM2RPTELLEV(D92)&lt;=5,_xll.TM2RPTELLEV(D92),"Default"),"Leaf")</f>
        <v>Leaf</v>
      </c>
      <c r="D92" s="10" t="s">
        <v>41</v>
      </c>
      <c r="E92" s="5">
        <v>106605</v>
      </c>
      <c r="F92" s="5">
        <v>43105.5</v>
      </c>
      <c r="G92" s="5">
        <v>34801.125</v>
      </c>
      <c r="H92" s="5">
        <v>28698.374999999902</v>
      </c>
      <c r="I92" s="5">
        <v>139359</v>
      </c>
      <c r="J92" s="5">
        <v>46195.5</v>
      </c>
      <c r="K92" s="5">
        <v>49440</v>
      </c>
      <c r="L92" s="5">
        <v>43723.5</v>
      </c>
      <c r="M92" s="5">
        <v>157705.875</v>
      </c>
      <c r="N92" s="5">
        <v>52800.375</v>
      </c>
      <c r="O92" s="5">
        <v>52645.875</v>
      </c>
      <c r="P92" s="5">
        <v>52259.625</v>
      </c>
      <c r="Q92" s="5">
        <v>98377.875</v>
      </c>
      <c r="R92" s="5">
        <v>42757.875</v>
      </c>
      <c r="S92" s="5">
        <v>27848.625</v>
      </c>
      <c r="T92" s="5">
        <v>27771.375</v>
      </c>
    </row>
    <row r="93" spans="3:20" x14ac:dyDescent="0.3">
      <c r="C93" s="3">
        <f ca="1">IF(_xll.TM2RPTELISCONSOLIDATED(D93),IF(_xll.TM2RPTELLEV(D93)&lt;=5,_xll.TM2RPTELLEV(D93),"Default"),"Leaf")</f>
        <v>1</v>
      </c>
      <c r="D93" s="11" t="s">
        <v>42</v>
      </c>
      <c r="E93" s="5">
        <v>261529.875</v>
      </c>
      <c r="F93" s="5">
        <v>80842.125</v>
      </c>
      <c r="G93" s="5">
        <v>87176.625</v>
      </c>
      <c r="H93" s="5">
        <v>93511.125</v>
      </c>
      <c r="I93" s="5">
        <v>281769.375</v>
      </c>
      <c r="J93" s="5">
        <v>108265.875</v>
      </c>
      <c r="K93" s="5">
        <v>86597.25</v>
      </c>
      <c r="L93" s="5">
        <v>86906.25</v>
      </c>
      <c r="M93" s="5">
        <v>280378.875</v>
      </c>
      <c r="N93" s="5">
        <v>91657.125</v>
      </c>
      <c r="O93" s="5">
        <v>89880.375</v>
      </c>
      <c r="P93" s="5">
        <v>98841.375</v>
      </c>
      <c r="Q93" s="5">
        <v>227230.875</v>
      </c>
      <c r="R93" s="5">
        <v>87099.375</v>
      </c>
      <c r="S93" s="5">
        <v>77520.375</v>
      </c>
      <c r="T93" s="5">
        <v>62611.125</v>
      </c>
    </row>
    <row r="94" spans="3:20" x14ac:dyDescent="0.3">
      <c r="C94" s="3" t="str">
        <f ca="1">IF(_xll.TM2RPTELISCONSOLIDATED(D94),IF(_xll.TM2RPTELLEV(D94)&lt;=5,_xll.TM2RPTELLEV(D94),"Default"),"Leaf")</f>
        <v>Leaf</v>
      </c>
      <c r="D94" s="12" t="s">
        <v>43</v>
      </c>
      <c r="E94" s="5">
        <v>4449.3657780000003</v>
      </c>
      <c r="F94" s="5">
        <v>1039.675923</v>
      </c>
      <c r="G94" s="5">
        <v>1710.434583</v>
      </c>
      <c r="H94" s="5">
        <v>1699.2552720000001</v>
      </c>
      <c r="I94" s="5">
        <v>4226.7958589999998</v>
      </c>
      <c r="J94" s="5">
        <v>1327.2891059999999</v>
      </c>
      <c r="K94" s="5">
        <v>1354.729233</v>
      </c>
      <c r="L94" s="5">
        <v>1544.7775200000001</v>
      </c>
      <c r="M94" s="5">
        <v>4080.448515</v>
      </c>
      <c r="N94" s="5">
        <v>1365.9085439999999</v>
      </c>
      <c r="O94" s="5">
        <v>1550.8753259999901</v>
      </c>
      <c r="P94" s="5">
        <v>1163.6646450000001</v>
      </c>
      <c r="Q94" s="5">
        <v>3891.4165290000001</v>
      </c>
      <c r="R94" s="5">
        <v>1548.8427240000001</v>
      </c>
      <c r="S94" s="5">
        <v>998.00758199999996</v>
      </c>
      <c r="T94" s="5">
        <v>1344.566223</v>
      </c>
    </row>
    <row r="95" spans="3:20" x14ac:dyDescent="0.3">
      <c r="C95" s="3" t="str">
        <f ca="1">IF(_xll.TM2RPTELISCONSOLIDATED(D95),IF(_xll.TM2RPTELLEV(D95)&lt;=5,_xll.TM2RPTELLEV(D95),"Default"),"Leaf")</f>
        <v>Leaf</v>
      </c>
      <c r="D95" s="12" t="s">
        <v>44</v>
      </c>
      <c r="E95" s="5">
        <v>3038.5</v>
      </c>
      <c r="F95" s="5">
        <v>925.97</v>
      </c>
      <c r="G95" s="5">
        <v>1096.95</v>
      </c>
      <c r="H95" s="5">
        <v>1015.58</v>
      </c>
      <c r="I95" s="5">
        <v>2920.05</v>
      </c>
      <c r="J95" s="5">
        <v>1194.8</v>
      </c>
      <c r="K95" s="5">
        <v>894.04</v>
      </c>
      <c r="L95" s="5">
        <v>831.21</v>
      </c>
      <c r="M95" s="5">
        <v>2801.6</v>
      </c>
      <c r="N95" s="5">
        <v>933.18</v>
      </c>
      <c r="O95" s="5">
        <v>873.44</v>
      </c>
      <c r="P95" s="5">
        <v>994.98</v>
      </c>
      <c r="Q95" s="5">
        <v>3402.09</v>
      </c>
      <c r="R95" s="5">
        <v>909.49</v>
      </c>
      <c r="S95" s="5">
        <v>1341.06</v>
      </c>
      <c r="T95" s="5">
        <v>1151.54</v>
      </c>
    </row>
    <row r="96" spans="3:20" x14ac:dyDescent="0.3">
      <c r="C96" s="3" t="str">
        <f ca="1">IF(_xll.TM2RPTELISCONSOLIDATED(D96),IF(_xll.TM2RPTELLEV(D96)&lt;=5,_xll.TM2RPTELLEV(D96),"Default"),"Leaf")</f>
        <v>Leaf</v>
      </c>
      <c r="D96" s="12" t="s">
        <v>45</v>
      </c>
      <c r="E96" s="5">
        <v>3112.66</v>
      </c>
      <c r="F96" s="5">
        <v>1223.6400000000001</v>
      </c>
      <c r="G96" s="5">
        <v>1056.78</v>
      </c>
      <c r="H96" s="5">
        <v>832.24</v>
      </c>
      <c r="I96" s="5">
        <v>3463.89</v>
      </c>
      <c r="J96" s="5">
        <v>803.4</v>
      </c>
      <c r="K96" s="5">
        <v>1411.1</v>
      </c>
      <c r="L96" s="5">
        <v>1249.3900000000001</v>
      </c>
      <c r="M96" s="5">
        <v>3233.17</v>
      </c>
      <c r="N96" s="5">
        <v>1083.56</v>
      </c>
      <c r="O96" s="5">
        <v>956.87</v>
      </c>
      <c r="P96" s="5">
        <v>1192.74</v>
      </c>
      <c r="Q96" s="5">
        <v>3342.35</v>
      </c>
      <c r="R96" s="5">
        <v>1003.22</v>
      </c>
      <c r="S96" s="5">
        <v>1028.97</v>
      </c>
      <c r="T96" s="5">
        <v>1310.1600000000001</v>
      </c>
    </row>
    <row r="97" spans="3:20" x14ac:dyDescent="0.3">
      <c r="C97" s="3" t="str">
        <f ca="1">IF(_xll.TM2RPTELISCONSOLIDATED(D97),IF(_xll.TM2RPTELLEV(D97)&lt;=5,_xll.TM2RPTELLEV(D97),"Default"),"Leaf")</f>
        <v>Leaf</v>
      </c>
      <c r="D97" s="12" t="s">
        <v>46</v>
      </c>
      <c r="E97" s="5">
        <v>3116.78</v>
      </c>
      <c r="F97" s="5">
        <v>762.2</v>
      </c>
      <c r="G97" s="5">
        <v>1399.77</v>
      </c>
      <c r="H97" s="5">
        <v>954.81</v>
      </c>
      <c r="I97" s="5">
        <v>2987</v>
      </c>
      <c r="J97" s="5">
        <v>902.28</v>
      </c>
      <c r="K97" s="5">
        <v>932.15</v>
      </c>
      <c r="L97" s="5">
        <v>1152.57</v>
      </c>
      <c r="M97" s="5">
        <v>3765.68</v>
      </c>
      <c r="N97" s="5">
        <v>1204.07</v>
      </c>
      <c r="O97" s="5">
        <v>1346.21</v>
      </c>
      <c r="P97" s="5">
        <v>1215.4000000000001</v>
      </c>
      <c r="Q97" s="5">
        <v>3508.18</v>
      </c>
      <c r="R97" s="5">
        <v>946.57</v>
      </c>
      <c r="S97" s="5">
        <v>1329.73</v>
      </c>
      <c r="T97" s="5">
        <v>1231.8800000000001</v>
      </c>
    </row>
    <row r="98" spans="3:20" x14ac:dyDescent="0.3">
      <c r="C98" s="3" t="str">
        <f ca="1">IF(_xll.TM2RPTELISCONSOLIDATED(D98),IF(_xll.TM2RPTELLEV(D98)&lt;=5,_xll.TM2RPTELLEV(D98),"Default"),"Leaf")</f>
        <v>Leaf</v>
      </c>
      <c r="D98" s="12" t="s">
        <v>47</v>
      </c>
      <c r="E98" s="5">
        <v>3499.94</v>
      </c>
      <c r="F98" s="5">
        <v>1189.6500000000001</v>
      </c>
      <c r="G98" s="5">
        <v>1102.0999999999999</v>
      </c>
      <c r="H98" s="5">
        <v>1208.19</v>
      </c>
      <c r="I98" s="5">
        <v>3459.77</v>
      </c>
      <c r="J98" s="5">
        <v>1060.9000000000001</v>
      </c>
      <c r="K98" s="5">
        <v>1199.95</v>
      </c>
      <c r="L98" s="5">
        <v>1198.92</v>
      </c>
      <c r="M98" s="5">
        <v>3415.48</v>
      </c>
      <c r="N98" s="5">
        <v>1341.06</v>
      </c>
      <c r="O98" s="5">
        <v>1283.3800000000001</v>
      </c>
      <c r="P98" s="5">
        <v>791.04</v>
      </c>
      <c r="Q98" s="5">
        <v>3080.73</v>
      </c>
      <c r="R98" s="5">
        <v>835.33</v>
      </c>
      <c r="S98" s="5">
        <v>1252.48</v>
      </c>
      <c r="T98" s="5">
        <v>992.92</v>
      </c>
    </row>
    <row r="99" spans="3:20" x14ac:dyDescent="0.3">
      <c r="C99" s="3" t="str">
        <f ca="1">IF(_xll.TM2RPTELISCONSOLIDATED(D99),IF(_xll.TM2RPTELLEV(D99)&lt;=5,_xll.TM2RPTELLEV(D99),"Default"),"Leaf")</f>
        <v>Leaf</v>
      </c>
      <c r="D99" s="12" t="s">
        <v>48</v>
      </c>
      <c r="E99" s="5">
        <v>3652.5857940000001</v>
      </c>
      <c r="F99" s="5">
        <v>1482.7831590000001</v>
      </c>
      <c r="G99" s="5">
        <v>900.44268599999998</v>
      </c>
      <c r="H99" s="5">
        <v>1269.3599489999999</v>
      </c>
      <c r="I99" s="5">
        <v>4079.4322139999999</v>
      </c>
      <c r="J99" s="5">
        <v>1260.21324</v>
      </c>
      <c r="K99" s="5">
        <v>1315.093494</v>
      </c>
      <c r="L99" s="5">
        <v>1504.1254799999999</v>
      </c>
      <c r="M99" s="5">
        <v>3546.8904899999902</v>
      </c>
      <c r="N99" s="5">
        <v>1561.0383360000001</v>
      </c>
      <c r="O99" s="5">
        <v>1032.5618159999999</v>
      </c>
      <c r="P99" s="5">
        <v>953.29033800000002</v>
      </c>
      <c r="Q99" s="5">
        <v>4260.3337920000004</v>
      </c>
      <c r="R99" s="5">
        <v>1449.245226</v>
      </c>
      <c r="S99" s="5">
        <v>1557.989433</v>
      </c>
      <c r="T99" s="5">
        <v>1253.0991329999999</v>
      </c>
    </row>
    <row r="100" spans="3:20" x14ac:dyDescent="0.3">
      <c r="C100" s="3" t="str">
        <f ca="1">IF(_xll.TM2RPTELISCONSOLIDATED(D100),IF(_xll.TM2RPTELLEV(D100)&lt;=5,_xll.TM2RPTELLEV(D100),"Default"),"Leaf")</f>
        <v>Leaf</v>
      </c>
      <c r="D100" s="12" t="s">
        <v>49</v>
      </c>
      <c r="E100" s="5">
        <v>3867.0253050000001</v>
      </c>
      <c r="F100" s="5">
        <v>1234.805715</v>
      </c>
      <c r="G100" s="5">
        <v>1262.24584199999</v>
      </c>
      <c r="H100" s="5">
        <v>1369.9737479999999</v>
      </c>
      <c r="I100" s="5">
        <v>3910.7262479999999</v>
      </c>
      <c r="J100" s="5">
        <v>994.95867899999996</v>
      </c>
      <c r="K100" s="5">
        <v>1552.9079280000001</v>
      </c>
      <c r="L100" s="5">
        <v>1362.859641</v>
      </c>
      <c r="M100" s="5">
        <v>4322.3281530000004</v>
      </c>
      <c r="N100" s="5">
        <v>1109.800692</v>
      </c>
      <c r="O100" s="5">
        <v>1654.5380279999999</v>
      </c>
      <c r="P100" s="5">
        <v>1557.989433</v>
      </c>
      <c r="Q100" s="5">
        <v>3873.1231109999999</v>
      </c>
      <c r="R100" s="5">
        <v>1593.559968</v>
      </c>
      <c r="S100" s="5">
        <v>922.80130799999995</v>
      </c>
      <c r="T100" s="5">
        <v>1356.761835</v>
      </c>
    </row>
    <row r="101" spans="3:20" x14ac:dyDescent="0.3">
      <c r="C101" s="3" t="str">
        <f ca="1">IF(_xll.TM2RPTELISCONSOLIDATED(D101),IF(_xll.TM2RPTELLEV(D101)&lt;=5,_xll.TM2RPTELLEV(D101),"Default"),"Leaf")</f>
        <v>Leaf</v>
      </c>
      <c r="D101" s="12" t="s">
        <v>50</v>
      </c>
      <c r="E101" s="5">
        <v>3325.3368719999999</v>
      </c>
      <c r="F101" s="5">
        <v>1162.648344</v>
      </c>
      <c r="G101" s="5">
        <v>1035.610719</v>
      </c>
      <c r="H101" s="5">
        <v>1127.0778089999999</v>
      </c>
      <c r="I101" s="5">
        <v>3689.17262999999</v>
      </c>
      <c r="J101" s="5">
        <v>1229.7242099999901</v>
      </c>
      <c r="K101" s="5">
        <v>1113.865896</v>
      </c>
      <c r="L101" s="5">
        <v>1345.5825239999999</v>
      </c>
      <c r="M101" s="5">
        <v>4195.2905279999904</v>
      </c>
      <c r="N101" s="5">
        <v>1586.4458609999999</v>
      </c>
      <c r="O101" s="5">
        <v>1502.0928779999999</v>
      </c>
      <c r="P101" s="5">
        <v>1106.7517889999999</v>
      </c>
      <c r="Q101" s="5">
        <v>4200.3720329999996</v>
      </c>
      <c r="R101" s="5">
        <v>1109.800692</v>
      </c>
      <c r="S101" s="5">
        <v>1467.538644</v>
      </c>
      <c r="T101" s="5">
        <v>1623.0326970000001</v>
      </c>
    </row>
    <row r="102" spans="3:20" x14ac:dyDescent="0.3">
      <c r="C102" s="3" t="str">
        <f ca="1">IF(_xll.TM2RPTELISCONSOLIDATED(D102),IF(_xll.TM2RPTELLEV(D102)&lt;=5,_xll.TM2RPTELLEV(D102),"Default"),"Leaf")</f>
        <v>Leaf</v>
      </c>
      <c r="D102" s="12" t="s">
        <v>51</v>
      </c>
      <c r="E102" s="5">
        <v>4040.6899999999901</v>
      </c>
      <c r="F102" s="5">
        <v>1166.99</v>
      </c>
      <c r="G102" s="5">
        <v>1144.33</v>
      </c>
      <c r="H102" s="5">
        <v>1729.37</v>
      </c>
      <c r="I102" s="5">
        <v>3910.91</v>
      </c>
      <c r="J102" s="5">
        <v>1398.74</v>
      </c>
      <c r="K102" s="5">
        <v>1100.04</v>
      </c>
      <c r="L102" s="5">
        <v>1412.13</v>
      </c>
      <c r="M102" s="5">
        <v>4265.2299999999996</v>
      </c>
      <c r="N102" s="5">
        <v>1402.86</v>
      </c>
      <c r="O102" s="5">
        <v>1450.24</v>
      </c>
      <c r="P102" s="5">
        <v>1412.13</v>
      </c>
      <c r="Q102" s="5">
        <v>4338.3599999999997</v>
      </c>
      <c r="R102" s="5">
        <v>1397.71</v>
      </c>
      <c r="S102" s="5">
        <v>1734.52</v>
      </c>
      <c r="T102" s="5">
        <v>1206.1300000000001</v>
      </c>
    </row>
    <row r="103" spans="3:20" x14ac:dyDescent="0.3">
      <c r="C103" s="3" t="str">
        <f ca="1">IF(_xll.TM2RPTELISCONSOLIDATED(D103),IF(_xll.TM2RPTELLEV(D103)&lt;=5,_xll.TM2RPTELLEV(D103),"Default"),"Leaf")</f>
        <v>Leaf</v>
      </c>
      <c r="D103" s="12" t="s">
        <v>52</v>
      </c>
      <c r="E103" s="5">
        <v>3872.8</v>
      </c>
      <c r="F103" s="5">
        <v>1380.2</v>
      </c>
      <c r="G103" s="5">
        <v>1008.37</v>
      </c>
      <c r="H103" s="5">
        <v>1484.23</v>
      </c>
      <c r="I103" s="5">
        <v>4400.16</v>
      </c>
      <c r="J103" s="5">
        <v>1440.97</v>
      </c>
      <c r="K103" s="5">
        <v>1516.16</v>
      </c>
      <c r="L103" s="5">
        <v>1443.03</v>
      </c>
      <c r="M103" s="5">
        <v>4495.95</v>
      </c>
      <c r="N103" s="5">
        <v>1744.82</v>
      </c>
      <c r="O103" s="5">
        <v>1053.69</v>
      </c>
      <c r="P103" s="5">
        <v>1697.44</v>
      </c>
      <c r="Q103" s="5">
        <v>4148.84</v>
      </c>
      <c r="R103" s="5">
        <v>1445.09</v>
      </c>
      <c r="S103" s="5">
        <v>1325.61</v>
      </c>
      <c r="T103" s="5">
        <v>1378.14</v>
      </c>
    </row>
    <row r="104" spans="3:20" x14ac:dyDescent="0.3">
      <c r="C104" s="3" t="str">
        <f ca="1">IF(_xll.TM2RPTELISCONSOLIDATED(D104),IF(_xll.TM2RPTELLEV(D104)&lt;=5,_xll.TM2RPTELLEV(D104),"Default"),"Leaf")</f>
        <v>Leaf</v>
      </c>
      <c r="D104" s="12" t="s">
        <v>53</v>
      </c>
      <c r="E104" s="5">
        <v>3079.7</v>
      </c>
      <c r="F104" s="5">
        <v>1086.6500000000001</v>
      </c>
      <c r="G104" s="5">
        <v>1091.8</v>
      </c>
      <c r="H104" s="5">
        <v>901.25</v>
      </c>
      <c r="I104" s="5">
        <v>2797.48</v>
      </c>
      <c r="J104" s="5">
        <v>992.92</v>
      </c>
      <c r="K104" s="5">
        <v>842.54</v>
      </c>
      <c r="L104" s="5">
        <v>962.02</v>
      </c>
      <c r="M104" s="5">
        <v>2367.9699999999998</v>
      </c>
      <c r="N104" s="5">
        <v>668.47</v>
      </c>
      <c r="O104" s="5">
        <v>874.47</v>
      </c>
      <c r="P104" s="5">
        <v>825.03</v>
      </c>
      <c r="Q104" s="5">
        <v>2929.32</v>
      </c>
      <c r="R104" s="5">
        <v>702.46</v>
      </c>
      <c r="S104" s="5">
        <v>1238.06</v>
      </c>
      <c r="T104" s="5">
        <v>988.8</v>
      </c>
    </row>
    <row r="105" spans="3:20" x14ac:dyDescent="0.3">
      <c r="C105" s="3" t="str">
        <f ca="1">IF(_xll.TM2RPTELISCONSOLIDATED(D105),IF(_xll.TM2RPTELLEV(D105)&lt;=5,_xll.TM2RPTELLEV(D105),"Default"),"Leaf")</f>
        <v>Leaf</v>
      </c>
      <c r="D105" s="12" t="s">
        <v>54</v>
      </c>
      <c r="E105" s="5">
        <v>3898.55</v>
      </c>
      <c r="F105" s="5">
        <v>1009.4</v>
      </c>
      <c r="G105" s="5">
        <v>1298.83</v>
      </c>
      <c r="H105" s="5">
        <v>1590.32</v>
      </c>
      <c r="I105" s="5">
        <v>4175.62</v>
      </c>
      <c r="J105" s="5">
        <v>1046.48</v>
      </c>
      <c r="K105" s="5">
        <v>1523.37</v>
      </c>
      <c r="L105" s="5">
        <v>1605.77</v>
      </c>
      <c r="M105" s="5">
        <v>4250.8099999999904</v>
      </c>
      <c r="N105" s="5">
        <v>896.1</v>
      </c>
      <c r="O105" s="5">
        <v>1627.4</v>
      </c>
      <c r="P105" s="5">
        <v>1727.31</v>
      </c>
      <c r="Q105" s="5">
        <v>3754.35</v>
      </c>
      <c r="R105" s="5">
        <v>1043.3900000000001</v>
      </c>
      <c r="S105" s="5">
        <v>1241.1500000000001</v>
      </c>
      <c r="T105" s="5">
        <v>1469.81</v>
      </c>
    </row>
    <row r="106" spans="3:20" x14ac:dyDescent="0.3">
      <c r="C106" s="3" t="str">
        <f ca="1">IF(_xll.TM2RPTELISCONSOLIDATED(D106),IF(_xll.TM2RPTELLEV(D106)&lt;=5,_xll.TM2RPTELLEV(D106),"Default"),"Leaf")</f>
        <v>Leaf</v>
      </c>
      <c r="D106" s="12" t="s">
        <v>55</v>
      </c>
      <c r="E106" s="5">
        <v>4274.5</v>
      </c>
      <c r="F106" s="5">
        <v>1392.56</v>
      </c>
      <c r="G106" s="5">
        <v>1603.71</v>
      </c>
      <c r="H106" s="5">
        <v>1278.23</v>
      </c>
      <c r="I106" s="5">
        <v>4179.74</v>
      </c>
      <c r="J106" s="5">
        <v>1232.9100000000001</v>
      </c>
      <c r="K106" s="5">
        <v>1786.02</v>
      </c>
      <c r="L106" s="5">
        <v>1160.81</v>
      </c>
      <c r="M106" s="5">
        <v>5173.6899999999996</v>
      </c>
      <c r="N106" s="5">
        <v>1710.83</v>
      </c>
      <c r="O106" s="5">
        <v>1748.94</v>
      </c>
      <c r="P106" s="5">
        <v>1713.92</v>
      </c>
      <c r="Q106" s="5">
        <v>4203.43</v>
      </c>
      <c r="R106" s="5">
        <v>1030</v>
      </c>
      <c r="S106" s="5">
        <v>1436.85</v>
      </c>
      <c r="T106" s="5">
        <v>1736.58</v>
      </c>
    </row>
    <row r="107" spans="3:20" x14ac:dyDescent="0.3">
      <c r="C107" s="3" t="str">
        <f ca="1">IF(_xll.TM2RPTELISCONSOLIDATED(D107),IF(_xll.TM2RPTELLEV(D107)&lt;=5,_xll.TM2RPTELLEV(D107),"Default"),"Leaf")</f>
        <v>Leaf</v>
      </c>
      <c r="D107" s="12" t="s">
        <v>56</v>
      </c>
      <c r="E107" s="5">
        <v>4641.18</v>
      </c>
      <c r="F107" s="5">
        <v>1765.42</v>
      </c>
      <c r="G107" s="5">
        <v>1326.64</v>
      </c>
      <c r="H107" s="5">
        <v>1549.12</v>
      </c>
      <c r="I107" s="5">
        <v>3042.62</v>
      </c>
      <c r="J107" s="5">
        <v>1166.99</v>
      </c>
      <c r="K107" s="5">
        <v>928.03</v>
      </c>
      <c r="L107" s="5">
        <v>947.6</v>
      </c>
      <c r="M107" s="5">
        <v>3014.81</v>
      </c>
      <c r="N107" s="5">
        <v>992.92</v>
      </c>
      <c r="O107" s="5">
        <v>999.1</v>
      </c>
      <c r="P107" s="5">
        <v>1022.79</v>
      </c>
      <c r="Q107" s="5">
        <v>4792.59</v>
      </c>
      <c r="R107" s="5">
        <v>1642.85</v>
      </c>
      <c r="S107" s="5">
        <v>1757.18</v>
      </c>
      <c r="T107" s="5">
        <v>1392.56</v>
      </c>
    </row>
    <row r="108" spans="3:20" x14ac:dyDescent="0.3">
      <c r="C108" s="3" t="str">
        <f ca="1">IF(_xll.TM2RPTELISCONSOLIDATED(D108),IF(_xll.TM2RPTELLEV(D108)&lt;=5,_xll.TM2RPTELLEV(D108),"Default"),"Leaf")</f>
        <v>Leaf</v>
      </c>
      <c r="D108" s="12" t="s">
        <v>57</v>
      </c>
      <c r="E108" s="5">
        <v>5132.3200500000003</v>
      </c>
      <c r="F108" s="5">
        <v>1610.8370849999999</v>
      </c>
      <c r="G108" s="5">
        <v>1743.972516</v>
      </c>
      <c r="H108" s="5">
        <v>1777.5104490000001</v>
      </c>
      <c r="I108" s="5">
        <v>4482.9037109999999</v>
      </c>
      <c r="J108" s="5">
        <v>1782.591954</v>
      </c>
      <c r="K108" s="5">
        <v>1746.005118</v>
      </c>
      <c r="L108" s="5">
        <v>954.30663900000002</v>
      </c>
      <c r="M108" s="5">
        <v>3231.83718</v>
      </c>
      <c r="N108" s="5">
        <v>1076.262759</v>
      </c>
      <c r="O108" s="5">
        <v>1137.2408189999901</v>
      </c>
      <c r="P108" s="5">
        <v>1018.333602</v>
      </c>
      <c r="Q108" s="5">
        <v>3674.9444159999998</v>
      </c>
      <c r="R108" s="5">
        <v>1445.180022</v>
      </c>
      <c r="S108" s="5">
        <v>1214.479695</v>
      </c>
      <c r="T108" s="5">
        <v>1015.284699</v>
      </c>
    </row>
    <row r="109" spans="3:20" x14ac:dyDescent="0.3">
      <c r="C109" s="3" t="str">
        <f ca="1">IF(_xll.TM2RPTELISCONSOLIDATED(D109),IF(_xll.TM2RPTELLEV(D109)&lt;=5,_xll.TM2RPTELLEV(D109),"Default"),"Leaf")</f>
        <v>Leaf</v>
      </c>
      <c r="D109" s="12" t="s">
        <v>58</v>
      </c>
      <c r="E109" s="5">
        <v>3787.753827</v>
      </c>
      <c r="F109" s="5">
        <v>940.07842500000004</v>
      </c>
      <c r="G109" s="5">
        <v>1661.652135</v>
      </c>
      <c r="H109" s="5">
        <v>1186.023267</v>
      </c>
      <c r="I109" s="5">
        <v>4083.4974179999999</v>
      </c>
      <c r="J109" s="5">
        <v>1327.2891059999999</v>
      </c>
      <c r="K109" s="5">
        <v>1158.58314</v>
      </c>
      <c r="L109" s="5">
        <v>1597.625172</v>
      </c>
      <c r="M109" s="5">
        <v>4204.4372370000001</v>
      </c>
      <c r="N109" s="5">
        <v>1494.9787710000001</v>
      </c>
      <c r="O109" s="5">
        <v>1453.31043</v>
      </c>
      <c r="P109" s="5">
        <v>1256.148036</v>
      </c>
      <c r="Q109" s="5">
        <v>4087.5626219999999</v>
      </c>
      <c r="R109" s="5">
        <v>1672.8314459999999</v>
      </c>
      <c r="S109" s="5">
        <v>1261.2295409999999</v>
      </c>
      <c r="T109" s="5">
        <v>1153.5016350000001</v>
      </c>
    </row>
    <row r="110" spans="3:20" x14ac:dyDescent="0.3">
      <c r="C110" s="3">
        <f ca="1">IF(_xll.TM2RPTELISCONSOLIDATED(D110),IF(_xll.TM2RPTELLEV(D110)&lt;=5,_xll.TM2RPTELLEV(D110),"Default"),"Leaf")</f>
        <v>1</v>
      </c>
      <c r="D110" s="13" t="s">
        <v>59</v>
      </c>
      <c r="E110" s="5">
        <v>60789.687625999999</v>
      </c>
      <c r="F110" s="5">
        <v>19373.508650999898</v>
      </c>
      <c r="G110" s="5">
        <v>20443.638481000002</v>
      </c>
      <c r="H110" s="5">
        <v>20972.540494000001</v>
      </c>
      <c r="I110" s="5">
        <v>59809.768080000002</v>
      </c>
      <c r="J110" s="5">
        <v>19162.456295</v>
      </c>
      <c r="K110" s="5">
        <v>20374.584808999902</v>
      </c>
      <c r="L110" s="5">
        <v>20272.7269759999</v>
      </c>
      <c r="M110" s="5">
        <v>60365.622103000002</v>
      </c>
      <c r="N110" s="5">
        <v>20172.304962999999</v>
      </c>
      <c r="O110" s="5">
        <v>20544.359296999999</v>
      </c>
      <c r="P110" s="5">
        <v>19648.957843</v>
      </c>
      <c r="Q110" s="5">
        <v>61487.992502999899</v>
      </c>
      <c r="R110" s="5">
        <v>19775.570077999899</v>
      </c>
      <c r="S110" s="5">
        <v>21107.656202999999</v>
      </c>
      <c r="T110" s="5">
        <v>20604.766221999998</v>
      </c>
    </row>
    <row r="111" spans="3:20" x14ac:dyDescent="0.3">
      <c r="C111" s="3" t="str">
        <f ca="1">IF(_xll.TM2RPTELISCONSOLIDATED(D111),IF(_xll.TM2RPTELLEV(D111)&lt;=5,_xll.TM2RPTELLEV(D111),"Default"),"Leaf")</f>
        <v>Leaf</v>
      </c>
      <c r="D111" s="12" t="s">
        <v>60</v>
      </c>
      <c r="E111" s="5">
        <v>182264.68</v>
      </c>
      <c r="F111" s="5">
        <v>45965.81</v>
      </c>
      <c r="G111" s="5">
        <v>66896.44</v>
      </c>
      <c r="H111" s="5">
        <v>69402.429999999993</v>
      </c>
      <c r="I111" s="5">
        <v>160090.84</v>
      </c>
      <c r="J111" s="5">
        <v>54108.99</v>
      </c>
      <c r="K111" s="5">
        <v>60084.02</v>
      </c>
      <c r="L111" s="5">
        <v>45897.83</v>
      </c>
      <c r="M111" s="5">
        <v>165973.17000000001</v>
      </c>
      <c r="N111" s="5">
        <v>57873.64</v>
      </c>
      <c r="O111" s="5">
        <v>51226.02</v>
      </c>
      <c r="P111" s="5">
        <v>56873.51</v>
      </c>
      <c r="Q111" s="5">
        <v>179158.2</v>
      </c>
      <c r="R111" s="5">
        <v>62606.49</v>
      </c>
      <c r="S111" s="5">
        <v>62126.51</v>
      </c>
      <c r="T111" s="5">
        <v>54425.2</v>
      </c>
    </row>
    <row r="112" spans="3:20" x14ac:dyDescent="0.3">
      <c r="C112" s="3" t="str">
        <f ca="1">IF(_xll.TM2RPTELISCONSOLIDATED(D112),IF(_xll.TM2RPTELLEV(D112)&lt;=5,_xll.TM2RPTELLEV(D112),"Default"),"Leaf")</f>
        <v>Leaf</v>
      </c>
      <c r="D112" s="12" t="s">
        <v>61</v>
      </c>
      <c r="E112" s="5">
        <v>13940.02</v>
      </c>
      <c r="F112" s="5">
        <v>4504.1899999999996</v>
      </c>
      <c r="G112" s="5">
        <v>4719.46</v>
      </c>
      <c r="H112" s="5">
        <v>4716.37</v>
      </c>
      <c r="I112" s="5">
        <v>14073.92</v>
      </c>
      <c r="J112" s="5">
        <v>4523.76</v>
      </c>
      <c r="K112" s="5">
        <v>4816.28</v>
      </c>
      <c r="L112" s="5">
        <v>4733.88</v>
      </c>
      <c r="M112" s="5">
        <v>14621.88</v>
      </c>
      <c r="N112" s="5">
        <v>4560.84</v>
      </c>
      <c r="O112" s="5">
        <v>4966.66</v>
      </c>
      <c r="P112" s="5">
        <v>5094.38</v>
      </c>
      <c r="Q112" s="5">
        <v>14383.95</v>
      </c>
      <c r="R112" s="5">
        <v>4945.03</v>
      </c>
      <c r="S112" s="5">
        <v>4854.3900000000003</v>
      </c>
      <c r="T112" s="5">
        <v>4584.53</v>
      </c>
    </row>
    <row r="113" spans="3:20" x14ac:dyDescent="0.3">
      <c r="C113" s="3" t="str">
        <f ca="1">IF(_xll.TM2RPTELISCONSOLIDATED(D113),IF(_xll.TM2RPTELLEV(D113)&lt;=5,_xll.TM2RPTELLEV(D113),"Default"),"Leaf")</f>
        <v>Leaf</v>
      </c>
      <c r="D113" s="12" t="s">
        <v>62</v>
      </c>
      <c r="E113" s="5">
        <v>4847.18</v>
      </c>
      <c r="F113" s="5">
        <v>1771.6</v>
      </c>
      <c r="G113" s="5">
        <v>1431.7</v>
      </c>
      <c r="H113" s="5">
        <v>1643.88</v>
      </c>
      <c r="I113" s="5">
        <v>5028.46</v>
      </c>
      <c r="J113" s="5">
        <v>1673.75</v>
      </c>
      <c r="K113" s="5">
        <v>1638.73</v>
      </c>
      <c r="L113" s="5">
        <v>1715.98</v>
      </c>
      <c r="M113" s="5">
        <v>5614.53</v>
      </c>
      <c r="N113" s="5">
        <v>1590.32</v>
      </c>
      <c r="O113" s="5">
        <v>1949.79</v>
      </c>
      <c r="P113" s="5">
        <v>2074.42</v>
      </c>
      <c r="Q113" s="5">
        <v>5942.07</v>
      </c>
      <c r="R113" s="5">
        <v>2022.92</v>
      </c>
      <c r="S113" s="5">
        <v>1833.4</v>
      </c>
      <c r="T113" s="5">
        <v>2085.75</v>
      </c>
    </row>
    <row r="114" spans="3:20" x14ac:dyDescent="0.3">
      <c r="C114" s="3">
        <f ca="1">IF(_xll.TM2RPTELISCONSOLIDATED(D114),IF(_xll.TM2RPTELLEV(D114)&lt;=5,_xll.TM2RPTELLEV(D114),"Default"),"Leaf")</f>
        <v>1</v>
      </c>
      <c r="D114" s="13" t="s">
        <v>63</v>
      </c>
      <c r="E114" s="5">
        <v>201051.88</v>
      </c>
      <c r="F114" s="5">
        <v>52241.599999999999</v>
      </c>
      <c r="G114" s="5">
        <v>73047.600000000006</v>
      </c>
      <c r="H114" s="5">
        <v>75762.679999999993</v>
      </c>
      <c r="I114" s="5">
        <v>179193.22</v>
      </c>
      <c r="J114" s="5">
        <v>60306.5</v>
      </c>
      <c r="K114" s="5">
        <v>66539.03</v>
      </c>
      <c r="L114" s="5">
        <v>52347.69</v>
      </c>
      <c r="M114" s="5">
        <v>186209.58</v>
      </c>
      <c r="N114" s="5">
        <v>64024.799999999901</v>
      </c>
      <c r="O114" s="5">
        <v>58142.47</v>
      </c>
      <c r="P114" s="5">
        <v>64042.31</v>
      </c>
      <c r="Q114" s="5">
        <v>199484.22</v>
      </c>
      <c r="R114" s="5">
        <v>69574.44</v>
      </c>
      <c r="S114" s="5">
        <v>68814.3</v>
      </c>
      <c r="T114" s="5">
        <v>61095.48</v>
      </c>
    </row>
    <row r="115" spans="3:20" x14ac:dyDescent="0.3">
      <c r="C115" s="3" t="str">
        <f ca="1">IF(_xll.TM2RPTELISCONSOLIDATED(D115),IF(_xll.TM2RPTELLEV(D115)&lt;=5,_xll.TM2RPTELLEV(D115),"Default"),"Leaf")</f>
        <v>Leaf</v>
      </c>
      <c r="D115" s="12" t="s">
        <v>64</v>
      </c>
      <c r="E115" s="5">
        <v>3592.64</v>
      </c>
      <c r="F115" s="5">
        <v>1138.1500000000001</v>
      </c>
      <c r="G115" s="5">
        <v>1370.93</v>
      </c>
      <c r="H115" s="5">
        <v>1083.56</v>
      </c>
      <c r="I115" s="5">
        <v>3387.67</v>
      </c>
      <c r="J115" s="5">
        <v>915.67</v>
      </c>
      <c r="K115" s="5">
        <v>1359.6</v>
      </c>
      <c r="L115" s="5">
        <v>1112.4000000000001</v>
      </c>
      <c r="M115" s="5">
        <v>2628.56</v>
      </c>
      <c r="N115" s="5">
        <v>986.74</v>
      </c>
      <c r="O115" s="5">
        <v>852.84</v>
      </c>
      <c r="P115" s="5">
        <v>788.98</v>
      </c>
      <c r="Q115" s="5">
        <v>2598.69</v>
      </c>
      <c r="R115" s="5">
        <v>988.8</v>
      </c>
      <c r="S115" s="5">
        <v>782.8</v>
      </c>
      <c r="T115" s="5">
        <v>827.09</v>
      </c>
    </row>
    <row r="116" spans="3:20" x14ac:dyDescent="0.3">
      <c r="C116" s="3">
        <f ca="1">IF(_xll.TM2RPTELISCONSOLIDATED(D116),IF(_xll.TM2RPTELLEV(D116)&lt;=5,_xll.TM2RPTELLEV(D116),"Default"),"Leaf")</f>
        <v>1</v>
      </c>
      <c r="D116" s="13" t="s">
        <v>65</v>
      </c>
      <c r="E116" s="5">
        <v>3592.64</v>
      </c>
      <c r="F116" s="5">
        <v>1138.1500000000001</v>
      </c>
      <c r="G116" s="5">
        <v>1370.93</v>
      </c>
      <c r="H116" s="5">
        <v>1083.56</v>
      </c>
      <c r="I116" s="5">
        <v>3387.67</v>
      </c>
      <c r="J116" s="5">
        <v>915.67</v>
      </c>
      <c r="K116" s="5">
        <v>1359.6</v>
      </c>
      <c r="L116" s="5">
        <v>1112.4000000000001</v>
      </c>
      <c r="M116" s="5">
        <v>2628.56</v>
      </c>
      <c r="N116" s="5">
        <v>986.74</v>
      </c>
      <c r="O116" s="5">
        <v>852.84</v>
      </c>
      <c r="P116" s="5">
        <v>788.98</v>
      </c>
      <c r="Q116" s="5">
        <v>2598.69</v>
      </c>
      <c r="R116" s="5">
        <v>988.8</v>
      </c>
      <c r="S116" s="5">
        <v>782.8</v>
      </c>
      <c r="T116" s="5">
        <v>827.09</v>
      </c>
    </row>
    <row r="117" spans="3:20" x14ac:dyDescent="0.3">
      <c r="C117" s="3" t="str">
        <f ca="1">IF(_xll.TM2RPTELISCONSOLIDATED(D117),IF(_xll.TM2RPTELLEV(D117)&lt;=5,_xll.TM2RPTELLEV(D117),"Default"),"Leaf")</f>
        <v>Leaf</v>
      </c>
      <c r="D117" s="12" t="s">
        <v>66</v>
      </c>
      <c r="E117" s="5">
        <v>3064.25</v>
      </c>
      <c r="F117" s="5">
        <v>1164.93</v>
      </c>
      <c r="G117" s="5">
        <v>730.27</v>
      </c>
      <c r="H117" s="5">
        <v>1169.05</v>
      </c>
      <c r="I117" s="5">
        <v>3458.74</v>
      </c>
      <c r="J117" s="5">
        <v>1148.45</v>
      </c>
      <c r="K117" s="5">
        <v>956.87</v>
      </c>
      <c r="L117" s="5">
        <v>1353.42</v>
      </c>
      <c r="M117" s="5">
        <v>3488.61</v>
      </c>
      <c r="N117" s="5">
        <v>1318.4</v>
      </c>
      <c r="O117" s="5">
        <v>1211.28</v>
      </c>
      <c r="P117" s="5">
        <v>958.93</v>
      </c>
      <c r="Q117" s="5">
        <v>3298.06</v>
      </c>
      <c r="R117" s="5">
        <v>1227.76</v>
      </c>
      <c r="S117" s="5">
        <v>1223.6400000000001</v>
      </c>
      <c r="T117" s="5">
        <v>846.66</v>
      </c>
    </row>
    <row r="118" spans="3:20" x14ac:dyDescent="0.3">
      <c r="C118" s="3" t="str">
        <f ca="1">IF(_xll.TM2RPTELISCONSOLIDATED(D118),IF(_xll.TM2RPTELLEV(D118)&lt;=5,_xll.TM2RPTELLEV(D118),"Default"),"Leaf")</f>
        <v>Leaf</v>
      </c>
      <c r="D118" s="12" t="s">
        <v>67</v>
      </c>
      <c r="E118" s="5">
        <v>2755.25</v>
      </c>
      <c r="F118" s="5">
        <v>1244.24</v>
      </c>
      <c r="G118" s="5">
        <v>759.11</v>
      </c>
      <c r="H118" s="5">
        <v>751.9</v>
      </c>
      <c r="I118" s="5">
        <v>2719.2</v>
      </c>
      <c r="J118" s="5">
        <v>1000.13</v>
      </c>
      <c r="K118" s="5">
        <v>901.25</v>
      </c>
      <c r="L118" s="5">
        <v>817.82</v>
      </c>
      <c r="M118" s="5">
        <v>2984.94</v>
      </c>
      <c r="N118" s="5">
        <v>1031.03</v>
      </c>
      <c r="O118" s="5">
        <v>979.53</v>
      </c>
      <c r="P118" s="5">
        <v>974.38</v>
      </c>
      <c r="Q118" s="5">
        <v>2879.88</v>
      </c>
      <c r="R118" s="5">
        <v>1241.1500000000001</v>
      </c>
      <c r="S118" s="5">
        <v>886.83</v>
      </c>
      <c r="T118" s="5">
        <v>751.9</v>
      </c>
    </row>
    <row r="119" spans="3:20" x14ac:dyDescent="0.3">
      <c r="C119" s="3">
        <f ca="1">IF(_xll.TM2RPTELISCONSOLIDATED(D119),IF(_xll.TM2RPTELLEV(D119)&lt;=5,_xll.TM2RPTELLEV(D119),"Default"),"Leaf")</f>
        <v>1</v>
      </c>
      <c r="D119" s="13" t="s">
        <v>68</v>
      </c>
      <c r="E119" s="5">
        <v>5819.49999999999</v>
      </c>
      <c r="F119" s="5">
        <v>2409.17</v>
      </c>
      <c r="G119" s="5">
        <v>1489.38</v>
      </c>
      <c r="H119" s="5">
        <v>1920.94999999999</v>
      </c>
      <c r="I119" s="5">
        <v>6177.94</v>
      </c>
      <c r="J119" s="5">
        <v>2148.58</v>
      </c>
      <c r="K119" s="5">
        <v>1858.12</v>
      </c>
      <c r="L119" s="5">
        <v>2171.2399999999998</v>
      </c>
      <c r="M119" s="5">
        <v>6473.55</v>
      </c>
      <c r="N119" s="5">
        <v>2349.4299999999998</v>
      </c>
      <c r="O119" s="5">
        <v>2190.81</v>
      </c>
      <c r="P119" s="5">
        <v>1933.31</v>
      </c>
      <c r="Q119" s="5">
        <v>6177.94</v>
      </c>
      <c r="R119" s="5">
        <v>2468.91</v>
      </c>
      <c r="S119" s="5">
        <v>2110.4699999999998</v>
      </c>
      <c r="T119" s="5">
        <v>1598.56</v>
      </c>
    </row>
    <row r="120" spans="3:20" x14ac:dyDescent="0.3">
      <c r="C120" s="3" t="str">
        <f ca="1">IF(_xll.TM2RPTELISCONSOLIDATED(D120),IF(_xll.TM2RPTELLEV(D120)&lt;=5,_xll.TM2RPTELLEV(D120),"Default"),"Leaf")</f>
        <v>Leaf</v>
      </c>
      <c r="D120" s="12" t="s">
        <v>69</v>
      </c>
      <c r="E120" s="5">
        <v>3304.24</v>
      </c>
      <c r="F120" s="5">
        <v>1090.77</v>
      </c>
      <c r="G120" s="5">
        <v>1053.69</v>
      </c>
      <c r="H120" s="5">
        <v>1159.78</v>
      </c>
      <c r="I120" s="5">
        <v>3215.66</v>
      </c>
      <c r="J120" s="5">
        <v>803.4</v>
      </c>
      <c r="K120" s="5">
        <v>1290.5899999999999</v>
      </c>
      <c r="L120" s="5">
        <v>1121.67</v>
      </c>
      <c r="M120" s="5">
        <v>2738.77</v>
      </c>
      <c r="N120" s="5">
        <v>682.89</v>
      </c>
      <c r="O120" s="5">
        <v>1037.21</v>
      </c>
      <c r="P120" s="5">
        <v>1018.67</v>
      </c>
      <c r="Q120" s="5">
        <v>2853.1</v>
      </c>
      <c r="R120" s="5">
        <v>721</v>
      </c>
      <c r="S120" s="5">
        <v>852.84</v>
      </c>
      <c r="T120" s="5">
        <v>1279.26</v>
      </c>
    </row>
    <row r="121" spans="3:20" x14ac:dyDescent="0.3">
      <c r="C121" s="3" t="str">
        <f ca="1">IF(_xll.TM2RPTELISCONSOLIDATED(D121),IF(_xll.TM2RPTELLEV(D121)&lt;=5,_xll.TM2RPTELLEV(D121),"Default"),"Leaf")</f>
        <v>Leaf</v>
      </c>
      <c r="D121" s="12" t="s">
        <v>70</v>
      </c>
      <c r="E121" s="5">
        <v>3349.56</v>
      </c>
      <c r="F121" s="5">
        <v>1250.42</v>
      </c>
      <c r="G121" s="5">
        <v>803.4</v>
      </c>
      <c r="H121" s="5">
        <v>1295.74</v>
      </c>
      <c r="I121" s="5">
        <v>3902.67</v>
      </c>
      <c r="J121" s="5">
        <v>1095.92</v>
      </c>
      <c r="K121" s="5">
        <v>1382.26</v>
      </c>
      <c r="L121" s="5">
        <v>1424.49</v>
      </c>
      <c r="M121" s="5">
        <v>3288.79</v>
      </c>
      <c r="N121" s="5">
        <v>1100.04</v>
      </c>
      <c r="O121" s="5">
        <v>1189.6500000000001</v>
      </c>
      <c r="P121" s="5">
        <v>999.1</v>
      </c>
      <c r="Q121" s="5">
        <v>3047.77</v>
      </c>
      <c r="R121" s="5">
        <v>1022.79</v>
      </c>
      <c r="S121" s="5">
        <v>1091.8</v>
      </c>
      <c r="T121" s="5">
        <v>933.18</v>
      </c>
    </row>
    <row r="122" spans="3:20" x14ac:dyDescent="0.3">
      <c r="C122" s="3" t="str">
        <f ca="1">IF(_xll.TM2RPTELISCONSOLIDATED(D122),IF(_xll.TM2RPTELLEV(D122)&lt;=5,_xll.TM2RPTELLEV(D122),"Default"),"Leaf")</f>
        <v>Leaf</v>
      </c>
      <c r="D122" s="12" t="s">
        <v>71</v>
      </c>
      <c r="E122" s="5">
        <v>3651.35</v>
      </c>
      <c r="F122" s="5">
        <v>1030</v>
      </c>
      <c r="G122" s="5">
        <v>1386.38</v>
      </c>
      <c r="H122" s="5">
        <v>1234.97</v>
      </c>
      <c r="I122" s="5">
        <v>2844.86</v>
      </c>
      <c r="J122" s="5">
        <v>835.33</v>
      </c>
      <c r="K122" s="5">
        <v>736.45</v>
      </c>
      <c r="L122" s="5">
        <v>1273.08</v>
      </c>
      <c r="M122" s="5">
        <v>3456.68</v>
      </c>
      <c r="N122" s="5">
        <v>769.41</v>
      </c>
      <c r="O122" s="5">
        <v>1294.71</v>
      </c>
      <c r="P122" s="5">
        <v>1392.56</v>
      </c>
      <c r="Q122" s="5">
        <v>3514.36</v>
      </c>
      <c r="R122" s="5">
        <v>765.29</v>
      </c>
      <c r="S122" s="5">
        <v>1362.69</v>
      </c>
      <c r="T122" s="5">
        <v>1386.38</v>
      </c>
    </row>
    <row r="123" spans="3:20" x14ac:dyDescent="0.3">
      <c r="C123" s="3" t="str">
        <f ca="1">IF(_xll.TM2RPTELISCONSOLIDATED(D123),IF(_xll.TM2RPTELLEV(D123)&lt;=5,_xll.TM2RPTELLEV(D123),"Default"),"Leaf")</f>
        <v>Leaf</v>
      </c>
      <c r="D123" s="12" t="s">
        <v>72</v>
      </c>
      <c r="E123" s="5">
        <v>2974.64</v>
      </c>
      <c r="F123" s="5">
        <v>1189.6500000000001</v>
      </c>
      <c r="G123" s="5">
        <v>856.96</v>
      </c>
      <c r="H123" s="5">
        <v>928.03</v>
      </c>
      <c r="I123" s="5">
        <v>4113.82</v>
      </c>
      <c r="J123" s="5">
        <v>1387.41</v>
      </c>
      <c r="K123" s="5">
        <v>1357.54</v>
      </c>
      <c r="L123" s="5">
        <v>1368.87</v>
      </c>
      <c r="M123" s="5">
        <v>2713.02</v>
      </c>
      <c r="N123" s="5">
        <v>790.01</v>
      </c>
      <c r="O123" s="5">
        <v>1159.78</v>
      </c>
      <c r="P123" s="5">
        <v>763.23</v>
      </c>
      <c r="Q123" s="5">
        <v>2813.96</v>
      </c>
      <c r="R123" s="5">
        <v>777.65</v>
      </c>
      <c r="S123" s="5">
        <v>1069.1400000000001</v>
      </c>
      <c r="T123" s="5">
        <v>967.17</v>
      </c>
    </row>
    <row r="124" spans="3:20" x14ac:dyDescent="0.3">
      <c r="C124" s="3" t="str">
        <f ca="1">IF(_xll.TM2RPTELISCONSOLIDATED(D124),IF(_xll.TM2RPTELLEV(D124)&lt;=5,_xll.TM2RPTELLEV(D124),"Default"),"Leaf")</f>
        <v>Leaf</v>
      </c>
      <c r="D124" s="12" t="s">
        <v>73</v>
      </c>
      <c r="E124" s="5">
        <v>3224.93</v>
      </c>
      <c r="F124" s="5">
        <v>748.81</v>
      </c>
      <c r="G124" s="5">
        <v>1214.3699999999999</v>
      </c>
      <c r="H124" s="5">
        <v>1261.75</v>
      </c>
      <c r="I124" s="5">
        <v>3152.83</v>
      </c>
      <c r="J124" s="5">
        <v>1077.3800000000001</v>
      </c>
      <c r="K124" s="5">
        <v>869.32</v>
      </c>
      <c r="L124" s="5">
        <v>1206.1300000000001</v>
      </c>
      <c r="M124" s="5">
        <v>3635.9</v>
      </c>
      <c r="N124" s="5">
        <v>1040.3</v>
      </c>
      <c r="O124" s="5">
        <v>1386.38</v>
      </c>
      <c r="P124" s="5">
        <v>1209.22</v>
      </c>
      <c r="Q124" s="5">
        <v>2909.75</v>
      </c>
      <c r="R124" s="5">
        <v>1014.55</v>
      </c>
      <c r="S124" s="5">
        <v>879.62</v>
      </c>
      <c r="T124" s="5">
        <v>1015.58</v>
      </c>
    </row>
    <row r="125" spans="3:20" x14ac:dyDescent="0.3">
      <c r="C125" s="3" t="str">
        <f ca="1">IF(_xll.TM2RPTELISCONSOLIDATED(D125),IF(_xll.TM2RPTELLEV(D125)&lt;=5,_xll.TM2RPTELLEV(D125),"Default"),"Leaf")</f>
        <v>Leaf</v>
      </c>
      <c r="D125" s="12" t="s">
        <v>74</v>
      </c>
      <c r="E125" s="5">
        <v>2494.66</v>
      </c>
      <c r="F125" s="5">
        <v>907.43</v>
      </c>
      <c r="G125" s="5">
        <v>731.3</v>
      </c>
      <c r="H125" s="5">
        <v>855.93</v>
      </c>
      <c r="I125" s="5">
        <v>2786.15</v>
      </c>
      <c r="J125" s="5">
        <v>786.92</v>
      </c>
      <c r="K125" s="5">
        <v>1217.46</v>
      </c>
      <c r="L125" s="5">
        <v>781.77</v>
      </c>
      <c r="M125" s="5">
        <v>2846.92</v>
      </c>
      <c r="N125" s="5">
        <v>1166.99</v>
      </c>
      <c r="O125" s="5">
        <v>824</v>
      </c>
      <c r="P125" s="5">
        <v>855.93</v>
      </c>
      <c r="Q125" s="5">
        <v>3840.87</v>
      </c>
      <c r="R125" s="5">
        <v>1422.43</v>
      </c>
      <c r="S125" s="5">
        <v>1359.6</v>
      </c>
      <c r="T125" s="5">
        <v>1058.8399999999999</v>
      </c>
    </row>
    <row r="126" spans="3:20" x14ac:dyDescent="0.3">
      <c r="C126" s="3" t="str">
        <f ca="1">IF(_xll.TM2RPTELISCONSOLIDATED(D126),IF(_xll.TM2RPTELLEV(D126)&lt;=5,_xll.TM2RPTELLEV(D126),"Default"),"Leaf")</f>
        <v>Leaf</v>
      </c>
      <c r="D126" s="12" t="s">
        <v>75</v>
      </c>
      <c r="E126" s="5">
        <v>3663.71</v>
      </c>
      <c r="F126" s="5">
        <v>1290.5899999999999</v>
      </c>
      <c r="G126" s="5">
        <v>987.77</v>
      </c>
      <c r="H126" s="5">
        <v>1385.35</v>
      </c>
      <c r="I126" s="5">
        <v>3655.47</v>
      </c>
      <c r="J126" s="5">
        <v>1311.19</v>
      </c>
      <c r="K126" s="5">
        <v>1238.06</v>
      </c>
      <c r="L126" s="5">
        <v>1106.22</v>
      </c>
      <c r="M126" s="5">
        <v>3244.5</v>
      </c>
      <c r="N126" s="5">
        <v>1120.6400000000001</v>
      </c>
      <c r="O126" s="5">
        <v>1166.99</v>
      </c>
      <c r="P126" s="5">
        <v>956.87</v>
      </c>
      <c r="Q126" s="5">
        <v>3073.52</v>
      </c>
      <c r="R126" s="5">
        <v>742.63</v>
      </c>
      <c r="S126" s="5">
        <v>1165.96</v>
      </c>
      <c r="T126" s="5">
        <v>1164.93</v>
      </c>
    </row>
    <row r="127" spans="3:20" x14ac:dyDescent="0.3">
      <c r="C127" s="3">
        <f ca="1">IF(_xll.TM2RPTELISCONSOLIDATED(D127),IF(_xll.TM2RPTELLEV(D127)&lt;=5,_xll.TM2RPTELLEV(D127),"Default"),"Leaf")</f>
        <v>1</v>
      </c>
      <c r="D127" s="13" t="s">
        <v>76</v>
      </c>
      <c r="E127" s="5">
        <v>22663.09</v>
      </c>
      <c r="F127" s="5">
        <v>7507.67</v>
      </c>
      <c r="G127" s="5">
        <v>7033.87</v>
      </c>
      <c r="H127" s="5">
        <v>8121.55</v>
      </c>
      <c r="I127" s="5">
        <v>23671.46</v>
      </c>
      <c r="J127" s="5">
        <v>7297.55</v>
      </c>
      <c r="K127" s="5">
        <v>8091.68</v>
      </c>
      <c r="L127" s="5">
        <v>8282.23</v>
      </c>
      <c r="M127" s="5">
        <v>21924.5799999999</v>
      </c>
      <c r="N127" s="5">
        <v>6670.28</v>
      </c>
      <c r="O127" s="5">
        <v>8058.72</v>
      </c>
      <c r="P127" s="5">
        <v>7195.58</v>
      </c>
      <c r="Q127" s="5">
        <v>22053.3299999999</v>
      </c>
      <c r="R127" s="5">
        <v>6466.34</v>
      </c>
      <c r="S127" s="5">
        <v>7781.65</v>
      </c>
      <c r="T127" s="5">
        <v>7805.34</v>
      </c>
    </row>
    <row r="128" spans="3:20" x14ac:dyDescent="0.3">
      <c r="C128" s="3">
        <f ca="1">IF(_xll.TM2RPTELISCONSOLIDATED(D128),IF(_xll.TM2RPTELLEV(D128)&lt;=5,_xll.TM2RPTELLEV(D128),"Default"),"Leaf")</f>
        <v>1</v>
      </c>
      <c r="D128" s="11" t="s">
        <v>77</v>
      </c>
      <c r="E128" s="5">
        <v>293916.79762600001</v>
      </c>
      <c r="F128" s="5">
        <v>82670.098650999906</v>
      </c>
      <c r="G128" s="5">
        <v>103385.418481</v>
      </c>
      <c r="H128" s="5">
        <v>107861.28049400001</v>
      </c>
      <c r="I128" s="5">
        <v>272240.05807999999</v>
      </c>
      <c r="J128" s="5">
        <v>89830.756294999999</v>
      </c>
      <c r="K128" s="5">
        <v>98223.014808999898</v>
      </c>
      <c r="L128" s="5">
        <v>84186.286976000003</v>
      </c>
      <c r="M128" s="5">
        <v>277601.89210300002</v>
      </c>
      <c r="N128" s="5">
        <v>94203.554963000002</v>
      </c>
      <c r="O128" s="5">
        <v>89789.199296999999</v>
      </c>
      <c r="P128" s="5">
        <v>93609.137842999902</v>
      </c>
      <c r="Q128" s="5">
        <v>291802.17250300001</v>
      </c>
      <c r="R128" s="5">
        <v>99274.060077999893</v>
      </c>
      <c r="S128" s="5">
        <v>100596.87620300001</v>
      </c>
      <c r="T128" s="5">
        <v>91931.236221999905</v>
      </c>
    </row>
    <row r="129" spans="3:20" x14ac:dyDescent="0.3">
      <c r="C129" s="3">
        <f ca="1">IF(_xll.TM2RPTELISCONSOLIDATED(D129),IF(_xll.TM2RPTELLEV(D129)&lt;=5,_xll.TM2RPTELLEV(D129),"Default"),"Leaf")</f>
        <v>0</v>
      </c>
      <c r="D129" s="8" t="s">
        <v>78</v>
      </c>
      <c r="E129" s="5">
        <v>563859.47737399896</v>
      </c>
      <c r="F129" s="5">
        <v>211428.37634899901</v>
      </c>
      <c r="G129" s="5">
        <v>182464.81651900001</v>
      </c>
      <c r="H129" s="5">
        <v>169966.284506</v>
      </c>
      <c r="I129" s="5">
        <v>570407.57691999897</v>
      </c>
      <c r="J129" s="5">
        <v>176368.10870499999</v>
      </c>
      <c r="K129" s="5">
        <v>191034.975191</v>
      </c>
      <c r="L129" s="5">
        <v>203004.49302399901</v>
      </c>
      <c r="M129" s="5">
        <v>573958.33289699897</v>
      </c>
      <c r="N129" s="5">
        <v>192469.65003700001</v>
      </c>
      <c r="O129" s="5">
        <v>202630.375703</v>
      </c>
      <c r="P129" s="5">
        <v>178858.30715699901</v>
      </c>
      <c r="Q129" s="5">
        <v>588411.62249699899</v>
      </c>
      <c r="R129" s="5">
        <v>178682.254921999</v>
      </c>
      <c r="S129" s="5">
        <v>201519.118797</v>
      </c>
      <c r="T129" s="5">
        <v>208210.24877800001</v>
      </c>
    </row>
    <row r="130" spans="3:20" x14ac:dyDescent="0.3">
      <c r="C130" s="3" t="str">
        <f ca="1">IF(_xll.TM2RPTELISCONSOLIDATED(D130),IF(_xll.TM2RPTELLEV(D130)&lt;=5,_xll.TM2RPTELLEV(D130),"Default"),"Leaf")</f>
        <v>Leaf</v>
      </c>
      <c r="D130" s="10" t="s">
        <v>37</v>
      </c>
      <c r="E130" s="5">
        <v>938284.68</v>
      </c>
      <c r="F130" s="5">
        <v>315512.69</v>
      </c>
      <c r="G130" s="5">
        <v>311041.46000000002</v>
      </c>
      <c r="H130" s="5">
        <v>311730.53000000003</v>
      </c>
      <c r="I130" s="5">
        <v>943378.03</v>
      </c>
      <c r="J130" s="5">
        <v>311760.40000000002</v>
      </c>
      <c r="K130" s="5">
        <v>316160.56</v>
      </c>
      <c r="L130" s="5">
        <v>315457.07</v>
      </c>
      <c r="M130" s="5">
        <v>953738.8</v>
      </c>
      <c r="N130" s="5">
        <v>316871.26</v>
      </c>
      <c r="O130" s="5">
        <v>320391.8</v>
      </c>
      <c r="P130" s="5">
        <v>316475.74</v>
      </c>
      <c r="Q130" s="5">
        <v>935635.52</v>
      </c>
      <c r="R130" s="5">
        <v>309312.09000000003</v>
      </c>
      <c r="S130" s="5">
        <v>313800.83</v>
      </c>
      <c r="T130" s="5">
        <v>312522.59999999998</v>
      </c>
    </row>
    <row r="131" spans="3:20" x14ac:dyDescent="0.3">
      <c r="C131" s="3" t="str">
        <f ca="1">IF(_xll.TM2RPTELISCONSOLIDATED(D131),IF(_xll.TM2RPTELLEV(D131)&lt;=5,_xll.TM2RPTELLEV(D131),"Default"),"Leaf")</f>
        <v>Leaf</v>
      </c>
      <c r="D131" s="10" t="s">
        <v>38</v>
      </c>
      <c r="E131" s="5">
        <v>181021.47</v>
      </c>
      <c r="F131" s="5">
        <v>59427.91</v>
      </c>
      <c r="G131" s="5">
        <v>61985.4</v>
      </c>
      <c r="H131" s="5">
        <v>59608.160000000003</v>
      </c>
      <c r="I131" s="5">
        <v>181038.98</v>
      </c>
      <c r="J131" s="5">
        <v>62704.34</v>
      </c>
      <c r="K131" s="5">
        <v>59694.68</v>
      </c>
      <c r="L131" s="5">
        <v>58639.96</v>
      </c>
      <c r="M131" s="5">
        <v>178200.3</v>
      </c>
      <c r="N131" s="5">
        <v>61459.07</v>
      </c>
      <c r="O131" s="5">
        <v>61908.15</v>
      </c>
      <c r="P131" s="5">
        <v>54833.08</v>
      </c>
      <c r="Q131" s="5">
        <v>171809.15</v>
      </c>
      <c r="R131" s="5">
        <v>55743.6</v>
      </c>
      <c r="S131" s="5">
        <v>65835.539999999994</v>
      </c>
      <c r="T131" s="5">
        <v>50230.01</v>
      </c>
    </row>
    <row r="132" spans="3:20" x14ac:dyDescent="0.3">
      <c r="C132" s="3">
        <f ca="1">IF(_xll.TM2RPTELISCONSOLIDATED(D132),IF(_xll.TM2RPTELLEV(D132)&lt;=5,_xll.TM2RPTELLEV(D132),"Default"),"Leaf")</f>
        <v>1</v>
      </c>
      <c r="D132" s="11" t="s">
        <v>39</v>
      </c>
      <c r="E132" s="5">
        <v>1119306.1499999999</v>
      </c>
      <c r="F132" s="5">
        <v>374940.6</v>
      </c>
      <c r="G132" s="5">
        <v>373026.86</v>
      </c>
      <c r="H132" s="5">
        <v>371338.69</v>
      </c>
      <c r="I132" s="5">
        <v>1124417.01</v>
      </c>
      <c r="J132" s="5">
        <v>374464.74</v>
      </c>
      <c r="K132" s="5">
        <v>375855.24</v>
      </c>
      <c r="L132" s="5">
        <v>374097.03</v>
      </c>
      <c r="M132" s="5">
        <v>1131939.1000000001</v>
      </c>
      <c r="N132" s="5">
        <v>378330.33</v>
      </c>
      <c r="O132" s="5">
        <v>382299.95</v>
      </c>
      <c r="P132" s="5">
        <v>371308.82</v>
      </c>
      <c r="Q132" s="5">
        <v>1107444.67</v>
      </c>
      <c r="R132" s="5">
        <v>365055.69</v>
      </c>
      <c r="S132" s="5">
        <v>379636.37</v>
      </c>
      <c r="T132" s="5">
        <v>362752.61</v>
      </c>
    </row>
    <row r="133" spans="3:20" x14ac:dyDescent="0.3">
      <c r="C133" s="3" t="str">
        <f ca="1">IF(_xll.TM2RPTELISCONSOLIDATED(D133),IF(_xll.TM2RPTELLEV(D133)&lt;=5,_xll.TM2RPTELLEV(D133),"Default"),"Leaf")</f>
        <v>Leaf</v>
      </c>
      <c r="D133" s="10" t="s">
        <v>40</v>
      </c>
      <c r="E133" s="5">
        <v>154924.875</v>
      </c>
      <c r="F133" s="5">
        <v>37736.625</v>
      </c>
      <c r="G133" s="5">
        <v>52375.5</v>
      </c>
      <c r="H133" s="5">
        <v>64812.75</v>
      </c>
      <c r="I133" s="5">
        <v>142410.375</v>
      </c>
      <c r="J133" s="5">
        <v>62070.375</v>
      </c>
      <c r="K133" s="5">
        <v>37157.25</v>
      </c>
      <c r="L133" s="5">
        <v>43182.75</v>
      </c>
      <c r="M133" s="5">
        <v>122673</v>
      </c>
      <c r="N133" s="5">
        <v>38856.75</v>
      </c>
      <c r="O133" s="5">
        <v>37234.5</v>
      </c>
      <c r="P133" s="5">
        <v>46581.75</v>
      </c>
      <c r="Q133" s="5">
        <v>128853</v>
      </c>
      <c r="R133" s="5">
        <v>44341.5</v>
      </c>
      <c r="S133" s="5">
        <v>49671.749999999898</v>
      </c>
      <c r="T133" s="5">
        <v>34839.75</v>
      </c>
    </row>
    <row r="134" spans="3:20" x14ac:dyDescent="0.3">
      <c r="C134" s="3" t="str">
        <f ca="1">IF(_xll.TM2RPTELISCONSOLIDATED(D134),IF(_xll.TM2RPTELLEV(D134)&lt;=5,_xll.TM2RPTELLEV(D134),"Default"),"Leaf")</f>
        <v>Leaf</v>
      </c>
      <c r="D134" s="10" t="s">
        <v>41</v>
      </c>
      <c r="E134" s="5">
        <v>106605</v>
      </c>
      <c r="F134" s="5">
        <v>43105.5</v>
      </c>
      <c r="G134" s="5">
        <v>34801.125</v>
      </c>
      <c r="H134" s="5">
        <v>28698.374999999902</v>
      </c>
      <c r="I134" s="5">
        <v>139359</v>
      </c>
      <c r="J134" s="5">
        <v>46195.5</v>
      </c>
      <c r="K134" s="5">
        <v>49440</v>
      </c>
      <c r="L134" s="5">
        <v>43723.5</v>
      </c>
      <c r="M134" s="5">
        <v>157705.875</v>
      </c>
      <c r="N134" s="5">
        <v>52800.375</v>
      </c>
      <c r="O134" s="5">
        <v>52645.875</v>
      </c>
      <c r="P134" s="5">
        <v>52259.625</v>
      </c>
      <c r="Q134" s="5">
        <v>98377.875</v>
      </c>
      <c r="R134" s="5">
        <v>42757.875</v>
      </c>
      <c r="S134" s="5">
        <v>27848.625</v>
      </c>
      <c r="T134" s="5">
        <v>27771.375</v>
      </c>
    </row>
    <row r="135" spans="3:20" x14ac:dyDescent="0.3">
      <c r="C135" s="3">
        <f ca="1">IF(_xll.TM2RPTELISCONSOLIDATED(D135),IF(_xll.TM2RPTELLEV(D135)&lt;=5,_xll.TM2RPTELLEV(D135),"Default"),"Leaf")</f>
        <v>1</v>
      </c>
      <c r="D135" s="11" t="s">
        <v>42</v>
      </c>
      <c r="E135" s="5">
        <v>261529.875</v>
      </c>
      <c r="F135" s="5">
        <v>80842.125</v>
      </c>
      <c r="G135" s="5">
        <v>87176.625</v>
      </c>
      <c r="H135" s="5">
        <v>93511.125</v>
      </c>
      <c r="I135" s="5">
        <v>281769.375</v>
      </c>
      <c r="J135" s="5">
        <v>108265.875</v>
      </c>
      <c r="K135" s="5">
        <v>86597.25</v>
      </c>
      <c r="L135" s="5">
        <v>86906.25</v>
      </c>
      <c r="M135" s="5">
        <v>280378.875</v>
      </c>
      <c r="N135" s="5">
        <v>91657.125</v>
      </c>
      <c r="O135" s="5">
        <v>89880.375</v>
      </c>
      <c r="P135" s="5">
        <v>98841.375</v>
      </c>
      <c r="Q135" s="5">
        <v>227230.875</v>
      </c>
      <c r="R135" s="5">
        <v>87099.375</v>
      </c>
      <c r="S135" s="5">
        <v>77520.375</v>
      </c>
      <c r="T135" s="5">
        <v>62611.125</v>
      </c>
    </row>
    <row r="136" spans="3:20" x14ac:dyDescent="0.3">
      <c r="C136" s="3" t="str">
        <f ca="1">IF(_xll.TM2RPTELISCONSOLIDATED(D136),IF(_xll.TM2RPTELLEV(D136)&lt;=5,_xll.TM2RPTELLEV(D136),"Default"),"Leaf")</f>
        <v>Leaf</v>
      </c>
      <c r="D136" s="12" t="s">
        <v>43</v>
      </c>
      <c r="E136" s="5">
        <v>4449.3657780000003</v>
      </c>
      <c r="F136" s="5">
        <v>1039.675923</v>
      </c>
      <c r="G136" s="5">
        <v>1710.434583</v>
      </c>
      <c r="H136" s="5">
        <v>1699.2552720000001</v>
      </c>
      <c r="I136" s="5">
        <v>4226.7958589999998</v>
      </c>
      <c r="J136" s="5">
        <v>1327.2891059999999</v>
      </c>
      <c r="K136" s="5">
        <v>1354.729233</v>
      </c>
      <c r="L136" s="5">
        <v>1544.7775200000001</v>
      </c>
      <c r="M136" s="5">
        <v>4080.448515</v>
      </c>
      <c r="N136" s="5">
        <v>1365.9085439999999</v>
      </c>
      <c r="O136" s="5">
        <v>1550.8753259999901</v>
      </c>
      <c r="P136" s="5">
        <v>1163.6646450000001</v>
      </c>
      <c r="Q136" s="5">
        <v>3891.4165290000001</v>
      </c>
      <c r="R136" s="5">
        <v>1548.8427240000001</v>
      </c>
      <c r="S136" s="5">
        <v>998.00758199999996</v>
      </c>
      <c r="T136" s="5">
        <v>1344.566223</v>
      </c>
    </row>
    <row r="137" spans="3:20" x14ac:dyDescent="0.3">
      <c r="C137" s="3" t="str">
        <f ca="1">IF(_xll.TM2RPTELISCONSOLIDATED(D137),IF(_xll.TM2RPTELLEV(D137)&lt;=5,_xll.TM2RPTELLEV(D137),"Default"),"Leaf")</f>
        <v>Leaf</v>
      </c>
      <c r="D137" s="12" t="s">
        <v>44</v>
      </c>
      <c r="E137" s="5">
        <v>3038.5</v>
      </c>
      <c r="F137" s="5">
        <v>925.97</v>
      </c>
      <c r="G137" s="5">
        <v>1096.95</v>
      </c>
      <c r="H137" s="5">
        <v>1015.58</v>
      </c>
      <c r="I137" s="5">
        <v>2920.05</v>
      </c>
      <c r="J137" s="5">
        <v>1194.8</v>
      </c>
      <c r="K137" s="5">
        <v>894.04</v>
      </c>
      <c r="L137" s="5">
        <v>831.21</v>
      </c>
      <c r="M137" s="5">
        <v>2801.6</v>
      </c>
      <c r="N137" s="5">
        <v>933.18</v>
      </c>
      <c r="O137" s="5">
        <v>873.44</v>
      </c>
      <c r="P137" s="5">
        <v>994.98</v>
      </c>
      <c r="Q137" s="5">
        <v>3402.09</v>
      </c>
      <c r="R137" s="5">
        <v>909.49</v>
      </c>
      <c r="S137" s="5">
        <v>1341.06</v>
      </c>
      <c r="T137" s="5">
        <v>1151.54</v>
      </c>
    </row>
    <row r="138" spans="3:20" x14ac:dyDescent="0.3">
      <c r="C138" s="3" t="str">
        <f ca="1">IF(_xll.TM2RPTELISCONSOLIDATED(D138),IF(_xll.TM2RPTELLEV(D138)&lt;=5,_xll.TM2RPTELLEV(D138),"Default"),"Leaf")</f>
        <v>Leaf</v>
      </c>
      <c r="D138" s="12" t="s">
        <v>45</v>
      </c>
      <c r="E138" s="5">
        <v>3112.66</v>
      </c>
      <c r="F138" s="5">
        <v>1223.6400000000001</v>
      </c>
      <c r="G138" s="5">
        <v>1056.78</v>
      </c>
      <c r="H138" s="5">
        <v>832.24</v>
      </c>
      <c r="I138" s="5">
        <v>3463.89</v>
      </c>
      <c r="J138" s="5">
        <v>803.4</v>
      </c>
      <c r="K138" s="5">
        <v>1411.1</v>
      </c>
      <c r="L138" s="5">
        <v>1249.3900000000001</v>
      </c>
      <c r="M138" s="5">
        <v>3233.17</v>
      </c>
      <c r="N138" s="5">
        <v>1083.56</v>
      </c>
      <c r="O138" s="5">
        <v>956.87</v>
      </c>
      <c r="P138" s="5">
        <v>1192.74</v>
      </c>
      <c r="Q138" s="5">
        <v>3342.35</v>
      </c>
      <c r="R138" s="5">
        <v>1003.22</v>
      </c>
      <c r="S138" s="5">
        <v>1028.97</v>
      </c>
      <c r="T138" s="5">
        <v>1310.1600000000001</v>
      </c>
    </row>
    <row r="139" spans="3:20" x14ac:dyDescent="0.3">
      <c r="C139" s="3" t="str">
        <f ca="1">IF(_xll.TM2RPTELISCONSOLIDATED(D139),IF(_xll.TM2RPTELLEV(D139)&lt;=5,_xll.TM2RPTELLEV(D139),"Default"),"Leaf")</f>
        <v>Leaf</v>
      </c>
      <c r="D139" s="12" t="s">
        <v>46</v>
      </c>
      <c r="E139" s="5">
        <v>3116.78</v>
      </c>
      <c r="F139" s="5">
        <v>762.2</v>
      </c>
      <c r="G139" s="5">
        <v>1399.77</v>
      </c>
      <c r="H139" s="5">
        <v>954.81</v>
      </c>
      <c r="I139" s="5">
        <v>2987</v>
      </c>
      <c r="J139" s="5">
        <v>902.28</v>
      </c>
      <c r="K139" s="5">
        <v>932.15</v>
      </c>
      <c r="L139" s="5">
        <v>1152.57</v>
      </c>
      <c r="M139" s="5">
        <v>3765.68</v>
      </c>
      <c r="N139" s="5">
        <v>1204.07</v>
      </c>
      <c r="O139" s="5">
        <v>1346.21</v>
      </c>
      <c r="P139" s="5">
        <v>1215.4000000000001</v>
      </c>
      <c r="Q139" s="5">
        <v>3508.18</v>
      </c>
      <c r="R139" s="5">
        <v>946.57</v>
      </c>
      <c r="S139" s="5">
        <v>1329.73</v>
      </c>
      <c r="T139" s="5">
        <v>1231.8800000000001</v>
      </c>
    </row>
    <row r="140" spans="3:20" x14ac:dyDescent="0.3">
      <c r="C140" s="3" t="str">
        <f ca="1">IF(_xll.TM2RPTELISCONSOLIDATED(D140),IF(_xll.TM2RPTELLEV(D140)&lt;=5,_xll.TM2RPTELLEV(D140),"Default"),"Leaf")</f>
        <v>Leaf</v>
      </c>
      <c r="D140" s="12" t="s">
        <v>47</v>
      </c>
      <c r="E140" s="5">
        <v>3499.94</v>
      </c>
      <c r="F140" s="5">
        <v>1189.6500000000001</v>
      </c>
      <c r="G140" s="5">
        <v>1102.0999999999999</v>
      </c>
      <c r="H140" s="5">
        <v>1208.19</v>
      </c>
      <c r="I140" s="5">
        <v>3459.77</v>
      </c>
      <c r="J140" s="5">
        <v>1060.9000000000001</v>
      </c>
      <c r="K140" s="5">
        <v>1199.95</v>
      </c>
      <c r="L140" s="5">
        <v>1198.92</v>
      </c>
      <c r="M140" s="5">
        <v>3415.48</v>
      </c>
      <c r="N140" s="5">
        <v>1341.06</v>
      </c>
      <c r="O140" s="5">
        <v>1283.3800000000001</v>
      </c>
      <c r="P140" s="5">
        <v>791.04</v>
      </c>
      <c r="Q140" s="5">
        <v>3080.73</v>
      </c>
      <c r="R140" s="5">
        <v>835.33</v>
      </c>
      <c r="S140" s="5">
        <v>1252.48</v>
      </c>
      <c r="T140" s="5">
        <v>992.92</v>
      </c>
    </row>
    <row r="141" spans="3:20" x14ac:dyDescent="0.3">
      <c r="C141" s="3" t="str">
        <f ca="1">IF(_xll.TM2RPTELISCONSOLIDATED(D141),IF(_xll.TM2RPTELLEV(D141)&lt;=5,_xll.TM2RPTELLEV(D141),"Default"),"Leaf")</f>
        <v>Leaf</v>
      </c>
      <c r="D141" s="12" t="s">
        <v>48</v>
      </c>
      <c r="E141" s="5">
        <v>3652.5857940000001</v>
      </c>
      <c r="F141" s="5">
        <v>1482.7831590000001</v>
      </c>
      <c r="G141" s="5">
        <v>900.44268599999998</v>
      </c>
      <c r="H141" s="5">
        <v>1269.3599489999999</v>
      </c>
      <c r="I141" s="5">
        <v>4079.4322139999999</v>
      </c>
      <c r="J141" s="5">
        <v>1260.21324</v>
      </c>
      <c r="K141" s="5">
        <v>1315.093494</v>
      </c>
      <c r="L141" s="5">
        <v>1504.1254799999999</v>
      </c>
      <c r="M141" s="5">
        <v>3546.8904899999902</v>
      </c>
      <c r="N141" s="5">
        <v>1561.0383360000001</v>
      </c>
      <c r="O141" s="5">
        <v>1032.5618159999999</v>
      </c>
      <c r="P141" s="5">
        <v>953.29033800000002</v>
      </c>
      <c r="Q141" s="5">
        <v>4260.3337920000004</v>
      </c>
      <c r="R141" s="5">
        <v>1449.245226</v>
      </c>
      <c r="S141" s="5">
        <v>1557.989433</v>
      </c>
      <c r="T141" s="5">
        <v>1253.0991329999999</v>
      </c>
    </row>
    <row r="142" spans="3:20" x14ac:dyDescent="0.3">
      <c r="C142" s="3" t="str">
        <f ca="1">IF(_xll.TM2RPTELISCONSOLIDATED(D142),IF(_xll.TM2RPTELLEV(D142)&lt;=5,_xll.TM2RPTELLEV(D142),"Default"),"Leaf")</f>
        <v>Leaf</v>
      </c>
      <c r="D142" s="12" t="s">
        <v>49</v>
      </c>
      <c r="E142" s="5">
        <v>3867.0253050000001</v>
      </c>
      <c r="F142" s="5">
        <v>1234.805715</v>
      </c>
      <c r="G142" s="5">
        <v>1262.24584199999</v>
      </c>
      <c r="H142" s="5">
        <v>1369.9737479999999</v>
      </c>
      <c r="I142" s="5">
        <v>3910.7262479999999</v>
      </c>
      <c r="J142" s="5">
        <v>994.95867899999996</v>
      </c>
      <c r="K142" s="5">
        <v>1552.9079280000001</v>
      </c>
      <c r="L142" s="5">
        <v>1362.859641</v>
      </c>
      <c r="M142" s="5">
        <v>4322.3281530000004</v>
      </c>
      <c r="N142" s="5">
        <v>1109.800692</v>
      </c>
      <c r="O142" s="5">
        <v>1654.5380279999999</v>
      </c>
      <c r="P142" s="5">
        <v>1557.989433</v>
      </c>
      <c r="Q142" s="5">
        <v>3873.1231109999999</v>
      </c>
      <c r="R142" s="5">
        <v>1593.559968</v>
      </c>
      <c r="S142" s="5">
        <v>922.80130799999995</v>
      </c>
      <c r="T142" s="5">
        <v>1356.761835</v>
      </c>
    </row>
    <row r="143" spans="3:20" x14ac:dyDescent="0.3">
      <c r="C143" s="3" t="str">
        <f ca="1">IF(_xll.TM2RPTELISCONSOLIDATED(D143),IF(_xll.TM2RPTELLEV(D143)&lt;=5,_xll.TM2RPTELLEV(D143),"Default"),"Leaf")</f>
        <v>Leaf</v>
      </c>
      <c r="D143" s="12" t="s">
        <v>50</v>
      </c>
      <c r="E143" s="5">
        <v>3325.3368719999999</v>
      </c>
      <c r="F143" s="5">
        <v>1162.648344</v>
      </c>
      <c r="G143" s="5">
        <v>1035.610719</v>
      </c>
      <c r="H143" s="5">
        <v>1127.0778089999999</v>
      </c>
      <c r="I143" s="5">
        <v>3689.17262999999</v>
      </c>
      <c r="J143" s="5">
        <v>1229.7242099999901</v>
      </c>
      <c r="K143" s="5">
        <v>1113.865896</v>
      </c>
      <c r="L143" s="5">
        <v>1345.5825239999999</v>
      </c>
      <c r="M143" s="5">
        <v>4195.2905279999904</v>
      </c>
      <c r="N143" s="5">
        <v>1586.4458609999999</v>
      </c>
      <c r="O143" s="5">
        <v>1502.0928779999999</v>
      </c>
      <c r="P143" s="5">
        <v>1106.7517889999999</v>
      </c>
      <c r="Q143" s="5">
        <v>4200.3720329999996</v>
      </c>
      <c r="R143" s="5">
        <v>1109.800692</v>
      </c>
      <c r="S143" s="5">
        <v>1467.538644</v>
      </c>
      <c r="T143" s="5">
        <v>1623.0326970000001</v>
      </c>
    </row>
    <row r="144" spans="3:20" x14ac:dyDescent="0.3">
      <c r="C144" s="3" t="str">
        <f ca="1">IF(_xll.TM2RPTELISCONSOLIDATED(D144),IF(_xll.TM2RPTELLEV(D144)&lt;=5,_xll.TM2RPTELLEV(D144),"Default"),"Leaf")</f>
        <v>Leaf</v>
      </c>
      <c r="D144" s="12" t="s">
        <v>51</v>
      </c>
      <c r="E144" s="5">
        <v>4040.6899999999901</v>
      </c>
      <c r="F144" s="5">
        <v>1166.99</v>
      </c>
      <c r="G144" s="5">
        <v>1144.33</v>
      </c>
      <c r="H144" s="5">
        <v>1729.37</v>
      </c>
      <c r="I144" s="5">
        <v>3910.91</v>
      </c>
      <c r="J144" s="5">
        <v>1398.74</v>
      </c>
      <c r="K144" s="5">
        <v>1100.04</v>
      </c>
      <c r="L144" s="5">
        <v>1412.13</v>
      </c>
      <c r="M144" s="5">
        <v>4265.2299999999996</v>
      </c>
      <c r="N144" s="5">
        <v>1402.86</v>
      </c>
      <c r="O144" s="5">
        <v>1450.24</v>
      </c>
      <c r="P144" s="5">
        <v>1412.13</v>
      </c>
      <c r="Q144" s="5">
        <v>4338.3599999999997</v>
      </c>
      <c r="R144" s="5">
        <v>1397.71</v>
      </c>
      <c r="S144" s="5">
        <v>1734.52</v>
      </c>
      <c r="T144" s="5">
        <v>1206.1300000000001</v>
      </c>
    </row>
    <row r="145" spans="3:20" x14ac:dyDescent="0.3">
      <c r="C145" s="3" t="str">
        <f ca="1">IF(_xll.TM2RPTELISCONSOLIDATED(D145),IF(_xll.TM2RPTELLEV(D145)&lt;=5,_xll.TM2RPTELLEV(D145),"Default"),"Leaf")</f>
        <v>Leaf</v>
      </c>
      <c r="D145" s="12" t="s">
        <v>52</v>
      </c>
      <c r="E145" s="5">
        <v>3872.8</v>
      </c>
      <c r="F145" s="5">
        <v>1380.2</v>
      </c>
      <c r="G145" s="5">
        <v>1008.37</v>
      </c>
      <c r="H145" s="5">
        <v>1484.23</v>
      </c>
      <c r="I145" s="5">
        <v>4400.16</v>
      </c>
      <c r="J145" s="5">
        <v>1440.97</v>
      </c>
      <c r="K145" s="5">
        <v>1516.16</v>
      </c>
      <c r="L145" s="5">
        <v>1443.03</v>
      </c>
      <c r="M145" s="5">
        <v>4495.95</v>
      </c>
      <c r="N145" s="5">
        <v>1744.82</v>
      </c>
      <c r="O145" s="5">
        <v>1053.69</v>
      </c>
      <c r="P145" s="5">
        <v>1697.44</v>
      </c>
      <c r="Q145" s="5">
        <v>4148.84</v>
      </c>
      <c r="R145" s="5">
        <v>1445.09</v>
      </c>
      <c r="S145" s="5">
        <v>1325.61</v>
      </c>
      <c r="T145" s="5">
        <v>1378.14</v>
      </c>
    </row>
    <row r="146" spans="3:20" x14ac:dyDescent="0.3">
      <c r="C146" s="3" t="str">
        <f ca="1">IF(_xll.TM2RPTELISCONSOLIDATED(D146),IF(_xll.TM2RPTELLEV(D146)&lt;=5,_xll.TM2RPTELLEV(D146),"Default"),"Leaf")</f>
        <v>Leaf</v>
      </c>
      <c r="D146" s="12" t="s">
        <v>53</v>
      </c>
      <c r="E146" s="5">
        <v>3079.7</v>
      </c>
      <c r="F146" s="5">
        <v>1086.6500000000001</v>
      </c>
      <c r="G146" s="5">
        <v>1091.8</v>
      </c>
      <c r="H146" s="5">
        <v>901.25</v>
      </c>
      <c r="I146" s="5">
        <v>2797.48</v>
      </c>
      <c r="J146" s="5">
        <v>992.92</v>
      </c>
      <c r="K146" s="5">
        <v>842.54</v>
      </c>
      <c r="L146" s="5">
        <v>962.02</v>
      </c>
      <c r="M146" s="5">
        <v>2367.9699999999998</v>
      </c>
      <c r="N146" s="5">
        <v>668.47</v>
      </c>
      <c r="O146" s="5">
        <v>874.47</v>
      </c>
      <c r="P146" s="5">
        <v>825.03</v>
      </c>
      <c r="Q146" s="5">
        <v>2929.32</v>
      </c>
      <c r="R146" s="5">
        <v>702.46</v>
      </c>
      <c r="S146" s="5">
        <v>1238.06</v>
      </c>
      <c r="T146" s="5">
        <v>988.8</v>
      </c>
    </row>
    <row r="147" spans="3:20" x14ac:dyDescent="0.3">
      <c r="C147" s="3" t="str">
        <f ca="1">IF(_xll.TM2RPTELISCONSOLIDATED(D147),IF(_xll.TM2RPTELLEV(D147)&lt;=5,_xll.TM2RPTELLEV(D147),"Default"),"Leaf")</f>
        <v>Leaf</v>
      </c>
      <c r="D147" s="12" t="s">
        <v>54</v>
      </c>
      <c r="E147" s="5">
        <v>3898.55</v>
      </c>
      <c r="F147" s="5">
        <v>1009.4</v>
      </c>
      <c r="G147" s="5">
        <v>1298.83</v>
      </c>
      <c r="H147" s="5">
        <v>1590.32</v>
      </c>
      <c r="I147" s="5">
        <v>4175.62</v>
      </c>
      <c r="J147" s="5">
        <v>1046.48</v>
      </c>
      <c r="K147" s="5">
        <v>1523.37</v>
      </c>
      <c r="L147" s="5">
        <v>1605.77</v>
      </c>
      <c r="M147" s="5">
        <v>4250.8099999999904</v>
      </c>
      <c r="N147" s="5">
        <v>896.1</v>
      </c>
      <c r="O147" s="5">
        <v>1627.4</v>
      </c>
      <c r="P147" s="5">
        <v>1727.31</v>
      </c>
      <c r="Q147" s="5">
        <v>3754.35</v>
      </c>
      <c r="R147" s="5">
        <v>1043.3900000000001</v>
      </c>
      <c r="S147" s="5">
        <v>1241.1500000000001</v>
      </c>
      <c r="T147" s="5">
        <v>1469.81</v>
      </c>
    </row>
    <row r="148" spans="3:20" x14ac:dyDescent="0.3">
      <c r="C148" s="3" t="str">
        <f ca="1">IF(_xll.TM2RPTELISCONSOLIDATED(D148),IF(_xll.TM2RPTELLEV(D148)&lt;=5,_xll.TM2RPTELLEV(D148),"Default"),"Leaf")</f>
        <v>Leaf</v>
      </c>
      <c r="D148" s="12" t="s">
        <v>55</v>
      </c>
      <c r="E148" s="5">
        <v>4274.5</v>
      </c>
      <c r="F148" s="5">
        <v>1392.56</v>
      </c>
      <c r="G148" s="5">
        <v>1603.71</v>
      </c>
      <c r="H148" s="5">
        <v>1278.23</v>
      </c>
      <c r="I148" s="5">
        <v>4179.74</v>
      </c>
      <c r="J148" s="5">
        <v>1232.9100000000001</v>
      </c>
      <c r="K148" s="5">
        <v>1786.02</v>
      </c>
      <c r="L148" s="5">
        <v>1160.81</v>
      </c>
      <c r="M148" s="5">
        <v>5173.6899999999996</v>
      </c>
      <c r="N148" s="5">
        <v>1710.83</v>
      </c>
      <c r="O148" s="5">
        <v>1748.94</v>
      </c>
      <c r="P148" s="5">
        <v>1713.92</v>
      </c>
      <c r="Q148" s="5">
        <v>4203.43</v>
      </c>
      <c r="R148" s="5">
        <v>1030</v>
      </c>
      <c r="S148" s="5">
        <v>1436.85</v>
      </c>
      <c r="T148" s="5">
        <v>1736.58</v>
      </c>
    </row>
    <row r="149" spans="3:20" x14ac:dyDescent="0.3">
      <c r="C149" s="3" t="str">
        <f ca="1">IF(_xll.TM2RPTELISCONSOLIDATED(D149),IF(_xll.TM2RPTELLEV(D149)&lt;=5,_xll.TM2RPTELLEV(D149),"Default"),"Leaf")</f>
        <v>Leaf</v>
      </c>
      <c r="D149" s="12" t="s">
        <v>56</v>
      </c>
      <c r="E149" s="5">
        <v>4641.18</v>
      </c>
      <c r="F149" s="5">
        <v>1765.42</v>
      </c>
      <c r="G149" s="5">
        <v>1326.64</v>
      </c>
      <c r="H149" s="5">
        <v>1549.12</v>
      </c>
      <c r="I149" s="5">
        <v>3042.62</v>
      </c>
      <c r="J149" s="5">
        <v>1166.99</v>
      </c>
      <c r="K149" s="5">
        <v>928.03</v>
      </c>
      <c r="L149" s="5">
        <v>947.6</v>
      </c>
      <c r="M149" s="5">
        <v>3014.81</v>
      </c>
      <c r="N149" s="5">
        <v>992.92</v>
      </c>
      <c r="O149" s="5">
        <v>999.1</v>
      </c>
      <c r="P149" s="5">
        <v>1022.79</v>
      </c>
      <c r="Q149" s="5">
        <v>4792.59</v>
      </c>
      <c r="R149" s="5">
        <v>1642.85</v>
      </c>
      <c r="S149" s="5">
        <v>1757.18</v>
      </c>
      <c r="T149" s="5">
        <v>1392.56</v>
      </c>
    </row>
    <row r="150" spans="3:20" x14ac:dyDescent="0.3">
      <c r="C150" s="3" t="str">
        <f ca="1">IF(_xll.TM2RPTELISCONSOLIDATED(D150),IF(_xll.TM2RPTELLEV(D150)&lt;=5,_xll.TM2RPTELLEV(D150),"Default"),"Leaf")</f>
        <v>Leaf</v>
      </c>
      <c r="D150" s="12" t="s">
        <v>57</v>
      </c>
      <c r="E150" s="5">
        <v>5132.3200500000003</v>
      </c>
      <c r="F150" s="5">
        <v>1610.8370849999999</v>
      </c>
      <c r="G150" s="5">
        <v>1743.972516</v>
      </c>
      <c r="H150" s="5">
        <v>1777.5104490000001</v>
      </c>
      <c r="I150" s="5">
        <v>4482.9037109999999</v>
      </c>
      <c r="J150" s="5">
        <v>1782.591954</v>
      </c>
      <c r="K150" s="5">
        <v>1746.005118</v>
      </c>
      <c r="L150" s="5">
        <v>954.30663900000002</v>
      </c>
      <c r="M150" s="5">
        <v>3231.83718</v>
      </c>
      <c r="N150" s="5">
        <v>1076.262759</v>
      </c>
      <c r="O150" s="5">
        <v>1137.2408189999901</v>
      </c>
      <c r="P150" s="5">
        <v>1018.333602</v>
      </c>
      <c r="Q150" s="5">
        <v>3674.9444159999998</v>
      </c>
      <c r="R150" s="5">
        <v>1445.180022</v>
      </c>
      <c r="S150" s="5">
        <v>1214.479695</v>
      </c>
      <c r="T150" s="5">
        <v>1015.284699</v>
      </c>
    </row>
    <row r="151" spans="3:20" x14ac:dyDescent="0.3">
      <c r="C151" s="3" t="str">
        <f ca="1">IF(_xll.TM2RPTELISCONSOLIDATED(D151),IF(_xll.TM2RPTELLEV(D151)&lt;=5,_xll.TM2RPTELLEV(D151),"Default"),"Leaf")</f>
        <v>Leaf</v>
      </c>
      <c r="D151" s="12" t="s">
        <v>58</v>
      </c>
      <c r="E151" s="5">
        <v>3787.753827</v>
      </c>
      <c r="F151" s="5">
        <v>940.07842500000004</v>
      </c>
      <c r="G151" s="5">
        <v>1661.652135</v>
      </c>
      <c r="H151" s="5">
        <v>1186.023267</v>
      </c>
      <c r="I151" s="5">
        <v>4083.4974179999999</v>
      </c>
      <c r="J151" s="5">
        <v>1327.2891059999999</v>
      </c>
      <c r="K151" s="5">
        <v>1158.58314</v>
      </c>
      <c r="L151" s="5">
        <v>1597.625172</v>
      </c>
      <c r="M151" s="5">
        <v>4204.4372370000001</v>
      </c>
      <c r="N151" s="5">
        <v>1494.9787710000001</v>
      </c>
      <c r="O151" s="5">
        <v>1453.31043</v>
      </c>
      <c r="P151" s="5">
        <v>1256.148036</v>
      </c>
      <c r="Q151" s="5">
        <v>4087.5626219999999</v>
      </c>
      <c r="R151" s="5">
        <v>1672.8314459999999</v>
      </c>
      <c r="S151" s="5">
        <v>1261.2295409999999</v>
      </c>
      <c r="T151" s="5">
        <v>1153.5016350000001</v>
      </c>
    </row>
    <row r="152" spans="3:20" x14ac:dyDescent="0.3">
      <c r="C152" s="3">
        <f ca="1">IF(_xll.TM2RPTELISCONSOLIDATED(D152),IF(_xll.TM2RPTELLEV(D152)&lt;=5,_xll.TM2RPTELLEV(D152),"Default"),"Leaf")</f>
        <v>1</v>
      </c>
      <c r="D152" s="13" t="s">
        <v>59</v>
      </c>
      <c r="E152" s="5">
        <v>60789.687625999999</v>
      </c>
      <c r="F152" s="5">
        <v>19373.508650999898</v>
      </c>
      <c r="G152" s="5">
        <v>20443.638481000002</v>
      </c>
      <c r="H152" s="5">
        <v>20972.540494000001</v>
      </c>
      <c r="I152" s="5">
        <v>59809.768080000002</v>
      </c>
      <c r="J152" s="5">
        <v>19162.456295</v>
      </c>
      <c r="K152" s="5">
        <v>20374.584808999902</v>
      </c>
      <c r="L152" s="5">
        <v>20272.7269759999</v>
      </c>
      <c r="M152" s="5">
        <v>60365.622103000002</v>
      </c>
      <c r="N152" s="5">
        <v>20172.304962999999</v>
      </c>
      <c r="O152" s="5">
        <v>20544.359296999999</v>
      </c>
      <c r="P152" s="5">
        <v>19648.957843</v>
      </c>
      <c r="Q152" s="5">
        <v>61487.992502999899</v>
      </c>
      <c r="R152" s="5">
        <v>19775.570077999899</v>
      </c>
      <c r="S152" s="5">
        <v>21107.656202999999</v>
      </c>
      <c r="T152" s="5">
        <v>20604.766221999998</v>
      </c>
    </row>
    <row r="153" spans="3:20" x14ac:dyDescent="0.3">
      <c r="C153" s="3" t="str">
        <f ca="1">IF(_xll.TM2RPTELISCONSOLIDATED(D153),IF(_xll.TM2RPTELLEV(D153)&lt;=5,_xll.TM2RPTELLEV(D153),"Default"),"Leaf")</f>
        <v>Leaf</v>
      </c>
      <c r="D153" s="12" t="s">
        <v>60</v>
      </c>
      <c r="E153" s="5">
        <v>182264.68</v>
      </c>
      <c r="F153" s="5">
        <v>45965.81</v>
      </c>
      <c r="G153" s="5">
        <v>66896.44</v>
      </c>
      <c r="H153" s="5">
        <v>69402.429999999993</v>
      </c>
      <c r="I153" s="5">
        <v>160090.84</v>
      </c>
      <c r="J153" s="5">
        <v>54108.99</v>
      </c>
      <c r="K153" s="5">
        <v>60084.02</v>
      </c>
      <c r="L153" s="5">
        <v>45897.83</v>
      </c>
      <c r="M153" s="5">
        <v>165973.17000000001</v>
      </c>
      <c r="N153" s="5">
        <v>57873.64</v>
      </c>
      <c r="O153" s="5">
        <v>51226.02</v>
      </c>
      <c r="P153" s="5">
        <v>56873.51</v>
      </c>
      <c r="Q153" s="5">
        <v>179158.2</v>
      </c>
      <c r="R153" s="5">
        <v>62606.49</v>
      </c>
      <c r="S153" s="5">
        <v>62126.51</v>
      </c>
      <c r="T153" s="5">
        <v>54425.2</v>
      </c>
    </row>
    <row r="154" spans="3:20" x14ac:dyDescent="0.3">
      <c r="C154" s="3" t="str">
        <f ca="1">IF(_xll.TM2RPTELISCONSOLIDATED(D154),IF(_xll.TM2RPTELLEV(D154)&lt;=5,_xll.TM2RPTELLEV(D154),"Default"),"Leaf")</f>
        <v>Leaf</v>
      </c>
      <c r="D154" s="12" t="s">
        <v>61</v>
      </c>
      <c r="E154" s="5">
        <v>13940.02</v>
      </c>
      <c r="F154" s="5">
        <v>4504.1899999999996</v>
      </c>
      <c r="G154" s="5">
        <v>4719.46</v>
      </c>
      <c r="H154" s="5">
        <v>4716.37</v>
      </c>
      <c r="I154" s="5">
        <v>14073.92</v>
      </c>
      <c r="J154" s="5">
        <v>4523.76</v>
      </c>
      <c r="K154" s="5">
        <v>4816.28</v>
      </c>
      <c r="L154" s="5">
        <v>4733.88</v>
      </c>
      <c r="M154" s="5">
        <v>14621.88</v>
      </c>
      <c r="N154" s="5">
        <v>4560.84</v>
      </c>
      <c r="O154" s="5">
        <v>4966.66</v>
      </c>
      <c r="P154" s="5">
        <v>5094.38</v>
      </c>
      <c r="Q154" s="5">
        <v>14383.95</v>
      </c>
      <c r="R154" s="5">
        <v>4945.03</v>
      </c>
      <c r="S154" s="5">
        <v>4854.3900000000003</v>
      </c>
      <c r="T154" s="5">
        <v>4584.53</v>
      </c>
    </row>
    <row r="155" spans="3:20" x14ac:dyDescent="0.3">
      <c r="C155" s="3" t="str">
        <f ca="1">IF(_xll.TM2RPTELISCONSOLIDATED(D155),IF(_xll.TM2RPTELLEV(D155)&lt;=5,_xll.TM2RPTELLEV(D155),"Default"),"Leaf")</f>
        <v>Leaf</v>
      </c>
      <c r="D155" s="12" t="s">
        <v>62</v>
      </c>
      <c r="E155" s="5">
        <v>4847.18</v>
      </c>
      <c r="F155" s="5">
        <v>1771.6</v>
      </c>
      <c r="G155" s="5">
        <v>1431.7</v>
      </c>
      <c r="H155" s="5">
        <v>1643.88</v>
      </c>
      <c r="I155" s="5">
        <v>5028.46</v>
      </c>
      <c r="J155" s="5">
        <v>1673.75</v>
      </c>
      <c r="K155" s="5">
        <v>1638.73</v>
      </c>
      <c r="L155" s="5">
        <v>1715.98</v>
      </c>
      <c r="M155" s="5">
        <v>5614.53</v>
      </c>
      <c r="N155" s="5">
        <v>1590.32</v>
      </c>
      <c r="O155" s="5">
        <v>1949.79</v>
      </c>
      <c r="P155" s="5">
        <v>2074.42</v>
      </c>
      <c r="Q155" s="5">
        <v>5942.07</v>
      </c>
      <c r="R155" s="5">
        <v>2022.92</v>
      </c>
      <c r="S155" s="5">
        <v>1833.4</v>
      </c>
      <c r="T155" s="5">
        <v>2085.75</v>
      </c>
    </row>
    <row r="156" spans="3:20" x14ac:dyDescent="0.3">
      <c r="C156" s="3">
        <f ca="1">IF(_xll.TM2RPTELISCONSOLIDATED(D156),IF(_xll.TM2RPTELLEV(D156)&lt;=5,_xll.TM2RPTELLEV(D156),"Default"),"Leaf")</f>
        <v>1</v>
      </c>
      <c r="D156" s="13" t="s">
        <v>63</v>
      </c>
      <c r="E156" s="5">
        <v>201051.88</v>
      </c>
      <c r="F156" s="5">
        <v>52241.599999999999</v>
      </c>
      <c r="G156" s="5">
        <v>73047.600000000006</v>
      </c>
      <c r="H156" s="5">
        <v>75762.679999999993</v>
      </c>
      <c r="I156" s="5">
        <v>179193.22</v>
      </c>
      <c r="J156" s="5">
        <v>60306.5</v>
      </c>
      <c r="K156" s="5">
        <v>66539.03</v>
      </c>
      <c r="L156" s="5">
        <v>52347.69</v>
      </c>
      <c r="M156" s="5">
        <v>186209.58</v>
      </c>
      <c r="N156" s="5">
        <v>64024.799999999901</v>
      </c>
      <c r="O156" s="5">
        <v>58142.47</v>
      </c>
      <c r="P156" s="5">
        <v>64042.31</v>
      </c>
      <c r="Q156" s="5">
        <v>199484.22</v>
      </c>
      <c r="R156" s="5">
        <v>69574.44</v>
      </c>
      <c r="S156" s="5">
        <v>68814.3</v>
      </c>
      <c r="T156" s="5">
        <v>61095.48</v>
      </c>
    </row>
    <row r="157" spans="3:20" x14ac:dyDescent="0.3">
      <c r="C157" s="3" t="str">
        <f ca="1">IF(_xll.TM2RPTELISCONSOLIDATED(D157),IF(_xll.TM2RPTELLEV(D157)&lt;=5,_xll.TM2RPTELLEV(D157),"Default"),"Leaf")</f>
        <v>Leaf</v>
      </c>
      <c r="D157" s="12" t="s">
        <v>64</v>
      </c>
      <c r="E157" s="5">
        <v>3592.64</v>
      </c>
      <c r="F157" s="5">
        <v>1138.1500000000001</v>
      </c>
      <c r="G157" s="5">
        <v>1370.93</v>
      </c>
      <c r="H157" s="5">
        <v>1083.56</v>
      </c>
      <c r="I157" s="5">
        <v>3387.67</v>
      </c>
      <c r="J157" s="5">
        <v>915.67</v>
      </c>
      <c r="K157" s="5">
        <v>1359.6</v>
      </c>
      <c r="L157" s="5">
        <v>1112.4000000000001</v>
      </c>
      <c r="M157" s="5">
        <v>2628.56</v>
      </c>
      <c r="N157" s="5">
        <v>986.74</v>
      </c>
      <c r="O157" s="5">
        <v>852.84</v>
      </c>
      <c r="P157" s="5">
        <v>788.98</v>
      </c>
      <c r="Q157" s="5">
        <v>2598.69</v>
      </c>
      <c r="R157" s="5">
        <v>988.8</v>
      </c>
      <c r="S157" s="5">
        <v>782.8</v>
      </c>
      <c r="T157" s="5">
        <v>827.09</v>
      </c>
    </row>
    <row r="158" spans="3:20" x14ac:dyDescent="0.3">
      <c r="C158" s="3">
        <f ca="1">IF(_xll.TM2RPTELISCONSOLIDATED(D158),IF(_xll.TM2RPTELLEV(D158)&lt;=5,_xll.TM2RPTELLEV(D158),"Default"),"Leaf")</f>
        <v>1</v>
      </c>
      <c r="D158" s="13" t="s">
        <v>65</v>
      </c>
      <c r="E158" s="5">
        <v>3592.64</v>
      </c>
      <c r="F158" s="5">
        <v>1138.1500000000001</v>
      </c>
      <c r="G158" s="5">
        <v>1370.93</v>
      </c>
      <c r="H158" s="5">
        <v>1083.56</v>
      </c>
      <c r="I158" s="5">
        <v>3387.67</v>
      </c>
      <c r="J158" s="5">
        <v>915.67</v>
      </c>
      <c r="K158" s="5">
        <v>1359.6</v>
      </c>
      <c r="L158" s="5">
        <v>1112.4000000000001</v>
      </c>
      <c r="M158" s="5">
        <v>2628.56</v>
      </c>
      <c r="N158" s="5">
        <v>986.74</v>
      </c>
      <c r="O158" s="5">
        <v>852.84</v>
      </c>
      <c r="P158" s="5">
        <v>788.98</v>
      </c>
      <c r="Q158" s="5">
        <v>2598.69</v>
      </c>
      <c r="R158" s="5">
        <v>988.8</v>
      </c>
      <c r="S158" s="5">
        <v>782.8</v>
      </c>
      <c r="T158" s="5">
        <v>827.09</v>
      </c>
    </row>
    <row r="159" spans="3:20" x14ac:dyDescent="0.3">
      <c r="C159" s="3" t="str">
        <f ca="1">IF(_xll.TM2RPTELISCONSOLIDATED(D159),IF(_xll.TM2RPTELLEV(D159)&lt;=5,_xll.TM2RPTELLEV(D159),"Default"),"Leaf")</f>
        <v>Leaf</v>
      </c>
      <c r="D159" s="12" t="s">
        <v>66</v>
      </c>
      <c r="E159" s="5">
        <v>3064.25</v>
      </c>
      <c r="F159" s="5">
        <v>1164.93</v>
      </c>
      <c r="G159" s="5">
        <v>730.27</v>
      </c>
      <c r="H159" s="5">
        <v>1169.05</v>
      </c>
      <c r="I159" s="5">
        <v>3458.74</v>
      </c>
      <c r="J159" s="5">
        <v>1148.45</v>
      </c>
      <c r="K159" s="5">
        <v>956.87</v>
      </c>
      <c r="L159" s="5">
        <v>1353.42</v>
      </c>
      <c r="M159" s="5">
        <v>3488.61</v>
      </c>
      <c r="N159" s="5">
        <v>1318.4</v>
      </c>
      <c r="O159" s="5">
        <v>1211.28</v>
      </c>
      <c r="P159" s="5">
        <v>958.93</v>
      </c>
      <c r="Q159" s="5">
        <v>3298.06</v>
      </c>
      <c r="R159" s="5">
        <v>1227.76</v>
      </c>
      <c r="S159" s="5">
        <v>1223.6400000000001</v>
      </c>
      <c r="T159" s="5">
        <v>846.66</v>
      </c>
    </row>
    <row r="160" spans="3:20" x14ac:dyDescent="0.3">
      <c r="C160" s="3" t="str">
        <f ca="1">IF(_xll.TM2RPTELISCONSOLIDATED(D160),IF(_xll.TM2RPTELLEV(D160)&lt;=5,_xll.TM2RPTELLEV(D160),"Default"),"Leaf")</f>
        <v>Leaf</v>
      </c>
      <c r="D160" s="12" t="s">
        <v>67</v>
      </c>
      <c r="E160" s="5">
        <v>2755.25</v>
      </c>
      <c r="F160" s="5">
        <v>1244.24</v>
      </c>
      <c r="G160" s="5">
        <v>759.11</v>
      </c>
      <c r="H160" s="5">
        <v>751.9</v>
      </c>
      <c r="I160" s="5">
        <v>2719.2</v>
      </c>
      <c r="J160" s="5">
        <v>1000.13</v>
      </c>
      <c r="K160" s="5">
        <v>901.25</v>
      </c>
      <c r="L160" s="5">
        <v>817.82</v>
      </c>
      <c r="M160" s="5">
        <v>2984.94</v>
      </c>
      <c r="N160" s="5">
        <v>1031.03</v>
      </c>
      <c r="O160" s="5">
        <v>979.53</v>
      </c>
      <c r="P160" s="5">
        <v>974.38</v>
      </c>
      <c r="Q160" s="5">
        <v>2879.88</v>
      </c>
      <c r="R160" s="5">
        <v>1241.1500000000001</v>
      </c>
      <c r="S160" s="5">
        <v>886.83</v>
      </c>
      <c r="T160" s="5">
        <v>751.9</v>
      </c>
    </row>
    <row r="161" spans="3:20" x14ac:dyDescent="0.3">
      <c r="C161" s="3">
        <f ca="1">IF(_xll.TM2RPTELISCONSOLIDATED(D161),IF(_xll.TM2RPTELLEV(D161)&lt;=5,_xll.TM2RPTELLEV(D161),"Default"),"Leaf")</f>
        <v>1</v>
      </c>
      <c r="D161" s="13" t="s">
        <v>68</v>
      </c>
      <c r="E161" s="5">
        <v>5819.49999999999</v>
      </c>
      <c r="F161" s="5">
        <v>2409.17</v>
      </c>
      <c r="G161" s="5">
        <v>1489.38</v>
      </c>
      <c r="H161" s="5">
        <v>1920.94999999999</v>
      </c>
      <c r="I161" s="5">
        <v>6177.94</v>
      </c>
      <c r="J161" s="5">
        <v>2148.58</v>
      </c>
      <c r="K161" s="5">
        <v>1858.12</v>
      </c>
      <c r="L161" s="5">
        <v>2171.2399999999998</v>
      </c>
      <c r="M161" s="5">
        <v>6473.55</v>
      </c>
      <c r="N161" s="5">
        <v>2349.4299999999998</v>
      </c>
      <c r="O161" s="5">
        <v>2190.81</v>
      </c>
      <c r="P161" s="5">
        <v>1933.31</v>
      </c>
      <c r="Q161" s="5">
        <v>6177.94</v>
      </c>
      <c r="R161" s="5">
        <v>2468.91</v>
      </c>
      <c r="S161" s="5">
        <v>2110.4699999999998</v>
      </c>
      <c r="T161" s="5">
        <v>1598.56</v>
      </c>
    </row>
    <row r="162" spans="3:20" x14ac:dyDescent="0.3">
      <c r="C162" s="3" t="str">
        <f ca="1">IF(_xll.TM2RPTELISCONSOLIDATED(D162),IF(_xll.TM2RPTELLEV(D162)&lt;=5,_xll.TM2RPTELLEV(D162),"Default"),"Leaf")</f>
        <v>Leaf</v>
      </c>
      <c r="D162" s="12" t="s">
        <v>69</v>
      </c>
      <c r="E162" s="5">
        <v>3304.24</v>
      </c>
      <c r="F162" s="5">
        <v>1090.77</v>
      </c>
      <c r="G162" s="5">
        <v>1053.69</v>
      </c>
      <c r="H162" s="5">
        <v>1159.78</v>
      </c>
      <c r="I162" s="5">
        <v>3215.66</v>
      </c>
      <c r="J162" s="5">
        <v>803.4</v>
      </c>
      <c r="K162" s="5">
        <v>1290.5899999999999</v>
      </c>
      <c r="L162" s="5">
        <v>1121.67</v>
      </c>
      <c r="M162" s="5">
        <v>2738.77</v>
      </c>
      <c r="N162" s="5">
        <v>682.89</v>
      </c>
      <c r="O162" s="5">
        <v>1037.21</v>
      </c>
      <c r="P162" s="5">
        <v>1018.67</v>
      </c>
      <c r="Q162" s="5">
        <v>2853.1</v>
      </c>
      <c r="R162" s="5">
        <v>721</v>
      </c>
      <c r="S162" s="5">
        <v>852.84</v>
      </c>
      <c r="T162" s="5">
        <v>1279.26</v>
      </c>
    </row>
    <row r="163" spans="3:20" x14ac:dyDescent="0.3">
      <c r="C163" s="3" t="str">
        <f ca="1">IF(_xll.TM2RPTELISCONSOLIDATED(D163),IF(_xll.TM2RPTELLEV(D163)&lt;=5,_xll.TM2RPTELLEV(D163),"Default"),"Leaf")</f>
        <v>Leaf</v>
      </c>
      <c r="D163" s="12" t="s">
        <v>70</v>
      </c>
      <c r="E163" s="5">
        <v>3349.56</v>
      </c>
      <c r="F163" s="5">
        <v>1250.42</v>
      </c>
      <c r="G163" s="5">
        <v>803.4</v>
      </c>
      <c r="H163" s="5">
        <v>1295.74</v>
      </c>
      <c r="I163" s="5">
        <v>3902.67</v>
      </c>
      <c r="J163" s="5">
        <v>1095.92</v>
      </c>
      <c r="K163" s="5">
        <v>1382.26</v>
      </c>
      <c r="L163" s="5">
        <v>1424.49</v>
      </c>
      <c r="M163" s="5">
        <v>3288.79</v>
      </c>
      <c r="N163" s="5">
        <v>1100.04</v>
      </c>
      <c r="O163" s="5">
        <v>1189.6500000000001</v>
      </c>
      <c r="P163" s="5">
        <v>999.1</v>
      </c>
      <c r="Q163" s="5">
        <v>3047.77</v>
      </c>
      <c r="R163" s="5">
        <v>1022.79</v>
      </c>
      <c r="S163" s="5">
        <v>1091.8</v>
      </c>
      <c r="T163" s="5">
        <v>933.18</v>
      </c>
    </row>
    <row r="164" spans="3:20" x14ac:dyDescent="0.3">
      <c r="C164" s="3" t="str">
        <f ca="1">IF(_xll.TM2RPTELISCONSOLIDATED(D164),IF(_xll.TM2RPTELLEV(D164)&lt;=5,_xll.TM2RPTELLEV(D164),"Default"),"Leaf")</f>
        <v>Leaf</v>
      </c>
      <c r="D164" s="12" t="s">
        <v>71</v>
      </c>
      <c r="E164" s="5">
        <v>3651.35</v>
      </c>
      <c r="F164" s="5">
        <v>1030</v>
      </c>
      <c r="G164" s="5">
        <v>1386.38</v>
      </c>
      <c r="H164" s="5">
        <v>1234.97</v>
      </c>
      <c r="I164" s="5">
        <v>2844.86</v>
      </c>
      <c r="J164" s="5">
        <v>835.33</v>
      </c>
      <c r="K164" s="5">
        <v>736.45</v>
      </c>
      <c r="L164" s="5">
        <v>1273.08</v>
      </c>
      <c r="M164" s="5">
        <v>3456.68</v>
      </c>
      <c r="N164" s="5">
        <v>769.41</v>
      </c>
      <c r="O164" s="5">
        <v>1294.71</v>
      </c>
      <c r="P164" s="5">
        <v>1392.56</v>
      </c>
      <c r="Q164" s="5">
        <v>3514.36</v>
      </c>
      <c r="R164" s="5">
        <v>765.29</v>
      </c>
      <c r="S164" s="5">
        <v>1362.69</v>
      </c>
      <c r="T164" s="5">
        <v>1386.38</v>
      </c>
    </row>
    <row r="165" spans="3:20" x14ac:dyDescent="0.3">
      <c r="C165" s="3" t="str">
        <f ca="1">IF(_xll.TM2RPTELISCONSOLIDATED(D165),IF(_xll.TM2RPTELLEV(D165)&lt;=5,_xll.TM2RPTELLEV(D165),"Default"),"Leaf")</f>
        <v>Leaf</v>
      </c>
      <c r="D165" s="12" t="s">
        <v>72</v>
      </c>
      <c r="E165" s="5">
        <v>2974.64</v>
      </c>
      <c r="F165" s="5">
        <v>1189.6500000000001</v>
      </c>
      <c r="G165" s="5">
        <v>856.96</v>
      </c>
      <c r="H165" s="5">
        <v>928.03</v>
      </c>
      <c r="I165" s="5">
        <v>4113.82</v>
      </c>
      <c r="J165" s="5">
        <v>1387.41</v>
      </c>
      <c r="K165" s="5">
        <v>1357.54</v>
      </c>
      <c r="L165" s="5">
        <v>1368.87</v>
      </c>
      <c r="M165" s="5">
        <v>2713.02</v>
      </c>
      <c r="N165" s="5">
        <v>790.01</v>
      </c>
      <c r="O165" s="5">
        <v>1159.78</v>
      </c>
      <c r="P165" s="5">
        <v>763.23</v>
      </c>
      <c r="Q165" s="5">
        <v>2813.96</v>
      </c>
      <c r="R165" s="5">
        <v>777.65</v>
      </c>
      <c r="S165" s="5">
        <v>1069.1400000000001</v>
      </c>
      <c r="T165" s="5">
        <v>967.17</v>
      </c>
    </row>
    <row r="166" spans="3:20" x14ac:dyDescent="0.3">
      <c r="C166" s="3" t="str">
        <f ca="1">IF(_xll.TM2RPTELISCONSOLIDATED(D166),IF(_xll.TM2RPTELLEV(D166)&lt;=5,_xll.TM2RPTELLEV(D166),"Default"),"Leaf")</f>
        <v>Leaf</v>
      </c>
      <c r="D166" s="12" t="s">
        <v>73</v>
      </c>
      <c r="E166" s="5">
        <v>3224.93</v>
      </c>
      <c r="F166" s="5">
        <v>748.81</v>
      </c>
      <c r="G166" s="5">
        <v>1214.3699999999999</v>
      </c>
      <c r="H166" s="5">
        <v>1261.75</v>
      </c>
      <c r="I166" s="5">
        <v>3152.83</v>
      </c>
      <c r="J166" s="5">
        <v>1077.3800000000001</v>
      </c>
      <c r="K166" s="5">
        <v>869.32</v>
      </c>
      <c r="L166" s="5">
        <v>1206.1300000000001</v>
      </c>
      <c r="M166" s="5">
        <v>3635.9</v>
      </c>
      <c r="N166" s="5">
        <v>1040.3</v>
      </c>
      <c r="O166" s="5">
        <v>1386.38</v>
      </c>
      <c r="P166" s="5">
        <v>1209.22</v>
      </c>
      <c r="Q166" s="5">
        <v>2909.75</v>
      </c>
      <c r="R166" s="5">
        <v>1014.55</v>
      </c>
      <c r="S166" s="5">
        <v>879.62</v>
      </c>
      <c r="T166" s="5">
        <v>1015.58</v>
      </c>
    </row>
    <row r="167" spans="3:20" x14ac:dyDescent="0.3">
      <c r="C167" s="3" t="str">
        <f ca="1">IF(_xll.TM2RPTELISCONSOLIDATED(D167),IF(_xll.TM2RPTELLEV(D167)&lt;=5,_xll.TM2RPTELLEV(D167),"Default"),"Leaf")</f>
        <v>Leaf</v>
      </c>
      <c r="D167" s="12" t="s">
        <v>74</v>
      </c>
      <c r="E167" s="5">
        <v>2494.66</v>
      </c>
      <c r="F167" s="5">
        <v>907.43</v>
      </c>
      <c r="G167" s="5">
        <v>731.3</v>
      </c>
      <c r="H167" s="5">
        <v>855.93</v>
      </c>
      <c r="I167" s="5">
        <v>2786.15</v>
      </c>
      <c r="J167" s="5">
        <v>786.92</v>
      </c>
      <c r="K167" s="5">
        <v>1217.46</v>
      </c>
      <c r="L167" s="5">
        <v>781.77</v>
      </c>
      <c r="M167" s="5">
        <v>2846.92</v>
      </c>
      <c r="N167" s="5">
        <v>1166.99</v>
      </c>
      <c r="O167" s="5">
        <v>824</v>
      </c>
      <c r="P167" s="5">
        <v>855.93</v>
      </c>
      <c r="Q167" s="5">
        <v>3840.87</v>
      </c>
      <c r="R167" s="5">
        <v>1422.43</v>
      </c>
      <c r="S167" s="5">
        <v>1359.6</v>
      </c>
      <c r="T167" s="5">
        <v>1058.8399999999999</v>
      </c>
    </row>
    <row r="168" spans="3:20" x14ac:dyDescent="0.3">
      <c r="C168" s="3" t="str">
        <f ca="1">IF(_xll.TM2RPTELISCONSOLIDATED(D168),IF(_xll.TM2RPTELLEV(D168)&lt;=5,_xll.TM2RPTELLEV(D168),"Default"),"Leaf")</f>
        <v>Leaf</v>
      </c>
      <c r="D168" s="12" t="s">
        <v>75</v>
      </c>
      <c r="E168" s="5">
        <v>3663.71</v>
      </c>
      <c r="F168" s="5">
        <v>1290.5899999999999</v>
      </c>
      <c r="G168" s="5">
        <v>987.77</v>
      </c>
      <c r="H168" s="5">
        <v>1385.35</v>
      </c>
      <c r="I168" s="5">
        <v>3655.47</v>
      </c>
      <c r="J168" s="5">
        <v>1311.19</v>
      </c>
      <c r="K168" s="5">
        <v>1238.06</v>
      </c>
      <c r="L168" s="5">
        <v>1106.22</v>
      </c>
      <c r="M168" s="5">
        <v>3244.5</v>
      </c>
      <c r="N168" s="5">
        <v>1120.6400000000001</v>
      </c>
      <c r="O168" s="5">
        <v>1166.99</v>
      </c>
      <c r="P168" s="5">
        <v>956.87</v>
      </c>
      <c r="Q168" s="5">
        <v>3073.52</v>
      </c>
      <c r="R168" s="5">
        <v>742.63</v>
      </c>
      <c r="S168" s="5">
        <v>1165.96</v>
      </c>
      <c r="T168" s="5">
        <v>1164.93</v>
      </c>
    </row>
    <row r="169" spans="3:20" x14ac:dyDescent="0.3">
      <c r="C169" s="3">
        <f ca="1">IF(_xll.TM2RPTELISCONSOLIDATED(D169),IF(_xll.TM2RPTELLEV(D169)&lt;=5,_xll.TM2RPTELLEV(D169),"Default"),"Leaf")</f>
        <v>1</v>
      </c>
      <c r="D169" s="13" t="s">
        <v>76</v>
      </c>
      <c r="E169" s="5">
        <v>22663.09</v>
      </c>
      <c r="F169" s="5">
        <v>7507.67</v>
      </c>
      <c r="G169" s="5">
        <v>7033.87</v>
      </c>
      <c r="H169" s="5">
        <v>8121.55</v>
      </c>
      <c r="I169" s="5">
        <v>23671.46</v>
      </c>
      <c r="J169" s="5">
        <v>7297.55</v>
      </c>
      <c r="K169" s="5">
        <v>8091.68</v>
      </c>
      <c r="L169" s="5">
        <v>8282.23</v>
      </c>
      <c r="M169" s="5">
        <v>21924.5799999999</v>
      </c>
      <c r="N169" s="5">
        <v>6670.28</v>
      </c>
      <c r="O169" s="5">
        <v>8058.72</v>
      </c>
      <c r="P169" s="5">
        <v>7195.58</v>
      </c>
      <c r="Q169" s="5">
        <v>22053.3299999999</v>
      </c>
      <c r="R169" s="5">
        <v>6466.34</v>
      </c>
      <c r="S169" s="5">
        <v>7781.65</v>
      </c>
      <c r="T169" s="5">
        <v>7805.34</v>
      </c>
    </row>
    <row r="170" spans="3:20" x14ac:dyDescent="0.3">
      <c r="C170" s="3">
        <f ca="1">IF(_xll.TM2RPTELISCONSOLIDATED(D170),IF(_xll.TM2RPTELLEV(D170)&lt;=5,_xll.TM2RPTELLEV(D170),"Default"),"Leaf")</f>
        <v>1</v>
      </c>
      <c r="D170" s="11" t="s">
        <v>77</v>
      </c>
      <c r="E170" s="5">
        <v>293916.79762600001</v>
      </c>
      <c r="F170" s="5">
        <v>82670.098650999906</v>
      </c>
      <c r="G170" s="5">
        <v>103385.418481</v>
      </c>
      <c r="H170" s="5">
        <v>107861.28049400001</v>
      </c>
      <c r="I170" s="5">
        <v>272240.05807999999</v>
      </c>
      <c r="J170" s="5">
        <v>89830.756294999999</v>
      </c>
      <c r="K170" s="5">
        <v>98223.014808999898</v>
      </c>
      <c r="L170" s="5">
        <v>84186.286976000003</v>
      </c>
      <c r="M170" s="5">
        <v>277601.89210300002</v>
      </c>
      <c r="N170" s="5">
        <v>94203.554963000002</v>
      </c>
      <c r="O170" s="5">
        <v>89789.199296999999</v>
      </c>
      <c r="P170" s="5">
        <v>93609.137842999902</v>
      </c>
      <c r="Q170" s="5">
        <v>291802.17250300001</v>
      </c>
      <c r="R170" s="5">
        <v>99274.060077999893</v>
      </c>
      <c r="S170" s="5">
        <v>100596.87620300001</v>
      </c>
      <c r="T170" s="5">
        <v>91931.236221999905</v>
      </c>
    </row>
    <row r="171" spans="3:20" x14ac:dyDescent="0.3">
      <c r="C171" s="3">
        <f ca="1">IF(_xll.TM2RPTELISCONSOLIDATED(D171),IF(_xll.TM2RPTELLEV(D171)&lt;=5,_xll.TM2RPTELLEV(D171),"Default"),"Leaf")</f>
        <v>0</v>
      </c>
      <c r="D171" s="8" t="s">
        <v>78</v>
      </c>
      <c r="E171" s="5">
        <v>563859.47737399896</v>
      </c>
      <c r="F171" s="5">
        <v>211428.37634899901</v>
      </c>
      <c r="G171" s="5">
        <v>182464.81651900001</v>
      </c>
      <c r="H171" s="5">
        <v>169966.284506</v>
      </c>
      <c r="I171" s="5">
        <v>570407.57691999897</v>
      </c>
      <c r="J171" s="5">
        <v>176368.10870499999</v>
      </c>
      <c r="K171" s="5">
        <v>191034.975191</v>
      </c>
      <c r="L171" s="5">
        <v>203004.49302399901</v>
      </c>
      <c r="M171" s="5">
        <v>573958.33289699897</v>
      </c>
      <c r="N171" s="5">
        <v>192469.65003700001</v>
      </c>
      <c r="O171" s="5">
        <v>202630.375703</v>
      </c>
      <c r="P171" s="5">
        <v>178858.30715699901</v>
      </c>
      <c r="Q171" s="5">
        <v>588411.62249699899</v>
      </c>
      <c r="R171" s="5">
        <v>178682.254921999</v>
      </c>
      <c r="S171" s="5">
        <v>201519.118797</v>
      </c>
      <c r="T171" s="5">
        <v>208210.24877800001</v>
      </c>
    </row>
    <row r="172" spans="3:20" x14ac:dyDescent="0.3">
      <c r="C172" s="3" t="str">
        <f ca="1">IF(_xll.TM2RPTELISCONSOLIDATED(D172),IF(_xll.TM2RPTELLEV(D172)&lt;=5,_xll.TM2RPTELLEV(D172),"Default"),"Leaf")</f>
        <v>Leaf</v>
      </c>
      <c r="D172" s="10" t="s">
        <v>37</v>
      </c>
      <c r="E172" s="5">
        <v>938284.68</v>
      </c>
      <c r="F172" s="5">
        <v>315512.69</v>
      </c>
      <c r="G172" s="5">
        <v>311041.46000000002</v>
      </c>
      <c r="H172" s="5">
        <v>311730.53000000003</v>
      </c>
      <c r="I172" s="5">
        <v>943378.03</v>
      </c>
      <c r="J172" s="5">
        <v>311760.40000000002</v>
      </c>
      <c r="K172" s="5">
        <v>316160.56</v>
      </c>
      <c r="L172" s="5">
        <v>315457.07</v>
      </c>
      <c r="M172" s="5">
        <v>953738.8</v>
      </c>
      <c r="N172" s="5">
        <v>316871.26</v>
      </c>
      <c r="O172" s="5">
        <v>320391.8</v>
      </c>
      <c r="P172" s="5">
        <v>316475.74</v>
      </c>
      <c r="Q172" s="5">
        <v>935635.52</v>
      </c>
      <c r="R172" s="5">
        <v>309312.09000000003</v>
      </c>
      <c r="S172" s="5">
        <v>313800.83</v>
      </c>
      <c r="T172" s="5">
        <v>312522.59999999998</v>
      </c>
    </row>
    <row r="173" spans="3:20" x14ac:dyDescent="0.3">
      <c r="C173" s="3" t="str">
        <f ca="1">IF(_xll.TM2RPTELISCONSOLIDATED(D173),IF(_xll.TM2RPTELLEV(D173)&lt;=5,_xll.TM2RPTELLEV(D173),"Default"),"Leaf")</f>
        <v>Leaf</v>
      </c>
      <c r="D173" s="10" t="s">
        <v>38</v>
      </c>
      <c r="E173" s="5">
        <v>181021.47</v>
      </c>
      <c r="F173" s="5">
        <v>59427.91</v>
      </c>
      <c r="G173" s="5">
        <v>61985.4</v>
      </c>
      <c r="H173" s="5">
        <v>59608.160000000003</v>
      </c>
      <c r="I173" s="5">
        <v>181038.98</v>
      </c>
      <c r="J173" s="5">
        <v>62704.34</v>
      </c>
      <c r="K173" s="5">
        <v>59694.68</v>
      </c>
      <c r="L173" s="5">
        <v>58639.96</v>
      </c>
      <c r="M173" s="5">
        <v>178200.3</v>
      </c>
      <c r="N173" s="5">
        <v>61459.07</v>
      </c>
      <c r="O173" s="5">
        <v>61908.15</v>
      </c>
      <c r="P173" s="5">
        <v>54833.08</v>
      </c>
      <c r="Q173" s="5">
        <v>171809.15</v>
      </c>
      <c r="R173" s="5">
        <v>55743.6</v>
      </c>
      <c r="S173" s="5">
        <v>65835.539999999994</v>
      </c>
      <c r="T173" s="5">
        <v>50230.01</v>
      </c>
    </row>
    <row r="174" spans="3:20" x14ac:dyDescent="0.3">
      <c r="C174" s="3">
        <f ca="1">IF(_xll.TM2RPTELISCONSOLIDATED(D174),IF(_xll.TM2RPTELLEV(D174)&lt;=5,_xll.TM2RPTELLEV(D174),"Default"),"Leaf")</f>
        <v>1</v>
      </c>
      <c r="D174" s="11" t="s">
        <v>39</v>
      </c>
      <c r="E174" s="5">
        <v>1119306.1499999999</v>
      </c>
      <c r="F174" s="5">
        <v>374940.6</v>
      </c>
      <c r="G174" s="5">
        <v>373026.86</v>
      </c>
      <c r="H174" s="5">
        <v>371338.69</v>
      </c>
      <c r="I174" s="5">
        <v>1124417.01</v>
      </c>
      <c r="J174" s="5">
        <v>374464.74</v>
      </c>
      <c r="K174" s="5">
        <v>375855.24</v>
      </c>
      <c r="L174" s="5">
        <v>374097.03</v>
      </c>
      <c r="M174" s="5">
        <v>1131939.1000000001</v>
      </c>
      <c r="N174" s="5">
        <v>378330.33</v>
      </c>
      <c r="O174" s="5">
        <v>382299.95</v>
      </c>
      <c r="P174" s="5">
        <v>371308.82</v>
      </c>
      <c r="Q174" s="5">
        <v>1107444.67</v>
      </c>
      <c r="R174" s="5">
        <v>365055.69</v>
      </c>
      <c r="S174" s="5">
        <v>379636.37</v>
      </c>
      <c r="T174" s="5">
        <v>362752.61</v>
      </c>
    </row>
    <row r="175" spans="3:20" x14ac:dyDescent="0.3">
      <c r="C175" s="3" t="str">
        <f ca="1">IF(_xll.TM2RPTELISCONSOLIDATED(D175),IF(_xll.TM2RPTELLEV(D175)&lt;=5,_xll.TM2RPTELLEV(D175),"Default"),"Leaf")</f>
        <v>Leaf</v>
      </c>
      <c r="D175" s="10" t="s">
        <v>40</v>
      </c>
      <c r="E175" s="5">
        <v>154924.875</v>
      </c>
      <c r="F175" s="5">
        <v>37736.625</v>
      </c>
      <c r="G175" s="5">
        <v>52375.5</v>
      </c>
      <c r="H175" s="5">
        <v>64812.75</v>
      </c>
      <c r="I175" s="5">
        <v>142410.375</v>
      </c>
      <c r="J175" s="5">
        <v>62070.375</v>
      </c>
      <c r="K175" s="5">
        <v>37157.25</v>
      </c>
      <c r="L175" s="5">
        <v>43182.75</v>
      </c>
      <c r="M175" s="5">
        <v>122673</v>
      </c>
      <c r="N175" s="5">
        <v>38856.75</v>
      </c>
      <c r="O175" s="5">
        <v>37234.5</v>
      </c>
      <c r="P175" s="5">
        <v>46581.75</v>
      </c>
      <c r="Q175" s="5">
        <v>128853</v>
      </c>
      <c r="R175" s="5">
        <v>44341.5</v>
      </c>
      <c r="S175" s="5">
        <v>49671.749999999898</v>
      </c>
      <c r="T175" s="5">
        <v>34839.75</v>
      </c>
    </row>
    <row r="176" spans="3:20" x14ac:dyDescent="0.3">
      <c r="C176" s="3" t="str">
        <f ca="1">IF(_xll.TM2RPTELISCONSOLIDATED(D176),IF(_xll.TM2RPTELLEV(D176)&lt;=5,_xll.TM2RPTELLEV(D176),"Default"),"Leaf")</f>
        <v>Leaf</v>
      </c>
      <c r="D176" s="10" t="s">
        <v>41</v>
      </c>
      <c r="E176" s="5">
        <v>106605</v>
      </c>
      <c r="F176" s="5">
        <v>43105.5</v>
      </c>
      <c r="G176" s="5">
        <v>34801.125</v>
      </c>
      <c r="H176" s="5">
        <v>28698.374999999902</v>
      </c>
      <c r="I176" s="5">
        <v>139359</v>
      </c>
      <c r="J176" s="5">
        <v>46195.5</v>
      </c>
      <c r="K176" s="5">
        <v>49440</v>
      </c>
      <c r="L176" s="5">
        <v>43723.5</v>
      </c>
      <c r="M176" s="5">
        <v>157705.875</v>
      </c>
      <c r="N176" s="5">
        <v>52800.375</v>
      </c>
      <c r="O176" s="5">
        <v>52645.875</v>
      </c>
      <c r="P176" s="5">
        <v>52259.625</v>
      </c>
      <c r="Q176" s="5">
        <v>98377.875</v>
      </c>
      <c r="R176" s="5">
        <v>42757.875</v>
      </c>
      <c r="S176" s="5">
        <v>27848.625</v>
      </c>
      <c r="T176" s="5">
        <v>27771.375</v>
      </c>
    </row>
    <row r="177" spans="3:20" x14ac:dyDescent="0.3">
      <c r="C177" s="3">
        <f ca="1">IF(_xll.TM2RPTELISCONSOLIDATED(D177),IF(_xll.TM2RPTELLEV(D177)&lt;=5,_xll.TM2RPTELLEV(D177),"Default"),"Leaf")</f>
        <v>1</v>
      </c>
      <c r="D177" s="11" t="s">
        <v>42</v>
      </c>
      <c r="E177" s="5">
        <v>261529.875</v>
      </c>
      <c r="F177" s="5">
        <v>80842.125</v>
      </c>
      <c r="G177" s="5">
        <v>87176.625</v>
      </c>
      <c r="H177" s="5">
        <v>93511.125</v>
      </c>
      <c r="I177" s="5">
        <v>281769.375</v>
      </c>
      <c r="J177" s="5">
        <v>108265.875</v>
      </c>
      <c r="K177" s="5">
        <v>86597.25</v>
      </c>
      <c r="L177" s="5">
        <v>86906.25</v>
      </c>
      <c r="M177" s="5">
        <v>280378.875</v>
      </c>
      <c r="N177" s="5">
        <v>91657.125</v>
      </c>
      <c r="O177" s="5">
        <v>89880.375</v>
      </c>
      <c r="P177" s="5">
        <v>98841.375</v>
      </c>
      <c r="Q177" s="5">
        <v>227230.875</v>
      </c>
      <c r="R177" s="5">
        <v>87099.375</v>
      </c>
      <c r="S177" s="5">
        <v>77520.375</v>
      </c>
      <c r="T177" s="5">
        <v>62611.125</v>
      </c>
    </row>
    <row r="178" spans="3:20" x14ac:dyDescent="0.3">
      <c r="C178" s="3" t="str">
        <f ca="1">IF(_xll.TM2RPTELISCONSOLIDATED(D178),IF(_xll.TM2RPTELLEV(D178)&lt;=5,_xll.TM2RPTELLEV(D178),"Default"),"Leaf")</f>
        <v>Leaf</v>
      </c>
      <c r="D178" s="12" t="s">
        <v>43</v>
      </c>
      <c r="E178" s="5">
        <v>4449.3657780000003</v>
      </c>
      <c r="F178" s="5">
        <v>1039.675923</v>
      </c>
      <c r="G178" s="5">
        <v>1710.434583</v>
      </c>
      <c r="H178" s="5">
        <v>1699.2552720000001</v>
      </c>
      <c r="I178" s="5">
        <v>4226.7958589999998</v>
      </c>
      <c r="J178" s="5">
        <v>1327.2891059999999</v>
      </c>
      <c r="K178" s="5">
        <v>1354.729233</v>
      </c>
      <c r="L178" s="5">
        <v>1544.7775200000001</v>
      </c>
      <c r="M178" s="5">
        <v>4080.448515</v>
      </c>
      <c r="N178" s="5">
        <v>1365.9085439999999</v>
      </c>
      <c r="O178" s="5">
        <v>1550.8753259999901</v>
      </c>
      <c r="P178" s="5">
        <v>1163.6646450000001</v>
      </c>
      <c r="Q178" s="5">
        <v>3891.4165290000001</v>
      </c>
      <c r="R178" s="5">
        <v>1548.8427240000001</v>
      </c>
      <c r="S178" s="5">
        <v>998.00758199999996</v>
      </c>
      <c r="T178" s="5">
        <v>1344.566223</v>
      </c>
    </row>
    <row r="179" spans="3:20" x14ac:dyDescent="0.3">
      <c r="C179" s="3" t="str">
        <f ca="1">IF(_xll.TM2RPTELISCONSOLIDATED(D179),IF(_xll.TM2RPTELLEV(D179)&lt;=5,_xll.TM2RPTELLEV(D179),"Default"),"Leaf")</f>
        <v>Leaf</v>
      </c>
      <c r="D179" s="12" t="s">
        <v>44</v>
      </c>
      <c r="E179" s="5">
        <v>3038.5</v>
      </c>
      <c r="F179" s="5">
        <v>925.97</v>
      </c>
      <c r="G179" s="5">
        <v>1096.95</v>
      </c>
      <c r="H179" s="5">
        <v>1015.58</v>
      </c>
      <c r="I179" s="5">
        <v>2920.05</v>
      </c>
      <c r="J179" s="5">
        <v>1194.8</v>
      </c>
      <c r="K179" s="5">
        <v>894.04</v>
      </c>
      <c r="L179" s="5">
        <v>831.21</v>
      </c>
      <c r="M179" s="5">
        <v>2801.6</v>
      </c>
      <c r="N179" s="5">
        <v>933.18</v>
      </c>
      <c r="O179" s="5">
        <v>873.44</v>
      </c>
      <c r="P179" s="5">
        <v>994.98</v>
      </c>
      <c r="Q179" s="5">
        <v>3402.09</v>
      </c>
      <c r="R179" s="5">
        <v>909.49</v>
      </c>
      <c r="S179" s="5">
        <v>1341.06</v>
      </c>
      <c r="T179" s="5">
        <v>1151.54</v>
      </c>
    </row>
    <row r="180" spans="3:20" x14ac:dyDescent="0.3">
      <c r="C180" s="3" t="str">
        <f ca="1">IF(_xll.TM2RPTELISCONSOLIDATED(D180),IF(_xll.TM2RPTELLEV(D180)&lt;=5,_xll.TM2RPTELLEV(D180),"Default"),"Leaf")</f>
        <v>Leaf</v>
      </c>
      <c r="D180" s="12" t="s">
        <v>45</v>
      </c>
      <c r="E180" s="5">
        <v>3112.66</v>
      </c>
      <c r="F180" s="5">
        <v>1223.6400000000001</v>
      </c>
      <c r="G180" s="5">
        <v>1056.78</v>
      </c>
      <c r="H180" s="5">
        <v>832.24</v>
      </c>
      <c r="I180" s="5">
        <v>3463.89</v>
      </c>
      <c r="J180" s="5">
        <v>803.4</v>
      </c>
      <c r="K180" s="5">
        <v>1411.1</v>
      </c>
      <c r="L180" s="5">
        <v>1249.3900000000001</v>
      </c>
      <c r="M180" s="5">
        <v>3233.17</v>
      </c>
      <c r="N180" s="5">
        <v>1083.56</v>
      </c>
      <c r="O180" s="5">
        <v>956.87</v>
      </c>
      <c r="P180" s="5">
        <v>1192.74</v>
      </c>
      <c r="Q180" s="5">
        <v>3342.35</v>
      </c>
      <c r="R180" s="5">
        <v>1003.22</v>
      </c>
      <c r="S180" s="5">
        <v>1028.97</v>
      </c>
      <c r="T180" s="5">
        <v>1310.1600000000001</v>
      </c>
    </row>
    <row r="181" spans="3:20" x14ac:dyDescent="0.3">
      <c r="C181" s="3" t="str">
        <f ca="1">IF(_xll.TM2RPTELISCONSOLIDATED(D181),IF(_xll.TM2RPTELLEV(D181)&lt;=5,_xll.TM2RPTELLEV(D181),"Default"),"Leaf")</f>
        <v>Leaf</v>
      </c>
      <c r="D181" s="12" t="s">
        <v>46</v>
      </c>
      <c r="E181" s="5">
        <v>3116.78</v>
      </c>
      <c r="F181" s="5">
        <v>762.2</v>
      </c>
      <c r="G181" s="5">
        <v>1399.77</v>
      </c>
      <c r="H181" s="5">
        <v>954.81</v>
      </c>
      <c r="I181" s="5">
        <v>2987</v>
      </c>
      <c r="J181" s="5">
        <v>902.28</v>
      </c>
      <c r="K181" s="5">
        <v>932.15</v>
      </c>
      <c r="L181" s="5">
        <v>1152.57</v>
      </c>
      <c r="M181" s="5">
        <v>3765.68</v>
      </c>
      <c r="N181" s="5">
        <v>1204.07</v>
      </c>
      <c r="O181" s="5">
        <v>1346.21</v>
      </c>
      <c r="P181" s="5">
        <v>1215.4000000000001</v>
      </c>
      <c r="Q181" s="5">
        <v>3508.18</v>
      </c>
      <c r="R181" s="5">
        <v>946.57</v>
      </c>
      <c r="S181" s="5">
        <v>1329.73</v>
      </c>
      <c r="T181" s="5">
        <v>1231.8800000000001</v>
      </c>
    </row>
    <row r="182" spans="3:20" x14ac:dyDescent="0.3">
      <c r="C182" s="3" t="str">
        <f ca="1">IF(_xll.TM2RPTELISCONSOLIDATED(D182),IF(_xll.TM2RPTELLEV(D182)&lt;=5,_xll.TM2RPTELLEV(D182),"Default"),"Leaf")</f>
        <v>Leaf</v>
      </c>
      <c r="D182" s="12" t="s">
        <v>47</v>
      </c>
      <c r="E182" s="5">
        <v>3499.94</v>
      </c>
      <c r="F182" s="5">
        <v>1189.6500000000001</v>
      </c>
      <c r="G182" s="5">
        <v>1102.0999999999999</v>
      </c>
      <c r="H182" s="5">
        <v>1208.19</v>
      </c>
      <c r="I182" s="5">
        <v>3459.77</v>
      </c>
      <c r="J182" s="5">
        <v>1060.9000000000001</v>
      </c>
      <c r="K182" s="5">
        <v>1199.95</v>
      </c>
      <c r="L182" s="5">
        <v>1198.92</v>
      </c>
      <c r="M182" s="5">
        <v>3415.48</v>
      </c>
      <c r="N182" s="5">
        <v>1341.06</v>
      </c>
      <c r="O182" s="5">
        <v>1283.3800000000001</v>
      </c>
      <c r="P182" s="5">
        <v>791.04</v>
      </c>
      <c r="Q182" s="5">
        <v>3080.73</v>
      </c>
      <c r="R182" s="5">
        <v>835.33</v>
      </c>
      <c r="S182" s="5">
        <v>1252.48</v>
      </c>
      <c r="T182" s="5">
        <v>992.92</v>
      </c>
    </row>
    <row r="183" spans="3:20" x14ac:dyDescent="0.3">
      <c r="C183" s="3" t="str">
        <f ca="1">IF(_xll.TM2RPTELISCONSOLIDATED(D183),IF(_xll.TM2RPTELLEV(D183)&lt;=5,_xll.TM2RPTELLEV(D183),"Default"),"Leaf")</f>
        <v>Leaf</v>
      </c>
      <c r="D183" s="12" t="s">
        <v>48</v>
      </c>
      <c r="E183" s="5">
        <v>3652.5857940000001</v>
      </c>
      <c r="F183" s="5">
        <v>1482.7831590000001</v>
      </c>
      <c r="G183" s="5">
        <v>900.44268599999998</v>
      </c>
      <c r="H183" s="5">
        <v>1269.3599489999999</v>
      </c>
      <c r="I183" s="5">
        <v>4079.4322139999999</v>
      </c>
      <c r="J183" s="5">
        <v>1260.21324</v>
      </c>
      <c r="K183" s="5">
        <v>1315.093494</v>
      </c>
      <c r="L183" s="5">
        <v>1504.1254799999999</v>
      </c>
      <c r="M183" s="5">
        <v>3546.8904899999902</v>
      </c>
      <c r="N183" s="5">
        <v>1561.0383360000001</v>
      </c>
      <c r="O183" s="5">
        <v>1032.5618159999999</v>
      </c>
      <c r="P183" s="5">
        <v>953.29033800000002</v>
      </c>
      <c r="Q183" s="5">
        <v>4260.3337920000004</v>
      </c>
      <c r="R183" s="5">
        <v>1449.245226</v>
      </c>
      <c r="S183" s="5">
        <v>1557.989433</v>
      </c>
      <c r="T183" s="5">
        <v>1253.0991329999999</v>
      </c>
    </row>
    <row r="184" spans="3:20" x14ac:dyDescent="0.3">
      <c r="C184" s="3" t="str">
        <f ca="1">IF(_xll.TM2RPTELISCONSOLIDATED(D184),IF(_xll.TM2RPTELLEV(D184)&lt;=5,_xll.TM2RPTELLEV(D184),"Default"),"Leaf")</f>
        <v>Leaf</v>
      </c>
      <c r="D184" s="12" t="s">
        <v>49</v>
      </c>
      <c r="E184" s="5">
        <v>3867.0253050000001</v>
      </c>
      <c r="F184" s="5">
        <v>1234.805715</v>
      </c>
      <c r="G184" s="5">
        <v>1262.24584199999</v>
      </c>
      <c r="H184" s="5">
        <v>1369.9737479999999</v>
      </c>
      <c r="I184" s="5">
        <v>3910.7262479999999</v>
      </c>
      <c r="J184" s="5">
        <v>994.95867899999996</v>
      </c>
      <c r="K184" s="5">
        <v>1552.9079280000001</v>
      </c>
      <c r="L184" s="5">
        <v>1362.859641</v>
      </c>
      <c r="M184" s="5">
        <v>4322.3281530000004</v>
      </c>
      <c r="N184" s="5">
        <v>1109.800692</v>
      </c>
      <c r="O184" s="5">
        <v>1654.5380279999999</v>
      </c>
      <c r="P184" s="5">
        <v>1557.989433</v>
      </c>
      <c r="Q184" s="5">
        <v>3873.1231109999999</v>
      </c>
      <c r="R184" s="5">
        <v>1593.559968</v>
      </c>
      <c r="S184" s="5">
        <v>922.80130799999995</v>
      </c>
      <c r="T184" s="5">
        <v>1356.761835</v>
      </c>
    </row>
    <row r="185" spans="3:20" x14ac:dyDescent="0.3">
      <c r="C185" s="3" t="str">
        <f ca="1">IF(_xll.TM2RPTELISCONSOLIDATED(D185),IF(_xll.TM2RPTELLEV(D185)&lt;=5,_xll.TM2RPTELLEV(D185),"Default"),"Leaf")</f>
        <v>Leaf</v>
      </c>
      <c r="D185" s="12" t="s">
        <v>50</v>
      </c>
      <c r="E185" s="5">
        <v>3325.3368719999999</v>
      </c>
      <c r="F185" s="5">
        <v>1162.648344</v>
      </c>
      <c r="G185" s="5">
        <v>1035.610719</v>
      </c>
      <c r="H185" s="5">
        <v>1127.0778089999999</v>
      </c>
      <c r="I185" s="5">
        <v>3689.17262999999</v>
      </c>
      <c r="J185" s="5">
        <v>1229.7242099999901</v>
      </c>
      <c r="K185" s="5">
        <v>1113.865896</v>
      </c>
      <c r="L185" s="5">
        <v>1345.5825239999999</v>
      </c>
      <c r="M185" s="5">
        <v>4195.2905279999904</v>
      </c>
      <c r="N185" s="5">
        <v>1586.4458609999999</v>
      </c>
      <c r="O185" s="5">
        <v>1502.0928779999999</v>
      </c>
      <c r="P185" s="5">
        <v>1106.7517889999999</v>
      </c>
      <c r="Q185" s="5">
        <v>4200.3720329999996</v>
      </c>
      <c r="R185" s="5">
        <v>1109.800692</v>
      </c>
      <c r="S185" s="5">
        <v>1467.538644</v>
      </c>
      <c r="T185" s="5">
        <v>1623.0326970000001</v>
      </c>
    </row>
    <row r="186" spans="3:20" x14ac:dyDescent="0.3">
      <c r="C186" s="3" t="str">
        <f ca="1">IF(_xll.TM2RPTELISCONSOLIDATED(D186),IF(_xll.TM2RPTELLEV(D186)&lt;=5,_xll.TM2RPTELLEV(D186),"Default"),"Leaf")</f>
        <v>Leaf</v>
      </c>
      <c r="D186" s="12" t="s">
        <v>51</v>
      </c>
      <c r="E186" s="5">
        <v>4040.6899999999901</v>
      </c>
      <c r="F186" s="5">
        <v>1166.99</v>
      </c>
      <c r="G186" s="5">
        <v>1144.33</v>
      </c>
      <c r="H186" s="5">
        <v>1729.37</v>
      </c>
      <c r="I186" s="5">
        <v>3910.91</v>
      </c>
      <c r="J186" s="5">
        <v>1398.74</v>
      </c>
      <c r="K186" s="5">
        <v>1100.04</v>
      </c>
      <c r="L186" s="5">
        <v>1412.13</v>
      </c>
      <c r="M186" s="5">
        <v>4265.2299999999996</v>
      </c>
      <c r="N186" s="5">
        <v>1402.86</v>
      </c>
      <c r="O186" s="5">
        <v>1450.24</v>
      </c>
      <c r="P186" s="5">
        <v>1412.13</v>
      </c>
      <c r="Q186" s="5">
        <v>4338.3599999999997</v>
      </c>
      <c r="R186" s="5">
        <v>1397.71</v>
      </c>
      <c r="S186" s="5">
        <v>1734.52</v>
      </c>
      <c r="T186" s="5">
        <v>1206.1300000000001</v>
      </c>
    </row>
    <row r="187" spans="3:20" x14ac:dyDescent="0.3">
      <c r="C187" s="3" t="str">
        <f ca="1">IF(_xll.TM2RPTELISCONSOLIDATED(D187),IF(_xll.TM2RPTELLEV(D187)&lt;=5,_xll.TM2RPTELLEV(D187),"Default"),"Leaf")</f>
        <v>Leaf</v>
      </c>
      <c r="D187" s="12" t="s">
        <v>52</v>
      </c>
      <c r="E187" s="5">
        <v>3872.8</v>
      </c>
      <c r="F187" s="5">
        <v>1380.2</v>
      </c>
      <c r="G187" s="5">
        <v>1008.37</v>
      </c>
      <c r="H187" s="5">
        <v>1484.23</v>
      </c>
      <c r="I187" s="5">
        <v>4400.16</v>
      </c>
      <c r="J187" s="5">
        <v>1440.97</v>
      </c>
      <c r="K187" s="5">
        <v>1516.16</v>
      </c>
      <c r="L187" s="5">
        <v>1443.03</v>
      </c>
      <c r="M187" s="5">
        <v>4495.95</v>
      </c>
      <c r="N187" s="5">
        <v>1744.82</v>
      </c>
      <c r="O187" s="5">
        <v>1053.69</v>
      </c>
      <c r="P187" s="5">
        <v>1697.44</v>
      </c>
      <c r="Q187" s="5">
        <v>4148.84</v>
      </c>
      <c r="R187" s="5">
        <v>1445.09</v>
      </c>
      <c r="S187" s="5">
        <v>1325.61</v>
      </c>
      <c r="T187" s="5">
        <v>1378.14</v>
      </c>
    </row>
    <row r="188" spans="3:20" x14ac:dyDescent="0.3">
      <c r="C188" s="3" t="str">
        <f ca="1">IF(_xll.TM2RPTELISCONSOLIDATED(D188),IF(_xll.TM2RPTELLEV(D188)&lt;=5,_xll.TM2RPTELLEV(D188),"Default"),"Leaf")</f>
        <v>Leaf</v>
      </c>
      <c r="D188" s="12" t="s">
        <v>53</v>
      </c>
      <c r="E188" s="5">
        <v>3079.7</v>
      </c>
      <c r="F188" s="5">
        <v>1086.6500000000001</v>
      </c>
      <c r="G188" s="5">
        <v>1091.8</v>
      </c>
      <c r="H188" s="5">
        <v>901.25</v>
      </c>
      <c r="I188" s="5">
        <v>2797.48</v>
      </c>
      <c r="J188" s="5">
        <v>992.92</v>
      </c>
      <c r="K188" s="5">
        <v>842.54</v>
      </c>
      <c r="L188" s="5">
        <v>962.02</v>
      </c>
      <c r="M188" s="5">
        <v>2367.9699999999998</v>
      </c>
      <c r="N188" s="5">
        <v>668.47</v>
      </c>
      <c r="O188" s="5">
        <v>874.47</v>
      </c>
      <c r="P188" s="5">
        <v>825.03</v>
      </c>
      <c r="Q188" s="5">
        <v>2929.32</v>
      </c>
      <c r="R188" s="5">
        <v>702.46</v>
      </c>
      <c r="S188" s="5">
        <v>1238.06</v>
      </c>
      <c r="T188" s="5">
        <v>988.8</v>
      </c>
    </row>
    <row r="189" spans="3:20" x14ac:dyDescent="0.3">
      <c r="C189" s="3" t="str">
        <f ca="1">IF(_xll.TM2RPTELISCONSOLIDATED(D189),IF(_xll.TM2RPTELLEV(D189)&lt;=5,_xll.TM2RPTELLEV(D189),"Default"),"Leaf")</f>
        <v>Leaf</v>
      </c>
      <c r="D189" s="12" t="s">
        <v>54</v>
      </c>
      <c r="E189" s="5">
        <v>3898.55</v>
      </c>
      <c r="F189" s="5">
        <v>1009.4</v>
      </c>
      <c r="G189" s="5">
        <v>1298.83</v>
      </c>
      <c r="H189" s="5">
        <v>1590.32</v>
      </c>
      <c r="I189" s="5">
        <v>4175.62</v>
      </c>
      <c r="J189" s="5">
        <v>1046.48</v>
      </c>
      <c r="K189" s="5">
        <v>1523.37</v>
      </c>
      <c r="L189" s="5">
        <v>1605.77</v>
      </c>
      <c r="M189" s="5">
        <v>4250.8099999999904</v>
      </c>
      <c r="N189" s="5">
        <v>896.1</v>
      </c>
      <c r="O189" s="5">
        <v>1627.4</v>
      </c>
      <c r="P189" s="5">
        <v>1727.31</v>
      </c>
      <c r="Q189" s="5">
        <v>3754.35</v>
      </c>
      <c r="R189" s="5">
        <v>1043.3900000000001</v>
      </c>
      <c r="S189" s="5">
        <v>1241.1500000000001</v>
      </c>
      <c r="T189" s="5">
        <v>1469.81</v>
      </c>
    </row>
    <row r="190" spans="3:20" x14ac:dyDescent="0.3">
      <c r="C190" s="3" t="str">
        <f ca="1">IF(_xll.TM2RPTELISCONSOLIDATED(D190),IF(_xll.TM2RPTELLEV(D190)&lt;=5,_xll.TM2RPTELLEV(D190),"Default"),"Leaf")</f>
        <v>Leaf</v>
      </c>
      <c r="D190" s="12" t="s">
        <v>55</v>
      </c>
      <c r="E190" s="5">
        <v>4274.5</v>
      </c>
      <c r="F190" s="5">
        <v>1392.56</v>
      </c>
      <c r="G190" s="5">
        <v>1603.71</v>
      </c>
      <c r="H190" s="5">
        <v>1278.23</v>
      </c>
      <c r="I190" s="5">
        <v>4179.74</v>
      </c>
      <c r="J190" s="5">
        <v>1232.9100000000001</v>
      </c>
      <c r="K190" s="5">
        <v>1786.02</v>
      </c>
      <c r="L190" s="5">
        <v>1160.81</v>
      </c>
      <c r="M190" s="5">
        <v>5173.6899999999996</v>
      </c>
      <c r="N190" s="5">
        <v>1710.83</v>
      </c>
      <c r="O190" s="5">
        <v>1748.94</v>
      </c>
      <c r="P190" s="5">
        <v>1713.92</v>
      </c>
      <c r="Q190" s="5">
        <v>4203.43</v>
      </c>
      <c r="R190" s="5">
        <v>1030</v>
      </c>
      <c r="S190" s="5">
        <v>1436.85</v>
      </c>
      <c r="T190" s="5">
        <v>1736.58</v>
      </c>
    </row>
    <row r="191" spans="3:20" x14ac:dyDescent="0.3">
      <c r="C191" s="3" t="str">
        <f ca="1">IF(_xll.TM2RPTELISCONSOLIDATED(D191),IF(_xll.TM2RPTELLEV(D191)&lt;=5,_xll.TM2RPTELLEV(D191),"Default"),"Leaf")</f>
        <v>Leaf</v>
      </c>
      <c r="D191" s="12" t="s">
        <v>56</v>
      </c>
      <c r="E191" s="5">
        <v>4641.18</v>
      </c>
      <c r="F191" s="5">
        <v>1765.42</v>
      </c>
      <c r="G191" s="5">
        <v>1326.64</v>
      </c>
      <c r="H191" s="5">
        <v>1549.12</v>
      </c>
      <c r="I191" s="5">
        <v>3042.62</v>
      </c>
      <c r="J191" s="5">
        <v>1166.99</v>
      </c>
      <c r="K191" s="5">
        <v>928.03</v>
      </c>
      <c r="L191" s="5">
        <v>947.6</v>
      </c>
      <c r="M191" s="5">
        <v>3014.81</v>
      </c>
      <c r="N191" s="5">
        <v>992.92</v>
      </c>
      <c r="O191" s="5">
        <v>999.1</v>
      </c>
      <c r="P191" s="5">
        <v>1022.79</v>
      </c>
      <c r="Q191" s="5">
        <v>4792.59</v>
      </c>
      <c r="R191" s="5">
        <v>1642.85</v>
      </c>
      <c r="S191" s="5">
        <v>1757.18</v>
      </c>
      <c r="T191" s="5">
        <v>1392.56</v>
      </c>
    </row>
    <row r="192" spans="3:20" x14ac:dyDescent="0.3">
      <c r="C192" s="3" t="str">
        <f ca="1">IF(_xll.TM2RPTELISCONSOLIDATED(D192),IF(_xll.TM2RPTELLEV(D192)&lt;=5,_xll.TM2RPTELLEV(D192),"Default"),"Leaf")</f>
        <v>Leaf</v>
      </c>
      <c r="D192" s="12" t="s">
        <v>57</v>
      </c>
      <c r="E192" s="5">
        <v>5132.3200500000003</v>
      </c>
      <c r="F192" s="5">
        <v>1610.8370849999999</v>
      </c>
      <c r="G192" s="5">
        <v>1743.972516</v>
      </c>
      <c r="H192" s="5">
        <v>1777.5104490000001</v>
      </c>
      <c r="I192" s="5">
        <v>4482.9037109999999</v>
      </c>
      <c r="J192" s="5">
        <v>1782.591954</v>
      </c>
      <c r="K192" s="5">
        <v>1746.005118</v>
      </c>
      <c r="L192" s="5">
        <v>954.30663900000002</v>
      </c>
      <c r="M192" s="5">
        <v>3231.83718</v>
      </c>
      <c r="N192" s="5">
        <v>1076.262759</v>
      </c>
      <c r="O192" s="5">
        <v>1137.2408189999901</v>
      </c>
      <c r="P192" s="5">
        <v>1018.333602</v>
      </c>
      <c r="Q192" s="5">
        <v>3674.9444159999998</v>
      </c>
      <c r="R192" s="5">
        <v>1445.180022</v>
      </c>
      <c r="S192" s="5">
        <v>1214.479695</v>
      </c>
      <c r="T192" s="5">
        <v>1015.284699</v>
      </c>
    </row>
    <row r="193" spans="3:20" x14ac:dyDescent="0.3">
      <c r="C193" s="3" t="str">
        <f ca="1">IF(_xll.TM2RPTELISCONSOLIDATED(D193),IF(_xll.TM2RPTELLEV(D193)&lt;=5,_xll.TM2RPTELLEV(D193),"Default"),"Leaf")</f>
        <v>Leaf</v>
      </c>
      <c r="D193" s="12" t="s">
        <v>58</v>
      </c>
      <c r="E193" s="5">
        <v>3787.753827</v>
      </c>
      <c r="F193" s="5">
        <v>940.07842500000004</v>
      </c>
      <c r="G193" s="5">
        <v>1661.652135</v>
      </c>
      <c r="H193" s="5">
        <v>1186.023267</v>
      </c>
      <c r="I193" s="5">
        <v>4083.4974179999999</v>
      </c>
      <c r="J193" s="5">
        <v>1327.2891059999999</v>
      </c>
      <c r="K193" s="5">
        <v>1158.58314</v>
      </c>
      <c r="L193" s="5">
        <v>1597.625172</v>
      </c>
      <c r="M193" s="5">
        <v>4204.4372370000001</v>
      </c>
      <c r="N193" s="5">
        <v>1494.9787710000001</v>
      </c>
      <c r="O193" s="5">
        <v>1453.31043</v>
      </c>
      <c r="P193" s="5">
        <v>1256.148036</v>
      </c>
      <c r="Q193" s="5">
        <v>4087.5626219999999</v>
      </c>
      <c r="R193" s="5">
        <v>1672.8314459999999</v>
      </c>
      <c r="S193" s="5">
        <v>1261.2295409999999</v>
      </c>
      <c r="T193" s="5">
        <v>1153.5016350000001</v>
      </c>
    </row>
    <row r="194" spans="3:20" x14ac:dyDescent="0.3">
      <c r="C194" s="3">
        <f ca="1">IF(_xll.TM2RPTELISCONSOLIDATED(D194),IF(_xll.TM2RPTELLEV(D194)&lt;=5,_xll.TM2RPTELLEV(D194),"Default"),"Leaf")</f>
        <v>1</v>
      </c>
      <c r="D194" s="13" t="s">
        <v>59</v>
      </c>
      <c r="E194" s="5">
        <v>60789.687625999999</v>
      </c>
      <c r="F194" s="5">
        <v>19373.508650999898</v>
      </c>
      <c r="G194" s="5">
        <v>20443.638481000002</v>
      </c>
      <c r="H194" s="5">
        <v>20972.540494000001</v>
      </c>
      <c r="I194" s="5">
        <v>59809.768080000002</v>
      </c>
      <c r="J194" s="5">
        <v>19162.456295</v>
      </c>
      <c r="K194" s="5">
        <v>20374.584808999902</v>
      </c>
      <c r="L194" s="5">
        <v>20272.7269759999</v>
      </c>
      <c r="M194" s="5">
        <v>60365.622103000002</v>
      </c>
      <c r="N194" s="5">
        <v>20172.304962999999</v>
      </c>
      <c r="O194" s="5">
        <v>20544.359296999999</v>
      </c>
      <c r="P194" s="5">
        <v>19648.957843</v>
      </c>
      <c r="Q194" s="5">
        <v>61487.992502999899</v>
      </c>
      <c r="R194" s="5">
        <v>19775.570077999899</v>
      </c>
      <c r="S194" s="5">
        <v>21107.656202999999</v>
      </c>
      <c r="T194" s="5">
        <v>20604.766221999998</v>
      </c>
    </row>
    <row r="195" spans="3:20" x14ac:dyDescent="0.3">
      <c r="C195" s="3" t="str">
        <f ca="1">IF(_xll.TM2RPTELISCONSOLIDATED(D195),IF(_xll.TM2RPTELLEV(D195)&lt;=5,_xll.TM2RPTELLEV(D195),"Default"),"Leaf")</f>
        <v>Leaf</v>
      </c>
      <c r="D195" s="12" t="s">
        <v>60</v>
      </c>
      <c r="E195" s="5">
        <v>182264.68</v>
      </c>
      <c r="F195" s="5">
        <v>45965.81</v>
      </c>
      <c r="G195" s="5">
        <v>66896.44</v>
      </c>
      <c r="H195" s="5">
        <v>69402.429999999993</v>
      </c>
      <c r="I195" s="5">
        <v>160090.84</v>
      </c>
      <c r="J195" s="5">
        <v>54108.99</v>
      </c>
      <c r="K195" s="5">
        <v>60084.02</v>
      </c>
      <c r="L195" s="5">
        <v>45897.83</v>
      </c>
      <c r="M195" s="5">
        <v>165973.17000000001</v>
      </c>
      <c r="N195" s="5">
        <v>57873.64</v>
      </c>
      <c r="O195" s="5">
        <v>51226.02</v>
      </c>
      <c r="P195" s="5">
        <v>56873.51</v>
      </c>
      <c r="Q195" s="5">
        <v>179158.2</v>
      </c>
      <c r="R195" s="5">
        <v>62606.49</v>
      </c>
      <c r="S195" s="5">
        <v>62126.51</v>
      </c>
      <c r="T195" s="5">
        <v>54425.2</v>
      </c>
    </row>
    <row r="196" spans="3:20" x14ac:dyDescent="0.3">
      <c r="C196" s="3" t="str">
        <f ca="1">IF(_xll.TM2RPTELISCONSOLIDATED(D196),IF(_xll.TM2RPTELLEV(D196)&lt;=5,_xll.TM2RPTELLEV(D196),"Default"),"Leaf")</f>
        <v>Leaf</v>
      </c>
      <c r="D196" s="12" t="s">
        <v>61</v>
      </c>
      <c r="E196" s="5">
        <v>13940.02</v>
      </c>
      <c r="F196" s="5">
        <v>4504.1899999999996</v>
      </c>
      <c r="G196" s="5">
        <v>4719.46</v>
      </c>
      <c r="H196" s="5">
        <v>4716.37</v>
      </c>
      <c r="I196" s="5">
        <v>14073.92</v>
      </c>
      <c r="J196" s="5">
        <v>4523.76</v>
      </c>
      <c r="K196" s="5">
        <v>4816.28</v>
      </c>
      <c r="L196" s="5">
        <v>4733.88</v>
      </c>
      <c r="M196" s="5">
        <v>14621.88</v>
      </c>
      <c r="N196" s="5">
        <v>4560.84</v>
      </c>
      <c r="O196" s="5">
        <v>4966.66</v>
      </c>
      <c r="P196" s="5">
        <v>5094.38</v>
      </c>
      <c r="Q196" s="5">
        <v>14383.95</v>
      </c>
      <c r="R196" s="5">
        <v>4945.03</v>
      </c>
      <c r="S196" s="5">
        <v>4854.3900000000003</v>
      </c>
      <c r="T196" s="5">
        <v>4584.53</v>
      </c>
    </row>
    <row r="197" spans="3:20" x14ac:dyDescent="0.3">
      <c r="C197" s="3" t="str">
        <f ca="1">IF(_xll.TM2RPTELISCONSOLIDATED(D197),IF(_xll.TM2RPTELLEV(D197)&lt;=5,_xll.TM2RPTELLEV(D197),"Default"),"Leaf")</f>
        <v>Leaf</v>
      </c>
      <c r="D197" s="12" t="s">
        <v>62</v>
      </c>
      <c r="E197" s="5">
        <v>4847.18</v>
      </c>
      <c r="F197" s="5">
        <v>1771.6</v>
      </c>
      <c r="G197" s="5">
        <v>1431.7</v>
      </c>
      <c r="H197" s="5">
        <v>1643.88</v>
      </c>
      <c r="I197" s="5">
        <v>5028.46</v>
      </c>
      <c r="J197" s="5">
        <v>1673.75</v>
      </c>
      <c r="K197" s="5">
        <v>1638.73</v>
      </c>
      <c r="L197" s="5">
        <v>1715.98</v>
      </c>
      <c r="M197" s="5">
        <v>5614.53</v>
      </c>
      <c r="N197" s="5">
        <v>1590.32</v>
      </c>
      <c r="O197" s="5">
        <v>1949.79</v>
      </c>
      <c r="P197" s="5">
        <v>2074.42</v>
      </c>
      <c r="Q197" s="5">
        <v>5942.07</v>
      </c>
      <c r="R197" s="5">
        <v>2022.92</v>
      </c>
      <c r="S197" s="5">
        <v>1833.4</v>
      </c>
      <c r="T197" s="5">
        <v>2085.75</v>
      </c>
    </row>
    <row r="198" spans="3:20" x14ac:dyDescent="0.3">
      <c r="C198" s="3">
        <f ca="1">IF(_xll.TM2RPTELISCONSOLIDATED(D198),IF(_xll.TM2RPTELLEV(D198)&lt;=5,_xll.TM2RPTELLEV(D198),"Default"),"Leaf")</f>
        <v>1</v>
      </c>
      <c r="D198" s="13" t="s">
        <v>63</v>
      </c>
      <c r="E198" s="5">
        <v>201051.88</v>
      </c>
      <c r="F198" s="5">
        <v>52241.599999999999</v>
      </c>
      <c r="G198" s="5">
        <v>73047.600000000006</v>
      </c>
      <c r="H198" s="5">
        <v>75762.679999999993</v>
      </c>
      <c r="I198" s="5">
        <v>179193.22</v>
      </c>
      <c r="J198" s="5">
        <v>60306.5</v>
      </c>
      <c r="K198" s="5">
        <v>66539.03</v>
      </c>
      <c r="L198" s="5">
        <v>52347.69</v>
      </c>
      <c r="M198" s="5">
        <v>186209.58</v>
      </c>
      <c r="N198" s="5">
        <v>64024.799999999901</v>
      </c>
      <c r="O198" s="5">
        <v>58142.47</v>
      </c>
      <c r="P198" s="5">
        <v>64042.31</v>
      </c>
      <c r="Q198" s="5">
        <v>199484.22</v>
      </c>
      <c r="R198" s="5">
        <v>69574.44</v>
      </c>
      <c r="S198" s="5">
        <v>68814.3</v>
      </c>
      <c r="T198" s="5">
        <v>61095.48</v>
      </c>
    </row>
    <row r="199" spans="3:20" x14ac:dyDescent="0.3">
      <c r="C199" s="3" t="str">
        <f ca="1">IF(_xll.TM2RPTELISCONSOLIDATED(D199),IF(_xll.TM2RPTELLEV(D199)&lt;=5,_xll.TM2RPTELLEV(D199),"Default"),"Leaf")</f>
        <v>Leaf</v>
      </c>
      <c r="D199" s="12" t="s">
        <v>64</v>
      </c>
      <c r="E199" s="5">
        <v>3592.64</v>
      </c>
      <c r="F199" s="5">
        <v>1138.1500000000001</v>
      </c>
      <c r="G199" s="5">
        <v>1370.93</v>
      </c>
      <c r="H199" s="5">
        <v>1083.56</v>
      </c>
      <c r="I199" s="5">
        <v>3387.67</v>
      </c>
      <c r="J199" s="5">
        <v>915.67</v>
      </c>
      <c r="K199" s="5">
        <v>1359.6</v>
      </c>
      <c r="L199" s="5">
        <v>1112.4000000000001</v>
      </c>
      <c r="M199" s="5">
        <v>2628.56</v>
      </c>
      <c r="N199" s="5">
        <v>986.74</v>
      </c>
      <c r="O199" s="5">
        <v>852.84</v>
      </c>
      <c r="P199" s="5">
        <v>788.98</v>
      </c>
      <c r="Q199" s="5">
        <v>2598.69</v>
      </c>
      <c r="R199" s="5">
        <v>988.8</v>
      </c>
      <c r="S199" s="5">
        <v>782.8</v>
      </c>
      <c r="T199" s="5">
        <v>827.09</v>
      </c>
    </row>
    <row r="200" spans="3:20" x14ac:dyDescent="0.3">
      <c r="C200" s="3">
        <f ca="1">IF(_xll.TM2RPTELISCONSOLIDATED(D200),IF(_xll.TM2RPTELLEV(D200)&lt;=5,_xll.TM2RPTELLEV(D200),"Default"),"Leaf")</f>
        <v>1</v>
      </c>
      <c r="D200" s="13" t="s">
        <v>65</v>
      </c>
      <c r="E200" s="5">
        <v>3592.64</v>
      </c>
      <c r="F200" s="5">
        <v>1138.1500000000001</v>
      </c>
      <c r="G200" s="5">
        <v>1370.93</v>
      </c>
      <c r="H200" s="5">
        <v>1083.56</v>
      </c>
      <c r="I200" s="5">
        <v>3387.67</v>
      </c>
      <c r="J200" s="5">
        <v>915.67</v>
      </c>
      <c r="K200" s="5">
        <v>1359.6</v>
      </c>
      <c r="L200" s="5">
        <v>1112.4000000000001</v>
      </c>
      <c r="M200" s="5">
        <v>2628.56</v>
      </c>
      <c r="N200" s="5">
        <v>986.74</v>
      </c>
      <c r="O200" s="5">
        <v>852.84</v>
      </c>
      <c r="P200" s="5">
        <v>788.98</v>
      </c>
      <c r="Q200" s="5">
        <v>2598.69</v>
      </c>
      <c r="R200" s="5">
        <v>988.8</v>
      </c>
      <c r="S200" s="5">
        <v>782.8</v>
      </c>
      <c r="T200" s="5">
        <v>827.09</v>
      </c>
    </row>
    <row r="201" spans="3:20" x14ac:dyDescent="0.3">
      <c r="C201" s="3" t="str">
        <f ca="1">IF(_xll.TM2RPTELISCONSOLIDATED(D201),IF(_xll.TM2RPTELLEV(D201)&lt;=5,_xll.TM2RPTELLEV(D201),"Default"),"Leaf")</f>
        <v>Leaf</v>
      </c>
      <c r="D201" s="12" t="s">
        <v>66</v>
      </c>
      <c r="E201" s="5">
        <v>3064.25</v>
      </c>
      <c r="F201" s="5">
        <v>1164.93</v>
      </c>
      <c r="G201" s="5">
        <v>730.27</v>
      </c>
      <c r="H201" s="5">
        <v>1169.05</v>
      </c>
      <c r="I201" s="5">
        <v>3458.74</v>
      </c>
      <c r="J201" s="5">
        <v>1148.45</v>
      </c>
      <c r="K201" s="5">
        <v>956.87</v>
      </c>
      <c r="L201" s="5">
        <v>1353.42</v>
      </c>
      <c r="M201" s="5">
        <v>3488.61</v>
      </c>
      <c r="N201" s="5">
        <v>1318.4</v>
      </c>
      <c r="O201" s="5">
        <v>1211.28</v>
      </c>
      <c r="P201" s="5">
        <v>958.93</v>
      </c>
      <c r="Q201" s="5">
        <v>3298.06</v>
      </c>
      <c r="R201" s="5">
        <v>1227.76</v>
      </c>
      <c r="S201" s="5">
        <v>1223.6400000000001</v>
      </c>
      <c r="T201" s="5">
        <v>846.66</v>
      </c>
    </row>
    <row r="202" spans="3:20" x14ac:dyDescent="0.3">
      <c r="C202" s="3" t="str">
        <f ca="1">IF(_xll.TM2RPTELISCONSOLIDATED(D202),IF(_xll.TM2RPTELLEV(D202)&lt;=5,_xll.TM2RPTELLEV(D202),"Default"),"Leaf")</f>
        <v>Leaf</v>
      </c>
      <c r="D202" s="12" t="s">
        <v>67</v>
      </c>
      <c r="E202" s="5">
        <v>2755.25</v>
      </c>
      <c r="F202" s="5">
        <v>1244.24</v>
      </c>
      <c r="G202" s="5">
        <v>759.11</v>
      </c>
      <c r="H202" s="5">
        <v>751.9</v>
      </c>
      <c r="I202" s="5">
        <v>2719.2</v>
      </c>
      <c r="J202" s="5">
        <v>1000.13</v>
      </c>
      <c r="K202" s="5">
        <v>901.25</v>
      </c>
      <c r="L202" s="5">
        <v>817.82</v>
      </c>
      <c r="M202" s="5">
        <v>2984.94</v>
      </c>
      <c r="N202" s="5">
        <v>1031.03</v>
      </c>
      <c r="O202" s="5">
        <v>979.53</v>
      </c>
      <c r="P202" s="5">
        <v>974.38</v>
      </c>
      <c r="Q202" s="5">
        <v>2879.88</v>
      </c>
      <c r="R202" s="5">
        <v>1241.1500000000001</v>
      </c>
      <c r="S202" s="5">
        <v>886.83</v>
      </c>
      <c r="T202" s="5">
        <v>751.9</v>
      </c>
    </row>
    <row r="203" spans="3:20" x14ac:dyDescent="0.3">
      <c r="C203" s="3">
        <f ca="1">IF(_xll.TM2RPTELISCONSOLIDATED(D203),IF(_xll.TM2RPTELLEV(D203)&lt;=5,_xll.TM2RPTELLEV(D203),"Default"),"Leaf")</f>
        <v>1</v>
      </c>
      <c r="D203" s="13" t="s">
        <v>68</v>
      </c>
      <c r="E203" s="5">
        <v>5819.49999999999</v>
      </c>
      <c r="F203" s="5">
        <v>2409.17</v>
      </c>
      <c r="G203" s="5">
        <v>1489.38</v>
      </c>
      <c r="H203" s="5">
        <v>1920.94999999999</v>
      </c>
      <c r="I203" s="5">
        <v>6177.94</v>
      </c>
      <c r="J203" s="5">
        <v>2148.58</v>
      </c>
      <c r="K203" s="5">
        <v>1858.12</v>
      </c>
      <c r="L203" s="5">
        <v>2171.2399999999998</v>
      </c>
      <c r="M203" s="5">
        <v>6473.55</v>
      </c>
      <c r="N203" s="5">
        <v>2349.4299999999998</v>
      </c>
      <c r="O203" s="5">
        <v>2190.81</v>
      </c>
      <c r="P203" s="5">
        <v>1933.31</v>
      </c>
      <c r="Q203" s="5">
        <v>6177.94</v>
      </c>
      <c r="R203" s="5">
        <v>2468.91</v>
      </c>
      <c r="S203" s="5">
        <v>2110.4699999999998</v>
      </c>
      <c r="T203" s="5">
        <v>1598.56</v>
      </c>
    </row>
    <row r="204" spans="3:20" x14ac:dyDescent="0.3">
      <c r="C204" s="3" t="str">
        <f ca="1">IF(_xll.TM2RPTELISCONSOLIDATED(D204),IF(_xll.TM2RPTELLEV(D204)&lt;=5,_xll.TM2RPTELLEV(D204),"Default"),"Leaf")</f>
        <v>Leaf</v>
      </c>
      <c r="D204" s="12" t="s">
        <v>69</v>
      </c>
      <c r="E204" s="5">
        <v>3304.24</v>
      </c>
      <c r="F204" s="5">
        <v>1090.77</v>
      </c>
      <c r="G204" s="5">
        <v>1053.69</v>
      </c>
      <c r="H204" s="5">
        <v>1159.78</v>
      </c>
      <c r="I204" s="5">
        <v>3215.66</v>
      </c>
      <c r="J204" s="5">
        <v>803.4</v>
      </c>
      <c r="K204" s="5">
        <v>1290.5899999999999</v>
      </c>
      <c r="L204" s="5">
        <v>1121.67</v>
      </c>
      <c r="M204" s="5">
        <v>2738.77</v>
      </c>
      <c r="N204" s="5">
        <v>682.89</v>
      </c>
      <c r="O204" s="5">
        <v>1037.21</v>
      </c>
      <c r="P204" s="5">
        <v>1018.67</v>
      </c>
      <c r="Q204" s="5">
        <v>2853.1</v>
      </c>
      <c r="R204" s="5">
        <v>721</v>
      </c>
      <c r="S204" s="5">
        <v>852.84</v>
      </c>
      <c r="T204" s="5">
        <v>1279.26</v>
      </c>
    </row>
    <row r="205" spans="3:20" x14ac:dyDescent="0.3">
      <c r="C205" s="3" t="str">
        <f ca="1">IF(_xll.TM2RPTELISCONSOLIDATED(D205),IF(_xll.TM2RPTELLEV(D205)&lt;=5,_xll.TM2RPTELLEV(D205),"Default"),"Leaf")</f>
        <v>Leaf</v>
      </c>
      <c r="D205" s="12" t="s">
        <v>70</v>
      </c>
      <c r="E205" s="5">
        <v>3349.56</v>
      </c>
      <c r="F205" s="5">
        <v>1250.42</v>
      </c>
      <c r="G205" s="5">
        <v>803.4</v>
      </c>
      <c r="H205" s="5">
        <v>1295.74</v>
      </c>
      <c r="I205" s="5">
        <v>3902.67</v>
      </c>
      <c r="J205" s="5">
        <v>1095.92</v>
      </c>
      <c r="K205" s="5">
        <v>1382.26</v>
      </c>
      <c r="L205" s="5">
        <v>1424.49</v>
      </c>
      <c r="M205" s="5">
        <v>3288.79</v>
      </c>
      <c r="N205" s="5">
        <v>1100.04</v>
      </c>
      <c r="O205" s="5">
        <v>1189.6500000000001</v>
      </c>
      <c r="P205" s="5">
        <v>999.1</v>
      </c>
      <c r="Q205" s="5">
        <v>3047.77</v>
      </c>
      <c r="R205" s="5">
        <v>1022.79</v>
      </c>
      <c r="S205" s="5">
        <v>1091.8</v>
      </c>
      <c r="T205" s="5">
        <v>933.18</v>
      </c>
    </row>
    <row r="206" spans="3:20" x14ac:dyDescent="0.3">
      <c r="C206" s="3" t="str">
        <f ca="1">IF(_xll.TM2RPTELISCONSOLIDATED(D206),IF(_xll.TM2RPTELLEV(D206)&lt;=5,_xll.TM2RPTELLEV(D206),"Default"),"Leaf")</f>
        <v>Leaf</v>
      </c>
      <c r="D206" s="12" t="s">
        <v>71</v>
      </c>
      <c r="E206" s="5">
        <v>3651.35</v>
      </c>
      <c r="F206" s="5">
        <v>1030</v>
      </c>
      <c r="G206" s="5">
        <v>1386.38</v>
      </c>
      <c r="H206" s="5">
        <v>1234.97</v>
      </c>
      <c r="I206" s="5">
        <v>2844.86</v>
      </c>
      <c r="J206" s="5">
        <v>835.33</v>
      </c>
      <c r="K206" s="5">
        <v>736.45</v>
      </c>
      <c r="L206" s="5">
        <v>1273.08</v>
      </c>
      <c r="M206" s="5">
        <v>3456.68</v>
      </c>
      <c r="N206" s="5">
        <v>769.41</v>
      </c>
      <c r="O206" s="5">
        <v>1294.71</v>
      </c>
      <c r="P206" s="5">
        <v>1392.56</v>
      </c>
      <c r="Q206" s="5">
        <v>3514.36</v>
      </c>
      <c r="R206" s="5">
        <v>765.29</v>
      </c>
      <c r="S206" s="5">
        <v>1362.69</v>
      </c>
      <c r="T206" s="5">
        <v>1386.38</v>
      </c>
    </row>
    <row r="207" spans="3:20" x14ac:dyDescent="0.3">
      <c r="C207" s="3" t="str">
        <f ca="1">IF(_xll.TM2RPTELISCONSOLIDATED(D207),IF(_xll.TM2RPTELLEV(D207)&lt;=5,_xll.TM2RPTELLEV(D207),"Default"),"Leaf")</f>
        <v>Leaf</v>
      </c>
      <c r="D207" s="12" t="s">
        <v>72</v>
      </c>
      <c r="E207" s="5">
        <v>2974.64</v>
      </c>
      <c r="F207" s="5">
        <v>1189.6500000000001</v>
      </c>
      <c r="G207" s="5">
        <v>856.96</v>
      </c>
      <c r="H207" s="5">
        <v>928.03</v>
      </c>
      <c r="I207" s="5">
        <v>4113.82</v>
      </c>
      <c r="J207" s="5">
        <v>1387.41</v>
      </c>
      <c r="K207" s="5">
        <v>1357.54</v>
      </c>
      <c r="L207" s="5">
        <v>1368.87</v>
      </c>
      <c r="M207" s="5">
        <v>2713.02</v>
      </c>
      <c r="N207" s="5">
        <v>790.01</v>
      </c>
      <c r="O207" s="5">
        <v>1159.78</v>
      </c>
      <c r="P207" s="5">
        <v>763.23</v>
      </c>
      <c r="Q207" s="5">
        <v>2813.96</v>
      </c>
      <c r="R207" s="5">
        <v>777.65</v>
      </c>
      <c r="S207" s="5">
        <v>1069.1400000000001</v>
      </c>
      <c r="T207" s="5">
        <v>967.17</v>
      </c>
    </row>
    <row r="208" spans="3:20" x14ac:dyDescent="0.3">
      <c r="C208" s="3" t="str">
        <f ca="1">IF(_xll.TM2RPTELISCONSOLIDATED(D208),IF(_xll.TM2RPTELLEV(D208)&lt;=5,_xll.TM2RPTELLEV(D208),"Default"),"Leaf")</f>
        <v>Leaf</v>
      </c>
      <c r="D208" s="12" t="s">
        <v>73</v>
      </c>
      <c r="E208" s="5">
        <v>3224.93</v>
      </c>
      <c r="F208" s="5">
        <v>748.81</v>
      </c>
      <c r="G208" s="5">
        <v>1214.3699999999999</v>
      </c>
      <c r="H208" s="5">
        <v>1261.75</v>
      </c>
      <c r="I208" s="5">
        <v>3152.83</v>
      </c>
      <c r="J208" s="5">
        <v>1077.3800000000001</v>
      </c>
      <c r="K208" s="5">
        <v>869.32</v>
      </c>
      <c r="L208" s="5">
        <v>1206.1300000000001</v>
      </c>
      <c r="M208" s="5">
        <v>3635.9</v>
      </c>
      <c r="N208" s="5">
        <v>1040.3</v>
      </c>
      <c r="O208" s="5">
        <v>1386.38</v>
      </c>
      <c r="P208" s="5">
        <v>1209.22</v>
      </c>
      <c r="Q208" s="5">
        <v>2909.75</v>
      </c>
      <c r="R208" s="5">
        <v>1014.55</v>
      </c>
      <c r="S208" s="5">
        <v>879.62</v>
      </c>
      <c r="T208" s="5">
        <v>1015.58</v>
      </c>
    </row>
    <row r="209" spans="3:20" x14ac:dyDescent="0.3">
      <c r="C209" s="3" t="str">
        <f ca="1">IF(_xll.TM2RPTELISCONSOLIDATED(D209),IF(_xll.TM2RPTELLEV(D209)&lt;=5,_xll.TM2RPTELLEV(D209),"Default"),"Leaf")</f>
        <v>Leaf</v>
      </c>
      <c r="D209" s="12" t="s">
        <v>74</v>
      </c>
      <c r="E209" s="5">
        <v>2494.66</v>
      </c>
      <c r="F209" s="5">
        <v>907.43</v>
      </c>
      <c r="G209" s="5">
        <v>731.3</v>
      </c>
      <c r="H209" s="5">
        <v>855.93</v>
      </c>
      <c r="I209" s="5">
        <v>2786.15</v>
      </c>
      <c r="J209" s="5">
        <v>786.92</v>
      </c>
      <c r="K209" s="5">
        <v>1217.46</v>
      </c>
      <c r="L209" s="5">
        <v>781.77</v>
      </c>
      <c r="M209" s="5">
        <v>2846.92</v>
      </c>
      <c r="N209" s="5">
        <v>1166.99</v>
      </c>
      <c r="O209" s="5">
        <v>824</v>
      </c>
      <c r="P209" s="5">
        <v>855.93</v>
      </c>
      <c r="Q209" s="5">
        <v>3840.87</v>
      </c>
      <c r="R209" s="5">
        <v>1422.43</v>
      </c>
      <c r="S209" s="5">
        <v>1359.6</v>
      </c>
      <c r="T209" s="5">
        <v>1058.8399999999999</v>
      </c>
    </row>
    <row r="210" spans="3:20" x14ac:dyDescent="0.3">
      <c r="C210" s="3" t="str">
        <f ca="1">IF(_xll.TM2RPTELISCONSOLIDATED(D210),IF(_xll.TM2RPTELLEV(D210)&lt;=5,_xll.TM2RPTELLEV(D210),"Default"),"Leaf")</f>
        <v>Leaf</v>
      </c>
      <c r="D210" s="12" t="s">
        <v>75</v>
      </c>
      <c r="E210" s="5">
        <v>3663.71</v>
      </c>
      <c r="F210" s="5">
        <v>1290.5899999999999</v>
      </c>
      <c r="G210" s="5">
        <v>987.77</v>
      </c>
      <c r="H210" s="5">
        <v>1385.35</v>
      </c>
      <c r="I210" s="5">
        <v>3655.47</v>
      </c>
      <c r="J210" s="5">
        <v>1311.19</v>
      </c>
      <c r="K210" s="5">
        <v>1238.06</v>
      </c>
      <c r="L210" s="5">
        <v>1106.22</v>
      </c>
      <c r="M210" s="5">
        <v>3244.5</v>
      </c>
      <c r="N210" s="5">
        <v>1120.6400000000001</v>
      </c>
      <c r="O210" s="5">
        <v>1166.99</v>
      </c>
      <c r="P210" s="5">
        <v>956.87</v>
      </c>
      <c r="Q210" s="5">
        <v>3073.52</v>
      </c>
      <c r="R210" s="5">
        <v>742.63</v>
      </c>
      <c r="S210" s="5">
        <v>1165.96</v>
      </c>
      <c r="T210" s="5">
        <v>1164.93</v>
      </c>
    </row>
    <row r="211" spans="3:20" x14ac:dyDescent="0.3">
      <c r="C211" s="3">
        <f ca="1">IF(_xll.TM2RPTELISCONSOLIDATED(D211),IF(_xll.TM2RPTELLEV(D211)&lt;=5,_xll.TM2RPTELLEV(D211),"Default"),"Leaf")</f>
        <v>1</v>
      </c>
      <c r="D211" s="13" t="s">
        <v>76</v>
      </c>
      <c r="E211" s="5">
        <v>22663.09</v>
      </c>
      <c r="F211" s="5">
        <v>7507.67</v>
      </c>
      <c r="G211" s="5">
        <v>7033.87</v>
      </c>
      <c r="H211" s="5">
        <v>8121.55</v>
      </c>
      <c r="I211" s="5">
        <v>23671.46</v>
      </c>
      <c r="J211" s="5">
        <v>7297.55</v>
      </c>
      <c r="K211" s="5">
        <v>8091.68</v>
      </c>
      <c r="L211" s="5">
        <v>8282.23</v>
      </c>
      <c r="M211" s="5">
        <v>21924.5799999999</v>
      </c>
      <c r="N211" s="5">
        <v>6670.28</v>
      </c>
      <c r="O211" s="5">
        <v>8058.72</v>
      </c>
      <c r="P211" s="5">
        <v>7195.58</v>
      </c>
      <c r="Q211" s="5">
        <v>22053.3299999999</v>
      </c>
      <c r="R211" s="5">
        <v>6466.34</v>
      </c>
      <c r="S211" s="5">
        <v>7781.65</v>
      </c>
      <c r="T211" s="5">
        <v>7805.34</v>
      </c>
    </row>
    <row r="212" spans="3:20" x14ac:dyDescent="0.3">
      <c r="C212" s="3">
        <f ca="1">IF(_xll.TM2RPTELISCONSOLIDATED(D212),IF(_xll.TM2RPTELLEV(D212)&lt;=5,_xll.TM2RPTELLEV(D212),"Default"),"Leaf")</f>
        <v>1</v>
      </c>
      <c r="D212" s="11" t="s">
        <v>77</v>
      </c>
      <c r="E212" s="5">
        <v>293916.79762600001</v>
      </c>
      <c r="F212" s="5">
        <v>82670.098650999906</v>
      </c>
      <c r="G212" s="5">
        <v>103385.418481</v>
      </c>
      <c r="H212" s="5">
        <v>107861.28049400001</v>
      </c>
      <c r="I212" s="5">
        <v>272240.05807999999</v>
      </c>
      <c r="J212" s="5">
        <v>89830.756294999999</v>
      </c>
      <c r="K212" s="5">
        <v>98223.014808999898</v>
      </c>
      <c r="L212" s="5">
        <v>84186.286976000003</v>
      </c>
      <c r="M212" s="5">
        <v>277601.89210300002</v>
      </c>
      <c r="N212" s="5">
        <v>94203.554963000002</v>
      </c>
      <c r="O212" s="5">
        <v>89789.199296999999</v>
      </c>
      <c r="P212" s="5">
        <v>93609.137842999902</v>
      </c>
      <c r="Q212" s="5">
        <v>291802.17250300001</v>
      </c>
      <c r="R212" s="5">
        <v>99274.060077999893</v>
      </c>
      <c r="S212" s="5">
        <v>100596.87620300001</v>
      </c>
      <c r="T212" s="5">
        <v>91931.236221999905</v>
      </c>
    </row>
    <row r="213" spans="3:20" x14ac:dyDescent="0.3">
      <c r="C213" s="3">
        <f ca="1">IF(_xll.TM2RPTELISCONSOLIDATED(D213),IF(_xll.TM2RPTELLEV(D213)&lt;=5,_xll.TM2RPTELLEV(D213),"Default"),"Leaf")</f>
        <v>0</v>
      </c>
      <c r="D213" s="8" t="s">
        <v>78</v>
      </c>
      <c r="E213" s="5">
        <v>563859.47737399896</v>
      </c>
      <c r="F213" s="5">
        <v>211428.37634899901</v>
      </c>
      <c r="G213" s="5">
        <v>182464.81651900001</v>
      </c>
      <c r="H213" s="5">
        <v>169966.284506</v>
      </c>
      <c r="I213" s="5">
        <v>570407.57691999897</v>
      </c>
      <c r="J213" s="5">
        <v>176368.10870499999</v>
      </c>
      <c r="K213" s="5">
        <v>191034.975191</v>
      </c>
      <c r="L213" s="5">
        <v>203004.49302399901</v>
      </c>
      <c r="M213" s="5">
        <v>573958.33289699897</v>
      </c>
      <c r="N213" s="5">
        <v>192469.65003700001</v>
      </c>
      <c r="O213" s="5">
        <v>202630.375703</v>
      </c>
      <c r="P213" s="5">
        <v>178858.30715699901</v>
      </c>
      <c r="Q213" s="5">
        <v>588411.62249699899</v>
      </c>
      <c r="R213" s="5">
        <v>178682.254921999</v>
      </c>
      <c r="S213" s="5">
        <v>201519.118797</v>
      </c>
      <c r="T213" s="5">
        <v>208210.24877800001</v>
      </c>
    </row>
    <row r="214" spans="3:20" x14ac:dyDescent="0.3">
      <c r="C214" s="3" t="str">
        <f ca="1">IF(_xll.TM2RPTELISCONSOLIDATED(D214),IF(_xll.TM2RPTELLEV(D214)&lt;=5,_xll.TM2RPTELLEV(D214),"Default"),"Leaf")</f>
        <v>Leaf</v>
      </c>
      <c r="D214" s="10" t="s">
        <v>37</v>
      </c>
      <c r="E214" s="5">
        <v>938284.68</v>
      </c>
      <c r="F214" s="5">
        <v>315512.69</v>
      </c>
      <c r="G214" s="5">
        <v>311041.46000000002</v>
      </c>
      <c r="H214" s="5">
        <v>311730.53000000003</v>
      </c>
      <c r="I214" s="5">
        <v>943378.03</v>
      </c>
      <c r="J214" s="5">
        <v>311760.40000000002</v>
      </c>
      <c r="K214" s="5">
        <v>316160.56</v>
      </c>
      <c r="L214" s="5">
        <v>315457.07</v>
      </c>
      <c r="M214" s="5">
        <v>953738.8</v>
      </c>
      <c r="N214" s="5">
        <v>316871.26</v>
      </c>
      <c r="O214" s="5">
        <v>320391.8</v>
      </c>
      <c r="P214" s="5">
        <v>316475.74</v>
      </c>
      <c r="Q214" s="5">
        <v>935635.52</v>
      </c>
      <c r="R214" s="5">
        <v>309312.09000000003</v>
      </c>
      <c r="S214" s="5">
        <v>313800.83</v>
      </c>
      <c r="T214" s="5">
        <v>312522.59999999998</v>
      </c>
    </row>
    <row r="215" spans="3:20" x14ac:dyDescent="0.3">
      <c r="C215" s="3" t="str">
        <f ca="1">IF(_xll.TM2RPTELISCONSOLIDATED(D215),IF(_xll.TM2RPTELLEV(D215)&lt;=5,_xll.TM2RPTELLEV(D215),"Default"),"Leaf")</f>
        <v>Leaf</v>
      </c>
      <c r="D215" s="10" t="s">
        <v>38</v>
      </c>
      <c r="E215" s="5">
        <v>181021.47</v>
      </c>
      <c r="F215" s="5">
        <v>59427.91</v>
      </c>
      <c r="G215" s="5">
        <v>61985.4</v>
      </c>
      <c r="H215" s="5">
        <v>59608.160000000003</v>
      </c>
      <c r="I215" s="5">
        <v>181038.98</v>
      </c>
      <c r="J215" s="5">
        <v>62704.34</v>
      </c>
      <c r="K215" s="5">
        <v>59694.68</v>
      </c>
      <c r="L215" s="5">
        <v>58639.96</v>
      </c>
      <c r="M215" s="5">
        <v>178200.3</v>
      </c>
      <c r="N215" s="5">
        <v>61459.07</v>
      </c>
      <c r="O215" s="5">
        <v>61908.15</v>
      </c>
      <c r="P215" s="5">
        <v>54833.08</v>
      </c>
      <c r="Q215" s="5">
        <v>171809.15</v>
      </c>
      <c r="R215" s="5">
        <v>55743.6</v>
      </c>
      <c r="S215" s="5">
        <v>65835.539999999994</v>
      </c>
      <c r="T215" s="5">
        <v>50230.01</v>
      </c>
    </row>
    <row r="216" spans="3:20" x14ac:dyDescent="0.3">
      <c r="C216" s="3">
        <f ca="1">IF(_xll.TM2RPTELISCONSOLIDATED(D216),IF(_xll.TM2RPTELLEV(D216)&lt;=5,_xll.TM2RPTELLEV(D216),"Default"),"Leaf")</f>
        <v>1</v>
      </c>
      <c r="D216" s="11" t="s">
        <v>39</v>
      </c>
      <c r="E216" s="5">
        <v>1119306.1499999999</v>
      </c>
      <c r="F216" s="5">
        <v>374940.6</v>
      </c>
      <c r="G216" s="5">
        <v>373026.86</v>
      </c>
      <c r="H216" s="5">
        <v>371338.69</v>
      </c>
      <c r="I216" s="5">
        <v>1124417.01</v>
      </c>
      <c r="J216" s="5">
        <v>374464.74</v>
      </c>
      <c r="K216" s="5">
        <v>375855.24</v>
      </c>
      <c r="L216" s="5">
        <v>374097.03</v>
      </c>
      <c r="M216" s="5">
        <v>1131939.1000000001</v>
      </c>
      <c r="N216" s="5">
        <v>378330.33</v>
      </c>
      <c r="O216" s="5">
        <v>382299.95</v>
      </c>
      <c r="P216" s="5">
        <v>371308.82</v>
      </c>
      <c r="Q216" s="5">
        <v>1107444.67</v>
      </c>
      <c r="R216" s="5">
        <v>365055.69</v>
      </c>
      <c r="S216" s="5">
        <v>379636.37</v>
      </c>
      <c r="T216" s="5">
        <v>362752.61</v>
      </c>
    </row>
    <row r="217" spans="3:20" x14ac:dyDescent="0.3">
      <c r="C217" s="3" t="str">
        <f ca="1">IF(_xll.TM2RPTELISCONSOLIDATED(D217),IF(_xll.TM2RPTELLEV(D217)&lt;=5,_xll.TM2RPTELLEV(D217),"Default"),"Leaf")</f>
        <v>Leaf</v>
      </c>
      <c r="D217" s="10" t="s">
        <v>40</v>
      </c>
      <c r="E217" s="5">
        <v>154924.875</v>
      </c>
      <c r="F217" s="5">
        <v>37736.625</v>
      </c>
      <c r="G217" s="5">
        <v>52375.5</v>
      </c>
      <c r="H217" s="5">
        <v>64812.75</v>
      </c>
      <c r="I217" s="5">
        <v>142410.375</v>
      </c>
      <c r="J217" s="5">
        <v>62070.375</v>
      </c>
      <c r="K217" s="5">
        <v>37157.25</v>
      </c>
      <c r="L217" s="5">
        <v>43182.75</v>
      </c>
      <c r="M217" s="5">
        <v>122673</v>
      </c>
      <c r="N217" s="5">
        <v>38856.75</v>
      </c>
      <c r="O217" s="5">
        <v>37234.5</v>
      </c>
      <c r="P217" s="5">
        <v>46581.75</v>
      </c>
      <c r="Q217" s="5">
        <v>128853</v>
      </c>
      <c r="R217" s="5">
        <v>44341.5</v>
      </c>
      <c r="S217" s="5">
        <v>49671.749999999898</v>
      </c>
      <c r="T217" s="5">
        <v>34839.75</v>
      </c>
    </row>
    <row r="218" spans="3:20" x14ac:dyDescent="0.3">
      <c r="C218" s="3" t="str">
        <f ca="1">IF(_xll.TM2RPTELISCONSOLIDATED(D218),IF(_xll.TM2RPTELLEV(D218)&lt;=5,_xll.TM2RPTELLEV(D218),"Default"),"Leaf")</f>
        <v>Leaf</v>
      </c>
      <c r="D218" s="10" t="s">
        <v>41</v>
      </c>
      <c r="E218" s="5">
        <v>106605</v>
      </c>
      <c r="F218" s="5">
        <v>43105.5</v>
      </c>
      <c r="G218" s="5">
        <v>34801.125</v>
      </c>
      <c r="H218" s="5">
        <v>28698.374999999902</v>
      </c>
      <c r="I218" s="5">
        <v>139359</v>
      </c>
      <c r="J218" s="5">
        <v>46195.5</v>
      </c>
      <c r="K218" s="5">
        <v>49440</v>
      </c>
      <c r="L218" s="5">
        <v>43723.5</v>
      </c>
      <c r="M218" s="5">
        <v>157705.875</v>
      </c>
      <c r="N218" s="5">
        <v>52800.375</v>
      </c>
      <c r="O218" s="5">
        <v>52645.875</v>
      </c>
      <c r="P218" s="5">
        <v>52259.625</v>
      </c>
      <c r="Q218" s="5">
        <v>98377.875</v>
      </c>
      <c r="R218" s="5">
        <v>42757.875</v>
      </c>
      <c r="S218" s="5">
        <v>27848.625</v>
      </c>
      <c r="T218" s="5">
        <v>27771.375</v>
      </c>
    </row>
    <row r="219" spans="3:20" x14ac:dyDescent="0.3">
      <c r="C219" s="3">
        <f ca="1">IF(_xll.TM2RPTELISCONSOLIDATED(D219),IF(_xll.TM2RPTELLEV(D219)&lt;=5,_xll.TM2RPTELLEV(D219),"Default"),"Leaf")</f>
        <v>1</v>
      </c>
      <c r="D219" s="11" t="s">
        <v>42</v>
      </c>
      <c r="E219" s="5">
        <v>261529.875</v>
      </c>
      <c r="F219" s="5">
        <v>80842.125</v>
      </c>
      <c r="G219" s="5">
        <v>87176.625</v>
      </c>
      <c r="H219" s="5">
        <v>93511.125</v>
      </c>
      <c r="I219" s="5">
        <v>281769.375</v>
      </c>
      <c r="J219" s="5">
        <v>108265.875</v>
      </c>
      <c r="K219" s="5">
        <v>86597.25</v>
      </c>
      <c r="L219" s="5">
        <v>86906.25</v>
      </c>
      <c r="M219" s="5">
        <v>280378.875</v>
      </c>
      <c r="N219" s="5">
        <v>91657.125</v>
      </c>
      <c r="O219" s="5">
        <v>89880.375</v>
      </c>
      <c r="P219" s="5">
        <v>98841.375</v>
      </c>
      <c r="Q219" s="5">
        <v>227230.875</v>
      </c>
      <c r="R219" s="5">
        <v>87099.375</v>
      </c>
      <c r="S219" s="5">
        <v>77520.375</v>
      </c>
      <c r="T219" s="5">
        <v>62611.125</v>
      </c>
    </row>
    <row r="220" spans="3:20" x14ac:dyDescent="0.3">
      <c r="C220" s="3" t="str">
        <f ca="1">IF(_xll.TM2RPTELISCONSOLIDATED(D220),IF(_xll.TM2RPTELLEV(D220)&lt;=5,_xll.TM2RPTELLEV(D220),"Default"),"Leaf")</f>
        <v>Leaf</v>
      </c>
      <c r="D220" s="12" t="s">
        <v>43</v>
      </c>
      <c r="E220" s="5">
        <v>4449.3657780000003</v>
      </c>
      <c r="F220" s="5">
        <v>1039.675923</v>
      </c>
      <c r="G220" s="5">
        <v>1710.434583</v>
      </c>
      <c r="H220" s="5">
        <v>1699.2552720000001</v>
      </c>
      <c r="I220" s="5">
        <v>4226.7958589999998</v>
      </c>
      <c r="J220" s="5">
        <v>1327.2891059999999</v>
      </c>
      <c r="K220" s="5">
        <v>1354.729233</v>
      </c>
      <c r="L220" s="5">
        <v>1544.7775200000001</v>
      </c>
      <c r="M220" s="5">
        <v>4080.448515</v>
      </c>
      <c r="N220" s="5">
        <v>1365.9085439999999</v>
      </c>
      <c r="O220" s="5">
        <v>1550.8753259999901</v>
      </c>
      <c r="P220" s="5">
        <v>1163.6646450000001</v>
      </c>
      <c r="Q220" s="5">
        <v>3891.4165290000001</v>
      </c>
      <c r="R220" s="5">
        <v>1548.8427240000001</v>
      </c>
      <c r="S220" s="5">
        <v>998.00758199999996</v>
      </c>
      <c r="T220" s="5">
        <v>1344.566223</v>
      </c>
    </row>
    <row r="221" spans="3:20" x14ac:dyDescent="0.3">
      <c r="C221" s="3" t="str">
        <f ca="1">IF(_xll.TM2RPTELISCONSOLIDATED(D221),IF(_xll.TM2RPTELLEV(D221)&lt;=5,_xll.TM2RPTELLEV(D221),"Default"),"Leaf")</f>
        <v>Leaf</v>
      </c>
      <c r="D221" s="12" t="s">
        <v>44</v>
      </c>
      <c r="E221" s="5">
        <v>3038.5</v>
      </c>
      <c r="F221" s="5">
        <v>925.97</v>
      </c>
      <c r="G221" s="5">
        <v>1096.95</v>
      </c>
      <c r="H221" s="5">
        <v>1015.58</v>
      </c>
      <c r="I221" s="5">
        <v>2920.05</v>
      </c>
      <c r="J221" s="5">
        <v>1194.8</v>
      </c>
      <c r="K221" s="5">
        <v>894.04</v>
      </c>
      <c r="L221" s="5">
        <v>831.21</v>
      </c>
      <c r="M221" s="5">
        <v>2801.6</v>
      </c>
      <c r="N221" s="5">
        <v>933.18</v>
      </c>
      <c r="O221" s="5">
        <v>873.44</v>
      </c>
      <c r="P221" s="5">
        <v>994.98</v>
      </c>
      <c r="Q221" s="5">
        <v>3402.09</v>
      </c>
      <c r="R221" s="5">
        <v>909.49</v>
      </c>
      <c r="S221" s="5">
        <v>1341.06</v>
      </c>
      <c r="T221" s="5">
        <v>1151.54</v>
      </c>
    </row>
    <row r="222" spans="3:20" x14ac:dyDescent="0.3">
      <c r="C222" s="3" t="str">
        <f ca="1">IF(_xll.TM2RPTELISCONSOLIDATED(D222),IF(_xll.TM2RPTELLEV(D222)&lt;=5,_xll.TM2RPTELLEV(D222),"Default"),"Leaf")</f>
        <v>Leaf</v>
      </c>
      <c r="D222" s="12" t="s">
        <v>45</v>
      </c>
      <c r="E222" s="5">
        <v>3112.66</v>
      </c>
      <c r="F222" s="5">
        <v>1223.6400000000001</v>
      </c>
      <c r="G222" s="5">
        <v>1056.78</v>
      </c>
      <c r="H222" s="5">
        <v>832.24</v>
      </c>
      <c r="I222" s="5">
        <v>3463.89</v>
      </c>
      <c r="J222" s="5">
        <v>803.4</v>
      </c>
      <c r="K222" s="5">
        <v>1411.1</v>
      </c>
      <c r="L222" s="5">
        <v>1249.3900000000001</v>
      </c>
      <c r="M222" s="5">
        <v>3233.17</v>
      </c>
      <c r="N222" s="5">
        <v>1083.56</v>
      </c>
      <c r="O222" s="5">
        <v>956.87</v>
      </c>
      <c r="P222" s="5">
        <v>1192.74</v>
      </c>
      <c r="Q222" s="5">
        <v>3342.35</v>
      </c>
      <c r="R222" s="5">
        <v>1003.22</v>
      </c>
      <c r="S222" s="5">
        <v>1028.97</v>
      </c>
      <c r="T222" s="5">
        <v>1310.1600000000001</v>
      </c>
    </row>
    <row r="223" spans="3:20" x14ac:dyDescent="0.3">
      <c r="C223" s="3" t="str">
        <f ca="1">IF(_xll.TM2RPTELISCONSOLIDATED(D223),IF(_xll.TM2RPTELLEV(D223)&lt;=5,_xll.TM2RPTELLEV(D223),"Default"),"Leaf")</f>
        <v>Leaf</v>
      </c>
      <c r="D223" s="12" t="s">
        <v>46</v>
      </c>
      <c r="E223" s="5">
        <v>3116.78</v>
      </c>
      <c r="F223" s="5">
        <v>762.2</v>
      </c>
      <c r="G223" s="5">
        <v>1399.77</v>
      </c>
      <c r="H223" s="5">
        <v>954.81</v>
      </c>
      <c r="I223" s="5">
        <v>2987</v>
      </c>
      <c r="J223" s="5">
        <v>902.28</v>
      </c>
      <c r="K223" s="5">
        <v>932.15</v>
      </c>
      <c r="L223" s="5">
        <v>1152.57</v>
      </c>
      <c r="M223" s="5">
        <v>3765.68</v>
      </c>
      <c r="N223" s="5">
        <v>1204.07</v>
      </c>
      <c r="O223" s="5">
        <v>1346.21</v>
      </c>
      <c r="P223" s="5">
        <v>1215.4000000000001</v>
      </c>
      <c r="Q223" s="5">
        <v>3508.18</v>
      </c>
      <c r="R223" s="5">
        <v>946.57</v>
      </c>
      <c r="S223" s="5">
        <v>1329.73</v>
      </c>
      <c r="T223" s="5">
        <v>1231.8800000000001</v>
      </c>
    </row>
    <row r="224" spans="3:20" x14ac:dyDescent="0.3">
      <c r="C224" s="3" t="str">
        <f ca="1">IF(_xll.TM2RPTELISCONSOLIDATED(D224),IF(_xll.TM2RPTELLEV(D224)&lt;=5,_xll.TM2RPTELLEV(D224),"Default"),"Leaf")</f>
        <v>Leaf</v>
      </c>
      <c r="D224" s="12" t="s">
        <v>47</v>
      </c>
      <c r="E224" s="5">
        <v>3499.94</v>
      </c>
      <c r="F224" s="5">
        <v>1189.6500000000001</v>
      </c>
      <c r="G224" s="5">
        <v>1102.0999999999999</v>
      </c>
      <c r="H224" s="5">
        <v>1208.19</v>
      </c>
      <c r="I224" s="5">
        <v>3459.77</v>
      </c>
      <c r="J224" s="5">
        <v>1060.9000000000001</v>
      </c>
      <c r="K224" s="5">
        <v>1199.95</v>
      </c>
      <c r="L224" s="5">
        <v>1198.92</v>
      </c>
      <c r="M224" s="5">
        <v>3415.48</v>
      </c>
      <c r="N224" s="5">
        <v>1341.06</v>
      </c>
      <c r="O224" s="5">
        <v>1283.3800000000001</v>
      </c>
      <c r="P224" s="5">
        <v>791.04</v>
      </c>
      <c r="Q224" s="5">
        <v>3080.73</v>
      </c>
      <c r="R224" s="5">
        <v>835.33</v>
      </c>
      <c r="S224" s="5">
        <v>1252.48</v>
      </c>
      <c r="T224" s="5">
        <v>992.92</v>
      </c>
    </row>
    <row r="225" spans="3:20" x14ac:dyDescent="0.3">
      <c r="C225" s="3" t="str">
        <f ca="1">IF(_xll.TM2RPTELISCONSOLIDATED(D225),IF(_xll.TM2RPTELLEV(D225)&lt;=5,_xll.TM2RPTELLEV(D225),"Default"),"Leaf")</f>
        <v>Leaf</v>
      </c>
      <c r="D225" s="12" t="s">
        <v>48</v>
      </c>
      <c r="E225" s="5">
        <v>3652.5857940000001</v>
      </c>
      <c r="F225" s="5">
        <v>1482.7831590000001</v>
      </c>
      <c r="G225" s="5">
        <v>900.44268599999998</v>
      </c>
      <c r="H225" s="5">
        <v>1269.3599489999999</v>
      </c>
      <c r="I225" s="5">
        <v>4079.4322139999999</v>
      </c>
      <c r="J225" s="5">
        <v>1260.21324</v>
      </c>
      <c r="K225" s="5">
        <v>1315.093494</v>
      </c>
      <c r="L225" s="5">
        <v>1504.1254799999999</v>
      </c>
      <c r="M225" s="5">
        <v>3546.8904899999902</v>
      </c>
      <c r="N225" s="5">
        <v>1561.0383360000001</v>
      </c>
      <c r="O225" s="5">
        <v>1032.5618159999999</v>
      </c>
      <c r="P225" s="5">
        <v>953.29033800000002</v>
      </c>
      <c r="Q225" s="5">
        <v>4260.3337920000004</v>
      </c>
      <c r="R225" s="5">
        <v>1449.245226</v>
      </c>
      <c r="S225" s="5">
        <v>1557.989433</v>
      </c>
      <c r="T225" s="5">
        <v>1253.0991329999999</v>
      </c>
    </row>
    <row r="226" spans="3:20" x14ac:dyDescent="0.3">
      <c r="C226" s="3" t="str">
        <f ca="1">IF(_xll.TM2RPTELISCONSOLIDATED(D226),IF(_xll.TM2RPTELLEV(D226)&lt;=5,_xll.TM2RPTELLEV(D226),"Default"),"Leaf")</f>
        <v>Leaf</v>
      </c>
      <c r="D226" s="12" t="s">
        <v>49</v>
      </c>
      <c r="E226" s="5">
        <v>3867.0253050000001</v>
      </c>
      <c r="F226" s="5">
        <v>1234.805715</v>
      </c>
      <c r="G226" s="5">
        <v>1262.24584199999</v>
      </c>
      <c r="H226" s="5">
        <v>1369.9737479999999</v>
      </c>
      <c r="I226" s="5">
        <v>3910.7262479999999</v>
      </c>
      <c r="J226" s="5">
        <v>994.95867899999996</v>
      </c>
      <c r="K226" s="5">
        <v>1552.9079280000001</v>
      </c>
      <c r="L226" s="5">
        <v>1362.859641</v>
      </c>
      <c r="M226" s="5">
        <v>4322.3281530000004</v>
      </c>
      <c r="N226" s="5">
        <v>1109.800692</v>
      </c>
      <c r="O226" s="5">
        <v>1654.5380279999999</v>
      </c>
      <c r="P226" s="5">
        <v>1557.989433</v>
      </c>
      <c r="Q226" s="5">
        <v>3873.1231109999999</v>
      </c>
      <c r="R226" s="5">
        <v>1593.559968</v>
      </c>
      <c r="S226" s="5">
        <v>922.80130799999995</v>
      </c>
      <c r="T226" s="5">
        <v>1356.761835</v>
      </c>
    </row>
    <row r="227" spans="3:20" x14ac:dyDescent="0.3">
      <c r="C227" s="3" t="str">
        <f ca="1">IF(_xll.TM2RPTELISCONSOLIDATED(D227),IF(_xll.TM2RPTELLEV(D227)&lt;=5,_xll.TM2RPTELLEV(D227),"Default"),"Leaf")</f>
        <v>Leaf</v>
      </c>
      <c r="D227" s="12" t="s">
        <v>50</v>
      </c>
      <c r="E227" s="5">
        <v>3325.3368719999999</v>
      </c>
      <c r="F227" s="5">
        <v>1162.648344</v>
      </c>
      <c r="G227" s="5">
        <v>1035.610719</v>
      </c>
      <c r="H227" s="5">
        <v>1127.0778089999999</v>
      </c>
      <c r="I227" s="5">
        <v>3689.17262999999</v>
      </c>
      <c r="J227" s="5">
        <v>1229.7242099999901</v>
      </c>
      <c r="K227" s="5">
        <v>1113.865896</v>
      </c>
      <c r="L227" s="5">
        <v>1345.5825239999999</v>
      </c>
      <c r="M227" s="5">
        <v>4195.2905279999904</v>
      </c>
      <c r="N227" s="5">
        <v>1586.4458609999999</v>
      </c>
      <c r="O227" s="5">
        <v>1502.0928779999999</v>
      </c>
      <c r="P227" s="5">
        <v>1106.7517889999999</v>
      </c>
      <c r="Q227" s="5">
        <v>4200.3720329999996</v>
      </c>
      <c r="R227" s="5">
        <v>1109.800692</v>
      </c>
      <c r="S227" s="5">
        <v>1467.538644</v>
      </c>
      <c r="T227" s="5">
        <v>1623.0326970000001</v>
      </c>
    </row>
    <row r="228" spans="3:20" x14ac:dyDescent="0.3">
      <c r="C228" s="3" t="str">
        <f ca="1">IF(_xll.TM2RPTELISCONSOLIDATED(D228),IF(_xll.TM2RPTELLEV(D228)&lt;=5,_xll.TM2RPTELLEV(D228),"Default"),"Leaf")</f>
        <v>Leaf</v>
      </c>
      <c r="D228" s="12" t="s">
        <v>51</v>
      </c>
      <c r="E228" s="5">
        <v>4040.6899999999901</v>
      </c>
      <c r="F228" s="5">
        <v>1166.99</v>
      </c>
      <c r="G228" s="5">
        <v>1144.33</v>
      </c>
      <c r="H228" s="5">
        <v>1729.37</v>
      </c>
      <c r="I228" s="5">
        <v>3910.91</v>
      </c>
      <c r="J228" s="5">
        <v>1398.74</v>
      </c>
      <c r="K228" s="5">
        <v>1100.04</v>
      </c>
      <c r="L228" s="5">
        <v>1412.13</v>
      </c>
      <c r="M228" s="5">
        <v>4265.2299999999996</v>
      </c>
      <c r="N228" s="5">
        <v>1402.86</v>
      </c>
      <c r="O228" s="5">
        <v>1450.24</v>
      </c>
      <c r="P228" s="5">
        <v>1412.13</v>
      </c>
      <c r="Q228" s="5">
        <v>4338.3599999999997</v>
      </c>
      <c r="R228" s="5">
        <v>1397.71</v>
      </c>
      <c r="S228" s="5">
        <v>1734.52</v>
      </c>
      <c r="T228" s="5">
        <v>1206.1300000000001</v>
      </c>
    </row>
    <row r="229" spans="3:20" x14ac:dyDescent="0.3">
      <c r="C229" s="3" t="str">
        <f ca="1">IF(_xll.TM2RPTELISCONSOLIDATED(D229),IF(_xll.TM2RPTELLEV(D229)&lt;=5,_xll.TM2RPTELLEV(D229),"Default"),"Leaf")</f>
        <v>Leaf</v>
      </c>
      <c r="D229" s="12" t="s">
        <v>52</v>
      </c>
      <c r="E229" s="5">
        <v>3872.8</v>
      </c>
      <c r="F229" s="5">
        <v>1380.2</v>
      </c>
      <c r="G229" s="5">
        <v>1008.37</v>
      </c>
      <c r="H229" s="5">
        <v>1484.23</v>
      </c>
      <c r="I229" s="5">
        <v>4400.16</v>
      </c>
      <c r="J229" s="5">
        <v>1440.97</v>
      </c>
      <c r="K229" s="5">
        <v>1516.16</v>
      </c>
      <c r="L229" s="5">
        <v>1443.03</v>
      </c>
      <c r="M229" s="5">
        <v>4495.95</v>
      </c>
      <c r="N229" s="5">
        <v>1744.82</v>
      </c>
      <c r="O229" s="5">
        <v>1053.69</v>
      </c>
      <c r="P229" s="5">
        <v>1697.44</v>
      </c>
      <c r="Q229" s="5">
        <v>4148.84</v>
      </c>
      <c r="R229" s="5">
        <v>1445.09</v>
      </c>
      <c r="S229" s="5">
        <v>1325.61</v>
      </c>
      <c r="T229" s="5">
        <v>1378.14</v>
      </c>
    </row>
    <row r="230" spans="3:20" x14ac:dyDescent="0.3">
      <c r="C230" s="3" t="str">
        <f ca="1">IF(_xll.TM2RPTELISCONSOLIDATED(D230),IF(_xll.TM2RPTELLEV(D230)&lt;=5,_xll.TM2RPTELLEV(D230),"Default"),"Leaf")</f>
        <v>Leaf</v>
      </c>
      <c r="D230" s="12" t="s">
        <v>53</v>
      </c>
      <c r="E230" s="5">
        <v>3079.7</v>
      </c>
      <c r="F230" s="5">
        <v>1086.6500000000001</v>
      </c>
      <c r="G230" s="5">
        <v>1091.8</v>
      </c>
      <c r="H230" s="5">
        <v>901.25</v>
      </c>
      <c r="I230" s="5">
        <v>2797.48</v>
      </c>
      <c r="J230" s="5">
        <v>992.92</v>
      </c>
      <c r="K230" s="5">
        <v>842.54</v>
      </c>
      <c r="L230" s="5">
        <v>962.02</v>
      </c>
      <c r="M230" s="5">
        <v>2367.9699999999998</v>
      </c>
      <c r="N230" s="5">
        <v>668.47</v>
      </c>
      <c r="O230" s="5">
        <v>874.47</v>
      </c>
      <c r="P230" s="5">
        <v>825.03</v>
      </c>
      <c r="Q230" s="5">
        <v>2929.32</v>
      </c>
      <c r="R230" s="5">
        <v>702.46</v>
      </c>
      <c r="S230" s="5">
        <v>1238.06</v>
      </c>
      <c r="T230" s="5">
        <v>988.8</v>
      </c>
    </row>
    <row r="231" spans="3:20" x14ac:dyDescent="0.3">
      <c r="C231" s="3" t="str">
        <f ca="1">IF(_xll.TM2RPTELISCONSOLIDATED(D231),IF(_xll.TM2RPTELLEV(D231)&lt;=5,_xll.TM2RPTELLEV(D231),"Default"),"Leaf")</f>
        <v>Leaf</v>
      </c>
      <c r="D231" s="12" t="s">
        <v>54</v>
      </c>
      <c r="E231" s="5">
        <v>3898.55</v>
      </c>
      <c r="F231" s="5">
        <v>1009.4</v>
      </c>
      <c r="G231" s="5">
        <v>1298.83</v>
      </c>
      <c r="H231" s="5">
        <v>1590.32</v>
      </c>
      <c r="I231" s="5">
        <v>4175.62</v>
      </c>
      <c r="J231" s="5">
        <v>1046.48</v>
      </c>
      <c r="K231" s="5">
        <v>1523.37</v>
      </c>
      <c r="L231" s="5">
        <v>1605.77</v>
      </c>
      <c r="M231" s="5">
        <v>4250.8099999999904</v>
      </c>
      <c r="N231" s="5">
        <v>896.1</v>
      </c>
      <c r="O231" s="5">
        <v>1627.4</v>
      </c>
      <c r="P231" s="5">
        <v>1727.31</v>
      </c>
      <c r="Q231" s="5">
        <v>3754.35</v>
      </c>
      <c r="R231" s="5">
        <v>1043.3900000000001</v>
      </c>
      <c r="S231" s="5">
        <v>1241.1500000000001</v>
      </c>
      <c r="T231" s="5">
        <v>1469.81</v>
      </c>
    </row>
    <row r="232" spans="3:20" x14ac:dyDescent="0.3">
      <c r="C232" s="3" t="str">
        <f ca="1">IF(_xll.TM2RPTELISCONSOLIDATED(D232),IF(_xll.TM2RPTELLEV(D232)&lt;=5,_xll.TM2RPTELLEV(D232),"Default"),"Leaf")</f>
        <v>Leaf</v>
      </c>
      <c r="D232" s="12" t="s">
        <v>55</v>
      </c>
      <c r="E232" s="5">
        <v>4274.5</v>
      </c>
      <c r="F232" s="5">
        <v>1392.56</v>
      </c>
      <c r="G232" s="5">
        <v>1603.71</v>
      </c>
      <c r="H232" s="5">
        <v>1278.23</v>
      </c>
      <c r="I232" s="5">
        <v>4179.74</v>
      </c>
      <c r="J232" s="5">
        <v>1232.9100000000001</v>
      </c>
      <c r="K232" s="5">
        <v>1786.02</v>
      </c>
      <c r="L232" s="5">
        <v>1160.81</v>
      </c>
      <c r="M232" s="5">
        <v>5173.6899999999996</v>
      </c>
      <c r="N232" s="5">
        <v>1710.83</v>
      </c>
      <c r="O232" s="5">
        <v>1748.94</v>
      </c>
      <c r="P232" s="5">
        <v>1713.92</v>
      </c>
      <c r="Q232" s="5">
        <v>4203.43</v>
      </c>
      <c r="R232" s="5">
        <v>1030</v>
      </c>
      <c r="S232" s="5">
        <v>1436.85</v>
      </c>
      <c r="T232" s="5">
        <v>1736.58</v>
      </c>
    </row>
    <row r="233" spans="3:20" x14ac:dyDescent="0.3">
      <c r="C233" s="3" t="str">
        <f ca="1">IF(_xll.TM2RPTELISCONSOLIDATED(D233),IF(_xll.TM2RPTELLEV(D233)&lt;=5,_xll.TM2RPTELLEV(D233),"Default"),"Leaf")</f>
        <v>Leaf</v>
      </c>
      <c r="D233" s="12" t="s">
        <v>56</v>
      </c>
      <c r="E233" s="5">
        <v>4641.18</v>
      </c>
      <c r="F233" s="5">
        <v>1765.42</v>
      </c>
      <c r="G233" s="5">
        <v>1326.64</v>
      </c>
      <c r="H233" s="5">
        <v>1549.12</v>
      </c>
      <c r="I233" s="5">
        <v>3042.62</v>
      </c>
      <c r="J233" s="5">
        <v>1166.99</v>
      </c>
      <c r="K233" s="5">
        <v>928.03</v>
      </c>
      <c r="L233" s="5">
        <v>947.6</v>
      </c>
      <c r="M233" s="5">
        <v>3014.81</v>
      </c>
      <c r="N233" s="5">
        <v>992.92</v>
      </c>
      <c r="O233" s="5">
        <v>999.1</v>
      </c>
      <c r="P233" s="5">
        <v>1022.79</v>
      </c>
      <c r="Q233" s="5">
        <v>4792.59</v>
      </c>
      <c r="R233" s="5">
        <v>1642.85</v>
      </c>
      <c r="S233" s="5">
        <v>1757.18</v>
      </c>
      <c r="T233" s="5">
        <v>1392.56</v>
      </c>
    </row>
    <row r="234" spans="3:20" x14ac:dyDescent="0.3">
      <c r="C234" s="3" t="str">
        <f ca="1">IF(_xll.TM2RPTELISCONSOLIDATED(D234),IF(_xll.TM2RPTELLEV(D234)&lt;=5,_xll.TM2RPTELLEV(D234),"Default"),"Leaf")</f>
        <v>Leaf</v>
      </c>
      <c r="D234" s="12" t="s">
        <v>57</v>
      </c>
      <c r="E234" s="5">
        <v>5132.3200500000003</v>
      </c>
      <c r="F234" s="5">
        <v>1610.8370849999999</v>
      </c>
      <c r="G234" s="5">
        <v>1743.972516</v>
      </c>
      <c r="H234" s="5">
        <v>1777.5104490000001</v>
      </c>
      <c r="I234" s="5">
        <v>4482.9037109999999</v>
      </c>
      <c r="J234" s="5">
        <v>1782.591954</v>
      </c>
      <c r="K234" s="5">
        <v>1746.005118</v>
      </c>
      <c r="L234" s="5">
        <v>954.30663900000002</v>
      </c>
      <c r="M234" s="5">
        <v>3231.83718</v>
      </c>
      <c r="N234" s="5">
        <v>1076.262759</v>
      </c>
      <c r="O234" s="5">
        <v>1137.2408189999901</v>
      </c>
      <c r="P234" s="5">
        <v>1018.333602</v>
      </c>
      <c r="Q234" s="5">
        <v>3674.9444159999998</v>
      </c>
      <c r="R234" s="5">
        <v>1445.180022</v>
      </c>
      <c r="S234" s="5">
        <v>1214.479695</v>
      </c>
      <c r="T234" s="5">
        <v>1015.284699</v>
      </c>
    </row>
    <row r="235" spans="3:20" x14ac:dyDescent="0.3">
      <c r="C235" s="3" t="str">
        <f ca="1">IF(_xll.TM2RPTELISCONSOLIDATED(D235),IF(_xll.TM2RPTELLEV(D235)&lt;=5,_xll.TM2RPTELLEV(D235),"Default"),"Leaf")</f>
        <v>Leaf</v>
      </c>
      <c r="D235" s="12" t="s">
        <v>58</v>
      </c>
      <c r="E235" s="5">
        <v>3787.753827</v>
      </c>
      <c r="F235" s="5">
        <v>940.07842500000004</v>
      </c>
      <c r="G235" s="5">
        <v>1661.652135</v>
      </c>
      <c r="H235" s="5">
        <v>1186.023267</v>
      </c>
      <c r="I235" s="5">
        <v>4083.4974179999999</v>
      </c>
      <c r="J235" s="5">
        <v>1327.2891059999999</v>
      </c>
      <c r="K235" s="5">
        <v>1158.58314</v>
      </c>
      <c r="L235" s="5">
        <v>1597.625172</v>
      </c>
      <c r="M235" s="5">
        <v>4204.4372370000001</v>
      </c>
      <c r="N235" s="5">
        <v>1494.9787710000001</v>
      </c>
      <c r="O235" s="5">
        <v>1453.31043</v>
      </c>
      <c r="P235" s="5">
        <v>1256.148036</v>
      </c>
      <c r="Q235" s="5">
        <v>4087.5626219999999</v>
      </c>
      <c r="R235" s="5">
        <v>1672.8314459999999</v>
      </c>
      <c r="S235" s="5">
        <v>1261.2295409999999</v>
      </c>
      <c r="T235" s="5">
        <v>1153.5016350000001</v>
      </c>
    </row>
    <row r="236" spans="3:20" x14ac:dyDescent="0.3">
      <c r="C236" s="3">
        <f ca="1">IF(_xll.TM2RPTELISCONSOLIDATED(D236),IF(_xll.TM2RPTELLEV(D236)&lt;=5,_xll.TM2RPTELLEV(D236),"Default"),"Leaf")</f>
        <v>1</v>
      </c>
      <c r="D236" s="13" t="s">
        <v>59</v>
      </c>
      <c r="E236" s="5">
        <v>60789.687625999999</v>
      </c>
      <c r="F236" s="5">
        <v>19373.508650999898</v>
      </c>
      <c r="G236" s="5">
        <v>20443.638481000002</v>
      </c>
      <c r="H236" s="5">
        <v>20972.540494000001</v>
      </c>
      <c r="I236" s="5">
        <v>59809.768080000002</v>
      </c>
      <c r="J236" s="5">
        <v>19162.456295</v>
      </c>
      <c r="K236" s="5">
        <v>20374.584808999902</v>
      </c>
      <c r="L236" s="5">
        <v>20272.7269759999</v>
      </c>
      <c r="M236" s="5">
        <v>60365.622103000002</v>
      </c>
      <c r="N236" s="5">
        <v>20172.304962999999</v>
      </c>
      <c r="O236" s="5">
        <v>20544.359296999999</v>
      </c>
      <c r="P236" s="5">
        <v>19648.957843</v>
      </c>
      <c r="Q236" s="5">
        <v>61487.992502999899</v>
      </c>
      <c r="R236" s="5">
        <v>19775.570077999899</v>
      </c>
      <c r="S236" s="5">
        <v>21107.656202999999</v>
      </c>
      <c r="T236" s="5">
        <v>20604.766221999998</v>
      </c>
    </row>
    <row r="237" spans="3:20" x14ac:dyDescent="0.3">
      <c r="C237" s="3" t="str">
        <f ca="1">IF(_xll.TM2RPTELISCONSOLIDATED(D237),IF(_xll.TM2RPTELLEV(D237)&lt;=5,_xll.TM2RPTELLEV(D237),"Default"),"Leaf")</f>
        <v>Leaf</v>
      </c>
      <c r="D237" s="12" t="s">
        <v>60</v>
      </c>
      <c r="E237" s="5">
        <v>182264.68</v>
      </c>
      <c r="F237" s="5">
        <v>45965.81</v>
      </c>
      <c r="G237" s="5">
        <v>66896.44</v>
      </c>
      <c r="H237" s="5">
        <v>69402.429999999993</v>
      </c>
      <c r="I237" s="5">
        <v>160090.84</v>
      </c>
      <c r="J237" s="5">
        <v>54108.99</v>
      </c>
      <c r="K237" s="5">
        <v>60084.02</v>
      </c>
      <c r="L237" s="5">
        <v>45897.83</v>
      </c>
      <c r="M237" s="5">
        <v>165973.17000000001</v>
      </c>
      <c r="N237" s="5">
        <v>57873.64</v>
      </c>
      <c r="O237" s="5">
        <v>51226.02</v>
      </c>
      <c r="P237" s="5">
        <v>56873.51</v>
      </c>
      <c r="Q237" s="5">
        <v>179158.2</v>
      </c>
      <c r="R237" s="5">
        <v>62606.49</v>
      </c>
      <c r="S237" s="5">
        <v>62126.51</v>
      </c>
      <c r="T237" s="5">
        <v>54425.2</v>
      </c>
    </row>
    <row r="238" spans="3:20" x14ac:dyDescent="0.3">
      <c r="C238" s="3" t="str">
        <f ca="1">IF(_xll.TM2RPTELISCONSOLIDATED(D238),IF(_xll.TM2RPTELLEV(D238)&lt;=5,_xll.TM2RPTELLEV(D238),"Default"),"Leaf")</f>
        <v>Leaf</v>
      </c>
      <c r="D238" s="12" t="s">
        <v>61</v>
      </c>
      <c r="E238" s="5">
        <v>13940.02</v>
      </c>
      <c r="F238" s="5">
        <v>4504.1899999999996</v>
      </c>
      <c r="G238" s="5">
        <v>4719.46</v>
      </c>
      <c r="H238" s="5">
        <v>4716.37</v>
      </c>
      <c r="I238" s="5">
        <v>14073.92</v>
      </c>
      <c r="J238" s="5">
        <v>4523.76</v>
      </c>
      <c r="K238" s="5">
        <v>4816.28</v>
      </c>
      <c r="L238" s="5">
        <v>4733.88</v>
      </c>
      <c r="M238" s="5">
        <v>14621.88</v>
      </c>
      <c r="N238" s="5">
        <v>4560.84</v>
      </c>
      <c r="O238" s="5">
        <v>4966.66</v>
      </c>
      <c r="P238" s="5">
        <v>5094.38</v>
      </c>
      <c r="Q238" s="5">
        <v>14383.95</v>
      </c>
      <c r="R238" s="5">
        <v>4945.03</v>
      </c>
      <c r="S238" s="5">
        <v>4854.3900000000003</v>
      </c>
      <c r="T238" s="5">
        <v>4584.53</v>
      </c>
    </row>
    <row r="239" spans="3:20" x14ac:dyDescent="0.3">
      <c r="C239" s="3" t="str">
        <f ca="1">IF(_xll.TM2RPTELISCONSOLIDATED(D239),IF(_xll.TM2RPTELLEV(D239)&lt;=5,_xll.TM2RPTELLEV(D239),"Default"),"Leaf")</f>
        <v>Leaf</v>
      </c>
      <c r="D239" s="12" t="s">
        <v>62</v>
      </c>
      <c r="E239" s="5">
        <v>4847.18</v>
      </c>
      <c r="F239" s="5">
        <v>1771.6</v>
      </c>
      <c r="G239" s="5">
        <v>1431.7</v>
      </c>
      <c r="H239" s="5">
        <v>1643.88</v>
      </c>
      <c r="I239" s="5">
        <v>5028.46</v>
      </c>
      <c r="J239" s="5">
        <v>1673.75</v>
      </c>
      <c r="K239" s="5">
        <v>1638.73</v>
      </c>
      <c r="L239" s="5">
        <v>1715.98</v>
      </c>
      <c r="M239" s="5">
        <v>5614.53</v>
      </c>
      <c r="N239" s="5">
        <v>1590.32</v>
      </c>
      <c r="O239" s="5">
        <v>1949.79</v>
      </c>
      <c r="P239" s="5">
        <v>2074.42</v>
      </c>
      <c r="Q239" s="5">
        <v>5942.07</v>
      </c>
      <c r="R239" s="5">
        <v>2022.92</v>
      </c>
      <c r="S239" s="5">
        <v>1833.4</v>
      </c>
      <c r="T239" s="5">
        <v>2085.75</v>
      </c>
    </row>
    <row r="240" spans="3:20" x14ac:dyDescent="0.3">
      <c r="C240" s="3">
        <f ca="1">IF(_xll.TM2RPTELISCONSOLIDATED(D240),IF(_xll.TM2RPTELLEV(D240)&lt;=5,_xll.TM2RPTELLEV(D240),"Default"),"Leaf")</f>
        <v>1</v>
      </c>
      <c r="D240" s="13" t="s">
        <v>63</v>
      </c>
      <c r="E240" s="5">
        <v>201051.88</v>
      </c>
      <c r="F240" s="5">
        <v>52241.599999999999</v>
      </c>
      <c r="G240" s="5">
        <v>73047.600000000006</v>
      </c>
      <c r="H240" s="5">
        <v>75762.679999999993</v>
      </c>
      <c r="I240" s="5">
        <v>179193.22</v>
      </c>
      <c r="J240" s="5">
        <v>60306.5</v>
      </c>
      <c r="K240" s="5">
        <v>66539.03</v>
      </c>
      <c r="L240" s="5">
        <v>52347.69</v>
      </c>
      <c r="M240" s="5">
        <v>186209.58</v>
      </c>
      <c r="N240" s="5">
        <v>64024.799999999901</v>
      </c>
      <c r="O240" s="5">
        <v>58142.47</v>
      </c>
      <c r="P240" s="5">
        <v>64042.31</v>
      </c>
      <c r="Q240" s="5">
        <v>199484.22</v>
      </c>
      <c r="R240" s="5">
        <v>69574.44</v>
      </c>
      <c r="S240" s="5">
        <v>68814.3</v>
      </c>
      <c r="T240" s="5">
        <v>61095.48</v>
      </c>
    </row>
    <row r="241" spans="3:20" x14ac:dyDescent="0.3">
      <c r="C241" s="3" t="str">
        <f ca="1">IF(_xll.TM2RPTELISCONSOLIDATED(D241),IF(_xll.TM2RPTELLEV(D241)&lt;=5,_xll.TM2RPTELLEV(D241),"Default"),"Leaf")</f>
        <v>Leaf</v>
      </c>
      <c r="D241" s="12" t="s">
        <v>64</v>
      </c>
      <c r="E241" s="5">
        <v>3592.64</v>
      </c>
      <c r="F241" s="5">
        <v>1138.1500000000001</v>
      </c>
      <c r="G241" s="5">
        <v>1370.93</v>
      </c>
      <c r="H241" s="5">
        <v>1083.56</v>
      </c>
      <c r="I241" s="5">
        <v>3387.67</v>
      </c>
      <c r="J241" s="5">
        <v>915.67</v>
      </c>
      <c r="K241" s="5">
        <v>1359.6</v>
      </c>
      <c r="L241" s="5">
        <v>1112.4000000000001</v>
      </c>
      <c r="M241" s="5">
        <v>2628.56</v>
      </c>
      <c r="N241" s="5">
        <v>986.74</v>
      </c>
      <c r="O241" s="5">
        <v>852.84</v>
      </c>
      <c r="P241" s="5">
        <v>788.98</v>
      </c>
      <c r="Q241" s="5">
        <v>2598.69</v>
      </c>
      <c r="R241" s="5">
        <v>988.8</v>
      </c>
      <c r="S241" s="5">
        <v>782.8</v>
      </c>
      <c r="T241" s="5">
        <v>827.09</v>
      </c>
    </row>
    <row r="242" spans="3:20" x14ac:dyDescent="0.3">
      <c r="C242" s="3">
        <f ca="1">IF(_xll.TM2RPTELISCONSOLIDATED(D242),IF(_xll.TM2RPTELLEV(D242)&lt;=5,_xll.TM2RPTELLEV(D242),"Default"),"Leaf")</f>
        <v>1</v>
      </c>
      <c r="D242" s="13" t="s">
        <v>65</v>
      </c>
      <c r="E242" s="5">
        <v>3592.64</v>
      </c>
      <c r="F242" s="5">
        <v>1138.1500000000001</v>
      </c>
      <c r="G242" s="5">
        <v>1370.93</v>
      </c>
      <c r="H242" s="5">
        <v>1083.56</v>
      </c>
      <c r="I242" s="5">
        <v>3387.67</v>
      </c>
      <c r="J242" s="5">
        <v>915.67</v>
      </c>
      <c r="K242" s="5">
        <v>1359.6</v>
      </c>
      <c r="L242" s="5">
        <v>1112.4000000000001</v>
      </c>
      <c r="M242" s="5">
        <v>2628.56</v>
      </c>
      <c r="N242" s="5">
        <v>986.74</v>
      </c>
      <c r="O242" s="5">
        <v>852.84</v>
      </c>
      <c r="P242" s="5">
        <v>788.98</v>
      </c>
      <c r="Q242" s="5">
        <v>2598.69</v>
      </c>
      <c r="R242" s="5">
        <v>988.8</v>
      </c>
      <c r="S242" s="5">
        <v>782.8</v>
      </c>
      <c r="T242" s="5">
        <v>827.09</v>
      </c>
    </row>
    <row r="243" spans="3:20" x14ac:dyDescent="0.3">
      <c r="C243" s="3" t="str">
        <f ca="1">IF(_xll.TM2RPTELISCONSOLIDATED(D243),IF(_xll.TM2RPTELLEV(D243)&lt;=5,_xll.TM2RPTELLEV(D243),"Default"),"Leaf")</f>
        <v>Leaf</v>
      </c>
      <c r="D243" s="12" t="s">
        <v>66</v>
      </c>
      <c r="E243" s="5">
        <v>3064.25</v>
      </c>
      <c r="F243" s="5">
        <v>1164.93</v>
      </c>
      <c r="G243" s="5">
        <v>730.27</v>
      </c>
      <c r="H243" s="5">
        <v>1169.05</v>
      </c>
      <c r="I243" s="5">
        <v>3458.74</v>
      </c>
      <c r="J243" s="5">
        <v>1148.45</v>
      </c>
      <c r="K243" s="5">
        <v>956.87</v>
      </c>
      <c r="L243" s="5">
        <v>1353.42</v>
      </c>
      <c r="M243" s="5">
        <v>3488.61</v>
      </c>
      <c r="N243" s="5">
        <v>1318.4</v>
      </c>
      <c r="O243" s="5">
        <v>1211.28</v>
      </c>
      <c r="P243" s="5">
        <v>958.93</v>
      </c>
      <c r="Q243" s="5">
        <v>3298.06</v>
      </c>
      <c r="R243" s="5">
        <v>1227.76</v>
      </c>
      <c r="S243" s="5">
        <v>1223.6400000000001</v>
      </c>
      <c r="T243" s="5">
        <v>846.66</v>
      </c>
    </row>
    <row r="244" spans="3:20" x14ac:dyDescent="0.3">
      <c r="C244" s="3" t="str">
        <f ca="1">IF(_xll.TM2RPTELISCONSOLIDATED(D244),IF(_xll.TM2RPTELLEV(D244)&lt;=5,_xll.TM2RPTELLEV(D244),"Default"),"Leaf")</f>
        <v>Leaf</v>
      </c>
      <c r="D244" s="12" t="s">
        <v>67</v>
      </c>
      <c r="E244" s="5">
        <v>2755.25</v>
      </c>
      <c r="F244" s="5">
        <v>1244.24</v>
      </c>
      <c r="G244" s="5">
        <v>759.11</v>
      </c>
      <c r="H244" s="5">
        <v>751.9</v>
      </c>
      <c r="I244" s="5">
        <v>2719.2</v>
      </c>
      <c r="J244" s="5">
        <v>1000.13</v>
      </c>
      <c r="K244" s="5">
        <v>901.25</v>
      </c>
      <c r="L244" s="5">
        <v>817.82</v>
      </c>
      <c r="M244" s="5">
        <v>2984.94</v>
      </c>
      <c r="N244" s="5">
        <v>1031.03</v>
      </c>
      <c r="O244" s="5">
        <v>979.53</v>
      </c>
      <c r="P244" s="5">
        <v>974.38</v>
      </c>
      <c r="Q244" s="5">
        <v>2879.88</v>
      </c>
      <c r="R244" s="5">
        <v>1241.1500000000001</v>
      </c>
      <c r="S244" s="5">
        <v>886.83</v>
      </c>
      <c r="T244" s="5">
        <v>751.9</v>
      </c>
    </row>
    <row r="245" spans="3:20" x14ac:dyDescent="0.3">
      <c r="C245" s="3">
        <f ca="1">IF(_xll.TM2RPTELISCONSOLIDATED(D245),IF(_xll.TM2RPTELLEV(D245)&lt;=5,_xll.TM2RPTELLEV(D245),"Default"),"Leaf")</f>
        <v>1</v>
      </c>
      <c r="D245" s="13" t="s">
        <v>68</v>
      </c>
      <c r="E245" s="5">
        <v>5819.49999999999</v>
      </c>
      <c r="F245" s="5">
        <v>2409.17</v>
      </c>
      <c r="G245" s="5">
        <v>1489.38</v>
      </c>
      <c r="H245" s="5">
        <v>1920.94999999999</v>
      </c>
      <c r="I245" s="5">
        <v>6177.94</v>
      </c>
      <c r="J245" s="5">
        <v>2148.58</v>
      </c>
      <c r="K245" s="5">
        <v>1858.12</v>
      </c>
      <c r="L245" s="5">
        <v>2171.2399999999998</v>
      </c>
      <c r="M245" s="5">
        <v>6473.55</v>
      </c>
      <c r="N245" s="5">
        <v>2349.4299999999998</v>
      </c>
      <c r="O245" s="5">
        <v>2190.81</v>
      </c>
      <c r="P245" s="5">
        <v>1933.31</v>
      </c>
      <c r="Q245" s="5">
        <v>6177.94</v>
      </c>
      <c r="R245" s="5">
        <v>2468.91</v>
      </c>
      <c r="S245" s="5">
        <v>2110.4699999999998</v>
      </c>
      <c r="T245" s="5">
        <v>1598.56</v>
      </c>
    </row>
    <row r="246" spans="3:20" x14ac:dyDescent="0.3">
      <c r="C246" s="3" t="str">
        <f ca="1">IF(_xll.TM2RPTELISCONSOLIDATED(D246),IF(_xll.TM2RPTELLEV(D246)&lt;=5,_xll.TM2RPTELLEV(D246),"Default"),"Leaf")</f>
        <v>Leaf</v>
      </c>
      <c r="D246" s="12" t="s">
        <v>69</v>
      </c>
      <c r="E246" s="5">
        <v>3304.24</v>
      </c>
      <c r="F246" s="5">
        <v>1090.77</v>
      </c>
      <c r="G246" s="5">
        <v>1053.69</v>
      </c>
      <c r="H246" s="5">
        <v>1159.78</v>
      </c>
      <c r="I246" s="5">
        <v>3215.66</v>
      </c>
      <c r="J246" s="5">
        <v>803.4</v>
      </c>
      <c r="K246" s="5">
        <v>1290.5899999999999</v>
      </c>
      <c r="L246" s="5">
        <v>1121.67</v>
      </c>
      <c r="M246" s="5">
        <v>2738.77</v>
      </c>
      <c r="N246" s="5">
        <v>682.89</v>
      </c>
      <c r="O246" s="5">
        <v>1037.21</v>
      </c>
      <c r="P246" s="5">
        <v>1018.67</v>
      </c>
      <c r="Q246" s="5">
        <v>2853.1</v>
      </c>
      <c r="R246" s="5">
        <v>721</v>
      </c>
      <c r="S246" s="5">
        <v>852.84</v>
      </c>
      <c r="T246" s="5">
        <v>1279.26</v>
      </c>
    </row>
    <row r="247" spans="3:20" x14ac:dyDescent="0.3">
      <c r="C247" s="3" t="str">
        <f ca="1">IF(_xll.TM2RPTELISCONSOLIDATED(D247),IF(_xll.TM2RPTELLEV(D247)&lt;=5,_xll.TM2RPTELLEV(D247),"Default"),"Leaf")</f>
        <v>Leaf</v>
      </c>
      <c r="D247" s="12" t="s">
        <v>70</v>
      </c>
      <c r="E247" s="5">
        <v>3349.56</v>
      </c>
      <c r="F247" s="5">
        <v>1250.42</v>
      </c>
      <c r="G247" s="5">
        <v>803.4</v>
      </c>
      <c r="H247" s="5">
        <v>1295.74</v>
      </c>
      <c r="I247" s="5">
        <v>3902.67</v>
      </c>
      <c r="J247" s="5">
        <v>1095.92</v>
      </c>
      <c r="K247" s="5">
        <v>1382.26</v>
      </c>
      <c r="L247" s="5">
        <v>1424.49</v>
      </c>
      <c r="M247" s="5">
        <v>3288.79</v>
      </c>
      <c r="N247" s="5">
        <v>1100.04</v>
      </c>
      <c r="O247" s="5">
        <v>1189.6500000000001</v>
      </c>
      <c r="P247" s="5">
        <v>999.1</v>
      </c>
      <c r="Q247" s="5">
        <v>3047.77</v>
      </c>
      <c r="R247" s="5">
        <v>1022.79</v>
      </c>
      <c r="S247" s="5">
        <v>1091.8</v>
      </c>
      <c r="T247" s="5">
        <v>933.18</v>
      </c>
    </row>
    <row r="248" spans="3:20" x14ac:dyDescent="0.3">
      <c r="C248" s="3" t="str">
        <f ca="1">IF(_xll.TM2RPTELISCONSOLIDATED(D248),IF(_xll.TM2RPTELLEV(D248)&lt;=5,_xll.TM2RPTELLEV(D248),"Default"),"Leaf")</f>
        <v>Leaf</v>
      </c>
      <c r="D248" s="12" t="s">
        <v>71</v>
      </c>
      <c r="E248" s="5">
        <v>3651.35</v>
      </c>
      <c r="F248" s="5">
        <v>1030</v>
      </c>
      <c r="G248" s="5">
        <v>1386.38</v>
      </c>
      <c r="H248" s="5">
        <v>1234.97</v>
      </c>
      <c r="I248" s="5">
        <v>2844.86</v>
      </c>
      <c r="J248" s="5">
        <v>835.33</v>
      </c>
      <c r="K248" s="5">
        <v>736.45</v>
      </c>
      <c r="L248" s="5">
        <v>1273.08</v>
      </c>
      <c r="M248" s="5">
        <v>3456.68</v>
      </c>
      <c r="N248" s="5">
        <v>769.41</v>
      </c>
      <c r="O248" s="5">
        <v>1294.71</v>
      </c>
      <c r="P248" s="5">
        <v>1392.56</v>
      </c>
      <c r="Q248" s="5">
        <v>3514.36</v>
      </c>
      <c r="R248" s="5">
        <v>765.29</v>
      </c>
      <c r="S248" s="5">
        <v>1362.69</v>
      </c>
      <c r="T248" s="5">
        <v>1386.38</v>
      </c>
    </row>
    <row r="249" spans="3:20" x14ac:dyDescent="0.3">
      <c r="C249" s="3" t="str">
        <f ca="1">IF(_xll.TM2RPTELISCONSOLIDATED(D249),IF(_xll.TM2RPTELLEV(D249)&lt;=5,_xll.TM2RPTELLEV(D249),"Default"),"Leaf")</f>
        <v>Leaf</v>
      </c>
      <c r="D249" s="12" t="s">
        <v>72</v>
      </c>
      <c r="E249" s="5">
        <v>2974.64</v>
      </c>
      <c r="F249" s="5">
        <v>1189.6500000000001</v>
      </c>
      <c r="G249" s="5">
        <v>856.96</v>
      </c>
      <c r="H249" s="5">
        <v>928.03</v>
      </c>
      <c r="I249" s="5">
        <v>4113.82</v>
      </c>
      <c r="J249" s="5">
        <v>1387.41</v>
      </c>
      <c r="K249" s="5">
        <v>1357.54</v>
      </c>
      <c r="L249" s="5">
        <v>1368.87</v>
      </c>
      <c r="M249" s="5">
        <v>2713.02</v>
      </c>
      <c r="N249" s="5">
        <v>790.01</v>
      </c>
      <c r="O249" s="5">
        <v>1159.78</v>
      </c>
      <c r="P249" s="5">
        <v>763.23</v>
      </c>
      <c r="Q249" s="5">
        <v>2813.96</v>
      </c>
      <c r="R249" s="5">
        <v>777.65</v>
      </c>
      <c r="S249" s="5">
        <v>1069.1400000000001</v>
      </c>
      <c r="T249" s="5">
        <v>967.17</v>
      </c>
    </row>
    <row r="250" spans="3:20" x14ac:dyDescent="0.3">
      <c r="C250" s="3" t="str">
        <f ca="1">IF(_xll.TM2RPTELISCONSOLIDATED(D250),IF(_xll.TM2RPTELLEV(D250)&lt;=5,_xll.TM2RPTELLEV(D250),"Default"),"Leaf")</f>
        <v>Leaf</v>
      </c>
      <c r="D250" s="12" t="s">
        <v>73</v>
      </c>
      <c r="E250" s="5">
        <v>3224.93</v>
      </c>
      <c r="F250" s="5">
        <v>748.81</v>
      </c>
      <c r="G250" s="5">
        <v>1214.3699999999999</v>
      </c>
      <c r="H250" s="5">
        <v>1261.75</v>
      </c>
      <c r="I250" s="5">
        <v>3152.83</v>
      </c>
      <c r="J250" s="5">
        <v>1077.3800000000001</v>
      </c>
      <c r="K250" s="5">
        <v>869.32</v>
      </c>
      <c r="L250" s="5">
        <v>1206.1300000000001</v>
      </c>
      <c r="M250" s="5">
        <v>3635.9</v>
      </c>
      <c r="N250" s="5">
        <v>1040.3</v>
      </c>
      <c r="O250" s="5">
        <v>1386.38</v>
      </c>
      <c r="P250" s="5">
        <v>1209.22</v>
      </c>
      <c r="Q250" s="5">
        <v>2909.75</v>
      </c>
      <c r="R250" s="5">
        <v>1014.55</v>
      </c>
      <c r="S250" s="5">
        <v>879.62</v>
      </c>
      <c r="T250" s="5">
        <v>1015.58</v>
      </c>
    </row>
    <row r="251" spans="3:20" x14ac:dyDescent="0.3">
      <c r="C251" s="3" t="str">
        <f ca="1">IF(_xll.TM2RPTELISCONSOLIDATED(D251),IF(_xll.TM2RPTELLEV(D251)&lt;=5,_xll.TM2RPTELLEV(D251),"Default"),"Leaf")</f>
        <v>Leaf</v>
      </c>
      <c r="D251" s="12" t="s">
        <v>74</v>
      </c>
      <c r="E251" s="5">
        <v>2494.66</v>
      </c>
      <c r="F251" s="5">
        <v>907.43</v>
      </c>
      <c r="G251" s="5">
        <v>731.3</v>
      </c>
      <c r="H251" s="5">
        <v>855.93</v>
      </c>
      <c r="I251" s="5">
        <v>2786.15</v>
      </c>
      <c r="J251" s="5">
        <v>786.92</v>
      </c>
      <c r="K251" s="5">
        <v>1217.46</v>
      </c>
      <c r="L251" s="5">
        <v>781.77</v>
      </c>
      <c r="M251" s="5">
        <v>2846.92</v>
      </c>
      <c r="N251" s="5">
        <v>1166.99</v>
      </c>
      <c r="O251" s="5">
        <v>824</v>
      </c>
      <c r="P251" s="5">
        <v>855.93</v>
      </c>
      <c r="Q251" s="5">
        <v>3840.87</v>
      </c>
      <c r="R251" s="5">
        <v>1422.43</v>
      </c>
      <c r="S251" s="5">
        <v>1359.6</v>
      </c>
      <c r="T251" s="5">
        <v>1058.8399999999999</v>
      </c>
    </row>
    <row r="252" spans="3:20" x14ac:dyDescent="0.3">
      <c r="C252" s="3" t="str">
        <f ca="1">IF(_xll.TM2RPTELISCONSOLIDATED(D252),IF(_xll.TM2RPTELLEV(D252)&lt;=5,_xll.TM2RPTELLEV(D252),"Default"),"Leaf")</f>
        <v>Leaf</v>
      </c>
      <c r="D252" s="12" t="s">
        <v>75</v>
      </c>
      <c r="E252" s="5">
        <v>3663.71</v>
      </c>
      <c r="F252" s="5">
        <v>1290.5899999999999</v>
      </c>
      <c r="G252" s="5">
        <v>987.77</v>
      </c>
      <c r="H252" s="5">
        <v>1385.35</v>
      </c>
      <c r="I252" s="5">
        <v>3655.47</v>
      </c>
      <c r="J252" s="5">
        <v>1311.19</v>
      </c>
      <c r="K252" s="5">
        <v>1238.06</v>
      </c>
      <c r="L252" s="5">
        <v>1106.22</v>
      </c>
      <c r="M252" s="5">
        <v>3244.5</v>
      </c>
      <c r="N252" s="5">
        <v>1120.6400000000001</v>
      </c>
      <c r="O252" s="5">
        <v>1166.99</v>
      </c>
      <c r="P252" s="5">
        <v>956.87</v>
      </c>
      <c r="Q252" s="5">
        <v>3073.52</v>
      </c>
      <c r="R252" s="5">
        <v>742.63</v>
      </c>
      <c r="S252" s="5">
        <v>1165.96</v>
      </c>
      <c r="T252" s="5">
        <v>1164.93</v>
      </c>
    </row>
    <row r="253" spans="3:20" x14ac:dyDescent="0.3">
      <c r="C253" s="3">
        <f ca="1">IF(_xll.TM2RPTELISCONSOLIDATED(D253),IF(_xll.TM2RPTELLEV(D253)&lt;=5,_xll.TM2RPTELLEV(D253),"Default"),"Leaf")</f>
        <v>1</v>
      </c>
      <c r="D253" s="13" t="s">
        <v>76</v>
      </c>
      <c r="E253" s="5">
        <v>22663.09</v>
      </c>
      <c r="F253" s="5">
        <v>7507.67</v>
      </c>
      <c r="G253" s="5">
        <v>7033.87</v>
      </c>
      <c r="H253" s="5">
        <v>8121.55</v>
      </c>
      <c r="I253" s="5">
        <v>23671.46</v>
      </c>
      <c r="J253" s="5">
        <v>7297.55</v>
      </c>
      <c r="K253" s="5">
        <v>8091.68</v>
      </c>
      <c r="L253" s="5">
        <v>8282.23</v>
      </c>
      <c r="M253" s="5">
        <v>21924.5799999999</v>
      </c>
      <c r="N253" s="5">
        <v>6670.28</v>
      </c>
      <c r="O253" s="5">
        <v>8058.72</v>
      </c>
      <c r="P253" s="5">
        <v>7195.58</v>
      </c>
      <c r="Q253" s="5">
        <v>22053.3299999999</v>
      </c>
      <c r="R253" s="5">
        <v>6466.34</v>
      </c>
      <c r="S253" s="5">
        <v>7781.65</v>
      </c>
      <c r="T253" s="5">
        <v>7805.34</v>
      </c>
    </row>
    <row r="254" spans="3:20" x14ac:dyDescent="0.3">
      <c r="C254" s="3">
        <f ca="1">IF(_xll.TM2RPTELISCONSOLIDATED(D254),IF(_xll.TM2RPTELLEV(D254)&lt;=5,_xll.TM2RPTELLEV(D254),"Default"),"Leaf")</f>
        <v>1</v>
      </c>
      <c r="D254" s="11" t="s">
        <v>77</v>
      </c>
      <c r="E254" s="5">
        <v>293916.79762600001</v>
      </c>
      <c r="F254" s="5">
        <v>82670.098650999906</v>
      </c>
      <c r="G254" s="5">
        <v>103385.418481</v>
      </c>
      <c r="H254" s="5">
        <v>107861.28049400001</v>
      </c>
      <c r="I254" s="5">
        <v>272240.05807999999</v>
      </c>
      <c r="J254" s="5">
        <v>89830.756294999999</v>
      </c>
      <c r="K254" s="5">
        <v>98223.014808999898</v>
      </c>
      <c r="L254" s="5">
        <v>84186.286976000003</v>
      </c>
      <c r="M254" s="5">
        <v>277601.89210300002</v>
      </c>
      <c r="N254" s="5">
        <v>94203.554963000002</v>
      </c>
      <c r="O254" s="5">
        <v>89789.199296999999</v>
      </c>
      <c r="P254" s="5">
        <v>93609.137842999902</v>
      </c>
      <c r="Q254" s="5">
        <v>291802.17250300001</v>
      </c>
      <c r="R254" s="5">
        <v>99274.060077999893</v>
      </c>
      <c r="S254" s="5">
        <v>100596.87620300001</v>
      </c>
      <c r="T254" s="5">
        <v>91931.236221999905</v>
      </c>
    </row>
    <row r="255" spans="3:20" x14ac:dyDescent="0.3">
      <c r="C255" s="3">
        <f ca="1">IF(_xll.TM2RPTELISCONSOLIDATED(D255),IF(_xll.TM2RPTELLEV(D255)&lt;=5,_xll.TM2RPTELLEV(D255),"Default"),"Leaf")</f>
        <v>0</v>
      </c>
      <c r="D255" s="8" t="s">
        <v>78</v>
      </c>
      <c r="E255" s="5">
        <v>563859.47737399896</v>
      </c>
      <c r="F255" s="5">
        <v>211428.37634899901</v>
      </c>
      <c r="G255" s="5">
        <v>182464.81651900001</v>
      </c>
      <c r="H255" s="5">
        <v>169966.284506</v>
      </c>
      <c r="I255" s="5">
        <v>570407.57691999897</v>
      </c>
      <c r="J255" s="5">
        <v>176368.10870499999</v>
      </c>
      <c r="K255" s="5">
        <v>191034.975191</v>
      </c>
      <c r="L255" s="5">
        <v>203004.49302399901</v>
      </c>
      <c r="M255" s="5">
        <v>573958.33289699897</v>
      </c>
      <c r="N255" s="5">
        <v>192469.65003700001</v>
      </c>
      <c r="O255" s="5">
        <v>202630.375703</v>
      </c>
      <c r="P255" s="5">
        <v>178858.30715699901</v>
      </c>
      <c r="Q255" s="5">
        <v>588411.62249699899</v>
      </c>
      <c r="R255" s="5">
        <v>178682.254921999</v>
      </c>
      <c r="S255" s="5">
        <v>201519.118797</v>
      </c>
      <c r="T255" s="5">
        <v>208210.24877800001</v>
      </c>
    </row>
    <row r="256" spans="3:20" x14ac:dyDescent="0.3">
      <c r="C256" s="3" t="str">
        <f ca="1">IF(_xll.TM2RPTELISCONSOLIDATED(D256),IF(_xll.TM2RPTELLEV(D256)&lt;=5,_xll.TM2RPTELLEV(D256),"Default"),"Leaf")</f>
        <v>Leaf</v>
      </c>
      <c r="D256" s="10" t="s">
        <v>37</v>
      </c>
      <c r="E256" s="5">
        <v>938284.68</v>
      </c>
      <c r="F256" s="5">
        <v>315512.69</v>
      </c>
      <c r="G256" s="5">
        <v>311041.46000000002</v>
      </c>
      <c r="H256" s="5">
        <v>311730.53000000003</v>
      </c>
      <c r="I256" s="5">
        <v>943378.03</v>
      </c>
      <c r="J256" s="5">
        <v>311760.40000000002</v>
      </c>
      <c r="K256" s="5">
        <v>316160.56</v>
      </c>
      <c r="L256" s="5">
        <v>315457.07</v>
      </c>
      <c r="M256" s="5">
        <v>953738.8</v>
      </c>
      <c r="N256" s="5">
        <v>316871.26</v>
      </c>
      <c r="O256" s="5">
        <v>320391.8</v>
      </c>
      <c r="P256" s="5">
        <v>316475.74</v>
      </c>
      <c r="Q256" s="5">
        <v>935635.52</v>
      </c>
      <c r="R256" s="5">
        <v>309312.09000000003</v>
      </c>
      <c r="S256" s="5">
        <v>313800.83</v>
      </c>
      <c r="T256" s="5">
        <v>312522.59999999998</v>
      </c>
    </row>
    <row r="257" spans="3:20" x14ac:dyDescent="0.3">
      <c r="C257" s="3" t="str">
        <f ca="1">IF(_xll.TM2RPTELISCONSOLIDATED(D257),IF(_xll.TM2RPTELLEV(D257)&lt;=5,_xll.TM2RPTELLEV(D257),"Default"),"Leaf")</f>
        <v>Leaf</v>
      </c>
      <c r="D257" s="10" t="s">
        <v>38</v>
      </c>
      <c r="E257" s="5">
        <v>181021.47</v>
      </c>
      <c r="F257" s="5">
        <v>59427.91</v>
      </c>
      <c r="G257" s="5">
        <v>61985.4</v>
      </c>
      <c r="H257" s="5">
        <v>59608.160000000003</v>
      </c>
      <c r="I257" s="5">
        <v>181038.98</v>
      </c>
      <c r="J257" s="5">
        <v>62704.34</v>
      </c>
      <c r="K257" s="5">
        <v>59694.68</v>
      </c>
      <c r="L257" s="5">
        <v>58639.96</v>
      </c>
      <c r="M257" s="5">
        <v>178200.3</v>
      </c>
      <c r="N257" s="5">
        <v>61459.07</v>
      </c>
      <c r="O257" s="5">
        <v>61908.15</v>
      </c>
      <c r="P257" s="5">
        <v>54833.08</v>
      </c>
      <c r="Q257" s="5">
        <v>171809.15</v>
      </c>
      <c r="R257" s="5">
        <v>55743.6</v>
      </c>
      <c r="S257" s="5">
        <v>65835.539999999994</v>
      </c>
      <c r="T257" s="5">
        <v>50230.01</v>
      </c>
    </row>
    <row r="258" spans="3:20" x14ac:dyDescent="0.3">
      <c r="C258" s="3">
        <f ca="1">IF(_xll.TM2RPTELISCONSOLIDATED(D258),IF(_xll.TM2RPTELLEV(D258)&lt;=5,_xll.TM2RPTELLEV(D258),"Default"),"Leaf")</f>
        <v>1</v>
      </c>
      <c r="D258" s="11" t="s">
        <v>39</v>
      </c>
      <c r="E258" s="5">
        <v>1119306.1499999999</v>
      </c>
      <c r="F258" s="5">
        <v>374940.6</v>
      </c>
      <c r="G258" s="5">
        <v>373026.86</v>
      </c>
      <c r="H258" s="5">
        <v>371338.69</v>
      </c>
      <c r="I258" s="5">
        <v>1124417.01</v>
      </c>
      <c r="J258" s="5">
        <v>374464.74</v>
      </c>
      <c r="K258" s="5">
        <v>375855.24</v>
      </c>
      <c r="L258" s="5">
        <v>374097.03</v>
      </c>
      <c r="M258" s="5">
        <v>1131939.1000000001</v>
      </c>
      <c r="N258" s="5">
        <v>378330.33</v>
      </c>
      <c r="O258" s="5">
        <v>382299.95</v>
      </c>
      <c r="P258" s="5">
        <v>371308.82</v>
      </c>
      <c r="Q258" s="5">
        <v>1107444.67</v>
      </c>
      <c r="R258" s="5">
        <v>365055.69</v>
      </c>
      <c r="S258" s="5">
        <v>379636.37</v>
      </c>
      <c r="T258" s="5">
        <v>362752.61</v>
      </c>
    </row>
    <row r="259" spans="3:20" x14ac:dyDescent="0.3">
      <c r="C259" s="3" t="str">
        <f ca="1">IF(_xll.TM2RPTELISCONSOLIDATED(D259),IF(_xll.TM2RPTELLEV(D259)&lt;=5,_xll.TM2RPTELLEV(D259),"Default"),"Leaf")</f>
        <v>Leaf</v>
      </c>
      <c r="D259" s="10" t="s">
        <v>40</v>
      </c>
      <c r="E259" s="5">
        <v>154924.875</v>
      </c>
      <c r="F259" s="5">
        <v>37736.625</v>
      </c>
      <c r="G259" s="5">
        <v>52375.5</v>
      </c>
      <c r="H259" s="5">
        <v>64812.75</v>
      </c>
      <c r="I259" s="5">
        <v>142410.375</v>
      </c>
      <c r="J259" s="5">
        <v>62070.375</v>
      </c>
      <c r="K259" s="5">
        <v>37157.25</v>
      </c>
      <c r="L259" s="5">
        <v>43182.75</v>
      </c>
      <c r="M259" s="5">
        <v>122673</v>
      </c>
      <c r="N259" s="5">
        <v>38856.75</v>
      </c>
      <c r="O259" s="5">
        <v>37234.5</v>
      </c>
      <c r="P259" s="5">
        <v>46581.75</v>
      </c>
      <c r="Q259" s="5">
        <v>128853</v>
      </c>
      <c r="R259" s="5">
        <v>44341.5</v>
      </c>
      <c r="S259" s="5">
        <v>49671.749999999898</v>
      </c>
      <c r="T259" s="5">
        <v>34839.75</v>
      </c>
    </row>
    <row r="260" spans="3:20" x14ac:dyDescent="0.3">
      <c r="C260" s="3" t="str">
        <f ca="1">IF(_xll.TM2RPTELISCONSOLIDATED(D260),IF(_xll.TM2RPTELLEV(D260)&lt;=5,_xll.TM2RPTELLEV(D260),"Default"),"Leaf")</f>
        <v>Leaf</v>
      </c>
      <c r="D260" s="10" t="s">
        <v>41</v>
      </c>
      <c r="E260" s="5">
        <v>106605</v>
      </c>
      <c r="F260" s="5">
        <v>43105.5</v>
      </c>
      <c r="G260" s="5">
        <v>34801.125</v>
      </c>
      <c r="H260" s="5">
        <v>28698.374999999902</v>
      </c>
      <c r="I260" s="5">
        <v>139359</v>
      </c>
      <c r="J260" s="5">
        <v>46195.5</v>
      </c>
      <c r="K260" s="5">
        <v>49440</v>
      </c>
      <c r="L260" s="5">
        <v>43723.5</v>
      </c>
      <c r="M260" s="5">
        <v>157705.875</v>
      </c>
      <c r="N260" s="5">
        <v>52800.375</v>
      </c>
      <c r="O260" s="5">
        <v>52645.875</v>
      </c>
      <c r="P260" s="5">
        <v>52259.625</v>
      </c>
      <c r="Q260" s="5">
        <v>98377.875</v>
      </c>
      <c r="R260" s="5">
        <v>42757.875</v>
      </c>
      <c r="S260" s="5">
        <v>27848.625</v>
      </c>
      <c r="T260" s="5">
        <v>27771.375</v>
      </c>
    </row>
    <row r="261" spans="3:20" x14ac:dyDescent="0.3">
      <c r="C261" s="3">
        <f ca="1">IF(_xll.TM2RPTELISCONSOLIDATED(D261),IF(_xll.TM2RPTELLEV(D261)&lt;=5,_xll.TM2RPTELLEV(D261),"Default"),"Leaf")</f>
        <v>1</v>
      </c>
      <c r="D261" s="11" t="s">
        <v>42</v>
      </c>
      <c r="E261" s="5">
        <v>261529.875</v>
      </c>
      <c r="F261" s="5">
        <v>80842.125</v>
      </c>
      <c r="G261" s="5">
        <v>87176.625</v>
      </c>
      <c r="H261" s="5">
        <v>93511.125</v>
      </c>
      <c r="I261" s="5">
        <v>281769.375</v>
      </c>
      <c r="J261" s="5">
        <v>108265.875</v>
      </c>
      <c r="K261" s="5">
        <v>86597.25</v>
      </c>
      <c r="L261" s="5">
        <v>86906.25</v>
      </c>
      <c r="M261" s="5">
        <v>280378.875</v>
      </c>
      <c r="N261" s="5">
        <v>91657.125</v>
      </c>
      <c r="O261" s="5">
        <v>89880.375</v>
      </c>
      <c r="P261" s="5">
        <v>98841.375</v>
      </c>
      <c r="Q261" s="5">
        <v>227230.875</v>
      </c>
      <c r="R261" s="5">
        <v>87099.375</v>
      </c>
      <c r="S261" s="5">
        <v>77520.375</v>
      </c>
      <c r="T261" s="5">
        <v>62611.125</v>
      </c>
    </row>
    <row r="262" spans="3:20" x14ac:dyDescent="0.3">
      <c r="C262" s="3" t="str">
        <f ca="1">IF(_xll.TM2RPTELISCONSOLIDATED(D262),IF(_xll.TM2RPTELLEV(D262)&lt;=5,_xll.TM2RPTELLEV(D262),"Default"),"Leaf")</f>
        <v>Leaf</v>
      </c>
      <c r="D262" s="12" t="s">
        <v>43</v>
      </c>
      <c r="E262" s="5">
        <v>4449.3657780000003</v>
      </c>
      <c r="F262" s="5">
        <v>1039.675923</v>
      </c>
      <c r="G262" s="5">
        <v>1710.434583</v>
      </c>
      <c r="H262" s="5">
        <v>1699.2552720000001</v>
      </c>
      <c r="I262" s="5">
        <v>4226.7958589999998</v>
      </c>
      <c r="J262" s="5">
        <v>1327.2891059999999</v>
      </c>
      <c r="K262" s="5">
        <v>1354.729233</v>
      </c>
      <c r="L262" s="5">
        <v>1544.7775200000001</v>
      </c>
      <c r="M262" s="5">
        <v>4080.448515</v>
      </c>
      <c r="N262" s="5">
        <v>1365.9085439999999</v>
      </c>
      <c r="O262" s="5">
        <v>1550.8753259999901</v>
      </c>
      <c r="P262" s="5">
        <v>1163.6646450000001</v>
      </c>
      <c r="Q262" s="5">
        <v>3891.4165290000001</v>
      </c>
      <c r="R262" s="5">
        <v>1548.8427240000001</v>
      </c>
      <c r="S262" s="5">
        <v>998.00758199999996</v>
      </c>
      <c r="T262" s="5">
        <v>1344.566223</v>
      </c>
    </row>
    <row r="263" spans="3:20" x14ac:dyDescent="0.3">
      <c r="C263" s="3" t="str">
        <f ca="1">IF(_xll.TM2RPTELISCONSOLIDATED(D263),IF(_xll.TM2RPTELLEV(D263)&lt;=5,_xll.TM2RPTELLEV(D263),"Default"),"Leaf")</f>
        <v>Leaf</v>
      </c>
      <c r="D263" s="12" t="s">
        <v>44</v>
      </c>
      <c r="E263" s="5">
        <v>3038.5</v>
      </c>
      <c r="F263" s="5">
        <v>925.97</v>
      </c>
      <c r="G263" s="5">
        <v>1096.95</v>
      </c>
      <c r="H263" s="5">
        <v>1015.58</v>
      </c>
      <c r="I263" s="5">
        <v>2920.05</v>
      </c>
      <c r="J263" s="5">
        <v>1194.8</v>
      </c>
      <c r="K263" s="5">
        <v>894.04</v>
      </c>
      <c r="L263" s="5">
        <v>831.21</v>
      </c>
      <c r="M263" s="5">
        <v>2801.6</v>
      </c>
      <c r="N263" s="5">
        <v>933.18</v>
      </c>
      <c r="O263" s="5">
        <v>873.44</v>
      </c>
      <c r="P263" s="5">
        <v>994.98</v>
      </c>
      <c r="Q263" s="5">
        <v>3402.09</v>
      </c>
      <c r="R263" s="5">
        <v>909.49</v>
      </c>
      <c r="S263" s="5">
        <v>1341.06</v>
      </c>
      <c r="T263" s="5">
        <v>1151.54</v>
      </c>
    </row>
    <row r="264" spans="3:20" x14ac:dyDescent="0.3">
      <c r="C264" s="3" t="str">
        <f ca="1">IF(_xll.TM2RPTELISCONSOLIDATED(D264),IF(_xll.TM2RPTELLEV(D264)&lt;=5,_xll.TM2RPTELLEV(D264),"Default"),"Leaf")</f>
        <v>Leaf</v>
      </c>
      <c r="D264" s="12" t="s">
        <v>45</v>
      </c>
      <c r="E264" s="5">
        <v>3112.66</v>
      </c>
      <c r="F264" s="5">
        <v>1223.6400000000001</v>
      </c>
      <c r="G264" s="5">
        <v>1056.78</v>
      </c>
      <c r="H264" s="5">
        <v>832.24</v>
      </c>
      <c r="I264" s="5">
        <v>3463.89</v>
      </c>
      <c r="J264" s="5">
        <v>803.4</v>
      </c>
      <c r="K264" s="5">
        <v>1411.1</v>
      </c>
      <c r="L264" s="5">
        <v>1249.3900000000001</v>
      </c>
      <c r="M264" s="5">
        <v>3233.17</v>
      </c>
      <c r="N264" s="5">
        <v>1083.56</v>
      </c>
      <c r="O264" s="5">
        <v>956.87</v>
      </c>
      <c r="P264" s="5">
        <v>1192.74</v>
      </c>
      <c r="Q264" s="5">
        <v>3342.35</v>
      </c>
      <c r="R264" s="5">
        <v>1003.22</v>
      </c>
      <c r="S264" s="5">
        <v>1028.97</v>
      </c>
      <c r="T264" s="5">
        <v>1310.1600000000001</v>
      </c>
    </row>
    <row r="265" spans="3:20" x14ac:dyDescent="0.3">
      <c r="C265" s="3" t="str">
        <f ca="1">IF(_xll.TM2RPTELISCONSOLIDATED(D265),IF(_xll.TM2RPTELLEV(D265)&lt;=5,_xll.TM2RPTELLEV(D265),"Default"),"Leaf")</f>
        <v>Leaf</v>
      </c>
      <c r="D265" s="12" t="s">
        <v>46</v>
      </c>
      <c r="E265" s="5">
        <v>3116.78</v>
      </c>
      <c r="F265" s="5">
        <v>762.2</v>
      </c>
      <c r="G265" s="5">
        <v>1399.77</v>
      </c>
      <c r="H265" s="5">
        <v>954.81</v>
      </c>
      <c r="I265" s="5">
        <v>2987</v>
      </c>
      <c r="J265" s="5">
        <v>902.28</v>
      </c>
      <c r="K265" s="5">
        <v>932.15</v>
      </c>
      <c r="L265" s="5">
        <v>1152.57</v>
      </c>
      <c r="M265" s="5">
        <v>3765.68</v>
      </c>
      <c r="N265" s="5">
        <v>1204.07</v>
      </c>
      <c r="O265" s="5">
        <v>1346.21</v>
      </c>
      <c r="P265" s="5">
        <v>1215.4000000000001</v>
      </c>
      <c r="Q265" s="5">
        <v>3508.18</v>
      </c>
      <c r="R265" s="5">
        <v>946.57</v>
      </c>
      <c r="S265" s="5">
        <v>1329.73</v>
      </c>
      <c r="T265" s="5">
        <v>1231.8800000000001</v>
      </c>
    </row>
    <row r="266" spans="3:20" x14ac:dyDescent="0.3">
      <c r="C266" s="3" t="str">
        <f ca="1">IF(_xll.TM2RPTELISCONSOLIDATED(D266),IF(_xll.TM2RPTELLEV(D266)&lt;=5,_xll.TM2RPTELLEV(D266),"Default"),"Leaf")</f>
        <v>Leaf</v>
      </c>
      <c r="D266" s="12" t="s">
        <v>47</v>
      </c>
      <c r="E266" s="5">
        <v>3499.94</v>
      </c>
      <c r="F266" s="5">
        <v>1189.6500000000001</v>
      </c>
      <c r="G266" s="5">
        <v>1102.0999999999999</v>
      </c>
      <c r="H266" s="5">
        <v>1208.19</v>
      </c>
      <c r="I266" s="5">
        <v>3459.77</v>
      </c>
      <c r="J266" s="5">
        <v>1060.9000000000001</v>
      </c>
      <c r="K266" s="5">
        <v>1199.95</v>
      </c>
      <c r="L266" s="5">
        <v>1198.92</v>
      </c>
      <c r="M266" s="5">
        <v>3415.48</v>
      </c>
      <c r="N266" s="5">
        <v>1341.06</v>
      </c>
      <c r="O266" s="5">
        <v>1283.3800000000001</v>
      </c>
      <c r="P266" s="5">
        <v>791.04</v>
      </c>
      <c r="Q266" s="5">
        <v>3080.73</v>
      </c>
      <c r="R266" s="5">
        <v>835.33</v>
      </c>
      <c r="S266" s="5">
        <v>1252.48</v>
      </c>
      <c r="T266" s="5">
        <v>992.92</v>
      </c>
    </row>
    <row r="267" spans="3:20" x14ac:dyDescent="0.3">
      <c r="C267" s="3" t="str">
        <f ca="1">IF(_xll.TM2RPTELISCONSOLIDATED(D267),IF(_xll.TM2RPTELLEV(D267)&lt;=5,_xll.TM2RPTELLEV(D267),"Default"),"Leaf")</f>
        <v>Leaf</v>
      </c>
      <c r="D267" s="12" t="s">
        <v>48</v>
      </c>
      <c r="E267" s="5">
        <v>3652.5857940000001</v>
      </c>
      <c r="F267" s="5">
        <v>1482.7831590000001</v>
      </c>
      <c r="G267" s="5">
        <v>900.44268599999998</v>
      </c>
      <c r="H267" s="5">
        <v>1269.3599489999999</v>
      </c>
      <c r="I267" s="5">
        <v>4079.4322139999999</v>
      </c>
      <c r="J267" s="5">
        <v>1260.21324</v>
      </c>
      <c r="K267" s="5">
        <v>1315.093494</v>
      </c>
      <c r="L267" s="5">
        <v>1504.1254799999999</v>
      </c>
      <c r="M267" s="5">
        <v>3546.8904899999902</v>
      </c>
      <c r="N267" s="5">
        <v>1561.0383360000001</v>
      </c>
      <c r="O267" s="5">
        <v>1032.5618159999999</v>
      </c>
      <c r="P267" s="5">
        <v>953.29033800000002</v>
      </c>
      <c r="Q267" s="5">
        <v>4260.3337920000004</v>
      </c>
      <c r="R267" s="5">
        <v>1449.245226</v>
      </c>
      <c r="S267" s="5">
        <v>1557.989433</v>
      </c>
      <c r="T267" s="5">
        <v>1253.0991329999999</v>
      </c>
    </row>
    <row r="268" spans="3:20" x14ac:dyDescent="0.3">
      <c r="C268" s="3" t="str">
        <f ca="1">IF(_xll.TM2RPTELISCONSOLIDATED(D268),IF(_xll.TM2RPTELLEV(D268)&lt;=5,_xll.TM2RPTELLEV(D268),"Default"),"Leaf")</f>
        <v>Leaf</v>
      </c>
      <c r="D268" s="12" t="s">
        <v>49</v>
      </c>
      <c r="E268" s="5">
        <v>3867.0253050000001</v>
      </c>
      <c r="F268" s="5">
        <v>1234.805715</v>
      </c>
      <c r="G268" s="5">
        <v>1262.24584199999</v>
      </c>
      <c r="H268" s="5">
        <v>1369.9737479999999</v>
      </c>
      <c r="I268" s="5">
        <v>3910.7262479999999</v>
      </c>
      <c r="J268" s="5">
        <v>994.95867899999996</v>
      </c>
      <c r="K268" s="5">
        <v>1552.9079280000001</v>
      </c>
      <c r="L268" s="5">
        <v>1362.859641</v>
      </c>
      <c r="M268" s="5">
        <v>4322.3281530000004</v>
      </c>
      <c r="N268" s="5">
        <v>1109.800692</v>
      </c>
      <c r="O268" s="5">
        <v>1654.5380279999999</v>
      </c>
      <c r="P268" s="5">
        <v>1557.989433</v>
      </c>
      <c r="Q268" s="5">
        <v>3873.1231109999999</v>
      </c>
      <c r="R268" s="5">
        <v>1593.559968</v>
      </c>
      <c r="S268" s="5">
        <v>922.80130799999995</v>
      </c>
      <c r="T268" s="5">
        <v>1356.761835</v>
      </c>
    </row>
    <row r="269" spans="3:20" x14ac:dyDescent="0.3">
      <c r="C269" s="3" t="str">
        <f ca="1">IF(_xll.TM2RPTELISCONSOLIDATED(D269),IF(_xll.TM2RPTELLEV(D269)&lt;=5,_xll.TM2RPTELLEV(D269),"Default"),"Leaf")</f>
        <v>Leaf</v>
      </c>
      <c r="D269" s="12" t="s">
        <v>50</v>
      </c>
      <c r="E269" s="5">
        <v>3325.3368719999999</v>
      </c>
      <c r="F269" s="5">
        <v>1162.648344</v>
      </c>
      <c r="G269" s="5">
        <v>1035.610719</v>
      </c>
      <c r="H269" s="5">
        <v>1127.0778089999999</v>
      </c>
      <c r="I269" s="5">
        <v>3689.17262999999</v>
      </c>
      <c r="J269" s="5">
        <v>1229.7242099999901</v>
      </c>
      <c r="K269" s="5">
        <v>1113.865896</v>
      </c>
      <c r="L269" s="5">
        <v>1345.5825239999999</v>
      </c>
      <c r="M269" s="5">
        <v>4195.2905279999904</v>
      </c>
      <c r="N269" s="5">
        <v>1586.4458609999999</v>
      </c>
      <c r="O269" s="5">
        <v>1502.0928779999999</v>
      </c>
      <c r="P269" s="5">
        <v>1106.7517889999999</v>
      </c>
      <c r="Q269" s="5">
        <v>4200.3720329999996</v>
      </c>
      <c r="R269" s="5">
        <v>1109.800692</v>
      </c>
      <c r="S269" s="5">
        <v>1467.538644</v>
      </c>
      <c r="T269" s="5">
        <v>1623.0326970000001</v>
      </c>
    </row>
    <row r="270" spans="3:20" x14ac:dyDescent="0.3">
      <c r="C270" s="3" t="str">
        <f ca="1">IF(_xll.TM2RPTELISCONSOLIDATED(D270),IF(_xll.TM2RPTELLEV(D270)&lt;=5,_xll.TM2RPTELLEV(D270),"Default"),"Leaf")</f>
        <v>Leaf</v>
      </c>
      <c r="D270" s="12" t="s">
        <v>51</v>
      </c>
      <c r="E270" s="5">
        <v>4040.6899999999901</v>
      </c>
      <c r="F270" s="5">
        <v>1166.99</v>
      </c>
      <c r="G270" s="5">
        <v>1144.33</v>
      </c>
      <c r="H270" s="5">
        <v>1729.37</v>
      </c>
      <c r="I270" s="5">
        <v>3910.91</v>
      </c>
      <c r="J270" s="5">
        <v>1398.74</v>
      </c>
      <c r="K270" s="5">
        <v>1100.04</v>
      </c>
      <c r="L270" s="5">
        <v>1412.13</v>
      </c>
      <c r="M270" s="5">
        <v>4265.2299999999996</v>
      </c>
      <c r="N270" s="5">
        <v>1402.86</v>
      </c>
      <c r="O270" s="5">
        <v>1450.24</v>
      </c>
      <c r="P270" s="5">
        <v>1412.13</v>
      </c>
      <c r="Q270" s="5">
        <v>4338.3599999999997</v>
      </c>
      <c r="R270" s="5">
        <v>1397.71</v>
      </c>
      <c r="S270" s="5">
        <v>1734.52</v>
      </c>
      <c r="T270" s="5">
        <v>1206.1300000000001</v>
      </c>
    </row>
    <row r="271" spans="3:20" x14ac:dyDescent="0.3">
      <c r="C271" s="3" t="str">
        <f ca="1">IF(_xll.TM2RPTELISCONSOLIDATED(D271),IF(_xll.TM2RPTELLEV(D271)&lt;=5,_xll.TM2RPTELLEV(D271),"Default"),"Leaf")</f>
        <v>Leaf</v>
      </c>
      <c r="D271" s="12" t="s">
        <v>52</v>
      </c>
      <c r="E271" s="5">
        <v>3872.8</v>
      </c>
      <c r="F271" s="5">
        <v>1380.2</v>
      </c>
      <c r="G271" s="5">
        <v>1008.37</v>
      </c>
      <c r="H271" s="5">
        <v>1484.23</v>
      </c>
      <c r="I271" s="5">
        <v>4400.16</v>
      </c>
      <c r="J271" s="5">
        <v>1440.97</v>
      </c>
      <c r="K271" s="5">
        <v>1516.16</v>
      </c>
      <c r="L271" s="5">
        <v>1443.03</v>
      </c>
      <c r="M271" s="5">
        <v>4495.95</v>
      </c>
      <c r="N271" s="5">
        <v>1744.82</v>
      </c>
      <c r="O271" s="5">
        <v>1053.69</v>
      </c>
      <c r="P271" s="5">
        <v>1697.44</v>
      </c>
      <c r="Q271" s="5">
        <v>4148.84</v>
      </c>
      <c r="R271" s="5">
        <v>1445.09</v>
      </c>
      <c r="S271" s="5">
        <v>1325.61</v>
      </c>
      <c r="T271" s="5">
        <v>1378.14</v>
      </c>
    </row>
    <row r="272" spans="3:20" x14ac:dyDescent="0.3">
      <c r="C272" s="3" t="str">
        <f ca="1">IF(_xll.TM2RPTELISCONSOLIDATED(D272),IF(_xll.TM2RPTELLEV(D272)&lt;=5,_xll.TM2RPTELLEV(D272),"Default"),"Leaf")</f>
        <v>Leaf</v>
      </c>
      <c r="D272" s="12" t="s">
        <v>53</v>
      </c>
      <c r="E272" s="5">
        <v>3079.7</v>
      </c>
      <c r="F272" s="5">
        <v>1086.6500000000001</v>
      </c>
      <c r="G272" s="5">
        <v>1091.8</v>
      </c>
      <c r="H272" s="5">
        <v>901.25</v>
      </c>
      <c r="I272" s="5">
        <v>2797.48</v>
      </c>
      <c r="J272" s="5">
        <v>992.92</v>
      </c>
      <c r="K272" s="5">
        <v>842.54</v>
      </c>
      <c r="L272" s="5">
        <v>962.02</v>
      </c>
      <c r="M272" s="5">
        <v>2367.9699999999998</v>
      </c>
      <c r="N272" s="5">
        <v>668.47</v>
      </c>
      <c r="O272" s="5">
        <v>874.47</v>
      </c>
      <c r="P272" s="5">
        <v>825.03</v>
      </c>
      <c r="Q272" s="5">
        <v>2929.32</v>
      </c>
      <c r="R272" s="5">
        <v>702.46</v>
      </c>
      <c r="S272" s="5">
        <v>1238.06</v>
      </c>
      <c r="T272" s="5">
        <v>988.8</v>
      </c>
    </row>
    <row r="273" spans="3:20" x14ac:dyDescent="0.3">
      <c r="C273" s="3" t="str">
        <f ca="1">IF(_xll.TM2RPTELISCONSOLIDATED(D273),IF(_xll.TM2RPTELLEV(D273)&lt;=5,_xll.TM2RPTELLEV(D273),"Default"),"Leaf")</f>
        <v>Leaf</v>
      </c>
      <c r="D273" s="12" t="s">
        <v>54</v>
      </c>
      <c r="E273" s="5">
        <v>3898.55</v>
      </c>
      <c r="F273" s="5">
        <v>1009.4</v>
      </c>
      <c r="G273" s="5">
        <v>1298.83</v>
      </c>
      <c r="H273" s="5">
        <v>1590.32</v>
      </c>
      <c r="I273" s="5">
        <v>4175.62</v>
      </c>
      <c r="J273" s="5">
        <v>1046.48</v>
      </c>
      <c r="K273" s="5">
        <v>1523.37</v>
      </c>
      <c r="L273" s="5">
        <v>1605.77</v>
      </c>
      <c r="M273" s="5">
        <v>4250.8099999999904</v>
      </c>
      <c r="N273" s="5">
        <v>896.1</v>
      </c>
      <c r="O273" s="5">
        <v>1627.4</v>
      </c>
      <c r="P273" s="5">
        <v>1727.31</v>
      </c>
      <c r="Q273" s="5">
        <v>3754.35</v>
      </c>
      <c r="R273" s="5">
        <v>1043.3900000000001</v>
      </c>
      <c r="S273" s="5">
        <v>1241.1500000000001</v>
      </c>
      <c r="T273" s="5">
        <v>1469.81</v>
      </c>
    </row>
    <row r="274" spans="3:20" x14ac:dyDescent="0.3">
      <c r="C274" s="3" t="str">
        <f ca="1">IF(_xll.TM2RPTELISCONSOLIDATED(D274),IF(_xll.TM2RPTELLEV(D274)&lt;=5,_xll.TM2RPTELLEV(D274),"Default"),"Leaf")</f>
        <v>Leaf</v>
      </c>
      <c r="D274" s="12" t="s">
        <v>55</v>
      </c>
      <c r="E274" s="5">
        <v>4274.5</v>
      </c>
      <c r="F274" s="5">
        <v>1392.56</v>
      </c>
      <c r="G274" s="5">
        <v>1603.71</v>
      </c>
      <c r="H274" s="5">
        <v>1278.23</v>
      </c>
      <c r="I274" s="5">
        <v>4179.74</v>
      </c>
      <c r="J274" s="5">
        <v>1232.9100000000001</v>
      </c>
      <c r="K274" s="5">
        <v>1786.02</v>
      </c>
      <c r="L274" s="5">
        <v>1160.81</v>
      </c>
      <c r="M274" s="5">
        <v>5173.6899999999996</v>
      </c>
      <c r="N274" s="5">
        <v>1710.83</v>
      </c>
      <c r="O274" s="5">
        <v>1748.94</v>
      </c>
      <c r="P274" s="5">
        <v>1713.92</v>
      </c>
      <c r="Q274" s="5">
        <v>4203.43</v>
      </c>
      <c r="R274" s="5">
        <v>1030</v>
      </c>
      <c r="S274" s="5">
        <v>1436.85</v>
      </c>
      <c r="T274" s="5">
        <v>1736.58</v>
      </c>
    </row>
    <row r="275" spans="3:20" x14ac:dyDescent="0.3">
      <c r="C275" s="3" t="str">
        <f ca="1">IF(_xll.TM2RPTELISCONSOLIDATED(D275),IF(_xll.TM2RPTELLEV(D275)&lt;=5,_xll.TM2RPTELLEV(D275),"Default"),"Leaf")</f>
        <v>Leaf</v>
      </c>
      <c r="D275" s="12" t="s">
        <v>56</v>
      </c>
      <c r="E275" s="5">
        <v>4641.18</v>
      </c>
      <c r="F275" s="5">
        <v>1765.42</v>
      </c>
      <c r="G275" s="5">
        <v>1326.64</v>
      </c>
      <c r="H275" s="5">
        <v>1549.12</v>
      </c>
      <c r="I275" s="5">
        <v>3042.62</v>
      </c>
      <c r="J275" s="5">
        <v>1166.99</v>
      </c>
      <c r="K275" s="5">
        <v>928.03</v>
      </c>
      <c r="L275" s="5">
        <v>947.6</v>
      </c>
      <c r="M275" s="5">
        <v>3014.81</v>
      </c>
      <c r="N275" s="5">
        <v>992.92</v>
      </c>
      <c r="O275" s="5">
        <v>999.1</v>
      </c>
      <c r="P275" s="5">
        <v>1022.79</v>
      </c>
      <c r="Q275" s="5">
        <v>4792.59</v>
      </c>
      <c r="R275" s="5">
        <v>1642.85</v>
      </c>
      <c r="S275" s="5">
        <v>1757.18</v>
      </c>
      <c r="T275" s="5">
        <v>1392.56</v>
      </c>
    </row>
    <row r="276" spans="3:20" x14ac:dyDescent="0.3">
      <c r="C276" s="3" t="str">
        <f ca="1">IF(_xll.TM2RPTELISCONSOLIDATED(D276),IF(_xll.TM2RPTELLEV(D276)&lt;=5,_xll.TM2RPTELLEV(D276),"Default"),"Leaf")</f>
        <v>Leaf</v>
      </c>
      <c r="D276" s="12" t="s">
        <v>57</v>
      </c>
      <c r="E276" s="5">
        <v>5132.3200500000003</v>
      </c>
      <c r="F276" s="5">
        <v>1610.8370849999999</v>
      </c>
      <c r="G276" s="5">
        <v>1743.972516</v>
      </c>
      <c r="H276" s="5">
        <v>1777.5104490000001</v>
      </c>
      <c r="I276" s="5">
        <v>4482.9037109999999</v>
      </c>
      <c r="J276" s="5">
        <v>1782.591954</v>
      </c>
      <c r="K276" s="5">
        <v>1746.005118</v>
      </c>
      <c r="L276" s="5">
        <v>954.30663900000002</v>
      </c>
      <c r="M276" s="5">
        <v>3231.83718</v>
      </c>
      <c r="N276" s="5">
        <v>1076.262759</v>
      </c>
      <c r="O276" s="5">
        <v>1137.2408189999901</v>
      </c>
      <c r="P276" s="5">
        <v>1018.333602</v>
      </c>
      <c r="Q276" s="5">
        <v>3674.9444159999998</v>
      </c>
      <c r="R276" s="5">
        <v>1445.180022</v>
      </c>
      <c r="S276" s="5">
        <v>1214.479695</v>
      </c>
      <c r="T276" s="5">
        <v>1015.284699</v>
      </c>
    </row>
    <row r="277" spans="3:20" x14ac:dyDescent="0.3">
      <c r="C277" s="3" t="str">
        <f ca="1">IF(_xll.TM2RPTELISCONSOLIDATED(D277),IF(_xll.TM2RPTELLEV(D277)&lt;=5,_xll.TM2RPTELLEV(D277),"Default"),"Leaf")</f>
        <v>Leaf</v>
      </c>
      <c r="D277" s="12" t="s">
        <v>58</v>
      </c>
      <c r="E277" s="5">
        <v>3787.753827</v>
      </c>
      <c r="F277" s="5">
        <v>940.07842500000004</v>
      </c>
      <c r="G277" s="5">
        <v>1661.652135</v>
      </c>
      <c r="H277" s="5">
        <v>1186.023267</v>
      </c>
      <c r="I277" s="5">
        <v>4083.4974179999999</v>
      </c>
      <c r="J277" s="5">
        <v>1327.2891059999999</v>
      </c>
      <c r="K277" s="5">
        <v>1158.58314</v>
      </c>
      <c r="L277" s="5">
        <v>1597.625172</v>
      </c>
      <c r="M277" s="5">
        <v>4204.4372370000001</v>
      </c>
      <c r="N277" s="5">
        <v>1494.9787710000001</v>
      </c>
      <c r="O277" s="5">
        <v>1453.31043</v>
      </c>
      <c r="P277" s="5">
        <v>1256.148036</v>
      </c>
      <c r="Q277" s="5">
        <v>4087.5626219999999</v>
      </c>
      <c r="R277" s="5">
        <v>1672.8314459999999</v>
      </c>
      <c r="S277" s="5">
        <v>1261.2295409999999</v>
      </c>
      <c r="T277" s="5">
        <v>1153.5016350000001</v>
      </c>
    </row>
    <row r="278" spans="3:20" x14ac:dyDescent="0.3">
      <c r="C278" s="3">
        <f ca="1">IF(_xll.TM2RPTELISCONSOLIDATED(D278),IF(_xll.TM2RPTELLEV(D278)&lt;=5,_xll.TM2RPTELLEV(D278),"Default"),"Leaf")</f>
        <v>1</v>
      </c>
      <c r="D278" s="13" t="s">
        <v>59</v>
      </c>
      <c r="E278" s="5">
        <v>60789.687625999999</v>
      </c>
      <c r="F278" s="5">
        <v>19373.508650999898</v>
      </c>
      <c r="G278" s="5">
        <v>20443.638481000002</v>
      </c>
      <c r="H278" s="5">
        <v>20972.540494000001</v>
      </c>
      <c r="I278" s="5">
        <v>59809.768080000002</v>
      </c>
      <c r="J278" s="5">
        <v>19162.456295</v>
      </c>
      <c r="K278" s="5">
        <v>20374.584808999902</v>
      </c>
      <c r="L278" s="5">
        <v>20272.7269759999</v>
      </c>
      <c r="M278" s="5">
        <v>60365.622103000002</v>
      </c>
      <c r="N278" s="5">
        <v>20172.304962999999</v>
      </c>
      <c r="O278" s="5">
        <v>20544.359296999999</v>
      </c>
      <c r="P278" s="5">
        <v>19648.957843</v>
      </c>
      <c r="Q278" s="5">
        <v>61487.992502999899</v>
      </c>
      <c r="R278" s="5">
        <v>19775.570077999899</v>
      </c>
      <c r="S278" s="5">
        <v>21107.656202999999</v>
      </c>
      <c r="T278" s="5">
        <v>20604.766221999998</v>
      </c>
    </row>
    <row r="279" spans="3:20" x14ac:dyDescent="0.3">
      <c r="C279" s="3" t="str">
        <f ca="1">IF(_xll.TM2RPTELISCONSOLIDATED(D279),IF(_xll.TM2RPTELLEV(D279)&lt;=5,_xll.TM2RPTELLEV(D279),"Default"),"Leaf")</f>
        <v>Leaf</v>
      </c>
      <c r="D279" s="12" t="s">
        <v>60</v>
      </c>
      <c r="E279" s="5">
        <v>182264.68</v>
      </c>
      <c r="F279" s="5">
        <v>45965.81</v>
      </c>
      <c r="G279" s="5">
        <v>66896.44</v>
      </c>
      <c r="H279" s="5">
        <v>69402.429999999993</v>
      </c>
      <c r="I279" s="5">
        <v>160090.84</v>
      </c>
      <c r="J279" s="5">
        <v>54108.99</v>
      </c>
      <c r="K279" s="5">
        <v>60084.02</v>
      </c>
      <c r="L279" s="5">
        <v>45897.83</v>
      </c>
      <c r="M279" s="5">
        <v>165973.17000000001</v>
      </c>
      <c r="N279" s="5">
        <v>57873.64</v>
      </c>
      <c r="O279" s="5">
        <v>51226.02</v>
      </c>
      <c r="P279" s="5">
        <v>56873.51</v>
      </c>
      <c r="Q279" s="5">
        <v>179158.2</v>
      </c>
      <c r="R279" s="5">
        <v>62606.49</v>
      </c>
      <c r="S279" s="5">
        <v>62126.51</v>
      </c>
      <c r="T279" s="5">
        <v>54425.2</v>
      </c>
    </row>
    <row r="280" spans="3:20" x14ac:dyDescent="0.3">
      <c r="C280" s="3" t="str">
        <f ca="1">IF(_xll.TM2RPTELISCONSOLIDATED(D280),IF(_xll.TM2RPTELLEV(D280)&lt;=5,_xll.TM2RPTELLEV(D280),"Default"),"Leaf")</f>
        <v>Leaf</v>
      </c>
      <c r="D280" s="12" t="s">
        <v>61</v>
      </c>
      <c r="E280" s="5">
        <v>13940.02</v>
      </c>
      <c r="F280" s="5">
        <v>4504.1899999999996</v>
      </c>
      <c r="G280" s="5">
        <v>4719.46</v>
      </c>
      <c r="H280" s="5">
        <v>4716.37</v>
      </c>
      <c r="I280" s="5">
        <v>14073.92</v>
      </c>
      <c r="J280" s="5">
        <v>4523.76</v>
      </c>
      <c r="K280" s="5">
        <v>4816.28</v>
      </c>
      <c r="L280" s="5">
        <v>4733.88</v>
      </c>
      <c r="M280" s="5">
        <v>14621.88</v>
      </c>
      <c r="N280" s="5">
        <v>4560.84</v>
      </c>
      <c r="O280" s="5">
        <v>4966.66</v>
      </c>
      <c r="P280" s="5">
        <v>5094.38</v>
      </c>
      <c r="Q280" s="5">
        <v>14383.95</v>
      </c>
      <c r="R280" s="5">
        <v>4945.03</v>
      </c>
      <c r="S280" s="5">
        <v>4854.3900000000003</v>
      </c>
      <c r="T280" s="5">
        <v>4584.53</v>
      </c>
    </row>
    <row r="281" spans="3:20" x14ac:dyDescent="0.3">
      <c r="C281" s="3" t="str">
        <f ca="1">IF(_xll.TM2RPTELISCONSOLIDATED(D281),IF(_xll.TM2RPTELLEV(D281)&lt;=5,_xll.TM2RPTELLEV(D281),"Default"),"Leaf")</f>
        <v>Leaf</v>
      </c>
      <c r="D281" s="12" t="s">
        <v>62</v>
      </c>
      <c r="E281" s="5">
        <v>4847.18</v>
      </c>
      <c r="F281" s="5">
        <v>1771.6</v>
      </c>
      <c r="G281" s="5">
        <v>1431.7</v>
      </c>
      <c r="H281" s="5">
        <v>1643.88</v>
      </c>
      <c r="I281" s="5">
        <v>5028.46</v>
      </c>
      <c r="J281" s="5">
        <v>1673.75</v>
      </c>
      <c r="K281" s="5">
        <v>1638.73</v>
      </c>
      <c r="L281" s="5">
        <v>1715.98</v>
      </c>
      <c r="M281" s="5">
        <v>5614.53</v>
      </c>
      <c r="N281" s="5">
        <v>1590.32</v>
      </c>
      <c r="O281" s="5">
        <v>1949.79</v>
      </c>
      <c r="P281" s="5">
        <v>2074.42</v>
      </c>
      <c r="Q281" s="5">
        <v>5942.07</v>
      </c>
      <c r="R281" s="5">
        <v>2022.92</v>
      </c>
      <c r="S281" s="5">
        <v>1833.4</v>
      </c>
      <c r="T281" s="5">
        <v>2085.75</v>
      </c>
    </row>
    <row r="282" spans="3:20" x14ac:dyDescent="0.3">
      <c r="C282" s="3">
        <f ca="1">IF(_xll.TM2RPTELISCONSOLIDATED(D282),IF(_xll.TM2RPTELLEV(D282)&lt;=5,_xll.TM2RPTELLEV(D282),"Default"),"Leaf")</f>
        <v>1</v>
      </c>
      <c r="D282" s="13" t="s">
        <v>63</v>
      </c>
      <c r="E282" s="5">
        <v>201051.88</v>
      </c>
      <c r="F282" s="5">
        <v>52241.599999999999</v>
      </c>
      <c r="G282" s="5">
        <v>73047.600000000006</v>
      </c>
      <c r="H282" s="5">
        <v>75762.679999999993</v>
      </c>
      <c r="I282" s="5">
        <v>179193.22</v>
      </c>
      <c r="J282" s="5">
        <v>60306.5</v>
      </c>
      <c r="K282" s="5">
        <v>66539.03</v>
      </c>
      <c r="L282" s="5">
        <v>52347.69</v>
      </c>
      <c r="M282" s="5">
        <v>186209.58</v>
      </c>
      <c r="N282" s="5">
        <v>64024.799999999901</v>
      </c>
      <c r="O282" s="5">
        <v>58142.47</v>
      </c>
      <c r="P282" s="5">
        <v>64042.31</v>
      </c>
      <c r="Q282" s="5">
        <v>199484.22</v>
      </c>
      <c r="R282" s="5">
        <v>69574.44</v>
      </c>
      <c r="S282" s="5">
        <v>68814.3</v>
      </c>
      <c r="T282" s="5">
        <v>61095.48</v>
      </c>
    </row>
    <row r="283" spans="3:20" x14ac:dyDescent="0.3">
      <c r="C283" s="3" t="str">
        <f ca="1">IF(_xll.TM2RPTELISCONSOLIDATED(D283),IF(_xll.TM2RPTELLEV(D283)&lt;=5,_xll.TM2RPTELLEV(D283),"Default"),"Leaf")</f>
        <v>Leaf</v>
      </c>
      <c r="D283" s="12" t="s">
        <v>64</v>
      </c>
      <c r="E283" s="5">
        <v>3592.64</v>
      </c>
      <c r="F283" s="5">
        <v>1138.1500000000001</v>
      </c>
      <c r="G283" s="5">
        <v>1370.93</v>
      </c>
      <c r="H283" s="5">
        <v>1083.56</v>
      </c>
      <c r="I283" s="5">
        <v>3387.67</v>
      </c>
      <c r="J283" s="5">
        <v>915.67</v>
      </c>
      <c r="K283" s="5">
        <v>1359.6</v>
      </c>
      <c r="L283" s="5">
        <v>1112.4000000000001</v>
      </c>
      <c r="M283" s="5">
        <v>2628.56</v>
      </c>
      <c r="N283" s="5">
        <v>986.74</v>
      </c>
      <c r="O283" s="5">
        <v>852.84</v>
      </c>
      <c r="P283" s="5">
        <v>788.98</v>
      </c>
      <c r="Q283" s="5">
        <v>2598.69</v>
      </c>
      <c r="R283" s="5">
        <v>988.8</v>
      </c>
      <c r="S283" s="5">
        <v>782.8</v>
      </c>
      <c r="T283" s="5">
        <v>827.09</v>
      </c>
    </row>
    <row r="284" spans="3:20" x14ac:dyDescent="0.3">
      <c r="C284" s="3">
        <f ca="1">IF(_xll.TM2RPTELISCONSOLIDATED(D284),IF(_xll.TM2RPTELLEV(D284)&lt;=5,_xll.TM2RPTELLEV(D284),"Default"),"Leaf")</f>
        <v>1</v>
      </c>
      <c r="D284" s="13" t="s">
        <v>65</v>
      </c>
      <c r="E284" s="5">
        <v>3592.64</v>
      </c>
      <c r="F284" s="5">
        <v>1138.1500000000001</v>
      </c>
      <c r="G284" s="5">
        <v>1370.93</v>
      </c>
      <c r="H284" s="5">
        <v>1083.56</v>
      </c>
      <c r="I284" s="5">
        <v>3387.67</v>
      </c>
      <c r="J284" s="5">
        <v>915.67</v>
      </c>
      <c r="K284" s="5">
        <v>1359.6</v>
      </c>
      <c r="L284" s="5">
        <v>1112.4000000000001</v>
      </c>
      <c r="M284" s="5">
        <v>2628.56</v>
      </c>
      <c r="N284" s="5">
        <v>986.74</v>
      </c>
      <c r="O284" s="5">
        <v>852.84</v>
      </c>
      <c r="P284" s="5">
        <v>788.98</v>
      </c>
      <c r="Q284" s="5">
        <v>2598.69</v>
      </c>
      <c r="R284" s="5">
        <v>988.8</v>
      </c>
      <c r="S284" s="5">
        <v>782.8</v>
      </c>
      <c r="T284" s="5">
        <v>827.09</v>
      </c>
    </row>
    <row r="285" spans="3:20" x14ac:dyDescent="0.3">
      <c r="C285" s="3" t="str">
        <f ca="1">IF(_xll.TM2RPTELISCONSOLIDATED(D285),IF(_xll.TM2RPTELLEV(D285)&lt;=5,_xll.TM2RPTELLEV(D285),"Default"),"Leaf")</f>
        <v>Leaf</v>
      </c>
      <c r="D285" s="12" t="s">
        <v>66</v>
      </c>
      <c r="E285" s="5">
        <v>3064.25</v>
      </c>
      <c r="F285" s="5">
        <v>1164.93</v>
      </c>
      <c r="G285" s="5">
        <v>730.27</v>
      </c>
      <c r="H285" s="5">
        <v>1169.05</v>
      </c>
      <c r="I285" s="5">
        <v>3458.74</v>
      </c>
      <c r="J285" s="5">
        <v>1148.45</v>
      </c>
      <c r="K285" s="5">
        <v>956.87</v>
      </c>
      <c r="L285" s="5">
        <v>1353.42</v>
      </c>
      <c r="M285" s="5">
        <v>3488.61</v>
      </c>
      <c r="N285" s="5">
        <v>1318.4</v>
      </c>
      <c r="O285" s="5">
        <v>1211.28</v>
      </c>
      <c r="P285" s="5">
        <v>958.93</v>
      </c>
      <c r="Q285" s="5">
        <v>3298.06</v>
      </c>
      <c r="R285" s="5">
        <v>1227.76</v>
      </c>
      <c r="S285" s="5">
        <v>1223.6400000000001</v>
      </c>
      <c r="T285" s="5">
        <v>846.66</v>
      </c>
    </row>
    <row r="286" spans="3:20" x14ac:dyDescent="0.3">
      <c r="C286" s="3" t="str">
        <f ca="1">IF(_xll.TM2RPTELISCONSOLIDATED(D286),IF(_xll.TM2RPTELLEV(D286)&lt;=5,_xll.TM2RPTELLEV(D286),"Default"),"Leaf")</f>
        <v>Leaf</v>
      </c>
      <c r="D286" s="12" t="s">
        <v>67</v>
      </c>
      <c r="E286" s="5">
        <v>2755.25</v>
      </c>
      <c r="F286" s="5">
        <v>1244.24</v>
      </c>
      <c r="G286" s="5">
        <v>759.11</v>
      </c>
      <c r="H286" s="5">
        <v>751.9</v>
      </c>
      <c r="I286" s="5">
        <v>2719.2</v>
      </c>
      <c r="J286" s="5">
        <v>1000.13</v>
      </c>
      <c r="K286" s="5">
        <v>901.25</v>
      </c>
      <c r="L286" s="5">
        <v>817.82</v>
      </c>
      <c r="M286" s="5">
        <v>2984.94</v>
      </c>
      <c r="N286" s="5">
        <v>1031.03</v>
      </c>
      <c r="O286" s="5">
        <v>979.53</v>
      </c>
      <c r="P286" s="5">
        <v>974.38</v>
      </c>
      <c r="Q286" s="5">
        <v>2879.88</v>
      </c>
      <c r="R286" s="5">
        <v>1241.1500000000001</v>
      </c>
      <c r="S286" s="5">
        <v>886.83</v>
      </c>
      <c r="T286" s="5">
        <v>751.9</v>
      </c>
    </row>
    <row r="287" spans="3:20" x14ac:dyDescent="0.3">
      <c r="C287" s="3">
        <f ca="1">IF(_xll.TM2RPTELISCONSOLIDATED(D287),IF(_xll.TM2RPTELLEV(D287)&lt;=5,_xll.TM2RPTELLEV(D287),"Default"),"Leaf")</f>
        <v>1</v>
      </c>
      <c r="D287" s="13" t="s">
        <v>68</v>
      </c>
      <c r="E287" s="5">
        <v>5819.49999999999</v>
      </c>
      <c r="F287" s="5">
        <v>2409.17</v>
      </c>
      <c r="G287" s="5">
        <v>1489.38</v>
      </c>
      <c r="H287" s="5">
        <v>1920.94999999999</v>
      </c>
      <c r="I287" s="5">
        <v>6177.94</v>
      </c>
      <c r="J287" s="5">
        <v>2148.58</v>
      </c>
      <c r="K287" s="5">
        <v>1858.12</v>
      </c>
      <c r="L287" s="5">
        <v>2171.2399999999998</v>
      </c>
      <c r="M287" s="5">
        <v>6473.55</v>
      </c>
      <c r="N287" s="5">
        <v>2349.4299999999998</v>
      </c>
      <c r="O287" s="5">
        <v>2190.81</v>
      </c>
      <c r="P287" s="5">
        <v>1933.31</v>
      </c>
      <c r="Q287" s="5">
        <v>6177.94</v>
      </c>
      <c r="R287" s="5">
        <v>2468.91</v>
      </c>
      <c r="S287" s="5">
        <v>2110.4699999999998</v>
      </c>
      <c r="T287" s="5">
        <v>1598.56</v>
      </c>
    </row>
    <row r="288" spans="3:20" x14ac:dyDescent="0.3">
      <c r="C288" s="3" t="str">
        <f ca="1">IF(_xll.TM2RPTELISCONSOLIDATED(D288),IF(_xll.TM2RPTELLEV(D288)&lt;=5,_xll.TM2RPTELLEV(D288),"Default"),"Leaf")</f>
        <v>Leaf</v>
      </c>
      <c r="D288" s="12" t="s">
        <v>69</v>
      </c>
      <c r="E288" s="5">
        <v>3304.24</v>
      </c>
      <c r="F288" s="5">
        <v>1090.77</v>
      </c>
      <c r="G288" s="5">
        <v>1053.69</v>
      </c>
      <c r="H288" s="5">
        <v>1159.78</v>
      </c>
      <c r="I288" s="5">
        <v>3215.66</v>
      </c>
      <c r="J288" s="5">
        <v>803.4</v>
      </c>
      <c r="K288" s="5">
        <v>1290.5899999999999</v>
      </c>
      <c r="L288" s="5">
        <v>1121.67</v>
      </c>
      <c r="M288" s="5">
        <v>2738.77</v>
      </c>
      <c r="N288" s="5">
        <v>682.89</v>
      </c>
      <c r="O288" s="5">
        <v>1037.21</v>
      </c>
      <c r="P288" s="5">
        <v>1018.67</v>
      </c>
      <c r="Q288" s="5">
        <v>2853.1</v>
      </c>
      <c r="R288" s="5">
        <v>721</v>
      </c>
      <c r="S288" s="5">
        <v>852.84</v>
      </c>
      <c r="T288" s="5">
        <v>1279.26</v>
      </c>
    </row>
    <row r="289" spans="3:20" x14ac:dyDescent="0.3">
      <c r="C289" s="3" t="str">
        <f ca="1">IF(_xll.TM2RPTELISCONSOLIDATED(D289),IF(_xll.TM2RPTELLEV(D289)&lt;=5,_xll.TM2RPTELLEV(D289),"Default"),"Leaf")</f>
        <v>Leaf</v>
      </c>
      <c r="D289" s="12" t="s">
        <v>70</v>
      </c>
      <c r="E289" s="5">
        <v>3349.56</v>
      </c>
      <c r="F289" s="5">
        <v>1250.42</v>
      </c>
      <c r="G289" s="5">
        <v>803.4</v>
      </c>
      <c r="H289" s="5">
        <v>1295.74</v>
      </c>
      <c r="I289" s="5">
        <v>3902.67</v>
      </c>
      <c r="J289" s="5">
        <v>1095.92</v>
      </c>
      <c r="K289" s="5">
        <v>1382.26</v>
      </c>
      <c r="L289" s="5">
        <v>1424.49</v>
      </c>
      <c r="M289" s="5">
        <v>3288.79</v>
      </c>
      <c r="N289" s="5">
        <v>1100.04</v>
      </c>
      <c r="O289" s="5">
        <v>1189.6500000000001</v>
      </c>
      <c r="P289" s="5">
        <v>999.1</v>
      </c>
      <c r="Q289" s="5">
        <v>3047.77</v>
      </c>
      <c r="R289" s="5">
        <v>1022.79</v>
      </c>
      <c r="S289" s="5">
        <v>1091.8</v>
      </c>
      <c r="T289" s="5">
        <v>933.18</v>
      </c>
    </row>
    <row r="290" spans="3:20" x14ac:dyDescent="0.3">
      <c r="C290" s="3" t="str">
        <f ca="1">IF(_xll.TM2RPTELISCONSOLIDATED(D290),IF(_xll.TM2RPTELLEV(D290)&lt;=5,_xll.TM2RPTELLEV(D290),"Default"),"Leaf")</f>
        <v>Leaf</v>
      </c>
      <c r="D290" s="12" t="s">
        <v>71</v>
      </c>
      <c r="E290" s="5">
        <v>3651.35</v>
      </c>
      <c r="F290" s="5">
        <v>1030</v>
      </c>
      <c r="G290" s="5">
        <v>1386.38</v>
      </c>
      <c r="H290" s="5">
        <v>1234.97</v>
      </c>
      <c r="I290" s="5">
        <v>2844.86</v>
      </c>
      <c r="J290" s="5">
        <v>835.33</v>
      </c>
      <c r="K290" s="5">
        <v>736.45</v>
      </c>
      <c r="L290" s="5">
        <v>1273.08</v>
      </c>
      <c r="M290" s="5">
        <v>3456.68</v>
      </c>
      <c r="N290" s="5">
        <v>769.41</v>
      </c>
      <c r="O290" s="5">
        <v>1294.71</v>
      </c>
      <c r="P290" s="5">
        <v>1392.56</v>
      </c>
      <c r="Q290" s="5">
        <v>3514.36</v>
      </c>
      <c r="R290" s="5">
        <v>765.29</v>
      </c>
      <c r="S290" s="5">
        <v>1362.69</v>
      </c>
      <c r="T290" s="5">
        <v>1386.38</v>
      </c>
    </row>
    <row r="291" spans="3:20" x14ac:dyDescent="0.3">
      <c r="C291" s="3" t="str">
        <f ca="1">IF(_xll.TM2RPTELISCONSOLIDATED(D291),IF(_xll.TM2RPTELLEV(D291)&lt;=5,_xll.TM2RPTELLEV(D291),"Default"),"Leaf")</f>
        <v>Leaf</v>
      </c>
      <c r="D291" s="12" t="s">
        <v>72</v>
      </c>
      <c r="E291" s="5">
        <v>2974.64</v>
      </c>
      <c r="F291" s="5">
        <v>1189.6500000000001</v>
      </c>
      <c r="G291" s="5">
        <v>856.96</v>
      </c>
      <c r="H291" s="5">
        <v>928.03</v>
      </c>
      <c r="I291" s="5">
        <v>4113.82</v>
      </c>
      <c r="J291" s="5">
        <v>1387.41</v>
      </c>
      <c r="K291" s="5">
        <v>1357.54</v>
      </c>
      <c r="L291" s="5">
        <v>1368.87</v>
      </c>
      <c r="M291" s="5">
        <v>2713.02</v>
      </c>
      <c r="N291" s="5">
        <v>790.01</v>
      </c>
      <c r="O291" s="5">
        <v>1159.78</v>
      </c>
      <c r="P291" s="5">
        <v>763.23</v>
      </c>
      <c r="Q291" s="5">
        <v>2813.96</v>
      </c>
      <c r="R291" s="5">
        <v>777.65</v>
      </c>
      <c r="S291" s="5">
        <v>1069.1400000000001</v>
      </c>
      <c r="T291" s="5">
        <v>967.17</v>
      </c>
    </row>
    <row r="292" spans="3:20" x14ac:dyDescent="0.3">
      <c r="C292" s="3" t="str">
        <f ca="1">IF(_xll.TM2RPTELISCONSOLIDATED(D292),IF(_xll.TM2RPTELLEV(D292)&lt;=5,_xll.TM2RPTELLEV(D292),"Default"),"Leaf")</f>
        <v>Leaf</v>
      </c>
      <c r="D292" s="12" t="s">
        <v>73</v>
      </c>
      <c r="E292" s="5">
        <v>3224.93</v>
      </c>
      <c r="F292" s="5">
        <v>748.81</v>
      </c>
      <c r="G292" s="5">
        <v>1214.3699999999999</v>
      </c>
      <c r="H292" s="5">
        <v>1261.75</v>
      </c>
      <c r="I292" s="5">
        <v>3152.83</v>
      </c>
      <c r="J292" s="5">
        <v>1077.3800000000001</v>
      </c>
      <c r="K292" s="5">
        <v>869.32</v>
      </c>
      <c r="L292" s="5">
        <v>1206.1300000000001</v>
      </c>
      <c r="M292" s="5">
        <v>3635.9</v>
      </c>
      <c r="N292" s="5">
        <v>1040.3</v>
      </c>
      <c r="O292" s="5">
        <v>1386.38</v>
      </c>
      <c r="P292" s="5">
        <v>1209.22</v>
      </c>
      <c r="Q292" s="5">
        <v>2909.75</v>
      </c>
      <c r="R292" s="5">
        <v>1014.55</v>
      </c>
      <c r="S292" s="5">
        <v>879.62</v>
      </c>
      <c r="T292" s="5">
        <v>1015.58</v>
      </c>
    </row>
    <row r="293" spans="3:20" x14ac:dyDescent="0.3">
      <c r="C293" s="3" t="str">
        <f ca="1">IF(_xll.TM2RPTELISCONSOLIDATED(D293),IF(_xll.TM2RPTELLEV(D293)&lt;=5,_xll.TM2RPTELLEV(D293),"Default"),"Leaf")</f>
        <v>Leaf</v>
      </c>
      <c r="D293" s="12" t="s">
        <v>74</v>
      </c>
      <c r="E293" s="5">
        <v>2494.66</v>
      </c>
      <c r="F293" s="5">
        <v>907.43</v>
      </c>
      <c r="G293" s="5">
        <v>731.3</v>
      </c>
      <c r="H293" s="5">
        <v>855.93</v>
      </c>
      <c r="I293" s="5">
        <v>2786.15</v>
      </c>
      <c r="J293" s="5">
        <v>786.92</v>
      </c>
      <c r="K293" s="5">
        <v>1217.46</v>
      </c>
      <c r="L293" s="5">
        <v>781.77</v>
      </c>
      <c r="M293" s="5">
        <v>2846.92</v>
      </c>
      <c r="N293" s="5">
        <v>1166.99</v>
      </c>
      <c r="O293" s="5">
        <v>824</v>
      </c>
      <c r="P293" s="5">
        <v>855.93</v>
      </c>
      <c r="Q293" s="5">
        <v>3840.87</v>
      </c>
      <c r="R293" s="5">
        <v>1422.43</v>
      </c>
      <c r="S293" s="5">
        <v>1359.6</v>
      </c>
      <c r="T293" s="5">
        <v>1058.8399999999999</v>
      </c>
    </row>
    <row r="294" spans="3:20" x14ac:dyDescent="0.3">
      <c r="C294" s="3" t="str">
        <f ca="1">IF(_xll.TM2RPTELISCONSOLIDATED(D294),IF(_xll.TM2RPTELLEV(D294)&lt;=5,_xll.TM2RPTELLEV(D294),"Default"),"Leaf")</f>
        <v>Leaf</v>
      </c>
      <c r="D294" s="12" t="s">
        <v>75</v>
      </c>
      <c r="E294" s="5">
        <v>3663.71</v>
      </c>
      <c r="F294" s="5">
        <v>1290.5899999999999</v>
      </c>
      <c r="G294" s="5">
        <v>987.77</v>
      </c>
      <c r="H294" s="5">
        <v>1385.35</v>
      </c>
      <c r="I294" s="5">
        <v>3655.47</v>
      </c>
      <c r="J294" s="5">
        <v>1311.19</v>
      </c>
      <c r="K294" s="5">
        <v>1238.06</v>
      </c>
      <c r="L294" s="5">
        <v>1106.22</v>
      </c>
      <c r="M294" s="5">
        <v>3244.5</v>
      </c>
      <c r="N294" s="5">
        <v>1120.6400000000001</v>
      </c>
      <c r="O294" s="5">
        <v>1166.99</v>
      </c>
      <c r="P294" s="5">
        <v>956.87</v>
      </c>
      <c r="Q294" s="5">
        <v>3073.52</v>
      </c>
      <c r="R294" s="5">
        <v>742.63</v>
      </c>
      <c r="S294" s="5">
        <v>1165.96</v>
      </c>
      <c r="T294" s="5">
        <v>1164.93</v>
      </c>
    </row>
    <row r="295" spans="3:20" x14ac:dyDescent="0.3">
      <c r="C295" s="3">
        <f ca="1">IF(_xll.TM2RPTELISCONSOLIDATED(D295),IF(_xll.TM2RPTELLEV(D295)&lt;=5,_xll.TM2RPTELLEV(D295),"Default"),"Leaf")</f>
        <v>1</v>
      </c>
      <c r="D295" s="13" t="s">
        <v>76</v>
      </c>
      <c r="E295" s="5">
        <v>22663.09</v>
      </c>
      <c r="F295" s="5">
        <v>7507.67</v>
      </c>
      <c r="G295" s="5">
        <v>7033.87</v>
      </c>
      <c r="H295" s="5">
        <v>8121.55</v>
      </c>
      <c r="I295" s="5">
        <v>23671.46</v>
      </c>
      <c r="J295" s="5">
        <v>7297.55</v>
      </c>
      <c r="K295" s="5">
        <v>8091.68</v>
      </c>
      <c r="L295" s="5">
        <v>8282.23</v>
      </c>
      <c r="M295" s="5">
        <v>21924.5799999999</v>
      </c>
      <c r="N295" s="5">
        <v>6670.28</v>
      </c>
      <c r="O295" s="5">
        <v>8058.72</v>
      </c>
      <c r="P295" s="5">
        <v>7195.58</v>
      </c>
      <c r="Q295" s="5">
        <v>22053.3299999999</v>
      </c>
      <c r="R295" s="5">
        <v>6466.34</v>
      </c>
      <c r="S295" s="5">
        <v>7781.65</v>
      </c>
      <c r="T295" s="5">
        <v>7805.34</v>
      </c>
    </row>
    <row r="296" spans="3:20" x14ac:dyDescent="0.3">
      <c r="C296" s="3">
        <f ca="1">IF(_xll.TM2RPTELISCONSOLIDATED(D296),IF(_xll.TM2RPTELLEV(D296)&lt;=5,_xll.TM2RPTELLEV(D296),"Default"),"Leaf")</f>
        <v>1</v>
      </c>
      <c r="D296" s="11" t="s">
        <v>77</v>
      </c>
      <c r="E296" s="5">
        <v>293916.79762600001</v>
      </c>
      <c r="F296" s="5">
        <v>82670.098650999906</v>
      </c>
      <c r="G296" s="5">
        <v>103385.418481</v>
      </c>
      <c r="H296" s="5">
        <v>107861.28049400001</v>
      </c>
      <c r="I296" s="5">
        <v>272240.05807999999</v>
      </c>
      <c r="J296" s="5">
        <v>89830.756294999999</v>
      </c>
      <c r="K296" s="5">
        <v>98223.014808999898</v>
      </c>
      <c r="L296" s="5">
        <v>84186.286976000003</v>
      </c>
      <c r="M296" s="5">
        <v>277601.89210300002</v>
      </c>
      <c r="N296" s="5">
        <v>94203.554963000002</v>
      </c>
      <c r="O296" s="5">
        <v>89789.199296999999</v>
      </c>
      <c r="P296" s="5">
        <v>93609.137842999902</v>
      </c>
      <c r="Q296" s="5">
        <v>291802.17250300001</v>
      </c>
      <c r="R296" s="5">
        <v>99274.060077999893</v>
      </c>
      <c r="S296" s="5">
        <v>100596.87620300001</v>
      </c>
      <c r="T296" s="5">
        <v>91931.236221999905</v>
      </c>
    </row>
    <row r="297" spans="3:20" x14ac:dyDescent="0.3">
      <c r="C297" s="3">
        <f ca="1">IF(_xll.TM2RPTELISCONSOLIDATED(D297),IF(_xll.TM2RPTELLEV(D297)&lt;=5,_xll.TM2RPTELLEV(D297),"Default"),"Leaf")</f>
        <v>0</v>
      </c>
      <c r="D297" s="8" t="s">
        <v>78</v>
      </c>
      <c r="E297" s="5">
        <v>563859.47737399896</v>
      </c>
      <c r="F297" s="5">
        <v>211428.37634899901</v>
      </c>
      <c r="G297" s="5">
        <v>182464.81651900001</v>
      </c>
      <c r="H297" s="5">
        <v>169966.284506</v>
      </c>
      <c r="I297" s="5">
        <v>570407.57691999897</v>
      </c>
      <c r="J297" s="5">
        <v>176368.10870499999</v>
      </c>
      <c r="K297" s="5">
        <v>191034.975191</v>
      </c>
      <c r="L297" s="5">
        <v>203004.49302399901</v>
      </c>
      <c r="M297" s="5">
        <v>573958.33289699897</v>
      </c>
      <c r="N297" s="5">
        <v>192469.65003700001</v>
      </c>
      <c r="O297" s="5">
        <v>202630.375703</v>
      </c>
      <c r="P297" s="5">
        <v>178858.30715699901</v>
      </c>
      <c r="Q297" s="5">
        <v>588411.62249699899</v>
      </c>
      <c r="R297" s="5">
        <v>178682.254921999</v>
      </c>
      <c r="S297" s="5">
        <v>201519.118797</v>
      </c>
      <c r="T297" s="5">
        <v>208210.24877800001</v>
      </c>
    </row>
    <row r="298" spans="3:20" x14ac:dyDescent="0.3">
      <c r="C298" s="3" t="str">
        <f ca="1">IF(_xll.TM2RPTELISCONSOLIDATED(D298),IF(_xll.TM2RPTELLEV(D298)&lt;=5,_xll.TM2RPTELLEV(D298),"Default"),"Leaf")</f>
        <v>Leaf</v>
      </c>
      <c r="D298" s="10" t="s">
        <v>37</v>
      </c>
      <c r="E298" s="5">
        <v>938284.68</v>
      </c>
      <c r="F298" s="5">
        <v>315512.69</v>
      </c>
      <c r="G298" s="5">
        <v>311041.46000000002</v>
      </c>
      <c r="H298" s="5">
        <v>311730.53000000003</v>
      </c>
      <c r="I298" s="5">
        <v>943378.03</v>
      </c>
      <c r="J298" s="5">
        <v>311760.40000000002</v>
      </c>
      <c r="K298" s="5">
        <v>316160.56</v>
      </c>
      <c r="L298" s="5">
        <v>315457.07</v>
      </c>
      <c r="M298" s="5">
        <v>953738.8</v>
      </c>
      <c r="N298" s="5">
        <v>316871.26</v>
      </c>
      <c r="O298" s="5">
        <v>320391.8</v>
      </c>
      <c r="P298" s="5">
        <v>316475.74</v>
      </c>
      <c r="Q298" s="5">
        <v>935635.52</v>
      </c>
      <c r="R298" s="5">
        <v>309312.09000000003</v>
      </c>
      <c r="S298" s="5">
        <v>313800.83</v>
      </c>
      <c r="T298" s="5">
        <v>312522.59999999998</v>
      </c>
    </row>
    <row r="299" spans="3:20" x14ac:dyDescent="0.3">
      <c r="C299" s="3" t="str">
        <f ca="1">IF(_xll.TM2RPTELISCONSOLIDATED(D299),IF(_xll.TM2RPTELLEV(D299)&lt;=5,_xll.TM2RPTELLEV(D299),"Default"),"Leaf")</f>
        <v>Leaf</v>
      </c>
      <c r="D299" s="10" t="s">
        <v>38</v>
      </c>
      <c r="E299" s="5">
        <v>181021.47</v>
      </c>
      <c r="F299" s="5">
        <v>59427.91</v>
      </c>
      <c r="G299" s="5">
        <v>61985.4</v>
      </c>
      <c r="H299" s="5">
        <v>59608.160000000003</v>
      </c>
      <c r="I299" s="5">
        <v>181038.98</v>
      </c>
      <c r="J299" s="5">
        <v>62704.34</v>
      </c>
      <c r="K299" s="5">
        <v>59694.68</v>
      </c>
      <c r="L299" s="5">
        <v>58639.96</v>
      </c>
      <c r="M299" s="5">
        <v>178200.3</v>
      </c>
      <c r="N299" s="5">
        <v>61459.07</v>
      </c>
      <c r="O299" s="5">
        <v>61908.15</v>
      </c>
      <c r="P299" s="5">
        <v>54833.08</v>
      </c>
      <c r="Q299" s="5">
        <v>171809.15</v>
      </c>
      <c r="R299" s="5">
        <v>55743.6</v>
      </c>
      <c r="S299" s="5">
        <v>65835.539999999994</v>
      </c>
      <c r="T299" s="5">
        <v>50230.01</v>
      </c>
    </row>
    <row r="300" spans="3:20" x14ac:dyDescent="0.3">
      <c r="C300" s="3">
        <f ca="1">IF(_xll.TM2RPTELISCONSOLIDATED(D300),IF(_xll.TM2RPTELLEV(D300)&lt;=5,_xll.TM2RPTELLEV(D300),"Default"),"Leaf")</f>
        <v>1</v>
      </c>
      <c r="D300" s="11" t="s">
        <v>39</v>
      </c>
      <c r="E300" s="5">
        <v>1119306.1499999999</v>
      </c>
      <c r="F300" s="5">
        <v>374940.6</v>
      </c>
      <c r="G300" s="5">
        <v>373026.86</v>
      </c>
      <c r="H300" s="5">
        <v>371338.69</v>
      </c>
      <c r="I300" s="5">
        <v>1124417.01</v>
      </c>
      <c r="J300" s="5">
        <v>374464.74</v>
      </c>
      <c r="K300" s="5">
        <v>375855.24</v>
      </c>
      <c r="L300" s="5">
        <v>374097.03</v>
      </c>
      <c r="M300" s="5">
        <v>1131939.1000000001</v>
      </c>
      <c r="N300" s="5">
        <v>378330.33</v>
      </c>
      <c r="O300" s="5">
        <v>382299.95</v>
      </c>
      <c r="P300" s="5">
        <v>371308.82</v>
      </c>
      <c r="Q300" s="5">
        <v>1107444.67</v>
      </c>
      <c r="R300" s="5">
        <v>365055.69</v>
      </c>
      <c r="S300" s="5">
        <v>379636.37</v>
      </c>
      <c r="T300" s="5">
        <v>362752.61</v>
      </c>
    </row>
    <row r="301" spans="3:20" x14ac:dyDescent="0.3">
      <c r="C301" s="3" t="str">
        <f ca="1">IF(_xll.TM2RPTELISCONSOLIDATED(D301),IF(_xll.TM2RPTELLEV(D301)&lt;=5,_xll.TM2RPTELLEV(D301),"Default"),"Leaf")</f>
        <v>Leaf</v>
      </c>
      <c r="D301" s="10" t="s">
        <v>40</v>
      </c>
      <c r="E301" s="5">
        <v>154924.875</v>
      </c>
      <c r="F301" s="5">
        <v>37736.625</v>
      </c>
      <c r="G301" s="5">
        <v>52375.5</v>
      </c>
      <c r="H301" s="5">
        <v>64812.75</v>
      </c>
      <c r="I301" s="5">
        <v>142410.375</v>
      </c>
      <c r="J301" s="5">
        <v>62070.375</v>
      </c>
      <c r="K301" s="5">
        <v>37157.25</v>
      </c>
      <c r="L301" s="5">
        <v>43182.75</v>
      </c>
      <c r="M301" s="5">
        <v>122673</v>
      </c>
      <c r="N301" s="5">
        <v>38856.75</v>
      </c>
      <c r="O301" s="5">
        <v>37234.5</v>
      </c>
      <c r="P301" s="5">
        <v>46581.75</v>
      </c>
      <c r="Q301" s="5">
        <v>128853</v>
      </c>
      <c r="R301" s="5">
        <v>44341.5</v>
      </c>
      <c r="S301" s="5">
        <v>49671.749999999898</v>
      </c>
      <c r="T301" s="5">
        <v>34839.75</v>
      </c>
    </row>
    <row r="302" spans="3:20" x14ac:dyDescent="0.3">
      <c r="C302" s="3" t="str">
        <f ca="1">IF(_xll.TM2RPTELISCONSOLIDATED(D302),IF(_xll.TM2RPTELLEV(D302)&lt;=5,_xll.TM2RPTELLEV(D302),"Default"),"Leaf")</f>
        <v>Leaf</v>
      </c>
      <c r="D302" s="10" t="s">
        <v>41</v>
      </c>
      <c r="E302" s="5">
        <v>106605</v>
      </c>
      <c r="F302" s="5">
        <v>43105.5</v>
      </c>
      <c r="G302" s="5">
        <v>34801.125</v>
      </c>
      <c r="H302" s="5">
        <v>28698.374999999902</v>
      </c>
      <c r="I302" s="5">
        <v>139359</v>
      </c>
      <c r="J302" s="5">
        <v>46195.5</v>
      </c>
      <c r="K302" s="5">
        <v>49440</v>
      </c>
      <c r="L302" s="5">
        <v>43723.5</v>
      </c>
      <c r="M302" s="5">
        <v>157705.875</v>
      </c>
      <c r="N302" s="5">
        <v>52800.375</v>
      </c>
      <c r="O302" s="5">
        <v>52645.875</v>
      </c>
      <c r="P302" s="5">
        <v>52259.625</v>
      </c>
      <c r="Q302" s="5">
        <v>98377.875</v>
      </c>
      <c r="R302" s="5">
        <v>42757.875</v>
      </c>
      <c r="S302" s="5">
        <v>27848.625</v>
      </c>
      <c r="T302" s="5">
        <v>27771.375</v>
      </c>
    </row>
    <row r="303" spans="3:20" x14ac:dyDescent="0.3">
      <c r="C303" s="3">
        <f ca="1">IF(_xll.TM2RPTELISCONSOLIDATED(D303),IF(_xll.TM2RPTELLEV(D303)&lt;=5,_xll.TM2RPTELLEV(D303),"Default"),"Leaf")</f>
        <v>1</v>
      </c>
      <c r="D303" s="11" t="s">
        <v>42</v>
      </c>
      <c r="E303" s="5">
        <v>261529.875</v>
      </c>
      <c r="F303" s="5">
        <v>80842.125</v>
      </c>
      <c r="G303" s="5">
        <v>87176.625</v>
      </c>
      <c r="H303" s="5">
        <v>93511.125</v>
      </c>
      <c r="I303" s="5">
        <v>281769.375</v>
      </c>
      <c r="J303" s="5">
        <v>108265.875</v>
      </c>
      <c r="K303" s="5">
        <v>86597.25</v>
      </c>
      <c r="L303" s="5">
        <v>86906.25</v>
      </c>
      <c r="M303" s="5">
        <v>280378.875</v>
      </c>
      <c r="N303" s="5">
        <v>91657.125</v>
      </c>
      <c r="O303" s="5">
        <v>89880.375</v>
      </c>
      <c r="P303" s="5">
        <v>98841.375</v>
      </c>
      <c r="Q303" s="5">
        <v>227230.875</v>
      </c>
      <c r="R303" s="5">
        <v>87099.375</v>
      </c>
      <c r="S303" s="5">
        <v>77520.375</v>
      </c>
      <c r="T303" s="5">
        <v>62611.125</v>
      </c>
    </row>
    <row r="304" spans="3:20" x14ac:dyDescent="0.3">
      <c r="C304" s="3" t="str">
        <f ca="1">IF(_xll.TM2RPTELISCONSOLIDATED(D304),IF(_xll.TM2RPTELLEV(D304)&lt;=5,_xll.TM2RPTELLEV(D304),"Default"),"Leaf")</f>
        <v>Leaf</v>
      </c>
      <c r="D304" s="12" t="s">
        <v>43</v>
      </c>
      <c r="E304" s="5">
        <v>4449.3657780000003</v>
      </c>
      <c r="F304" s="5">
        <v>1039.675923</v>
      </c>
      <c r="G304" s="5">
        <v>1710.434583</v>
      </c>
      <c r="H304" s="5">
        <v>1699.2552720000001</v>
      </c>
      <c r="I304" s="5">
        <v>4226.7958589999998</v>
      </c>
      <c r="J304" s="5">
        <v>1327.2891059999999</v>
      </c>
      <c r="K304" s="5">
        <v>1354.729233</v>
      </c>
      <c r="L304" s="5">
        <v>1544.7775200000001</v>
      </c>
      <c r="M304" s="5">
        <v>4080.448515</v>
      </c>
      <c r="N304" s="5">
        <v>1365.9085439999999</v>
      </c>
      <c r="O304" s="5">
        <v>1550.8753259999901</v>
      </c>
      <c r="P304" s="5">
        <v>1163.6646450000001</v>
      </c>
      <c r="Q304" s="5">
        <v>3891.4165290000001</v>
      </c>
      <c r="R304" s="5">
        <v>1548.8427240000001</v>
      </c>
      <c r="S304" s="5">
        <v>998.00758199999996</v>
      </c>
      <c r="T304" s="5">
        <v>1344.566223</v>
      </c>
    </row>
    <row r="305" spans="3:20" x14ac:dyDescent="0.3">
      <c r="C305" s="3" t="str">
        <f ca="1">IF(_xll.TM2RPTELISCONSOLIDATED(D305),IF(_xll.TM2RPTELLEV(D305)&lt;=5,_xll.TM2RPTELLEV(D305),"Default"),"Leaf")</f>
        <v>Leaf</v>
      </c>
      <c r="D305" s="12" t="s">
        <v>44</v>
      </c>
      <c r="E305" s="5">
        <v>3038.5</v>
      </c>
      <c r="F305" s="5">
        <v>925.97</v>
      </c>
      <c r="G305" s="5">
        <v>1096.95</v>
      </c>
      <c r="H305" s="5">
        <v>1015.58</v>
      </c>
      <c r="I305" s="5">
        <v>2920.05</v>
      </c>
      <c r="J305" s="5">
        <v>1194.8</v>
      </c>
      <c r="K305" s="5">
        <v>894.04</v>
      </c>
      <c r="L305" s="5">
        <v>831.21</v>
      </c>
      <c r="M305" s="5">
        <v>2801.6</v>
      </c>
      <c r="N305" s="5">
        <v>933.18</v>
      </c>
      <c r="O305" s="5">
        <v>873.44</v>
      </c>
      <c r="P305" s="5">
        <v>994.98</v>
      </c>
      <c r="Q305" s="5">
        <v>3402.09</v>
      </c>
      <c r="R305" s="5">
        <v>909.49</v>
      </c>
      <c r="S305" s="5">
        <v>1341.06</v>
      </c>
      <c r="T305" s="5">
        <v>1151.54</v>
      </c>
    </row>
    <row r="306" spans="3:20" x14ac:dyDescent="0.3">
      <c r="C306" s="3" t="str">
        <f ca="1">IF(_xll.TM2RPTELISCONSOLIDATED(D306),IF(_xll.TM2RPTELLEV(D306)&lt;=5,_xll.TM2RPTELLEV(D306),"Default"),"Leaf")</f>
        <v>Leaf</v>
      </c>
      <c r="D306" s="12" t="s">
        <v>45</v>
      </c>
      <c r="E306" s="5">
        <v>3112.66</v>
      </c>
      <c r="F306" s="5">
        <v>1223.6400000000001</v>
      </c>
      <c r="G306" s="5">
        <v>1056.78</v>
      </c>
      <c r="H306" s="5">
        <v>832.24</v>
      </c>
      <c r="I306" s="5">
        <v>3463.89</v>
      </c>
      <c r="J306" s="5">
        <v>803.4</v>
      </c>
      <c r="K306" s="5">
        <v>1411.1</v>
      </c>
      <c r="L306" s="5">
        <v>1249.3900000000001</v>
      </c>
      <c r="M306" s="5">
        <v>3233.17</v>
      </c>
      <c r="N306" s="5">
        <v>1083.56</v>
      </c>
      <c r="O306" s="5">
        <v>956.87</v>
      </c>
      <c r="P306" s="5">
        <v>1192.74</v>
      </c>
      <c r="Q306" s="5">
        <v>3342.35</v>
      </c>
      <c r="R306" s="5">
        <v>1003.22</v>
      </c>
      <c r="S306" s="5">
        <v>1028.97</v>
      </c>
      <c r="T306" s="5">
        <v>1310.1600000000001</v>
      </c>
    </row>
    <row r="307" spans="3:20" x14ac:dyDescent="0.3">
      <c r="C307" s="3" t="str">
        <f ca="1">IF(_xll.TM2RPTELISCONSOLIDATED(D307),IF(_xll.TM2RPTELLEV(D307)&lt;=5,_xll.TM2RPTELLEV(D307),"Default"),"Leaf")</f>
        <v>Leaf</v>
      </c>
      <c r="D307" s="12" t="s">
        <v>46</v>
      </c>
      <c r="E307" s="5">
        <v>3116.78</v>
      </c>
      <c r="F307" s="5">
        <v>762.2</v>
      </c>
      <c r="G307" s="5">
        <v>1399.77</v>
      </c>
      <c r="H307" s="5">
        <v>954.81</v>
      </c>
      <c r="I307" s="5">
        <v>2987</v>
      </c>
      <c r="J307" s="5">
        <v>902.28</v>
      </c>
      <c r="K307" s="5">
        <v>932.15</v>
      </c>
      <c r="L307" s="5">
        <v>1152.57</v>
      </c>
      <c r="M307" s="5">
        <v>3765.68</v>
      </c>
      <c r="N307" s="5">
        <v>1204.07</v>
      </c>
      <c r="O307" s="5">
        <v>1346.21</v>
      </c>
      <c r="P307" s="5">
        <v>1215.4000000000001</v>
      </c>
      <c r="Q307" s="5">
        <v>3508.18</v>
      </c>
      <c r="R307" s="5">
        <v>946.57</v>
      </c>
      <c r="S307" s="5">
        <v>1329.73</v>
      </c>
      <c r="T307" s="5">
        <v>1231.8800000000001</v>
      </c>
    </row>
    <row r="308" spans="3:20" x14ac:dyDescent="0.3">
      <c r="C308" s="3" t="str">
        <f ca="1">IF(_xll.TM2RPTELISCONSOLIDATED(D308),IF(_xll.TM2RPTELLEV(D308)&lt;=5,_xll.TM2RPTELLEV(D308),"Default"),"Leaf")</f>
        <v>Leaf</v>
      </c>
      <c r="D308" s="12" t="s">
        <v>47</v>
      </c>
      <c r="E308" s="5">
        <v>3499.94</v>
      </c>
      <c r="F308" s="5">
        <v>1189.6500000000001</v>
      </c>
      <c r="G308" s="5">
        <v>1102.0999999999999</v>
      </c>
      <c r="H308" s="5">
        <v>1208.19</v>
      </c>
      <c r="I308" s="5">
        <v>3459.77</v>
      </c>
      <c r="J308" s="5">
        <v>1060.9000000000001</v>
      </c>
      <c r="K308" s="5">
        <v>1199.95</v>
      </c>
      <c r="L308" s="5">
        <v>1198.92</v>
      </c>
      <c r="M308" s="5">
        <v>3415.48</v>
      </c>
      <c r="N308" s="5">
        <v>1341.06</v>
      </c>
      <c r="O308" s="5">
        <v>1283.3800000000001</v>
      </c>
      <c r="P308" s="5">
        <v>791.04</v>
      </c>
      <c r="Q308" s="5">
        <v>3080.73</v>
      </c>
      <c r="R308" s="5">
        <v>835.33</v>
      </c>
      <c r="S308" s="5">
        <v>1252.48</v>
      </c>
      <c r="T308" s="5">
        <v>992.92</v>
      </c>
    </row>
    <row r="309" spans="3:20" x14ac:dyDescent="0.3">
      <c r="C309" s="3" t="str">
        <f ca="1">IF(_xll.TM2RPTELISCONSOLIDATED(D309),IF(_xll.TM2RPTELLEV(D309)&lt;=5,_xll.TM2RPTELLEV(D309),"Default"),"Leaf")</f>
        <v>Leaf</v>
      </c>
      <c r="D309" s="12" t="s">
        <v>48</v>
      </c>
      <c r="E309" s="5">
        <v>3652.5857940000001</v>
      </c>
      <c r="F309" s="5">
        <v>1482.7831590000001</v>
      </c>
      <c r="G309" s="5">
        <v>900.44268599999998</v>
      </c>
      <c r="H309" s="5">
        <v>1269.3599489999999</v>
      </c>
      <c r="I309" s="5">
        <v>4079.4322139999999</v>
      </c>
      <c r="J309" s="5">
        <v>1260.21324</v>
      </c>
      <c r="K309" s="5">
        <v>1315.093494</v>
      </c>
      <c r="L309" s="5">
        <v>1504.1254799999999</v>
      </c>
      <c r="M309" s="5">
        <v>3546.8904899999902</v>
      </c>
      <c r="N309" s="5">
        <v>1561.0383360000001</v>
      </c>
      <c r="O309" s="5">
        <v>1032.5618159999999</v>
      </c>
      <c r="P309" s="5">
        <v>953.29033800000002</v>
      </c>
      <c r="Q309" s="5">
        <v>4260.3337920000004</v>
      </c>
      <c r="R309" s="5">
        <v>1449.245226</v>
      </c>
      <c r="S309" s="5">
        <v>1557.989433</v>
      </c>
      <c r="T309" s="5">
        <v>1253.0991329999999</v>
      </c>
    </row>
    <row r="310" spans="3:20" x14ac:dyDescent="0.3">
      <c r="C310" s="3" t="str">
        <f ca="1">IF(_xll.TM2RPTELISCONSOLIDATED(D310),IF(_xll.TM2RPTELLEV(D310)&lt;=5,_xll.TM2RPTELLEV(D310),"Default"),"Leaf")</f>
        <v>Leaf</v>
      </c>
      <c r="D310" s="12" t="s">
        <v>49</v>
      </c>
      <c r="E310" s="5">
        <v>3867.0253050000001</v>
      </c>
      <c r="F310" s="5">
        <v>1234.805715</v>
      </c>
      <c r="G310" s="5">
        <v>1262.24584199999</v>
      </c>
      <c r="H310" s="5">
        <v>1369.9737479999999</v>
      </c>
      <c r="I310" s="5">
        <v>3910.7262479999999</v>
      </c>
      <c r="J310" s="5">
        <v>994.95867899999996</v>
      </c>
      <c r="K310" s="5">
        <v>1552.9079280000001</v>
      </c>
      <c r="L310" s="5">
        <v>1362.859641</v>
      </c>
      <c r="M310" s="5">
        <v>4322.3281530000004</v>
      </c>
      <c r="N310" s="5">
        <v>1109.800692</v>
      </c>
      <c r="O310" s="5">
        <v>1654.5380279999999</v>
      </c>
      <c r="P310" s="5">
        <v>1557.989433</v>
      </c>
      <c r="Q310" s="5">
        <v>3873.1231109999999</v>
      </c>
      <c r="R310" s="5">
        <v>1593.559968</v>
      </c>
      <c r="S310" s="5">
        <v>922.80130799999995</v>
      </c>
      <c r="T310" s="5">
        <v>1356.761835</v>
      </c>
    </row>
    <row r="311" spans="3:20" x14ac:dyDescent="0.3">
      <c r="C311" s="3" t="str">
        <f ca="1">IF(_xll.TM2RPTELISCONSOLIDATED(D311),IF(_xll.TM2RPTELLEV(D311)&lt;=5,_xll.TM2RPTELLEV(D311),"Default"),"Leaf")</f>
        <v>Leaf</v>
      </c>
      <c r="D311" s="12" t="s">
        <v>50</v>
      </c>
      <c r="E311" s="5">
        <v>3325.3368719999999</v>
      </c>
      <c r="F311" s="5">
        <v>1162.648344</v>
      </c>
      <c r="G311" s="5">
        <v>1035.610719</v>
      </c>
      <c r="H311" s="5">
        <v>1127.0778089999999</v>
      </c>
      <c r="I311" s="5">
        <v>3689.17262999999</v>
      </c>
      <c r="J311" s="5">
        <v>1229.7242099999901</v>
      </c>
      <c r="K311" s="5">
        <v>1113.865896</v>
      </c>
      <c r="L311" s="5">
        <v>1345.5825239999999</v>
      </c>
      <c r="M311" s="5">
        <v>4195.2905279999904</v>
      </c>
      <c r="N311" s="5">
        <v>1586.4458609999999</v>
      </c>
      <c r="O311" s="5">
        <v>1502.0928779999999</v>
      </c>
      <c r="P311" s="5">
        <v>1106.7517889999999</v>
      </c>
      <c r="Q311" s="5">
        <v>4200.3720329999996</v>
      </c>
      <c r="R311" s="5">
        <v>1109.800692</v>
      </c>
      <c r="S311" s="5">
        <v>1467.538644</v>
      </c>
      <c r="T311" s="5">
        <v>1623.0326970000001</v>
      </c>
    </row>
    <row r="312" spans="3:20" x14ac:dyDescent="0.3">
      <c r="C312" s="3" t="str">
        <f ca="1">IF(_xll.TM2RPTELISCONSOLIDATED(D312),IF(_xll.TM2RPTELLEV(D312)&lt;=5,_xll.TM2RPTELLEV(D312),"Default"),"Leaf")</f>
        <v>Leaf</v>
      </c>
      <c r="D312" s="12" t="s">
        <v>51</v>
      </c>
      <c r="E312" s="5">
        <v>4040.6899999999901</v>
      </c>
      <c r="F312" s="5">
        <v>1166.99</v>
      </c>
      <c r="G312" s="5">
        <v>1144.33</v>
      </c>
      <c r="H312" s="5">
        <v>1729.37</v>
      </c>
      <c r="I312" s="5">
        <v>3910.91</v>
      </c>
      <c r="J312" s="5">
        <v>1398.74</v>
      </c>
      <c r="K312" s="5">
        <v>1100.04</v>
      </c>
      <c r="L312" s="5">
        <v>1412.13</v>
      </c>
      <c r="M312" s="5">
        <v>4265.2299999999996</v>
      </c>
      <c r="N312" s="5">
        <v>1402.86</v>
      </c>
      <c r="O312" s="5">
        <v>1450.24</v>
      </c>
      <c r="P312" s="5">
        <v>1412.13</v>
      </c>
      <c r="Q312" s="5">
        <v>4338.3599999999997</v>
      </c>
      <c r="R312" s="5">
        <v>1397.71</v>
      </c>
      <c r="S312" s="5">
        <v>1734.52</v>
      </c>
      <c r="T312" s="5">
        <v>1206.1300000000001</v>
      </c>
    </row>
    <row r="313" spans="3:20" x14ac:dyDescent="0.3">
      <c r="C313" s="3" t="str">
        <f ca="1">IF(_xll.TM2RPTELISCONSOLIDATED(D313),IF(_xll.TM2RPTELLEV(D313)&lt;=5,_xll.TM2RPTELLEV(D313),"Default"),"Leaf")</f>
        <v>Leaf</v>
      </c>
      <c r="D313" s="12" t="s">
        <v>52</v>
      </c>
      <c r="E313" s="5">
        <v>3872.8</v>
      </c>
      <c r="F313" s="5">
        <v>1380.2</v>
      </c>
      <c r="G313" s="5">
        <v>1008.37</v>
      </c>
      <c r="H313" s="5">
        <v>1484.23</v>
      </c>
      <c r="I313" s="5">
        <v>4400.16</v>
      </c>
      <c r="J313" s="5">
        <v>1440.97</v>
      </c>
      <c r="K313" s="5">
        <v>1516.16</v>
      </c>
      <c r="L313" s="5">
        <v>1443.03</v>
      </c>
      <c r="M313" s="5">
        <v>4495.95</v>
      </c>
      <c r="N313" s="5">
        <v>1744.82</v>
      </c>
      <c r="O313" s="5">
        <v>1053.69</v>
      </c>
      <c r="P313" s="5">
        <v>1697.44</v>
      </c>
      <c r="Q313" s="5">
        <v>4148.84</v>
      </c>
      <c r="R313" s="5">
        <v>1445.09</v>
      </c>
      <c r="S313" s="5">
        <v>1325.61</v>
      </c>
      <c r="T313" s="5">
        <v>1378.14</v>
      </c>
    </row>
    <row r="314" spans="3:20" x14ac:dyDescent="0.3">
      <c r="C314" s="3" t="str">
        <f ca="1">IF(_xll.TM2RPTELISCONSOLIDATED(D314),IF(_xll.TM2RPTELLEV(D314)&lt;=5,_xll.TM2RPTELLEV(D314),"Default"),"Leaf")</f>
        <v>Leaf</v>
      </c>
      <c r="D314" s="12" t="s">
        <v>53</v>
      </c>
      <c r="E314" s="5">
        <v>3079.7</v>
      </c>
      <c r="F314" s="5">
        <v>1086.6500000000001</v>
      </c>
      <c r="G314" s="5">
        <v>1091.8</v>
      </c>
      <c r="H314" s="5">
        <v>901.25</v>
      </c>
      <c r="I314" s="5">
        <v>2797.48</v>
      </c>
      <c r="J314" s="5">
        <v>992.92</v>
      </c>
      <c r="K314" s="5">
        <v>842.54</v>
      </c>
      <c r="L314" s="5">
        <v>962.02</v>
      </c>
      <c r="M314" s="5">
        <v>2367.9699999999998</v>
      </c>
      <c r="N314" s="5">
        <v>668.47</v>
      </c>
      <c r="O314" s="5">
        <v>874.47</v>
      </c>
      <c r="P314" s="5">
        <v>825.03</v>
      </c>
      <c r="Q314" s="5">
        <v>2929.32</v>
      </c>
      <c r="R314" s="5">
        <v>702.46</v>
      </c>
      <c r="S314" s="5">
        <v>1238.06</v>
      </c>
      <c r="T314" s="5">
        <v>988.8</v>
      </c>
    </row>
    <row r="315" spans="3:20" x14ac:dyDescent="0.3">
      <c r="C315" s="3" t="str">
        <f ca="1">IF(_xll.TM2RPTELISCONSOLIDATED(D315),IF(_xll.TM2RPTELLEV(D315)&lt;=5,_xll.TM2RPTELLEV(D315),"Default"),"Leaf")</f>
        <v>Leaf</v>
      </c>
      <c r="D315" s="12" t="s">
        <v>54</v>
      </c>
      <c r="E315" s="5">
        <v>3898.55</v>
      </c>
      <c r="F315" s="5">
        <v>1009.4</v>
      </c>
      <c r="G315" s="5">
        <v>1298.83</v>
      </c>
      <c r="H315" s="5">
        <v>1590.32</v>
      </c>
      <c r="I315" s="5">
        <v>4175.62</v>
      </c>
      <c r="J315" s="5">
        <v>1046.48</v>
      </c>
      <c r="K315" s="5">
        <v>1523.37</v>
      </c>
      <c r="L315" s="5">
        <v>1605.77</v>
      </c>
      <c r="M315" s="5">
        <v>4250.8099999999904</v>
      </c>
      <c r="N315" s="5">
        <v>896.1</v>
      </c>
      <c r="O315" s="5">
        <v>1627.4</v>
      </c>
      <c r="P315" s="5">
        <v>1727.31</v>
      </c>
      <c r="Q315" s="5">
        <v>3754.35</v>
      </c>
      <c r="R315" s="5">
        <v>1043.3900000000001</v>
      </c>
      <c r="S315" s="5">
        <v>1241.1500000000001</v>
      </c>
      <c r="T315" s="5">
        <v>1469.81</v>
      </c>
    </row>
    <row r="316" spans="3:20" x14ac:dyDescent="0.3">
      <c r="C316" s="3" t="str">
        <f ca="1">IF(_xll.TM2RPTELISCONSOLIDATED(D316),IF(_xll.TM2RPTELLEV(D316)&lt;=5,_xll.TM2RPTELLEV(D316),"Default"),"Leaf")</f>
        <v>Leaf</v>
      </c>
      <c r="D316" s="12" t="s">
        <v>55</v>
      </c>
      <c r="E316" s="5">
        <v>4274.5</v>
      </c>
      <c r="F316" s="5">
        <v>1392.56</v>
      </c>
      <c r="G316" s="5">
        <v>1603.71</v>
      </c>
      <c r="H316" s="5">
        <v>1278.23</v>
      </c>
      <c r="I316" s="5">
        <v>4179.74</v>
      </c>
      <c r="J316" s="5">
        <v>1232.9100000000001</v>
      </c>
      <c r="K316" s="5">
        <v>1786.02</v>
      </c>
      <c r="L316" s="5">
        <v>1160.81</v>
      </c>
      <c r="M316" s="5">
        <v>5173.6899999999996</v>
      </c>
      <c r="N316" s="5">
        <v>1710.83</v>
      </c>
      <c r="O316" s="5">
        <v>1748.94</v>
      </c>
      <c r="P316" s="5">
        <v>1713.92</v>
      </c>
      <c r="Q316" s="5">
        <v>4203.43</v>
      </c>
      <c r="R316" s="5">
        <v>1030</v>
      </c>
      <c r="S316" s="5">
        <v>1436.85</v>
      </c>
      <c r="T316" s="5">
        <v>1736.58</v>
      </c>
    </row>
    <row r="317" spans="3:20" x14ac:dyDescent="0.3">
      <c r="C317" s="3" t="str">
        <f ca="1">IF(_xll.TM2RPTELISCONSOLIDATED(D317),IF(_xll.TM2RPTELLEV(D317)&lt;=5,_xll.TM2RPTELLEV(D317),"Default"),"Leaf")</f>
        <v>Leaf</v>
      </c>
      <c r="D317" s="12" t="s">
        <v>56</v>
      </c>
      <c r="E317" s="5">
        <v>4641.18</v>
      </c>
      <c r="F317" s="5">
        <v>1765.42</v>
      </c>
      <c r="G317" s="5">
        <v>1326.64</v>
      </c>
      <c r="H317" s="5">
        <v>1549.12</v>
      </c>
      <c r="I317" s="5">
        <v>3042.62</v>
      </c>
      <c r="J317" s="5">
        <v>1166.99</v>
      </c>
      <c r="K317" s="5">
        <v>928.03</v>
      </c>
      <c r="L317" s="5">
        <v>947.6</v>
      </c>
      <c r="M317" s="5">
        <v>3014.81</v>
      </c>
      <c r="N317" s="5">
        <v>992.92</v>
      </c>
      <c r="O317" s="5">
        <v>999.1</v>
      </c>
      <c r="P317" s="5">
        <v>1022.79</v>
      </c>
      <c r="Q317" s="5">
        <v>4792.59</v>
      </c>
      <c r="R317" s="5">
        <v>1642.85</v>
      </c>
      <c r="S317" s="5">
        <v>1757.18</v>
      </c>
      <c r="T317" s="5">
        <v>1392.56</v>
      </c>
    </row>
    <row r="318" spans="3:20" x14ac:dyDescent="0.3">
      <c r="C318" s="3" t="str">
        <f ca="1">IF(_xll.TM2RPTELISCONSOLIDATED(D318),IF(_xll.TM2RPTELLEV(D318)&lt;=5,_xll.TM2RPTELLEV(D318),"Default"),"Leaf")</f>
        <v>Leaf</v>
      </c>
      <c r="D318" s="12" t="s">
        <v>57</v>
      </c>
      <c r="E318" s="5">
        <v>5132.3200500000003</v>
      </c>
      <c r="F318" s="5">
        <v>1610.8370849999999</v>
      </c>
      <c r="G318" s="5">
        <v>1743.972516</v>
      </c>
      <c r="H318" s="5">
        <v>1777.5104490000001</v>
      </c>
      <c r="I318" s="5">
        <v>4482.9037109999999</v>
      </c>
      <c r="J318" s="5">
        <v>1782.591954</v>
      </c>
      <c r="K318" s="5">
        <v>1746.005118</v>
      </c>
      <c r="L318" s="5">
        <v>954.30663900000002</v>
      </c>
      <c r="M318" s="5">
        <v>3231.83718</v>
      </c>
      <c r="N318" s="5">
        <v>1076.262759</v>
      </c>
      <c r="O318" s="5">
        <v>1137.2408189999901</v>
      </c>
      <c r="P318" s="5">
        <v>1018.333602</v>
      </c>
      <c r="Q318" s="5">
        <v>3674.9444159999998</v>
      </c>
      <c r="R318" s="5">
        <v>1445.180022</v>
      </c>
      <c r="S318" s="5">
        <v>1214.479695</v>
      </c>
      <c r="T318" s="5">
        <v>1015.284699</v>
      </c>
    </row>
    <row r="319" spans="3:20" x14ac:dyDescent="0.3">
      <c r="C319" s="3" t="str">
        <f ca="1">IF(_xll.TM2RPTELISCONSOLIDATED(D319),IF(_xll.TM2RPTELLEV(D319)&lt;=5,_xll.TM2RPTELLEV(D319),"Default"),"Leaf")</f>
        <v>Leaf</v>
      </c>
      <c r="D319" s="12" t="s">
        <v>58</v>
      </c>
      <c r="E319" s="5">
        <v>3787.753827</v>
      </c>
      <c r="F319" s="5">
        <v>940.07842500000004</v>
      </c>
      <c r="G319" s="5">
        <v>1661.652135</v>
      </c>
      <c r="H319" s="5">
        <v>1186.023267</v>
      </c>
      <c r="I319" s="5">
        <v>4083.4974179999999</v>
      </c>
      <c r="J319" s="5">
        <v>1327.2891059999999</v>
      </c>
      <c r="K319" s="5">
        <v>1158.58314</v>
      </c>
      <c r="L319" s="5">
        <v>1597.625172</v>
      </c>
      <c r="M319" s="5">
        <v>4204.4372370000001</v>
      </c>
      <c r="N319" s="5">
        <v>1494.9787710000001</v>
      </c>
      <c r="O319" s="5">
        <v>1453.31043</v>
      </c>
      <c r="P319" s="5">
        <v>1256.148036</v>
      </c>
      <c r="Q319" s="5">
        <v>4087.5626219999999</v>
      </c>
      <c r="R319" s="5">
        <v>1672.8314459999999</v>
      </c>
      <c r="S319" s="5">
        <v>1261.2295409999999</v>
      </c>
      <c r="T319" s="5">
        <v>1153.5016350000001</v>
      </c>
    </row>
    <row r="320" spans="3:20" x14ac:dyDescent="0.3">
      <c r="C320" s="3">
        <f ca="1">IF(_xll.TM2RPTELISCONSOLIDATED(D320),IF(_xll.TM2RPTELLEV(D320)&lt;=5,_xll.TM2RPTELLEV(D320),"Default"),"Leaf")</f>
        <v>1</v>
      </c>
      <c r="D320" s="13" t="s">
        <v>59</v>
      </c>
      <c r="E320" s="5">
        <v>60789.687625999999</v>
      </c>
      <c r="F320" s="5">
        <v>19373.508650999898</v>
      </c>
      <c r="G320" s="5">
        <v>20443.638481000002</v>
      </c>
      <c r="H320" s="5">
        <v>20972.540494000001</v>
      </c>
      <c r="I320" s="5">
        <v>59809.768080000002</v>
      </c>
      <c r="J320" s="5">
        <v>19162.456295</v>
      </c>
      <c r="K320" s="5">
        <v>20374.584808999902</v>
      </c>
      <c r="L320" s="5">
        <v>20272.7269759999</v>
      </c>
      <c r="M320" s="5">
        <v>60365.622103000002</v>
      </c>
      <c r="N320" s="5">
        <v>20172.304962999999</v>
      </c>
      <c r="O320" s="5">
        <v>20544.359296999999</v>
      </c>
      <c r="P320" s="5">
        <v>19648.957843</v>
      </c>
      <c r="Q320" s="5">
        <v>61487.992502999899</v>
      </c>
      <c r="R320" s="5">
        <v>19775.570077999899</v>
      </c>
      <c r="S320" s="5">
        <v>21107.656202999999</v>
      </c>
      <c r="T320" s="5">
        <v>20604.766221999998</v>
      </c>
    </row>
    <row r="321" spans="3:20" x14ac:dyDescent="0.3">
      <c r="C321" s="3" t="str">
        <f ca="1">IF(_xll.TM2RPTELISCONSOLIDATED(D321),IF(_xll.TM2RPTELLEV(D321)&lt;=5,_xll.TM2RPTELLEV(D321),"Default"),"Leaf")</f>
        <v>Leaf</v>
      </c>
      <c r="D321" s="12" t="s">
        <v>60</v>
      </c>
      <c r="E321" s="5">
        <v>182264.68</v>
      </c>
      <c r="F321" s="5">
        <v>45965.81</v>
      </c>
      <c r="G321" s="5">
        <v>66896.44</v>
      </c>
      <c r="H321" s="5">
        <v>69402.429999999993</v>
      </c>
      <c r="I321" s="5">
        <v>160090.84</v>
      </c>
      <c r="J321" s="5">
        <v>54108.99</v>
      </c>
      <c r="K321" s="5">
        <v>60084.02</v>
      </c>
      <c r="L321" s="5">
        <v>45897.83</v>
      </c>
      <c r="M321" s="5">
        <v>165973.17000000001</v>
      </c>
      <c r="N321" s="5">
        <v>57873.64</v>
      </c>
      <c r="O321" s="5">
        <v>51226.02</v>
      </c>
      <c r="P321" s="5">
        <v>56873.51</v>
      </c>
      <c r="Q321" s="5">
        <v>179158.2</v>
      </c>
      <c r="R321" s="5">
        <v>62606.49</v>
      </c>
      <c r="S321" s="5">
        <v>62126.51</v>
      </c>
      <c r="T321" s="5">
        <v>54425.2</v>
      </c>
    </row>
    <row r="322" spans="3:20" x14ac:dyDescent="0.3">
      <c r="C322" s="3" t="str">
        <f ca="1">IF(_xll.TM2RPTELISCONSOLIDATED(D322),IF(_xll.TM2RPTELLEV(D322)&lt;=5,_xll.TM2RPTELLEV(D322),"Default"),"Leaf")</f>
        <v>Leaf</v>
      </c>
      <c r="D322" s="12" t="s">
        <v>61</v>
      </c>
      <c r="E322" s="5">
        <v>13940.02</v>
      </c>
      <c r="F322" s="5">
        <v>4504.1899999999996</v>
      </c>
      <c r="G322" s="5">
        <v>4719.46</v>
      </c>
      <c r="H322" s="5">
        <v>4716.37</v>
      </c>
      <c r="I322" s="5">
        <v>14073.92</v>
      </c>
      <c r="J322" s="5">
        <v>4523.76</v>
      </c>
      <c r="K322" s="5">
        <v>4816.28</v>
      </c>
      <c r="L322" s="5">
        <v>4733.88</v>
      </c>
      <c r="M322" s="5">
        <v>14621.88</v>
      </c>
      <c r="N322" s="5">
        <v>4560.84</v>
      </c>
      <c r="O322" s="5">
        <v>4966.66</v>
      </c>
      <c r="P322" s="5">
        <v>5094.38</v>
      </c>
      <c r="Q322" s="5">
        <v>14383.95</v>
      </c>
      <c r="R322" s="5">
        <v>4945.03</v>
      </c>
      <c r="S322" s="5">
        <v>4854.3900000000003</v>
      </c>
      <c r="T322" s="5">
        <v>4584.53</v>
      </c>
    </row>
    <row r="323" spans="3:20" x14ac:dyDescent="0.3">
      <c r="C323" s="3" t="str">
        <f ca="1">IF(_xll.TM2RPTELISCONSOLIDATED(D323),IF(_xll.TM2RPTELLEV(D323)&lt;=5,_xll.TM2RPTELLEV(D323),"Default"),"Leaf")</f>
        <v>Leaf</v>
      </c>
      <c r="D323" s="12" t="s">
        <v>62</v>
      </c>
      <c r="E323" s="5">
        <v>4847.18</v>
      </c>
      <c r="F323" s="5">
        <v>1771.6</v>
      </c>
      <c r="G323" s="5">
        <v>1431.7</v>
      </c>
      <c r="H323" s="5">
        <v>1643.88</v>
      </c>
      <c r="I323" s="5">
        <v>5028.46</v>
      </c>
      <c r="J323" s="5">
        <v>1673.75</v>
      </c>
      <c r="K323" s="5">
        <v>1638.73</v>
      </c>
      <c r="L323" s="5">
        <v>1715.98</v>
      </c>
      <c r="M323" s="5">
        <v>5614.53</v>
      </c>
      <c r="N323" s="5">
        <v>1590.32</v>
      </c>
      <c r="O323" s="5">
        <v>1949.79</v>
      </c>
      <c r="P323" s="5">
        <v>2074.42</v>
      </c>
      <c r="Q323" s="5">
        <v>5942.07</v>
      </c>
      <c r="R323" s="5">
        <v>2022.92</v>
      </c>
      <c r="S323" s="5">
        <v>1833.4</v>
      </c>
      <c r="T323" s="5">
        <v>2085.75</v>
      </c>
    </row>
    <row r="324" spans="3:20" x14ac:dyDescent="0.3">
      <c r="C324" s="3">
        <f ca="1">IF(_xll.TM2RPTELISCONSOLIDATED(D324),IF(_xll.TM2RPTELLEV(D324)&lt;=5,_xll.TM2RPTELLEV(D324),"Default"),"Leaf")</f>
        <v>1</v>
      </c>
      <c r="D324" s="13" t="s">
        <v>63</v>
      </c>
      <c r="E324" s="5">
        <v>201051.88</v>
      </c>
      <c r="F324" s="5">
        <v>52241.599999999999</v>
      </c>
      <c r="G324" s="5">
        <v>73047.600000000006</v>
      </c>
      <c r="H324" s="5">
        <v>75762.679999999993</v>
      </c>
      <c r="I324" s="5">
        <v>179193.22</v>
      </c>
      <c r="J324" s="5">
        <v>60306.5</v>
      </c>
      <c r="K324" s="5">
        <v>66539.03</v>
      </c>
      <c r="L324" s="5">
        <v>52347.69</v>
      </c>
      <c r="M324" s="5">
        <v>186209.58</v>
      </c>
      <c r="N324" s="5">
        <v>64024.799999999901</v>
      </c>
      <c r="O324" s="5">
        <v>58142.47</v>
      </c>
      <c r="P324" s="5">
        <v>64042.31</v>
      </c>
      <c r="Q324" s="5">
        <v>199484.22</v>
      </c>
      <c r="R324" s="5">
        <v>69574.44</v>
      </c>
      <c r="S324" s="5">
        <v>68814.3</v>
      </c>
      <c r="T324" s="5">
        <v>61095.48</v>
      </c>
    </row>
    <row r="325" spans="3:20" x14ac:dyDescent="0.3">
      <c r="C325" s="3" t="str">
        <f ca="1">IF(_xll.TM2RPTELISCONSOLIDATED(D325),IF(_xll.TM2RPTELLEV(D325)&lt;=5,_xll.TM2RPTELLEV(D325),"Default"),"Leaf")</f>
        <v>Leaf</v>
      </c>
      <c r="D325" s="12" t="s">
        <v>64</v>
      </c>
      <c r="E325" s="5">
        <v>3592.64</v>
      </c>
      <c r="F325" s="5">
        <v>1138.1500000000001</v>
      </c>
      <c r="G325" s="5">
        <v>1370.93</v>
      </c>
      <c r="H325" s="5">
        <v>1083.56</v>
      </c>
      <c r="I325" s="5">
        <v>3387.67</v>
      </c>
      <c r="J325" s="5">
        <v>915.67</v>
      </c>
      <c r="K325" s="5">
        <v>1359.6</v>
      </c>
      <c r="L325" s="5">
        <v>1112.4000000000001</v>
      </c>
      <c r="M325" s="5">
        <v>2628.56</v>
      </c>
      <c r="N325" s="5">
        <v>986.74</v>
      </c>
      <c r="O325" s="5">
        <v>852.84</v>
      </c>
      <c r="P325" s="5">
        <v>788.98</v>
      </c>
      <c r="Q325" s="5">
        <v>2598.69</v>
      </c>
      <c r="R325" s="5">
        <v>988.8</v>
      </c>
      <c r="S325" s="5">
        <v>782.8</v>
      </c>
      <c r="T325" s="5">
        <v>827.09</v>
      </c>
    </row>
    <row r="326" spans="3:20" x14ac:dyDescent="0.3">
      <c r="C326" s="3">
        <f ca="1">IF(_xll.TM2RPTELISCONSOLIDATED(D326),IF(_xll.TM2RPTELLEV(D326)&lt;=5,_xll.TM2RPTELLEV(D326),"Default"),"Leaf")</f>
        <v>1</v>
      </c>
      <c r="D326" s="13" t="s">
        <v>65</v>
      </c>
      <c r="E326" s="5">
        <v>3592.64</v>
      </c>
      <c r="F326" s="5">
        <v>1138.1500000000001</v>
      </c>
      <c r="G326" s="5">
        <v>1370.93</v>
      </c>
      <c r="H326" s="5">
        <v>1083.56</v>
      </c>
      <c r="I326" s="5">
        <v>3387.67</v>
      </c>
      <c r="J326" s="5">
        <v>915.67</v>
      </c>
      <c r="K326" s="5">
        <v>1359.6</v>
      </c>
      <c r="L326" s="5">
        <v>1112.4000000000001</v>
      </c>
      <c r="M326" s="5">
        <v>2628.56</v>
      </c>
      <c r="N326" s="5">
        <v>986.74</v>
      </c>
      <c r="O326" s="5">
        <v>852.84</v>
      </c>
      <c r="P326" s="5">
        <v>788.98</v>
      </c>
      <c r="Q326" s="5">
        <v>2598.69</v>
      </c>
      <c r="R326" s="5">
        <v>988.8</v>
      </c>
      <c r="S326" s="5">
        <v>782.8</v>
      </c>
      <c r="T326" s="5">
        <v>827.09</v>
      </c>
    </row>
    <row r="327" spans="3:20" x14ac:dyDescent="0.3">
      <c r="C327" s="3" t="str">
        <f ca="1">IF(_xll.TM2RPTELISCONSOLIDATED(D327),IF(_xll.TM2RPTELLEV(D327)&lt;=5,_xll.TM2RPTELLEV(D327),"Default"),"Leaf")</f>
        <v>Leaf</v>
      </c>
      <c r="D327" s="12" t="s">
        <v>66</v>
      </c>
      <c r="E327" s="5">
        <v>3064.25</v>
      </c>
      <c r="F327" s="5">
        <v>1164.93</v>
      </c>
      <c r="G327" s="5">
        <v>730.27</v>
      </c>
      <c r="H327" s="5">
        <v>1169.05</v>
      </c>
      <c r="I327" s="5">
        <v>3458.74</v>
      </c>
      <c r="J327" s="5">
        <v>1148.45</v>
      </c>
      <c r="K327" s="5">
        <v>956.87</v>
      </c>
      <c r="L327" s="5">
        <v>1353.42</v>
      </c>
      <c r="M327" s="5">
        <v>3488.61</v>
      </c>
      <c r="N327" s="5">
        <v>1318.4</v>
      </c>
      <c r="O327" s="5">
        <v>1211.28</v>
      </c>
      <c r="P327" s="5">
        <v>958.93</v>
      </c>
      <c r="Q327" s="5">
        <v>3298.06</v>
      </c>
      <c r="R327" s="5">
        <v>1227.76</v>
      </c>
      <c r="S327" s="5">
        <v>1223.6400000000001</v>
      </c>
      <c r="T327" s="5">
        <v>846.66</v>
      </c>
    </row>
    <row r="328" spans="3:20" x14ac:dyDescent="0.3">
      <c r="C328" s="3" t="str">
        <f ca="1">IF(_xll.TM2RPTELISCONSOLIDATED(D328),IF(_xll.TM2RPTELLEV(D328)&lt;=5,_xll.TM2RPTELLEV(D328),"Default"),"Leaf")</f>
        <v>Leaf</v>
      </c>
      <c r="D328" s="12" t="s">
        <v>67</v>
      </c>
      <c r="E328" s="5">
        <v>2755.25</v>
      </c>
      <c r="F328" s="5">
        <v>1244.24</v>
      </c>
      <c r="G328" s="5">
        <v>759.11</v>
      </c>
      <c r="H328" s="5">
        <v>751.9</v>
      </c>
      <c r="I328" s="5">
        <v>2719.2</v>
      </c>
      <c r="J328" s="5">
        <v>1000.13</v>
      </c>
      <c r="K328" s="5">
        <v>901.25</v>
      </c>
      <c r="L328" s="5">
        <v>817.82</v>
      </c>
      <c r="M328" s="5">
        <v>2984.94</v>
      </c>
      <c r="N328" s="5">
        <v>1031.03</v>
      </c>
      <c r="O328" s="5">
        <v>979.53</v>
      </c>
      <c r="P328" s="5">
        <v>974.38</v>
      </c>
      <c r="Q328" s="5">
        <v>2879.88</v>
      </c>
      <c r="R328" s="5">
        <v>1241.1500000000001</v>
      </c>
      <c r="S328" s="5">
        <v>886.83</v>
      </c>
      <c r="T328" s="5">
        <v>751.9</v>
      </c>
    </row>
    <row r="329" spans="3:20" x14ac:dyDescent="0.3">
      <c r="C329" s="3">
        <f ca="1">IF(_xll.TM2RPTELISCONSOLIDATED(D329),IF(_xll.TM2RPTELLEV(D329)&lt;=5,_xll.TM2RPTELLEV(D329),"Default"),"Leaf")</f>
        <v>1</v>
      </c>
      <c r="D329" s="13" t="s">
        <v>68</v>
      </c>
      <c r="E329" s="5">
        <v>5819.49999999999</v>
      </c>
      <c r="F329" s="5">
        <v>2409.17</v>
      </c>
      <c r="G329" s="5">
        <v>1489.38</v>
      </c>
      <c r="H329" s="5">
        <v>1920.94999999999</v>
      </c>
      <c r="I329" s="5">
        <v>6177.94</v>
      </c>
      <c r="J329" s="5">
        <v>2148.58</v>
      </c>
      <c r="K329" s="5">
        <v>1858.12</v>
      </c>
      <c r="L329" s="5">
        <v>2171.2399999999998</v>
      </c>
      <c r="M329" s="5">
        <v>6473.55</v>
      </c>
      <c r="N329" s="5">
        <v>2349.4299999999998</v>
      </c>
      <c r="O329" s="5">
        <v>2190.81</v>
      </c>
      <c r="P329" s="5">
        <v>1933.31</v>
      </c>
      <c r="Q329" s="5">
        <v>6177.94</v>
      </c>
      <c r="R329" s="5">
        <v>2468.91</v>
      </c>
      <c r="S329" s="5">
        <v>2110.4699999999998</v>
      </c>
      <c r="T329" s="5">
        <v>1598.56</v>
      </c>
    </row>
    <row r="330" spans="3:20" x14ac:dyDescent="0.3">
      <c r="C330" s="3" t="str">
        <f ca="1">IF(_xll.TM2RPTELISCONSOLIDATED(D330),IF(_xll.TM2RPTELLEV(D330)&lt;=5,_xll.TM2RPTELLEV(D330),"Default"),"Leaf")</f>
        <v>Leaf</v>
      </c>
      <c r="D330" s="12" t="s">
        <v>69</v>
      </c>
      <c r="E330" s="5">
        <v>3304.24</v>
      </c>
      <c r="F330" s="5">
        <v>1090.77</v>
      </c>
      <c r="G330" s="5">
        <v>1053.69</v>
      </c>
      <c r="H330" s="5">
        <v>1159.78</v>
      </c>
      <c r="I330" s="5">
        <v>3215.66</v>
      </c>
      <c r="J330" s="5">
        <v>803.4</v>
      </c>
      <c r="K330" s="5">
        <v>1290.5899999999999</v>
      </c>
      <c r="L330" s="5">
        <v>1121.67</v>
      </c>
      <c r="M330" s="5">
        <v>2738.77</v>
      </c>
      <c r="N330" s="5">
        <v>682.89</v>
      </c>
      <c r="O330" s="5">
        <v>1037.21</v>
      </c>
      <c r="P330" s="5">
        <v>1018.67</v>
      </c>
      <c r="Q330" s="5">
        <v>2853.1</v>
      </c>
      <c r="R330" s="5">
        <v>721</v>
      </c>
      <c r="S330" s="5">
        <v>852.84</v>
      </c>
      <c r="T330" s="5">
        <v>1279.26</v>
      </c>
    </row>
    <row r="331" spans="3:20" x14ac:dyDescent="0.3">
      <c r="C331" s="3" t="str">
        <f ca="1">IF(_xll.TM2RPTELISCONSOLIDATED(D331),IF(_xll.TM2RPTELLEV(D331)&lt;=5,_xll.TM2RPTELLEV(D331),"Default"),"Leaf")</f>
        <v>Leaf</v>
      </c>
      <c r="D331" s="12" t="s">
        <v>70</v>
      </c>
      <c r="E331" s="5">
        <v>3349.56</v>
      </c>
      <c r="F331" s="5">
        <v>1250.42</v>
      </c>
      <c r="G331" s="5">
        <v>803.4</v>
      </c>
      <c r="H331" s="5">
        <v>1295.74</v>
      </c>
      <c r="I331" s="5">
        <v>3902.67</v>
      </c>
      <c r="J331" s="5">
        <v>1095.92</v>
      </c>
      <c r="K331" s="5">
        <v>1382.26</v>
      </c>
      <c r="L331" s="5">
        <v>1424.49</v>
      </c>
      <c r="M331" s="5">
        <v>3288.79</v>
      </c>
      <c r="N331" s="5">
        <v>1100.04</v>
      </c>
      <c r="O331" s="5">
        <v>1189.6500000000001</v>
      </c>
      <c r="P331" s="5">
        <v>999.1</v>
      </c>
      <c r="Q331" s="5">
        <v>3047.77</v>
      </c>
      <c r="R331" s="5">
        <v>1022.79</v>
      </c>
      <c r="S331" s="5">
        <v>1091.8</v>
      </c>
      <c r="T331" s="5">
        <v>933.18</v>
      </c>
    </row>
    <row r="332" spans="3:20" x14ac:dyDescent="0.3">
      <c r="C332" s="3" t="str">
        <f ca="1">IF(_xll.TM2RPTELISCONSOLIDATED(D332),IF(_xll.TM2RPTELLEV(D332)&lt;=5,_xll.TM2RPTELLEV(D332),"Default"),"Leaf")</f>
        <v>Leaf</v>
      </c>
      <c r="D332" s="12" t="s">
        <v>71</v>
      </c>
      <c r="E332" s="5">
        <v>3651.35</v>
      </c>
      <c r="F332" s="5">
        <v>1030</v>
      </c>
      <c r="G332" s="5">
        <v>1386.38</v>
      </c>
      <c r="H332" s="5">
        <v>1234.97</v>
      </c>
      <c r="I332" s="5">
        <v>2844.86</v>
      </c>
      <c r="J332" s="5">
        <v>835.33</v>
      </c>
      <c r="K332" s="5">
        <v>736.45</v>
      </c>
      <c r="L332" s="5">
        <v>1273.08</v>
      </c>
      <c r="M332" s="5">
        <v>3456.68</v>
      </c>
      <c r="N332" s="5">
        <v>769.41</v>
      </c>
      <c r="O332" s="5">
        <v>1294.71</v>
      </c>
      <c r="P332" s="5">
        <v>1392.56</v>
      </c>
      <c r="Q332" s="5">
        <v>3514.36</v>
      </c>
      <c r="R332" s="5">
        <v>765.29</v>
      </c>
      <c r="S332" s="5">
        <v>1362.69</v>
      </c>
      <c r="T332" s="5">
        <v>1386.38</v>
      </c>
    </row>
    <row r="333" spans="3:20" x14ac:dyDescent="0.3">
      <c r="C333" s="3" t="str">
        <f ca="1">IF(_xll.TM2RPTELISCONSOLIDATED(D333),IF(_xll.TM2RPTELLEV(D333)&lt;=5,_xll.TM2RPTELLEV(D333),"Default"),"Leaf")</f>
        <v>Leaf</v>
      </c>
      <c r="D333" s="12" t="s">
        <v>72</v>
      </c>
      <c r="E333" s="5">
        <v>2974.64</v>
      </c>
      <c r="F333" s="5">
        <v>1189.6500000000001</v>
      </c>
      <c r="G333" s="5">
        <v>856.96</v>
      </c>
      <c r="H333" s="5">
        <v>928.03</v>
      </c>
      <c r="I333" s="5">
        <v>4113.82</v>
      </c>
      <c r="J333" s="5">
        <v>1387.41</v>
      </c>
      <c r="K333" s="5">
        <v>1357.54</v>
      </c>
      <c r="L333" s="5">
        <v>1368.87</v>
      </c>
      <c r="M333" s="5">
        <v>2713.02</v>
      </c>
      <c r="N333" s="5">
        <v>790.01</v>
      </c>
      <c r="O333" s="5">
        <v>1159.78</v>
      </c>
      <c r="P333" s="5">
        <v>763.23</v>
      </c>
      <c r="Q333" s="5">
        <v>2813.96</v>
      </c>
      <c r="R333" s="5">
        <v>777.65</v>
      </c>
      <c r="S333" s="5">
        <v>1069.1400000000001</v>
      </c>
      <c r="T333" s="5">
        <v>967.17</v>
      </c>
    </row>
    <row r="334" spans="3:20" x14ac:dyDescent="0.3">
      <c r="C334" s="3" t="str">
        <f ca="1">IF(_xll.TM2RPTELISCONSOLIDATED(D334),IF(_xll.TM2RPTELLEV(D334)&lt;=5,_xll.TM2RPTELLEV(D334),"Default"),"Leaf")</f>
        <v>Leaf</v>
      </c>
      <c r="D334" s="10" t="s">
        <v>37</v>
      </c>
      <c r="E334" s="5">
        <v>938284.68</v>
      </c>
      <c r="F334" s="5">
        <v>315512.69</v>
      </c>
      <c r="G334" s="5">
        <v>311041.46000000002</v>
      </c>
      <c r="H334" s="5">
        <v>311730.53000000003</v>
      </c>
      <c r="I334" s="5">
        <v>943378.03</v>
      </c>
      <c r="J334" s="5">
        <v>311760.40000000002</v>
      </c>
      <c r="K334" s="5">
        <v>316160.56</v>
      </c>
      <c r="L334" s="5">
        <v>315457.07</v>
      </c>
      <c r="M334" s="5">
        <v>953738.8</v>
      </c>
      <c r="N334" s="5">
        <v>316871.26</v>
      </c>
      <c r="O334" s="5">
        <v>320391.8</v>
      </c>
      <c r="P334" s="5">
        <v>316475.74</v>
      </c>
      <c r="Q334" s="5">
        <v>935635.52</v>
      </c>
      <c r="R334" s="5">
        <v>309312.09000000003</v>
      </c>
      <c r="S334" s="5">
        <v>313800.83</v>
      </c>
      <c r="T334" s="5">
        <v>312522.59999999998</v>
      </c>
    </row>
    <row r="335" spans="3:20" x14ac:dyDescent="0.3">
      <c r="C335" s="3" t="str">
        <f ca="1">IF(_xll.TM2RPTELISCONSOLIDATED(D335),IF(_xll.TM2RPTELLEV(D335)&lt;=5,_xll.TM2RPTELLEV(D335),"Default"),"Leaf")</f>
        <v>Leaf</v>
      </c>
      <c r="D335" s="10" t="s">
        <v>38</v>
      </c>
      <c r="E335" s="5">
        <v>181021.47</v>
      </c>
      <c r="F335" s="5">
        <v>59427.91</v>
      </c>
      <c r="G335" s="5">
        <v>61985.4</v>
      </c>
      <c r="H335" s="5">
        <v>59608.160000000003</v>
      </c>
      <c r="I335" s="5">
        <v>181038.98</v>
      </c>
      <c r="J335" s="5">
        <v>62704.34</v>
      </c>
      <c r="K335" s="5">
        <v>59694.68</v>
      </c>
      <c r="L335" s="5">
        <v>58639.96</v>
      </c>
      <c r="M335" s="5">
        <v>178200.3</v>
      </c>
      <c r="N335" s="5">
        <v>61459.07</v>
      </c>
      <c r="O335" s="5">
        <v>61908.15</v>
      </c>
      <c r="P335" s="5">
        <v>54833.08</v>
      </c>
      <c r="Q335" s="5">
        <v>171809.15</v>
      </c>
      <c r="R335" s="5">
        <v>55743.6</v>
      </c>
      <c r="S335" s="5">
        <v>65835.539999999994</v>
      </c>
      <c r="T335" s="5">
        <v>50230.01</v>
      </c>
    </row>
    <row r="336" spans="3:20" x14ac:dyDescent="0.3">
      <c r="C336" s="3">
        <f ca="1">IF(_xll.TM2RPTELISCONSOLIDATED(D336),IF(_xll.TM2RPTELLEV(D336)&lt;=5,_xll.TM2RPTELLEV(D336),"Default"),"Leaf")</f>
        <v>1</v>
      </c>
      <c r="D336" s="11" t="s">
        <v>39</v>
      </c>
      <c r="E336" s="5">
        <v>1119306.1499999999</v>
      </c>
      <c r="F336" s="5">
        <v>374940.6</v>
      </c>
      <c r="G336" s="5">
        <v>373026.86</v>
      </c>
      <c r="H336" s="5">
        <v>371338.69</v>
      </c>
      <c r="I336" s="5">
        <v>1124417.01</v>
      </c>
      <c r="J336" s="5">
        <v>374464.74</v>
      </c>
      <c r="K336" s="5">
        <v>375855.24</v>
      </c>
      <c r="L336" s="5">
        <v>374097.03</v>
      </c>
      <c r="M336" s="5">
        <v>1131939.1000000001</v>
      </c>
      <c r="N336" s="5">
        <v>378330.33</v>
      </c>
      <c r="O336" s="5">
        <v>382299.95</v>
      </c>
      <c r="P336" s="5">
        <v>371308.82</v>
      </c>
      <c r="Q336" s="5">
        <v>1107444.67</v>
      </c>
      <c r="R336" s="5">
        <v>365055.69</v>
      </c>
      <c r="S336" s="5">
        <v>379636.37</v>
      </c>
      <c r="T336" s="5">
        <v>362752.61</v>
      </c>
    </row>
    <row r="337" spans="3:20" x14ac:dyDescent="0.3">
      <c r="C337" s="3" t="str">
        <f ca="1">IF(_xll.TM2RPTELISCONSOLIDATED(D337),IF(_xll.TM2RPTELLEV(D337)&lt;=5,_xll.TM2RPTELLEV(D337),"Default"),"Leaf")</f>
        <v>Leaf</v>
      </c>
      <c r="D337" s="10" t="s">
        <v>40</v>
      </c>
      <c r="E337" s="5">
        <v>154924.875</v>
      </c>
      <c r="F337" s="5">
        <v>37736.625</v>
      </c>
      <c r="G337" s="5">
        <v>52375.5</v>
      </c>
      <c r="H337" s="5">
        <v>64812.75</v>
      </c>
      <c r="I337" s="5">
        <v>142410.375</v>
      </c>
      <c r="J337" s="5">
        <v>62070.375</v>
      </c>
      <c r="K337" s="5">
        <v>37157.25</v>
      </c>
      <c r="L337" s="5">
        <v>43182.75</v>
      </c>
      <c r="M337" s="5">
        <v>122673</v>
      </c>
      <c r="N337" s="5">
        <v>38856.75</v>
      </c>
      <c r="O337" s="5">
        <v>37234.5</v>
      </c>
      <c r="P337" s="5">
        <v>46581.75</v>
      </c>
      <c r="Q337" s="5">
        <v>128853</v>
      </c>
      <c r="R337" s="5">
        <v>44341.5</v>
      </c>
      <c r="S337" s="5">
        <v>49671.749999999898</v>
      </c>
      <c r="T337" s="5">
        <v>34839.75</v>
      </c>
    </row>
    <row r="338" spans="3:20" x14ac:dyDescent="0.3">
      <c r="C338" s="3" t="str">
        <f ca="1">IF(_xll.TM2RPTELISCONSOLIDATED(D338),IF(_xll.TM2RPTELLEV(D338)&lt;=5,_xll.TM2RPTELLEV(D338),"Default"),"Leaf")</f>
        <v>Leaf</v>
      </c>
      <c r="D338" s="10" t="s">
        <v>41</v>
      </c>
      <c r="E338" s="5">
        <v>106605</v>
      </c>
      <c r="F338" s="5">
        <v>43105.5</v>
      </c>
      <c r="G338" s="5">
        <v>34801.125</v>
      </c>
      <c r="H338" s="5">
        <v>28698.374999999902</v>
      </c>
      <c r="I338" s="5">
        <v>139359</v>
      </c>
      <c r="J338" s="5">
        <v>46195.5</v>
      </c>
      <c r="K338" s="5">
        <v>49440</v>
      </c>
      <c r="L338" s="5">
        <v>43723.5</v>
      </c>
      <c r="M338" s="5">
        <v>157705.875</v>
      </c>
      <c r="N338" s="5">
        <v>52800.375</v>
      </c>
      <c r="O338" s="5">
        <v>52645.875</v>
      </c>
      <c r="P338" s="5">
        <v>52259.625</v>
      </c>
      <c r="Q338" s="5">
        <v>98377.875</v>
      </c>
      <c r="R338" s="5">
        <v>42757.875</v>
      </c>
      <c r="S338" s="5">
        <v>27848.625</v>
      </c>
      <c r="T338" s="5">
        <v>27771.375</v>
      </c>
    </row>
    <row r="339" spans="3:20" x14ac:dyDescent="0.3">
      <c r="C339" s="3">
        <f ca="1">IF(_xll.TM2RPTELISCONSOLIDATED(D339),IF(_xll.TM2RPTELLEV(D339)&lt;=5,_xll.TM2RPTELLEV(D339),"Default"),"Leaf")</f>
        <v>1</v>
      </c>
      <c r="D339" s="11" t="s">
        <v>42</v>
      </c>
      <c r="E339" s="5">
        <v>261529.875</v>
      </c>
      <c r="F339" s="5">
        <v>80842.125</v>
      </c>
      <c r="G339" s="5">
        <v>87176.625</v>
      </c>
      <c r="H339" s="5">
        <v>93511.125</v>
      </c>
      <c r="I339" s="5">
        <v>281769.375</v>
      </c>
      <c r="J339" s="5">
        <v>108265.875</v>
      </c>
      <c r="K339" s="5">
        <v>86597.25</v>
      </c>
      <c r="L339" s="5">
        <v>86906.25</v>
      </c>
      <c r="M339" s="5">
        <v>280378.875</v>
      </c>
      <c r="N339" s="5">
        <v>91657.125</v>
      </c>
      <c r="O339" s="5">
        <v>89880.375</v>
      </c>
      <c r="P339" s="5">
        <v>98841.375</v>
      </c>
      <c r="Q339" s="5">
        <v>227230.875</v>
      </c>
      <c r="R339" s="5">
        <v>87099.375</v>
      </c>
      <c r="S339" s="5">
        <v>77520.375</v>
      </c>
      <c r="T339" s="5">
        <v>62611.125</v>
      </c>
    </row>
    <row r="340" spans="3:20" x14ac:dyDescent="0.3">
      <c r="C340" s="3" t="str">
        <f ca="1">IF(_xll.TM2RPTELISCONSOLIDATED(D340),IF(_xll.TM2RPTELLEV(D340)&lt;=5,_xll.TM2RPTELLEV(D340),"Default"),"Leaf")</f>
        <v>Leaf</v>
      </c>
      <c r="D340" s="12" t="s">
        <v>43</v>
      </c>
      <c r="E340" s="5">
        <v>4449.3657780000003</v>
      </c>
      <c r="F340" s="5">
        <v>1039.675923</v>
      </c>
      <c r="G340" s="5">
        <v>1710.434583</v>
      </c>
      <c r="H340" s="5">
        <v>1699.2552720000001</v>
      </c>
      <c r="I340" s="5">
        <v>4226.7958589999998</v>
      </c>
      <c r="J340" s="5">
        <v>1327.2891059999999</v>
      </c>
      <c r="K340" s="5">
        <v>1354.729233</v>
      </c>
      <c r="L340" s="5">
        <v>1544.7775200000001</v>
      </c>
      <c r="M340" s="5">
        <v>4080.448515</v>
      </c>
      <c r="N340" s="5">
        <v>1365.9085439999999</v>
      </c>
      <c r="O340" s="5">
        <v>1550.8753259999901</v>
      </c>
      <c r="P340" s="5">
        <v>1163.6646450000001</v>
      </c>
      <c r="Q340" s="5">
        <v>3891.4165290000001</v>
      </c>
      <c r="R340" s="5">
        <v>1548.8427240000001</v>
      </c>
      <c r="S340" s="5">
        <v>998.00758199999996</v>
      </c>
      <c r="T340" s="5">
        <v>1344.566223</v>
      </c>
    </row>
    <row r="341" spans="3:20" x14ac:dyDescent="0.3">
      <c r="C341" s="3" t="str">
        <f ca="1">IF(_xll.TM2RPTELISCONSOLIDATED(D341),IF(_xll.TM2RPTELLEV(D341)&lt;=5,_xll.TM2RPTELLEV(D341),"Default"),"Leaf")</f>
        <v>Leaf</v>
      </c>
      <c r="D341" s="12" t="s">
        <v>44</v>
      </c>
      <c r="E341" s="5">
        <v>3038.5</v>
      </c>
      <c r="F341" s="5">
        <v>925.97</v>
      </c>
      <c r="G341" s="5">
        <v>1096.95</v>
      </c>
      <c r="H341" s="5">
        <v>1015.58</v>
      </c>
      <c r="I341" s="5">
        <v>2920.05</v>
      </c>
      <c r="J341" s="5">
        <v>1194.8</v>
      </c>
      <c r="K341" s="5">
        <v>894.04</v>
      </c>
      <c r="L341" s="5">
        <v>831.21</v>
      </c>
      <c r="M341" s="5">
        <v>2801.6</v>
      </c>
      <c r="N341" s="5">
        <v>933.18</v>
      </c>
      <c r="O341" s="5">
        <v>873.44</v>
      </c>
      <c r="P341" s="5">
        <v>994.98</v>
      </c>
      <c r="Q341" s="5">
        <v>3402.09</v>
      </c>
      <c r="R341" s="5">
        <v>909.49</v>
      </c>
      <c r="S341" s="5">
        <v>1341.06</v>
      </c>
      <c r="T341" s="5">
        <v>1151.54</v>
      </c>
    </row>
    <row r="342" spans="3:20" x14ac:dyDescent="0.3">
      <c r="C342" s="3" t="str">
        <f ca="1">IF(_xll.TM2RPTELISCONSOLIDATED(D342),IF(_xll.TM2RPTELLEV(D342)&lt;=5,_xll.TM2RPTELLEV(D342),"Default"),"Leaf")</f>
        <v>Leaf</v>
      </c>
      <c r="D342" s="12" t="s">
        <v>45</v>
      </c>
      <c r="E342" s="5">
        <v>3112.66</v>
      </c>
      <c r="F342" s="5">
        <v>1223.6400000000001</v>
      </c>
      <c r="G342" s="5">
        <v>1056.78</v>
      </c>
      <c r="H342" s="5">
        <v>832.24</v>
      </c>
      <c r="I342" s="5">
        <v>3463.89</v>
      </c>
      <c r="J342" s="5">
        <v>803.4</v>
      </c>
      <c r="K342" s="5">
        <v>1411.1</v>
      </c>
      <c r="L342" s="5">
        <v>1249.3900000000001</v>
      </c>
      <c r="M342" s="5">
        <v>3233.17</v>
      </c>
      <c r="N342" s="5">
        <v>1083.56</v>
      </c>
      <c r="O342" s="5">
        <v>956.87</v>
      </c>
      <c r="P342" s="5">
        <v>1192.74</v>
      </c>
      <c r="Q342" s="5">
        <v>3342.35</v>
      </c>
      <c r="R342" s="5">
        <v>1003.22</v>
      </c>
      <c r="S342" s="5">
        <v>1028.97</v>
      </c>
      <c r="T342" s="5">
        <v>1310.1600000000001</v>
      </c>
    </row>
    <row r="343" spans="3:20" x14ac:dyDescent="0.3">
      <c r="C343" s="3" t="str">
        <f ca="1">IF(_xll.TM2RPTELISCONSOLIDATED(D343),IF(_xll.TM2RPTELLEV(D343)&lt;=5,_xll.TM2RPTELLEV(D343),"Default"),"Leaf")</f>
        <v>Leaf</v>
      </c>
      <c r="D343" s="12" t="s">
        <v>46</v>
      </c>
      <c r="E343" s="5">
        <v>3116.78</v>
      </c>
      <c r="F343" s="5">
        <v>762.2</v>
      </c>
      <c r="G343" s="5">
        <v>1399.77</v>
      </c>
      <c r="H343" s="5">
        <v>954.81</v>
      </c>
      <c r="I343" s="5">
        <v>2987</v>
      </c>
      <c r="J343" s="5">
        <v>902.28</v>
      </c>
      <c r="K343" s="5">
        <v>932.15</v>
      </c>
      <c r="L343" s="5">
        <v>1152.57</v>
      </c>
      <c r="M343" s="5">
        <v>3765.68</v>
      </c>
      <c r="N343" s="5">
        <v>1204.07</v>
      </c>
      <c r="O343" s="5">
        <v>1346.21</v>
      </c>
      <c r="P343" s="5">
        <v>1215.4000000000001</v>
      </c>
      <c r="Q343" s="5">
        <v>3508.18</v>
      </c>
      <c r="R343" s="5">
        <v>946.57</v>
      </c>
      <c r="S343" s="5">
        <v>1329.73</v>
      </c>
      <c r="T343" s="5">
        <v>1231.8800000000001</v>
      </c>
    </row>
    <row r="344" spans="3:20" x14ac:dyDescent="0.3">
      <c r="C344" s="3" t="str">
        <f ca="1">IF(_xll.TM2RPTELISCONSOLIDATED(D344),IF(_xll.TM2RPTELLEV(D344)&lt;=5,_xll.TM2RPTELLEV(D344),"Default"),"Leaf")</f>
        <v>Leaf</v>
      </c>
      <c r="D344" s="12" t="s">
        <v>47</v>
      </c>
      <c r="E344" s="5">
        <v>3499.94</v>
      </c>
      <c r="F344" s="5">
        <v>1189.6500000000001</v>
      </c>
      <c r="G344" s="5">
        <v>1102.0999999999999</v>
      </c>
      <c r="H344" s="5">
        <v>1208.19</v>
      </c>
      <c r="I344" s="5">
        <v>3459.77</v>
      </c>
      <c r="J344" s="5">
        <v>1060.9000000000001</v>
      </c>
      <c r="K344" s="5">
        <v>1199.95</v>
      </c>
      <c r="L344" s="5">
        <v>1198.92</v>
      </c>
      <c r="M344" s="5">
        <v>3415.48</v>
      </c>
      <c r="N344" s="5">
        <v>1341.06</v>
      </c>
      <c r="O344" s="5">
        <v>1283.3800000000001</v>
      </c>
      <c r="P344" s="5">
        <v>791.04</v>
      </c>
      <c r="Q344" s="5">
        <v>3080.73</v>
      </c>
      <c r="R344" s="5">
        <v>835.33</v>
      </c>
      <c r="S344" s="5">
        <v>1252.48</v>
      </c>
      <c r="T344" s="5">
        <v>992.92</v>
      </c>
    </row>
    <row r="345" spans="3:20" x14ac:dyDescent="0.3">
      <c r="C345" s="3" t="str">
        <f ca="1">IF(_xll.TM2RPTELISCONSOLIDATED(D345),IF(_xll.TM2RPTELLEV(D345)&lt;=5,_xll.TM2RPTELLEV(D345),"Default"),"Leaf")</f>
        <v>Leaf</v>
      </c>
      <c r="D345" s="12" t="s">
        <v>48</v>
      </c>
      <c r="E345" s="5">
        <v>3652.5857940000001</v>
      </c>
      <c r="F345" s="5">
        <v>1482.7831590000001</v>
      </c>
      <c r="G345" s="5">
        <v>900.44268599999998</v>
      </c>
      <c r="H345" s="5">
        <v>1269.3599489999999</v>
      </c>
      <c r="I345" s="5">
        <v>4079.4322139999999</v>
      </c>
      <c r="J345" s="5">
        <v>1260.21324</v>
      </c>
      <c r="K345" s="5">
        <v>1315.093494</v>
      </c>
      <c r="L345" s="5">
        <v>1504.1254799999999</v>
      </c>
      <c r="M345" s="5">
        <v>3546.8904899999902</v>
      </c>
      <c r="N345" s="5">
        <v>1561.0383360000001</v>
      </c>
      <c r="O345" s="5">
        <v>1032.5618159999999</v>
      </c>
      <c r="P345" s="5">
        <v>953.29033800000002</v>
      </c>
      <c r="Q345" s="5">
        <v>4260.3337920000004</v>
      </c>
      <c r="R345" s="5">
        <v>1449.245226</v>
      </c>
      <c r="S345" s="5">
        <v>1557.989433</v>
      </c>
      <c r="T345" s="5">
        <v>1253.0991329999999</v>
      </c>
    </row>
    <row r="346" spans="3:20" x14ac:dyDescent="0.3">
      <c r="C346" s="3" t="str">
        <f ca="1">IF(_xll.TM2RPTELISCONSOLIDATED(D346),IF(_xll.TM2RPTELLEV(D346)&lt;=5,_xll.TM2RPTELLEV(D346),"Default"),"Leaf")</f>
        <v>Leaf</v>
      </c>
      <c r="D346" s="12" t="s">
        <v>49</v>
      </c>
      <c r="E346" s="5">
        <v>3867.0253050000001</v>
      </c>
      <c r="F346" s="5">
        <v>1234.805715</v>
      </c>
      <c r="G346" s="5">
        <v>1262.24584199999</v>
      </c>
      <c r="H346" s="5">
        <v>1369.9737479999999</v>
      </c>
      <c r="I346" s="5">
        <v>3910.7262479999999</v>
      </c>
      <c r="J346" s="5">
        <v>994.95867899999996</v>
      </c>
      <c r="K346" s="5">
        <v>1552.9079280000001</v>
      </c>
      <c r="L346" s="5">
        <v>1362.859641</v>
      </c>
      <c r="M346" s="5">
        <v>4322.3281530000004</v>
      </c>
      <c r="N346" s="5">
        <v>1109.800692</v>
      </c>
      <c r="O346" s="5">
        <v>1654.5380279999999</v>
      </c>
      <c r="P346" s="5">
        <v>1557.989433</v>
      </c>
      <c r="Q346" s="5">
        <v>3873.1231109999999</v>
      </c>
      <c r="R346" s="5">
        <v>1593.559968</v>
      </c>
      <c r="S346" s="5">
        <v>922.80130799999995</v>
      </c>
      <c r="T346" s="5">
        <v>1356.761835</v>
      </c>
    </row>
    <row r="347" spans="3:20" x14ac:dyDescent="0.3">
      <c r="C347" s="3" t="str">
        <f ca="1">IF(_xll.TM2RPTELISCONSOLIDATED(D347),IF(_xll.TM2RPTELLEV(D347)&lt;=5,_xll.TM2RPTELLEV(D347),"Default"),"Leaf")</f>
        <v>Leaf</v>
      </c>
      <c r="D347" s="12" t="s">
        <v>50</v>
      </c>
      <c r="E347" s="5">
        <v>3325.3368719999999</v>
      </c>
      <c r="F347" s="5">
        <v>1162.648344</v>
      </c>
      <c r="G347" s="5">
        <v>1035.610719</v>
      </c>
      <c r="H347" s="5">
        <v>1127.0778089999999</v>
      </c>
      <c r="I347" s="5">
        <v>3689.17262999999</v>
      </c>
      <c r="J347" s="5">
        <v>1229.7242099999901</v>
      </c>
      <c r="K347" s="5">
        <v>1113.865896</v>
      </c>
      <c r="L347" s="5">
        <v>1345.5825239999999</v>
      </c>
      <c r="M347" s="5">
        <v>4195.2905279999904</v>
      </c>
      <c r="N347" s="5">
        <v>1586.4458609999999</v>
      </c>
      <c r="O347" s="5">
        <v>1502.0928779999999</v>
      </c>
      <c r="P347" s="5">
        <v>1106.7517889999999</v>
      </c>
      <c r="Q347" s="5">
        <v>4200.3720329999996</v>
      </c>
      <c r="R347" s="5">
        <v>1109.800692</v>
      </c>
      <c r="S347" s="5">
        <v>1467.538644</v>
      </c>
      <c r="T347" s="5">
        <v>1623.0326970000001</v>
      </c>
    </row>
    <row r="348" spans="3:20" x14ac:dyDescent="0.3">
      <c r="C348" s="3" t="str">
        <f ca="1">IF(_xll.TM2RPTELISCONSOLIDATED(D348),IF(_xll.TM2RPTELLEV(D348)&lt;=5,_xll.TM2RPTELLEV(D348),"Default"),"Leaf")</f>
        <v>Leaf</v>
      </c>
      <c r="D348" s="12" t="s">
        <v>51</v>
      </c>
      <c r="E348" s="5">
        <v>4040.6899999999901</v>
      </c>
      <c r="F348" s="5">
        <v>1166.99</v>
      </c>
      <c r="G348" s="5">
        <v>1144.33</v>
      </c>
      <c r="H348" s="5">
        <v>1729.37</v>
      </c>
      <c r="I348" s="5">
        <v>3910.91</v>
      </c>
      <c r="J348" s="5">
        <v>1398.74</v>
      </c>
      <c r="K348" s="5">
        <v>1100.04</v>
      </c>
      <c r="L348" s="5">
        <v>1412.13</v>
      </c>
      <c r="M348" s="5">
        <v>4265.2299999999996</v>
      </c>
      <c r="N348" s="5">
        <v>1402.86</v>
      </c>
      <c r="O348" s="5">
        <v>1450.24</v>
      </c>
      <c r="P348" s="5">
        <v>1412.13</v>
      </c>
      <c r="Q348" s="5">
        <v>4338.3599999999997</v>
      </c>
      <c r="R348" s="5">
        <v>1397.71</v>
      </c>
      <c r="S348" s="5">
        <v>1734.52</v>
      </c>
      <c r="T348" s="5">
        <v>1206.1300000000001</v>
      </c>
    </row>
    <row r="349" spans="3:20" x14ac:dyDescent="0.3">
      <c r="C349" s="3" t="str">
        <f ca="1">IF(_xll.TM2RPTELISCONSOLIDATED(D349),IF(_xll.TM2RPTELLEV(D349)&lt;=5,_xll.TM2RPTELLEV(D349),"Default"),"Leaf")</f>
        <v>Leaf</v>
      </c>
      <c r="D349" s="12" t="s">
        <v>52</v>
      </c>
      <c r="E349" s="5">
        <v>3872.8</v>
      </c>
      <c r="F349" s="5">
        <v>1380.2</v>
      </c>
      <c r="G349" s="5">
        <v>1008.37</v>
      </c>
      <c r="H349" s="5">
        <v>1484.23</v>
      </c>
      <c r="I349" s="5">
        <v>4400.16</v>
      </c>
      <c r="J349" s="5">
        <v>1440.97</v>
      </c>
      <c r="K349" s="5">
        <v>1516.16</v>
      </c>
      <c r="L349" s="5">
        <v>1443.03</v>
      </c>
      <c r="M349" s="5">
        <v>4495.95</v>
      </c>
      <c r="N349" s="5">
        <v>1744.82</v>
      </c>
      <c r="O349" s="5">
        <v>1053.69</v>
      </c>
      <c r="P349" s="5">
        <v>1697.44</v>
      </c>
      <c r="Q349" s="5">
        <v>4148.84</v>
      </c>
      <c r="R349" s="5">
        <v>1445.09</v>
      </c>
      <c r="S349" s="5">
        <v>1325.61</v>
      </c>
      <c r="T349" s="5">
        <v>1378.14</v>
      </c>
    </row>
    <row r="350" spans="3:20" x14ac:dyDescent="0.3">
      <c r="C350" s="3" t="str">
        <f ca="1">IF(_xll.TM2RPTELISCONSOLIDATED(D350),IF(_xll.TM2RPTELLEV(D350)&lt;=5,_xll.TM2RPTELLEV(D350),"Default"),"Leaf")</f>
        <v>Leaf</v>
      </c>
      <c r="D350" s="12" t="s">
        <v>53</v>
      </c>
      <c r="E350" s="5">
        <v>3079.7</v>
      </c>
      <c r="F350" s="5">
        <v>1086.6500000000001</v>
      </c>
      <c r="G350" s="5">
        <v>1091.8</v>
      </c>
      <c r="H350" s="5">
        <v>901.25</v>
      </c>
      <c r="I350" s="5">
        <v>2797.48</v>
      </c>
      <c r="J350" s="5">
        <v>992.92</v>
      </c>
      <c r="K350" s="5">
        <v>842.54</v>
      </c>
      <c r="L350" s="5">
        <v>962.02</v>
      </c>
      <c r="M350" s="5">
        <v>2367.9699999999998</v>
      </c>
      <c r="N350" s="5">
        <v>668.47</v>
      </c>
      <c r="O350" s="5">
        <v>874.47</v>
      </c>
      <c r="P350" s="5">
        <v>825.03</v>
      </c>
      <c r="Q350" s="5">
        <v>2929.32</v>
      </c>
      <c r="R350" s="5">
        <v>702.46</v>
      </c>
      <c r="S350" s="5">
        <v>1238.06</v>
      </c>
      <c r="T350" s="5">
        <v>988.8</v>
      </c>
    </row>
    <row r="351" spans="3:20" x14ac:dyDescent="0.3">
      <c r="C351" s="3" t="str">
        <f ca="1">IF(_xll.TM2RPTELISCONSOLIDATED(D351),IF(_xll.TM2RPTELLEV(D351)&lt;=5,_xll.TM2RPTELLEV(D351),"Default"),"Leaf")</f>
        <v>Leaf</v>
      </c>
      <c r="D351" s="12" t="s">
        <v>54</v>
      </c>
      <c r="E351" s="5">
        <v>3898.55</v>
      </c>
      <c r="F351" s="5">
        <v>1009.4</v>
      </c>
      <c r="G351" s="5">
        <v>1298.83</v>
      </c>
      <c r="H351" s="5">
        <v>1590.32</v>
      </c>
      <c r="I351" s="5">
        <v>4175.62</v>
      </c>
      <c r="J351" s="5">
        <v>1046.48</v>
      </c>
      <c r="K351" s="5">
        <v>1523.37</v>
      </c>
      <c r="L351" s="5">
        <v>1605.77</v>
      </c>
      <c r="M351" s="5">
        <v>4250.8099999999904</v>
      </c>
      <c r="N351" s="5">
        <v>896.1</v>
      </c>
      <c r="O351" s="5">
        <v>1627.4</v>
      </c>
      <c r="P351" s="5">
        <v>1727.31</v>
      </c>
      <c r="Q351" s="5">
        <v>3754.35</v>
      </c>
      <c r="R351" s="5">
        <v>1043.3900000000001</v>
      </c>
      <c r="S351" s="5">
        <v>1241.1500000000001</v>
      </c>
      <c r="T351" s="5">
        <v>1469.81</v>
      </c>
    </row>
    <row r="352" spans="3:20" x14ac:dyDescent="0.3">
      <c r="C352" s="3" t="str">
        <f ca="1">IF(_xll.TM2RPTELISCONSOLIDATED(D352),IF(_xll.TM2RPTELLEV(D352)&lt;=5,_xll.TM2RPTELLEV(D352),"Default"),"Leaf")</f>
        <v>Leaf</v>
      </c>
      <c r="D352" s="12" t="s">
        <v>55</v>
      </c>
      <c r="E352" s="5">
        <v>4274.5</v>
      </c>
      <c r="F352" s="5">
        <v>1392.56</v>
      </c>
      <c r="G352" s="5">
        <v>1603.71</v>
      </c>
      <c r="H352" s="5">
        <v>1278.23</v>
      </c>
      <c r="I352" s="5">
        <v>4179.74</v>
      </c>
      <c r="J352" s="5">
        <v>1232.9100000000001</v>
      </c>
      <c r="K352" s="5">
        <v>1786.02</v>
      </c>
      <c r="L352" s="5">
        <v>1160.81</v>
      </c>
      <c r="M352" s="5">
        <v>5173.6899999999996</v>
      </c>
      <c r="N352" s="5">
        <v>1710.83</v>
      </c>
      <c r="O352" s="5">
        <v>1748.94</v>
      </c>
      <c r="P352" s="5">
        <v>1713.92</v>
      </c>
      <c r="Q352" s="5">
        <v>4203.43</v>
      </c>
      <c r="R352" s="5">
        <v>1030</v>
      </c>
      <c r="S352" s="5">
        <v>1436.85</v>
      </c>
      <c r="T352" s="5">
        <v>1736.58</v>
      </c>
    </row>
    <row r="353" spans="3:20" x14ac:dyDescent="0.3">
      <c r="C353" s="3" t="str">
        <f ca="1">IF(_xll.TM2RPTELISCONSOLIDATED(D353),IF(_xll.TM2RPTELLEV(D353)&lt;=5,_xll.TM2RPTELLEV(D353),"Default"),"Leaf")</f>
        <v>Leaf</v>
      </c>
      <c r="D353" s="12" t="s">
        <v>56</v>
      </c>
      <c r="E353" s="5">
        <v>4641.18</v>
      </c>
      <c r="F353" s="5">
        <v>1765.42</v>
      </c>
      <c r="G353" s="5">
        <v>1326.64</v>
      </c>
      <c r="H353" s="5">
        <v>1549.12</v>
      </c>
      <c r="I353" s="5">
        <v>3042.62</v>
      </c>
      <c r="J353" s="5">
        <v>1166.99</v>
      </c>
      <c r="K353" s="5">
        <v>928.03</v>
      </c>
      <c r="L353" s="5">
        <v>947.6</v>
      </c>
      <c r="M353" s="5">
        <v>3014.81</v>
      </c>
      <c r="N353" s="5">
        <v>992.92</v>
      </c>
      <c r="O353" s="5">
        <v>999.1</v>
      </c>
      <c r="P353" s="5">
        <v>1022.79</v>
      </c>
      <c r="Q353" s="5">
        <v>4792.59</v>
      </c>
      <c r="R353" s="5">
        <v>1642.85</v>
      </c>
      <c r="S353" s="5">
        <v>1757.18</v>
      </c>
      <c r="T353" s="5">
        <v>1392.56</v>
      </c>
    </row>
    <row r="354" spans="3:20" x14ac:dyDescent="0.3">
      <c r="C354" s="3" t="str">
        <f ca="1">IF(_xll.TM2RPTELISCONSOLIDATED(D354),IF(_xll.TM2RPTELLEV(D354)&lt;=5,_xll.TM2RPTELLEV(D354),"Default"),"Leaf")</f>
        <v>Leaf</v>
      </c>
      <c r="D354" s="12" t="s">
        <v>57</v>
      </c>
      <c r="E354" s="5">
        <v>5132.3200500000003</v>
      </c>
      <c r="F354" s="5">
        <v>1610.8370849999999</v>
      </c>
      <c r="G354" s="5">
        <v>1743.972516</v>
      </c>
      <c r="H354" s="5">
        <v>1777.5104490000001</v>
      </c>
      <c r="I354" s="5">
        <v>4482.9037109999999</v>
      </c>
      <c r="J354" s="5">
        <v>1782.591954</v>
      </c>
      <c r="K354" s="5">
        <v>1746.005118</v>
      </c>
      <c r="L354" s="5">
        <v>954.30663900000002</v>
      </c>
      <c r="M354" s="5">
        <v>3231.83718</v>
      </c>
      <c r="N354" s="5">
        <v>1076.262759</v>
      </c>
      <c r="O354" s="5">
        <v>1137.2408189999901</v>
      </c>
      <c r="P354" s="5">
        <v>1018.333602</v>
      </c>
      <c r="Q354" s="5">
        <v>3674.9444159999998</v>
      </c>
      <c r="R354" s="5">
        <v>1445.180022</v>
      </c>
      <c r="S354" s="5">
        <v>1214.479695</v>
      </c>
      <c r="T354" s="5">
        <v>1015.284699</v>
      </c>
    </row>
    <row r="355" spans="3:20" x14ac:dyDescent="0.3">
      <c r="C355" s="3" t="str">
        <f ca="1">IF(_xll.TM2RPTELISCONSOLIDATED(D355),IF(_xll.TM2RPTELLEV(D355)&lt;=5,_xll.TM2RPTELLEV(D355),"Default"),"Leaf")</f>
        <v>Leaf</v>
      </c>
      <c r="D355" s="12" t="s">
        <v>58</v>
      </c>
      <c r="E355" s="5">
        <v>3787.753827</v>
      </c>
      <c r="F355" s="5">
        <v>940.07842500000004</v>
      </c>
      <c r="G355" s="5">
        <v>1661.652135</v>
      </c>
      <c r="H355" s="5">
        <v>1186.023267</v>
      </c>
      <c r="I355" s="5">
        <v>4083.4974179999999</v>
      </c>
      <c r="J355" s="5">
        <v>1327.2891059999999</v>
      </c>
      <c r="K355" s="5">
        <v>1158.58314</v>
      </c>
      <c r="L355" s="5">
        <v>1597.625172</v>
      </c>
      <c r="M355" s="5">
        <v>4204.4372370000001</v>
      </c>
      <c r="N355" s="5">
        <v>1494.9787710000001</v>
      </c>
      <c r="O355" s="5">
        <v>1453.31043</v>
      </c>
      <c r="P355" s="5">
        <v>1256.148036</v>
      </c>
      <c r="Q355" s="5">
        <v>4087.5626219999999</v>
      </c>
      <c r="R355" s="5">
        <v>1672.8314459999999</v>
      </c>
      <c r="S355" s="5">
        <v>1261.2295409999999</v>
      </c>
      <c r="T355" s="5">
        <v>1153.5016350000001</v>
      </c>
    </row>
    <row r="356" spans="3:20" x14ac:dyDescent="0.3">
      <c r="C356" s="3">
        <f ca="1">IF(_xll.TM2RPTELISCONSOLIDATED(D356),IF(_xll.TM2RPTELLEV(D356)&lt;=5,_xll.TM2RPTELLEV(D356),"Default"),"Leaf")</f>
        <v>1</v>
      </c>
      <c r="D356" s="13" t="s">
        <v>59</v>
      </c>
      <c r="E356" s="5">
        <v>60789.687625999999</v>
      </c>
      <c r="F356" s="5">
        <v>19373.508650999898</v>
      </c>
      <c r="G356" s="5">
        <v>20443.638481000002</v>
      </c>
      <c r="H356" s="5">
        <v>20972.540494000001</v>
      </c>
      <c r="I356" s="5">
        <v>59809.768080000002</v>
      </c>
      <c r="J356" s="5">
        <v>19162.456295</v>
      </c>
      <c r="K356" s="5">
        <v>20374.584808999902</v>
      </c>
      <c r="L356" s="5">
        <v>20272.7269759999</v>
      </c>
      <c r="M356" s="5">
        <v>60365.622103000002</v>
      </c>
      <c r="N356" s="5">
        <v>20172.304962999999</v>
      </c>
      <c r="O356" s="5">
        <v>20544.359296999999</v>
      </c>
      <c r="P356" s="5">
        <v>19648.957843</v>
      </c>
      <c r="Q356" s="5">
        <v>61487.992502999899</v>
      </c>
      <c r="R356" s="5">
        <v>19775.570077999899</v>
      </c>
      <c r="S356" s="5">
        <v>21107.656202999999</v>
      </c>
      <c r="T356" s="5">
        <v>20604.766221999998</v>
      </c>
    </row>
    <row r="357" spans="3:20" x14ac:dyDescent="0.3">
      <c r="C357" s="3" t="str">
        <f ca="1">IF(_xll.TM2RPTELISCONSOLIDATED(D357),IF(_xll.TM2RPTELLEV(D357)&lt;=5,_xll.TM2RPTELLEV(D357),"Default"),"Leaf")</f>
        <v>Leaf</v>
      </c>
      <c r="D357" s="12" t="s">
        <v>60</v>
      </c>
      <c r="E357" s="5">
        <v>182264.68</v>
      </c>
      <c r="F357" s="5">
        <v>45965.81</v>
      </c>
      <c r="G357" s="5">
        <v>66896.44</v>
      </c>
      <c r="H357" s="5">
        <v>69402.429999999993</v>
      </c>
      <c r="I357" s="5">
        <v>160090.84</v>
      </c>
      <c r="J357" s="5">
        <v>54108.99</v>
      </c>
      <c r="K357" s="5">
        <v>60084.02</v>
      </c>
      <c r="L357" s="5">
        <v>45897.83</v>
      </c>
      <c r="M357" s="5">
        <v>165973.17000000001</v>
      </c>
      <c r="N357" s="5">
        <v>57873.64</v>
      </c>
      <c r="O357" s="5">
        <v>51226.02</v>
      </c>
      <c r="P357" s="5">
        <v>56873.51</v>
      </c>
      <c r="Q357" s="5">
        <v>179158.2</v>
      </c>
      <c r="R357" s="5">
        <v>62606.49</v>
      </c>
      <c r="S357" s="5">
        <v>62126.51</v>
      </c>
      <c r="T357" s="5">
        <v>54425.2</v>
      </c>
    </row>
    <row r="358" spans="3:20" x14ac:dyDescent="0.3">
      <c r="C358" s="3" t="str">
        <f ca="1">IF(_xll.TM2RPTELISCONSOLIDATED(D358),IF(_xll.TM2RPTELLEV(D358)&lt;=5,_xll.TM2RPTELLEV(D358),"Default"),"Leaf")</f>
        <v>Leaf</v>
      </c>
      <c r="D358" s="12" t="s">
        <v>61</v>
      </c>
      <c r="E358" s="5">
        <v>13940.02</v>
      </c>
      <c r="F358" s="5">
        <v>4504.1899999999996</v>
      </c>
      <c r="G358" s="5">
        <v>4719.46</v>
      </c>
      <c r="H358" s="5">
        <v>4716.37</v>
      </c>
      <c r="I358" s="5">
        <v>14073.92</v>
      </c>
      <c r="J358" s="5">
        <v>4523.76</v>
      </c>
      <c r="K358" s="5">
        <v>4816.28</v>
      </c>
      <c r="L358" s="5">
        <v>4733.88</v>
      </c>
      <c r="M358" s="5">
        <v>14621.88</v>
      </c>
      <c r="N358" s="5">
        <v>4560.84</v>
      </c>
      <c r="O358" s="5">
        <v>4966.66</v>
      </c>
      <c r="P358" s="5">
        <v>5094.38</v>
      </c>
      <c r="Q358" s="5">
        <v>14383.95</v>
      </c>
      <c r="R358" s="5">
        <v>4945.03</v>
      </c>
      <c r="S358" s="5">
        <v>4854.3900000000003</v>
      </c>
      <c r="T358" s="5">
        <v>4584.53</v>
      </c>
    </row>
    <row r="359" spans="3:20" x14ac:dyDescent="0.3">
      <c r="C359" s="3" t="str">
        <f ca="1">IF(_xll.TM2RPTELISCONSOLIDATED(D359),IF(_xll.TM2RPTELLEV(D359)&lt;=5,_xll.TM2RPTELLEV(D359),"Default"),"Leaf")</f>
        <v>Leaf</v>
      </c>
      <c r="D359" s="12" t="s">
        <v>62</v>
      </c>
      <c r="E359" s="5">
        <v>4847.18</v>
      </c>
      <c r="F359" s="5">
        <v>1771.6</v>
      </c>
      <c r="G359" s="5">
        <v>1431.7</v>
      </c>
      <c r="H359" s="5">
        <v>1643.88</v>
      </c>
      <c r="I359" s="5">
        <v>5028.46</v>
      </c>
      <c r="J359" s="5">
        <v>1673.75</v>
      </c>
      <c r="K359" s="5">
        <v>1638.73</v>
      </c>
      <c r="L359" s="5">
        <v>1715.98</v>
      </c>
      <c r="M359" s="5">
        <v>5614.53</v>
      </c>
      <c r="N359" s="5">
        <v>1590.32</v>
      </c>
      <c r="O359" s="5">
        <v>1949.79</v>
      </c>
      <c r="P359" s="5">
        <v>2074.42</v>
      </c>
      <c r="Q359" s="5">
        <v>5942.07</v>
      </c>
      <c r="R359" s="5">
        <v>2022.92</v>
      </c>
      <c r="S359" s="5">
        <v>1833.4</v>
      </c>
      <c r="T359" s="5">
        <v>2085.75</v>
      </c>
    </row>
    <row r="360" spans="3:20" x14ac:dyDescent="0.3">
      <c r="C360" s="3">
        <f ca="1">IF(_xll.TM2RPTELISCONSOLIDATED(D360),IF(_xll.TM2RPTELLEV(D360)&lt;=5,_xll.TM2RPTELLEV(D360),"Default"),"Leaf")</f>
        <v>1</v>
      </c>
      <c r="D360" s="13" t="s">
        <v>63</v>
      </c>
      <c r="E360" s="5">
        <v>201051.88</v>
      </c>
      <c r="F360" s="5">
        <v>52241.599999999999</v>
      </c>
      <c r="G360" s="5">
        <v>73047.600000000006</v>
      </c>
      <c r="H360" s="5">
        <v>75762.679999999993</v>
      </c>
      <c r="I360" s="5">
        <v>179193.22</v>
      </c>
      <c r="J360" s="5">
        <v>60306.5</v>
      </c>
      <c r="K360" s="5">
        <v>66539.03</v>
      </c>
      <c r="L360" s="5">
        <v>52347.69</v>
      </c>
      <c r="M360" s="5">
        <v>186209.58</v>
      </c>
      <c r="N360" s="5">
        <v>64024.799999999901</v>
      </c>
      <c r="O360" s="5">
        <v>58142.47</v>
      </c>
      <c r="P360" s="5">
        <v>64042.31</v>
      </c>
      <c r="Q360" s="5">
        <v>199484.22</v>
      </c>
      <c r="R360" s="5">
        <v>69574.44</v>
      </c>
      <c r="S360" s="5">
        <v>68814.3</v>
      </c>
      <c r="T360" s="5">
        <v>61095.48</v>
      </c>
    </row>
    <row r="361" spans="3:20" x14ac:dyDescent="0.3">
      <c r="C361" s="3" t="str">
        <f ca="1">IF(_xll.TM2RPTELISCONSOLIDATED(D361),IF(_xll.TM2RPTELLEV(D361)&lt;=5,_xll.TM2RPTELLEV(D361),"Default"),"Leaf")</f>
        <v>Leaf</v>
      </c>
      <c r="D361" s="12" t="s">
        <v>64</v>
      </c>
      <c r="E361" s="5">
        <v>3592.64</v>
      </c>
      <c r="F361" s="5">
        <v>1138.1500000000001</v>
      </c>
      <c r="G361" s="5">
        <v>1370.93</v>
      </c>
      <c r="H361" s="5">
        <v>1083.56</v>
      </c>
      <c r="I361" s="5">
        <v>3387.67</v>
      </c>
      <c r="J361" s="5">
        <v>915.67</v>
      </c>
      <c r="K361" s="5">
        <v>1359.6</v>
      </c>
      <c r="L361" s="5">
        <v>1112.4000000000001</v>
      </c>
      <c r="M361" s="5">
        <v>2628.56</v>
      </c>
      <c r="N361" s="5">
        <v>986.74</v>
      </c>
      <c r="O361" s="5">
        <v>852.84</v>
      </c>
      <c r="P361" s="5">
        <v>788.98</v>
      </c>
      <c r="Q361" s="5">
        <v>2598.69</v>
      </c>
      <c r="R361" s="5">
        <v>988.8</v>
      </c>
      <c r="S361" s="5">
        <v>782.8</v>
      </c>
      <c r="T361" s="5">
        <v>827.09</v>
      </c>
    </row>
    <row r="362" spans="3:20" x14ac:dyDescent="0.3">
      <c r="C362" s="3">
        <f ca="1">IF(_xll.TM2RPTELISCONSOLIDATED(D362),IF(_xll.TM2RPTELLEV(D362)&lt;=5,_xll.TM2RPTELLEV(D362),"Default"),"Leaf")</f>
        <v>1</v>
      </c>
      <c r="D362" s="13" t="s">
        <v>65</v>
      </c>
      <c r="E362" s="5">
        <v>3592.64</v>
      </c>
      <c r="F362" s="5">
        <v>1138.1500000000001</v>
      </c>
      <c r="G362" s="5">
        <v>1370.93</v>
      </c>
      <c r="H362" s="5">
        <v>1083.56</v>
      </c>
      <c r="I362" s="5">
        <v>3387.67</v>
      </c>
      <c r="J362" s="5">
        <v>915.67</v>
      </c>
      <c r="K362" s="5">
        <v>1359.6</v>
      </c>
      <c r="L362" s="5">
        <v>1112.4000000000001</v>
      </c>
      <c r="M362" s="5">
        <v>2628.56</v>
      </c>
      <c r="N362" s="5">
        <v>986.74</v>
      </c>
      <c r="O362" s="5">
        <v>852.84</v>
      </c>
      <c r="P362" s="5">
        <v>788.98</v>
      </c>
      <c r="Q362" s="5">
        <v>2598.69</v>
      </c>
      <c r="R362" s="5">
        <v>988.8</v>
      </c>
      <c r="S362" s="5">
        <v>782.8</v>
      </c>
      <c r="T362" s="5">
        <v>827.09</v>
      </c>
    </row>
    <row r="363" spans="3:20" x14ac:dyDescent="0.3">
      <c r="C363" s="3" t="str">
        <f ca="1">IF(_xll.TM2RPTELISCONSOLIDATED(D363),IF(_xll.TM2RPTELLEV(D363)&lt;=5,_xll.TM2RPTELLEV(D363),"Default"),"Leaf")</f>
        <v>Leaf</v>
      </c>
      <c r="D363" s="12" t="s">
        <v>66</v>
      </c>
      <c r="E363" s="5">
        <v>3064.25</v>
      </c>
      <c r="F363" s="5">
        <v>1164.93</v>
      </c>
      <c r="G363" s="5">
        <v>730.27</v>
      </c>
      <c r="H363" s="5">
        <v>1169.05</v>
      </c>
      <c r="I363" s="5">
        <v>3458.74</v>
      </c>
      <c r="J363" s="5">
        <v>1148.45</v>
      </c>
      <c r="K363" s="5">
        <v>956.87</v>
      </c>
      <c r="L363" s="5">
        <v>1353.42</v>
      </c>
      <c r="M363" s="5">
        <v>3488.61</v>
      </c>
      <c r="N363" s="5">
        <v>1318.4</v>
      </c>
      <c r="O363" s="5">
        <v>1211.28</v>
      </c>
      <c r="P363" s="5">
        <v>958.93</v>
      </c>
      <c r="Q363" s="5">
        <v>3298.06</v>
      </c>
      <c r="R363" s="5">
        <v>1227.76</v>
      </c>
      <c r="S363" s="5">
        <v>1223.6400000000001</v>
      </c>
      <c r="T363" s="5">
        <v>846.66</v>
      </c>
    </row>
    <row r="364" spans="3:20" x14ac:dyDescent="0.3">
      <c r="C364" s="3" t="str">
        <f ca="1">IF(_xll.TM2RPTELISCONSOLIDATED(D364),IF(_xll.TM2RPTELLEV(D364)&lt;=5,_xll.TM2RPTELLEV(D364),"Default"),"Leaf")</f>
        <v>Leaf</v>
      </c>
      <c r="D364" s="12" t="s">
        <v>67</v>
      </c>
      <c r="E364" s="5">
        <v>2755.25</v>
      </c>
      <c r="F364" s="5">
        <v>1244.24</v>
      </c>
      <c r="G364" s="5">
        <v>759.11</v>
      </c>
      <c r="H364" s="5">
        <v>751.9</v>
      </c>
      <c r="I364" s="5">
        <v>2719.2</v>
      </c>
      <c r="J364" s="5">
        <v>1000.13</v>
      </c>
      <c r="K364" s="5">
        <v>901.25</v>
      </c>
      <c r="L364" s="5">
        <v>817.82</v>
      </c>
      <c r="M364" s="5">
        <v>2984.94</v>
      </c>
      <c r="N364" s="5">
        <v>1031.03</v>
      </c>
      <c r="O364" s="5">
        <v>979.53</v>
      </c>
      <c r="P364" s="5">
        <v>974.38</v>
      </c>
      <c r="Q364" s="5">
        <v>2879.88</v>
      </c>
      <c r="R364" s="5">
        <v>1241.1500000000001</v>
      </c>
      <c r="S364" s="5">
        <v>886.83</v>
      </c>
      <c r="T364" s="5">
        <v>751.9</v>
      </c>
    </row>
    <row r="365" spans="3:20" x14ac:dyDescent="0.3">
      <c r="C365" s="3">
        <f ca="1">IF(_xll.TM2RPTELISCONSOLIDATED(D365),IF(_xll.TM2RPTELLEV(D365)&lt;=5,_xll.TM2RPTELLEV(D365),"Default"),"Leaf")</f>
        <v>1</v>
      </c>
      <c r="D365" s="13" t="s">
        <v>68</v>
      </c>
      <c r="E365" s="5">
        <v>5819.49999999999</v>
      </c>
      <c r="F365" s="5">
        <v>2409.17</v>
      </c>
      <c r="G365" s="5">
        <v>1489.38</v>
      </c>
      <c r="H365" s="5">
        <v>1920.94999999999</v>
      </c>
      <c r="I365" s="5">
        <v>6177.94</v>
      </c>
      <c r="J365" s="5">
        <v>2148.58</v>
      </c>
      <c r="K365" s="5">
        <v>1858.12</v>
      </c>
      <c r="L365" s="5">
        <v>2171.2399999999998</v>
      </c>
      <c r="M365" s="5">
        <v>6473.55</v>
      </c>
      <c r="N365" s="5">
        <v>2349.4299999999998</v>
      </c>
      <c r="O365" s="5">
        <v>2190.81</v>
      </c>
      <c r="P365" s="5">
        <v>1933.31</v>
      </c>
      <c r="Q365" s="5">
        <v>6177.94</v>
      </c>
      <c r="R365" s="5">
        <v>2468.91</v>
      </c>
      <c r="S365" s="5">
        <v>2110.4699999999998</v>
      </c>
      <c r="T365" s="5">
        <v>1598.56</v>
      </c>
    </row>
    <row r="366" spans="3:20" x14ac:dyDescent="0.3">
      <c r="C366" s="3" t="str">
        <f ca="1">IF(_xll.TM2RPTELISCONSOLIDATED(D366),IF(_xll.TM2RPTELLEV(D366)&lt;=5,_xll.TM2RPTELLEV(D366),"Default"),"Leaf")</f>
        <v>Leaf</v>
      </c>
      <c r="D366" s="12" t="s">
        <v>69</v>
      </c>
      <c r="E366" s="5">
        <v>3304.24</v>
      </c>
      <c r="F366" s="5">
        <v>1090.77</v>
      </c>
      <c r="G366" s="5">
        <v>1053.69</v>
      </c>
      <c r="H366" s="5">
        <v>1159.78</v>
      </c>
      <c r="I366" s="5">
        <v>3215.66</v>
      </c>
      <c r="J366" s="5">
        <v>803.4</v>
      </c>
      <c r="K366" s="5">
        <v>1290.5899999999999</v>
      </c>
      <c r="L366" s="5">
        <v>1121.67</v>
      </c>
      <c r="M366" s="5">
        <v>2738.77</v>
      </c>
      <c r="N366" s="5">
        <v>682.89</v>
      </c>
      <c r="O366" s="5">
        <v>1037.21</v>
      </c>
      <c r="P366" s="5">
        <v>1018.67</v>
      </c>
      <c r="Q366" s="5">
        <v>2853.1</v>
      </c>
      <c r="R366" s="5">
        <v>721</v>
      </c>
      <c r="S366" s="5">
        <v>852.84</v>
      </c>
      <c r="T366" s="5">
        <v>1279.26</v>
      </c>
    </row>
    <row r="367" spans="3:20" x14ac:dyDescent="0.3">
      <c r="C367" s="3" t="str">
        <f ca="1">IF(_xll.TM2RPTELISCONSOLIDATED(D367),IF(_xll.TM2RPTELLEV(D367)&lt;=5,_xll.TM2RPTELLEV(D367),"Default"),"Leaf")</f>
        <v>Leaf</v>
      </c>
      <c r="D367" s="12" t="s">
        <v>70</v>
      </c>
      <c r="E367" s="5">
        <v>3349.56</v>
      </c>
      <c r="F367" s="5">
        <v>1250.42</v>
      </c>
      <c r="G367" s="5">
        <v>803.4</v>
      </c>
      <c r="H367" s="5">
        <v>1295.74</v>
      </c>
      <c r="I367" s="5">
        <v>3902.67</v>
      </c>
      <c r="J367" s="5">
        <v>1095.92</v>
      </c>
      <c r="K367" s="5">
        <v>1382.26</v>
      </c>
      <c r="L367" s="5">
        <v>1424.49</v>
      </c>
      <c r="M367" s="5">
        <v>3288.79</v>
      </c>
      <c r="N367" s="5">
        <v>1100.04</v>
      </c>
      <c r="O367" s="5">
        <v>1189.6500000000001</v>
      </c>
      <c r="P367" s="5">
        <v>999.1</v>
      </c>
      <c r="Q367" s="5">
        <v>3047.77</v>
      </c>
      <c r="R367" s="5">
        <v>1022.79</v>
      </c>
      <c r="S367" s="5">
        <v>1091.8</v>
      </c>
      <c r="T367" s="5">
        <v>933.18</v>
      </c>
    </row>
    <row r="368" spans="3:20" x14ac:dyDescent="0.3">
      <c r="C368" s="3" t="str">
        <f ca="1">IF(_xll.TM2RPTELISCONSOLIDATED(D368),IF(_xll.TM2RPTELLEV(D368)&lt;=5,_xll.TM2RPTELLEV(D368),"Default"),"Leaf")</f>
        <v>Leaf</v>
      </c>
      <c r="D368" s="12" t="s">
        <v>71</v>
      </c>
      <c r="E368" s="5">
        <v>3651.35</v>
      </c>
      <c r="F368" s="5">
        <v>1030</v>
      </c>
      <c r="G368" s="5">
        <v>1386.38</v>
      </c>
      <c r="H368" s="5">
        <v>1234.97</v>
      </c>
      <c r="I368" s="5">
        <v>2844.86</v>
      </c>
      <c r="J368" s="5">
        <v>835.33</v>
      </c>
      <c r="K368" s="5">
        <v>736.45</v>
      </c>
      <c r="L368" s="5">
        <v>1273.08</v>
      </c>
      <c r="M368" s="5">
        <v>3456.68</v>
      </c>
      <c r="N368" s="5">
        <v>769.41</v>
      </c>
      <c r="O368" s="5">
        <v>1294.71</v>
      </c>
      <c r="P368" s="5">
        <v>1392.56</v>
      </c>
      <c r="Q368" s="5">
        <v>3514.36</v>
      </c>
      <c r="R368" s="5">
        <v>765.29</v>
      </c>
      <c r="S368" s="5">
        <v>1362.69</v>
      </c>
      <c r="T368" s="5">
        <v>1386.38</v>
      </c>
    </row>
    <row r="369" spans="3:20" x14ac:dyDescent="0.3">
      <c r="C369" s="3" t="str">
        <f ca="1">IF(_xll.TM2RPTELISCONSOLIDATED(D369),IF(_xll.TM2RPTELLEV(D369)&lt;=5,_xll.TM2RPTELLEV(D369),"Default"),"Leaf")</f>
        <v>Leaf</v>
      </c>
      <c r="D369" s="12" t="s">
        <v>72</v>
      </c>
      <c r="E369" s="5">
        <v>2974.64</v>
      </c>
      <c r="F369" s="5">
        <v>1189.6500000000001</v>
      </c>
      <c r="G369" s="5">
        <v>856.96</v>
      </c>
      <c r="H369" s="5">
        <v>928.03</v>
      </c>
      <c r="I369" s="5">
        <v>4113.82</v>
      </c>
      <c r="J369" s="5">
        <v>1387.41</v>
      </c>
      <c r="K369" s="5">
        <v>1357.54</v>
      </c>
      <c r="L369" s="5">
        <v>1368.87</v>
      </c>
      <c r="M369" s="5">
        <v>2713.02</v>
      </c>
      <c r="N369" s="5">
        <v>790.01</v>
      </c>
      <c r="O369" s="5">
        <v>1159.78</v>
      </c>
      <c r="P369" s="5">
        <v>763.23</v>
      </c>
      <c r="Q369" s="5">
        <v>2813.96</v>
      </c>
      <c r="R369" s="5">
        <v>777.65</v>
      </c>
      <c r="S369" s="5">
        <v>1069.1400000000001</v>
      </c>
      <c r="T369" s="5">
        <v>967.17</v>
      </c>
    </row>
    <row r="370" spans="3:20" x14ac:dyDescent="0.3">
      <c r="C370" s="3" t="str">
        <f ca="1">IF(_xll.TM2RPTELISCONSOLIDATED(D370),IF(_xll.TM2RPTELLEV(D370)&lt;=5,_xll.TM2RPTELLEV(D370),"Default"),"Leaf")</f>
        <v>Leaf</v>
      </c>
      <c r="D370" s="12" t="s">
        <v>73</v>
      </c>
      <c r="E370" s="5">
        <v>3224.93</v>
      </c>
      <c r="F370" s="5">
        <v>748.81</v>
      </c>
      <c r="G370" s="5">
        <v>1214.3699999999999</v>
      </c>
      <c r="H370" s="5">
        <v>1261.75</v>
      </c>
      <c r="I370" s="5">
        <v>3152.83</v>
      </c>
      <c r="J370" s="5">
        <v>1077.3800000000001</v>
      </c>
      <c r="K370" s="5">
        <v>869.32</v>
      </c>
      <c r="L370" s="5">
        <v>1206.1300000000001</v>
      </c>
      <c r="M370" s="5">
        <v>3635.9</v>
      </c>
      <c r="N370" s="5">
        <v>1040.3</v>
      </c>
      <c r="O370" s="5">
        <v>1386.38</v>
      </c>
      <c r="P370" s="5">
        <v>1209.22</v>
      </c>
      <c r="Q370" s="5">
        <v>2909.75</v>
      </c>
      <c r="R370" s="5">
        <v>1014.55</v>
      </c>
      <c r="S370" s="5">
        <v>879.62</v>
      </c>
      <c r="T370" s="5">
        <v>1015.58</v>
      </c>
    </row>
    <row r="371" spans="3:20" x14ac:dyDescent="0.3">
      <c r="C371" s="3" t="str">
        <f ca="1">IF(_xll.TM2RPTELISCONSOLIDATED(D371),IF(_xll.TM2RPTELLEV(D371)&lt;=5,_xll.TM2RPTELLEV(D371),"Default"),"Leaf")</f>
        <v>Leaf</v>
      </c>
      <c r="D371" s="12" t="s">
        <v>74</v>
      </c>
      <c r="E371" s="5">
        <v>2494.66</v>
      </c>
      <c r="F371" s="5">
        <v>907.43</v>
      </c>
      <c r="G371" s="5">
        <v>731.3</v>
      </c>
      <c r="H371" s="5">
        <v>855.93</v>
      </c>
      <c r="I371" s="5">
        <v>2786.15</v>
      </c>
      <c r="J371" s="5">
        <v>786.92</v>
      </c>
      <c r="K371" s="5">
        <v>1217.46</v>
      </c>
      <c r="L371" s="5">
        <v>781.77</v>
      </c>
      <c r="M371" s="5">
        <v>2846.92</v>
      </c>
      <c r="N371" s="5">
        <v>1166.99</v>
      </c>
      <c r="O371" s="5">
        <v>824</v>
      </c>
      <c r="P371" s="5">
        <v>855.93</v>
      </c>
      <c r="Q371" s="5">
        <v>3840.87</v>
      </c>
      <c r="R371" s="5">
        <v>1422.43</v>
      </c>
      <c r="S371" s="5">
        <v>1359.6</v>
      </c>
      <c r="T371" s="5">
        <v>1058.8399999999999</v>
      </c>
    </row>
    <row r="372" spans="3:20" x14ac:dyDescent="0.3">
      <c r="C372" s="3" t="str">
        <f ca="1">IF(_xll.TM2RPTELISCONSOLIDATED(D372),IF(_xll.TM2RPTELLEV(D372)&lt;=5,_xll.TM2RPTELLEV(D372),"Default"),"Leaf")</f>
        <v>Leaf</v>
      </c>
      <c r="D372" s="12" t="s">
        <v>75</v>
      </c>
      <c r="E372" s="5">
        <v>3663.71</v>
      </c>
      <c r="F372" s="5">
        <v>1290.5899999999999</v>
      </c>
      <c r="G372" s="5">
        <v>987.77</v>
      </c>
      <c r="H372" s="5">
        <v>1385.35</v>
      </c>
      <c r="I372" s="5">
        <v>3655.47</v>
      </c>
      <c r="J372" s="5">
        <v>1311.19</v>
      </c>
      <c r="K372" s="5">
        <v>1238.06</v>
      </c>
      <c r="L372" s="5">
        <v>1106.22</v>
      </c>
      <c r="M372" s="5">
        <v>3244.5</v>
      </c>
      <c r="N372" s="5">
        <v>1120.6400000000001</v>
      </c>
      <c r="O372" s="5">
        <v>1166.99</v>
      </c>
      <c r="P372" s="5">
        <v>956.87</v>
      </c>
      <c r="Q372" s="5">
        <v>3073.52</v>
      </c>
      <c r="R372" s="5">
        <v>742.63</v>
      </c>
      <c r="S372" s="5">
        <v>1165.96</v>
      </c>
      <c r="T372" s="5">
        <v>1164.93</v>
      </c>
    </row>
    <row r="373" spans="3:20" x14ac:dyDescent="0.3">
      <c r="C373" s="3">
        <f ca="1">IF(_xll.TM2RPTELISCONSOLIDATED(D373),IF(_xll.TM2RPTELLEV(D373)&lt;=5,_xll.TM2RPTELLEV(D373),"Default"),"Leaf")</f>
        <v>1</v>
      </c>
      <c r="D373" s="13" t="s">
        <v>76</v>
      </c>
      <c r="E373" s="5">
        <v>22663.09</v>
      </c>
      <c r="F373" s="5">
        <v>7507.67</v>
      </c>
      <c r="G373" s="5">
        <v>7033.87</v>
      </c>
      <c r="H373" s="5">
        <v>8121.55</v>
      </c>
      <c r="I373" s="5">
        <v>23671.46</v>
      </c>
      <c r="J373" s="5">
        <v>7297.55</v>
      </c>
      <c r="K373" s="5">
        <v>8091.68</v>
      </c>
      <c r="L373" s="5">
        <v>8282.23</v>
      </c>
      <c r="M373" s="5">
        <v>21924.5799999999</v>
      </c>
      <c r="N373" s="5">
        <v>6670.28</v>
      </c>
      <c r="O373" s="5">
        <v>8058.72</v>
      </c>
      <c r="P373" s="5">
        <v>7195.58</v>
      </c>
      <c r="Q373" s="5">
        <v>22053.3299999999</v>
      </c>
      <c r="R373" s="5">
        <v>6466.34</v>
      </c>
      <c r="S373" s="5">
        <v>7781.65</v>
      </c>
      <c r="T373" s="5">
        <v>7805.34</v>
      </c>
    </row>
    <row r="374" spans="3:20" x14ac:dyDescent="0.3">
      <c r="C374" s="3">
        <f ca="1">IF(_xll.TM2RPTELISCONSOLIDATED(D374),IF(_xll.TM2RPTELLEV(D374)&lt;=5,_xll.TM2RPTELLEV(D374),"Default"),"Leaf")</f>
        <v>1</v>
      </c>
      <c r="D374" s="11" t="s">
        <v>77</v>
      </c>
      <c r="E374" s="5">
        <v>293916.79762600001</v>
      </c>
      <c r="F374" s="5">
        <v>82670.098650999906</v>
      </c>
      <c r="G374" s="5">
        <v>103385.418481</v>
      </c>
      <c r="H374" s="5">
        <v>107861.28049400001</v>
      </c>
      <c r="I374" s="5">
        <v>272240.05807999999</v>
      </c>
      <c r="J374" s="5">
        <v>89830.756294999999</v>
      </c>
      <c r="K374" s="5">
        <v>98223.014808999898</v>
      </c>
      <c r="L374" s="5">
        <v>84186.286976000003</v>
      </c>
      <c r="M374" s="5">
        <v>277601.89210300002</v>
      </c>
      <c r="N374" s="5">
        <v>94203.554963000002</v>
      </c>
      <c r="O374" s="5">
        <v>89789.199296999999</v>
      </c>
      <c r="P374" s="5">
        <v>93609.137842999902</v>
      </c>
      <c r="Q374" s="5">
        <v>291802.17250300001</v>
      </c>
      <c r="R374" s="5">
        <v>99274.060077999893</v>
      </c>
      <c r="S374" s="5">
        <v>100596.87620300001</v>
      </c>
      <c r="T374" s="5">
        <v>91931.236221999905</v>
      </c>
    </row>
    <row r="375" spans="3:20" x14ac:dyDescent="0.3">
      <c r="C375" s="3">
        <f ca="1">IF(_xll.TM2RPTELISCONSOLIDATED(D375),IF(_xll.TM2RPTELLEV(D375)&lt;=5,_xll.TM2RPTELLEV(D375),"Default"),"Leaf")</f>
        <v>0</v>
      </c>
      <c r="D375" s="8" t="s">
        <v>78</v>
      </c>
      <c r="E375" s="5">
        <v>563859.47737399896</v>
      </c>
      <c r="F375" s="5">
        <v>211428.37634899901</v>
      </c>
      <c r="G375" s="5">
        <v>182464.81651900001</v>
      </c>
      <c r="H375" s="5">
        <v>169966.284506</v>
      </c>
      <c r="I375" s="5">
        <v>570407.57691999897</v>
      </c>
      <c r="J375" s="5">
        <v>176368.10870499999</v>
      </c>
      <c r="K375" s="5">
        <v>191034.975191</v>
      </c>
      <c r="L375" s="5">
        <v>203004.49302399901</v>
      </c>
      <c r="M375" s="5">
        <v>573958.33289699897</v>
      </c>
      <c r="N375" s="5">
        <v>192469.65003700001</v>
      </c>
      <c r="O375" s="5">
        <v>202630.375703</v>
      </c>
      <c r="P375" s="5">
        <v>178858.30715699901</v>
      </c>
      <c r="Q375" s="5">
        <v>588411.62249699899</v>
      </c>
      <c r="R375" s="5">
        <v>178682.254921999</v>
      </c>
      <c r="S375" s="5">
        <v>201519.118797</v>
      </c>
      <c r="T375" s="5">
        <v>208210.24877800001</v>
      </c>
    </row>
    <row r="376" spans="3:20" x14ac:dyDescent="0.3">
      <c r="C376" s="3" t="str">
        <f ca="1">IF(_xll.TM2RPTELISCONSOLIDATED(D376),IF(_xll.TM2RPTELLEV(D376)&lt;=5,_xll.TM2RPTELLEV(D376),"Default"),"Leaf")</f>
        <v>Leaf</v>
      </c>
      <c r="D376" s="10" t="s">
        <v>37</v>
      </c>
      <c r="E376" s="5">
        <v>938284.68</v>
      </c>
      <c r="F376" s="5">
        <v>315512.69</v>
      </c>
      <c r="G376" s="5">
        <v>311041.46000000002</v>
      </c>
      <c r="H376" s="5">
        <v>311730.53000000003</v>
      </c>
      <c r="I376" s="5">
        <v>943378.03</v>
      </c>
      <c r="J376" s="5">
        <v>311760.40000000002</v>
      </c>
      <c r="K376" s="5">
        <v>316160.56</v>
      </c>
      <c r="L376" s="5">
        <v>315457.07</v>
      </c>
      <c r="M376" s="5">
        <v>953738.8</v>
      </c>
      <c r="N376" s="5">
        <v>316871.26</v>
      </c>
      <c r="O376" s="5">
        <v>320391.8</v>
      </c>
      <c r="P376" s="5">
        <v>316475.74</v>
      </c>
      <c r="Q376" s="5">
        <v>935635.52</v>
      </c>
      <c r="R376" s="5">
        <v>309312.09000000003</v>
      </c>
      <c r="S376" s="5">
        <v>313800.83</v>
      </c>
      <c r="T376" s="5">
        <v>312522.59999999998</v>
      </c>
    </row>
    <row r="377" spans="3:20" x14ac:dyDescent="0.3">
      <c r="C377" s="3" t="str">
        <f ca="1">IF(_xll.TM2RPTELISCONSOLIDATED(D377),IF(_xll.TM2RPTELLEV(D377)&lt;=5,_xll.TM2RPTELLEV(D377),"Default"),"Leaf")</f>
        <v>Leaf</v>
      </c>
      <c r="D377" s="10" t="s">
        <v>38</v>
      </c>
      <c r="E377" s="5">
        <v>181021.47</v>
      </c>
      <c r="F377" s="5">
        <v>59427.91</v>
      </c>
      <c r="G377" s="5">
        <v>61985.4</v>
      </c>
      <c r="H377" s="5">
        <v>59608.160000000003</v>
      </c>
      <c r="I377" s="5">
        <v>181038.98</v>
      </c>
      <c r="J377" s="5">
        <v>62704.34</v>
      </c>
      <c r="K377" s="5">
        <v>59694.68</v>
      </c>
      <c r="L377" s="5">
        <v>58639.96</v>
      </c>
      <c r="M377" s="5">
        <v>178200.3</v>
      </c>
      <c r="N377" s="5">
        <v>61459.07</v>
      </c>
      <c r="O377" s="5">
        <v>61908.15</v>
      </c>
      <c r="P377" s="5">
        <v>54833.08</v>
      </c>
      <c r="Q377" s="5">
        <v>171809.15</v>
      </c>
      <c r="R377" s="5">
        <v>55743.6</v>
      </c>
      <c r="S377" s="5">
        <v>65835.539999999994</v>
      </c>
      <c r="T377" s="5">
        <v>50230.01</v>
      </c>
    </row>
    <row r="378" spans="3:20" x14ac:dyDescent="0.3">
      <c r="C378" s="3">
        <f ca="1">IF(_xll.TM2RPTELISCONSOLIDATED(D378),IF(_xll.TM2RPTELLEV(D378)&lt;=5,_xll.TM2RPTELLEV(D378),"Default"),"Leaf")</f>
        <v>1</v>
      </c>
      <c r="D378" s="11" t="s">
        <v>39</v>
      </c>
      <c r="E378" s="5">
        <v>1119306.1499999999</v>
      </c>
      <c r="F378" s="5">
        <v>374940.6</v>
      </c>
      <c r="G378" s="5">
        <v>373026.86</v>
      </c>
      <c r="H378" s="5">
        <v>371338.69</v>
      </c>
      <c r="I378" s="5">
        <v>1124417.01</v>
      </c>
      <c r="J378" s="5">
        <v>374464.74</v>
      </c>
      <c r="K378" s="5">
        <v>375855.24</v>
      </c>
      <c r="L378" s="5">
        <v>374097.03</v>
      </c>
      <c r="M378" s="5">
        <v>1131939.1000000001</v>
      </c>
      <c r="N378" s="5">
        <v>378330.33</v>
      </c>
      <c r="O378" s="5">
        <v>382299.95</v>
      </c>
      <c r="P378" s="5">
        <v>371308.82</v>
      </c>
      <c r="Q378" s="5">
        <v>1107444.67</v>
      </c>
      <c r="R378" s="5">
        <v>365055.69</v>
      </c>
      <c r="S378" s="5">
        <v>379636.37</v>
      </c>
      <c r="T378" s="5">
        <v>362752.61</v>
      </c>
    </row>
    <row r="379" spans="3:20" x14ac:dyDescent="0.3">
      <c r="C379" s="3" t="str">
        <f ca="1">IF(_xll.TM2RPTELISCONSOLIDATED(D379),IF(_xll.TM2RPTELLEV(D379)&lt;=5,_xll.TM2RPTELLEV(D379),"Default"),"Leaf")</f>
        <v>Leaf</v>
      </c>
      <c r="D379" s="10" t="s">
        <v>40</v>
      </c>
      <c r="E379" s="5">
        <v>154924.875</v>
      </c>
      <c r="F379" s="5">
        <v>37736.625</v>
      </c>
      <c r="G379" s="5">
        <v>52375.5</v>
      </c>
      <c r="H379" s="5">
        <v>64812.75</v>
      </c>
      <c r="I379" s="5">
        <v>142410.375</v>
      </c>
      <c r="J379" s="5">
        <v>62070.375</v>
      </c>
      <c r="K379" s="5">
        <v>37157.25</v>
      </c>
      <c r="L379" s="5">
        <v>43182.75</v>
      </c>
      <c r="M379" s="5">
        <v>122673</v>
      </c>
      <c r="N379" s="5">
        <v>38856.75</v>
      </c>
      <c r="O379" s="5">
        <v>37234.5</v>
      </c>
      <c r="P379" s="5">
        <v>46581.75</v>
      </c>
      <c r="Q379" s="5">
        <v>128853</v>
      </c>
      <c r="R379" s="5">
        <v>44341.5</v>
      </c>
      <c r="S379" s="5">
        <v>49671.749999999898</v>
      </c>
      <c r="T379" s="5">
        <v>34839.75</v>
      </c>
    </row>
    <row r="380" spans="3:20" x14ac:dyDescent="0.3">
      <c r="C380" s="3" t="str">
        <f ca="1">IF(_xll.TM2RPTELISCONSOLIDATED(D380),IF(_xll.TM2RPTELLEV(D380)&lt;=5,_xll.TM2RPTELLEV(D380),"Default"),"Leaf")</f>
        <v>Leaf</v>
      </c>
      <c r="D380" s="10" t="s">
        <v>41</v>
      </c>
      <c r="E380" s="5">
        <v>106605</v>
      </c>
      <c r="F380" s="5">
        <v>43105.5</v>
      </c>
      <c r="G380" s="5">
        <v>34801.125</v>
      </c>
      <c r="H380" s="5">
        <v>28698.374999999902</v>
      </c>
      <c r="I380" s="5">
        <v>139359</v>
      </c>
      <c r="J380" s="5">
        <v>46195.5</v>
      </c>
      <c r="K380" s="5">
        <v>49440</v>
      </c>
      <c r="L380" s="5">
        <v>43723.5</v>
      </c>
      <c r="M380" s="5">
        <v>157705.875</v>
      </c>
      <c r="N380" s="5">
        <v>52800.375</v>
      </c>
      <c r="O380" s="5">
        <v>52645.875</v>
      </c>
      <c r="P380" s="5">
        <v>52259.625</v>
      </c>
      <c r="Q380" s="5">
        <v>98377.875</v>
      </c>
      <c r="R380" s="5">
        <v>42757.875</v>
      </c>
      <c r="S380" s="5">
        <v>27848.625</v>
      </c>
      <c r="T380" s="5">
        <v>27771.375</v>
      </c>
    </row>
    <row r="381" spans="3:20" x14ac:dyDescent="0.3">
      <c r="C381" s="3">
        <f ca="1">IF(_xll.TM2RPTELISCONSOLIDATED(D381),IF(_xll.TM2RPTELLEV(D381)&lt;=5,_xll.TM2RPTELLEV(D381),"Default"),"Leaf")</f>
        <v>1</v>
      </c>
      <c r="D381" s="11" t="s">
        <v>42</v>
      </c>
      <c r="E381" s="5">
        <v>261529.875</v>
      </c>
      <c r="F381" s="5">
        <v>80842.125</v>
      </c>
      <c r="G381" s="5">
        <v>87176.625</v>
      </c>
      <c r="H381" s="5">
        <v>93511.125</v>
      </c>
      <c r="I381" s="5">
        <v>281769.375</v>
      </c>
      <c r="J381" s="5">
        <v>108265.875</v>
      </c>
      <c r="K381" s="5">
        <v>86597.25</v>
      </c>
      <c r="L381" s="5">
        <v>86906.25</v>
      </c>
      <c r="M381" s="5">
        <v>280378.875</v>
      </c>
      <c r="N381" s="5">
        <v>91657.125</v>
      </c>
      <c r="O381" s="5">
        <v>89880.375</v>
      </c>
      <c r="P381" s="5">
        <v>98841.375</v>
      </c>
      <c r="Q381" s="5">
        <v>227230.875</v>
      </c>
      <c r="R381" s="5">
        <v>87099.375</v>
      </c>
      <c r="S381" s="5">
        <v>77520.375</v>
      </c>
      <c r="T381" s="5">
        <v>62611.125</v>
      </c>
    </row>
    <row r="382" spans="3:20" x14ac:dyDescent="0.3">
      <c r="C382" s="3" t="str">
        <f ca="1">IF(_xll.TM2RPTELISCONSOLIDATED(D382),IF(_xll.TM2RPTELLEV(D382)&lt;=5,_xll.TM2RPTELLEV(D382),"Default"),"Leaf")</f>
        <v>Leaf</v>
      </c>
      <c r="D382" s="12" t="s">
        <v>43</v>
      </c>
      <c r="E382" s="5">
        <v>4449.3657780000003</v>
      </c>
      <c r="F382" s="5">
        <v>1039.675923</v>
      </c>
      <c r="G382" s="5">
        <v>1710.434583</v>
      </c>
      <c r="H382" s="5">
        <v>1699.2552720000001</v>
      </c>
      <c r="I382" s="5">
        <v>4226.7958589999998</v>
      </c>
      <c r="J382" s="5">
        <v>1327.2891059999999</v>
      </c>
      <c r="K382" s="5">
        <v>1354.729233</v>
      </c>
      <c r="L382" s="5">
        <v>1544.7775200000001</v>
      </c>
      <c r="M382" s="5">
        <v>4080.448515</v>
      </c>
      <c r="N382" s="5">
        <v>1365.9085439999999</v>
      </c>
      <c r="O382" s="5">
        <v>1550.8753259999901</v>
      </c>
      <c r="P382" s="5">
        <v>1163.6646450000001</v>
      </c>
      <c r="Q382" s="5">
        <v>3891.4165290000001</v>
      </c>
      <c r="R382" s="5">
        <v>1548.8427240000001</v>
      </c>
      <c r="S382" s="5">
        <v>998.00758199999996</v>
      </c>
      <c r="T382" s="5">
        <v>1344.566223</v>
      </c>
    </row>
    <row r="383" spans="3:20" x14ac:dyDescent="0.3">
      <c r="C383" s="3" t="str">
        <f ca="1">IF(_xll.TM2RPTELISCONSOLIDATED(D383),IF(_xll.TM2RPTELLEV(D383)&lt;=5,_xll.TM2RPTELLEV(D383),"Default"),"Leaf")</f>
        <v>Leaf</v>
      </c>
      <c r="D383" s="12" t="s">
        <v>44</v>
      </c>
      <c r="E383" s="5">
        <v>3038.5</v>
      </c>
      <c r="F383" s="5">
        <v>925.97</v>
      </c>
      <c r="G383" s="5">
        <v>1096.95</v>
      </c>
      <c r="H383" s="5">
        <v>1015.58</v>
      </c>
      <c r="I383" s="5">
        <v>2920.05</v>
      </c>
      <c r="J383" s="5">
        <v>1194.8</v>
      </c>
      <c r="K383" s="5">
        <v>894.04</v>
      </c>
      <c r="L383" s="5">
        <v>831.21</v>
      </c>
      <c r="M383" s="5">
        <v>2801.6</v>
      </c>
      <c r="N383" s="5">
        <v>933.18</v>
      </c>
      <c r="O383" s="5">
        <v>873.44</v>
      </c>
      <c r="P383" s="5">
        <v>994.98</v>
      </c>
      <c r="Q383" s="5">
        <v>3402.09</v>
      </c>
      <c r="R383" s="5">
        <v>909.49</v>
      </c>
      <c r="S383" s="5">
        <v>1341.06</v>
      </c>
      <c r="T383" s="5">
        <v>1151.54</v>
      </c>
    </row>
    <row r="384" spans="3:20" x14ac:dyDescent="0.3">
      <c r="C384" s="3" t="str">
        <f ca="1">IF(_xll.TM2RPTELISCONSOLIDATED(D384),IF(_xll.TM2RPTELLEV(D384)&lt;=5,_xll.TM2RPTELLEV(D384),"Default"),"Leaf")</f>
        <v>Leaf</v>
      </c>
      <c r="D384" s="12" t="s">
        <v>45</v>
      </c>
      <c r="E384" s="5">
        <v>3112.66</v>
      </c>
      <c r="F384" s="5">
        <v>1223.6400000000001</v>
      </c>
      <c r="G384" s="5">
        <v>1056.78</v>
      </c>
      <c r="H384" s="5">
        <v>832.24</v>
      </c>
      <c r="I384" s="5">
        <v>3463.89</v>
      </c>
      <c r="J384" s="5">
        <v>803.4</v>
      </c>
      <c r="K384" s="5">
        <v>1411.1</v>
      </c>
      <c r="L384" s="5">
        <v>1249.3900000000001</v>
      </c>
      <c r="M384" s="5">
        <v>3233.17</v>
      </c>
      <c r="N384" s="5">
        <v>1083.56</v>
      </c>
      <c r="O384" s="5">
        <v>956.87</v>
      </c>
      <c r="P384" s="5">
        <v>1192.74</v>
      </c>
      <c r="Q384" s="5">
        <v>3342.35</v>
      </c>
      <c r="R384" s="5">
        <v>1003.22</v>
      </c>
      <c r="S384" s="5">
        <v>1028.97</v>
      </c>
      <c r="T384" s="5">
        <v>1310.1600000000001</v>
      </c>
    </row>
    <row r="385" spans="3:20" x14ac:dyDescent="0.3">
      <c r="C385" s="3" t="str">
        <f ca="1">IF(_xll.TM2RPTELISCONSOLIDATED(D385),IF(_xll.TM2RPTELLEV(D385)&lt;=5,_xll.TM2RPTELLEV(D385),"Default"),"Leaf")</f>
        <v>Leaf</v>
      </c>
      <c r="D385" s="12" t="s">
        <v>46</v>
      </c>
      <c r="E385" s="5">
        <v>3116.78</v>
      </c>
      <c r="F385" s="5">
        <v>762.2</v>
      </c>
      <c r="G385" s="5">
        <v>1399.77</v>
      </c>
      <c r="H385" s="5">
        <v>954.81</v>
      </c>
      <c r="I385" s="5">
        <v>2987</v>
      </c>
      <c r="J385" s="5">
        <v>902.28</v>
      </c>
      <c r="K385" s="5">
        <v>932.15</v>
      </c>
      <c r="L385" s="5">
        <v>1152.57</v>
      </c>
      <c r="M385" s="5">
        <v>3765.68</v>
      </c>
      <c r="N385" s="5">
        <v>1204.07</v>
      </c>
      <c r="O385" s="5">
        <v>1346.21</v>
      </c>
      <c r="P385" s="5">
        <v>1215.4000000000001</v>
      </c>
      <c r="Q385" s="5">
        <v>3508.18</v>
      </c>
      <c r="R385" s="5">
        <v>946.57</v>
      </c>
      <c r="S385" s="5">
        <v>1329.73</v>
      </c>
      <c r="T385" s="5">
        <v>1231.8800000000001</v>
      </c>
    </row>
    <row r="386" spans="3:20" x14ac:dyDescent="0.3">
      <c r="C386" s="3" t="str">
        <f ca="1">IF(_xll.TM2RPTELISCONSOLIDATED(D386),IF(_xll.TM2RPTELLEV(D386)&lt;=5,_xll.TM2RPTELLEV(D386),"Default"),"Leaf")</f>
        <v>Leaf</v>
      </c>
      <c r="D386" s="12" t="s">
        <v>47</v>
      </c>
      <c r="E386" s="5">
        <v>3499.94</v>
      </c>
      <c r="F386" s="5">
        <v>1189.6500000000001</v>
      </c>
      <c r="G386" s="5">
        <v>1102.0999999999999</v>
      </c>
      <c r="H386" s="5">
        <v>1208.19</v>
      </c>
      <c r="I386" s="5">
        <v>3459.77</v>
      </c>
      <c r="J386" s="5">
        <v>1060.9000000000001</v>
      </c>
      <c r="K386" s="5">
        <v>1199.95</v>
      </c>
      <c r="L386" s="5">
        <v>1198.92</v>
      </c>
      <c r="M386" s="5">
        <v>3415.48</v>
      </c>
      <c r="N386" s="5">
        <v>1341.06</v>
      </c>
      <c r="O386" s="5">
        <v>1283.3800000000001</v>
      </c>
      <c r="P386" s="5">
        <v>791.04</v>
      </c>
      <c r="Q386" s="5">
        <v>3080.73</v>
      </c>
      <c r="R386" s="5">
        <v>835.33</v>
      </c>
      <c r="S386" s="5">
        <v>1252.48</v>
      </c>
      <c r="T386" s="5">
        <v>992.92</v>
      </c>
    </row>
    <row r="387" spans="3:20" x14ac:dyDescent="0.3">
      <c r="C387" s="3" t="str">
        <f ca="1">IF(_xll.TM2RPTELISCONSOLIDATED(D387),IF(_xll.TM2RPTELLEV(D387)&lt;=5,_xll.TM2RPTELLEV(D387),"Default"),"Leaf")</f>
        <v>Leaf</v>
      </c>
      <c r="D387" s="12" t="s">
        <v>48</v>
      </c>
      <c r="E387" s="5">
        <v>3652.5857940000001</v>
      </c>
      <c r="F387" s="5">
        <v>1482.7831590000001</v>
      </c>
      <c r="G387" s="5">
        <v>900.44268599999998</v>
      </c>
      <c r="H387" s="5">
        <v>1269.3599489999999</v>
      </c>
      <c r="I387" s="5">
        <v>4079.4322139999999</v>
      </c>
      <c r="J387" s="5">
        <v>1260.21324</v>
      </c>
      <c r="K387" s="5">
        <v>1315.093494</v>
      </c>
      <c r="L387" s="5">
        <v>1504.1254799999999</v>
      </c>
      <c r="M387" s="5">
        <v>3546.8904899999902</v>
      </c>
      <c r="N387" s="5">
        <v>1561.0383360000001</v>
      </c>
      <c r="O387" s="5">
        <v>1032.5618159999999</v>
      </c>
      <c r="P387" s="5">
        <v>953.29033800000002</v>
      </c>
      <c r="Q387" s="5">
        <v>4260.3337920000004</v>
      </c>
      <c r="R387" s="5">
        <v>1449.245226</v>
      </c>
      <c r="S387" s="5">
        <v>1557.989433</v>
      </c>
      <c r="T387" s="5">
        <v>1253.0991329999999</v>
      </c>
    </row>
    <row r="388" spans="3:20" x14ac:dyDescent="0.3">
      <c r="C388" s="3" t="str">
        <f ca="1">IF(_xll.TM2RPTELISCONSOLIDATED(D388),IF(_xll.TM2RPTELLEV(D388)&lt;=5,_xll.TM2RPTELLEV(D388),"Default"),"Leaf")</f>
        <v>Leaf</v>
      </c>
      <c r="D388" s="12" t="s">
        <v>49</v>
      </c>
      <c r="E388" s="5">
        <v>3867.0253050000001</v>
      </c>
      <c r="F388" s="5">
        <v>1234.805715</v>
      </c>
      <c r="G388" s="5">
        <v>1262.24584199999</v>
      </c>
      <c r="H388" s="5">
        <v>1369.9737479999999</v>
      </c>
      <c r="I388" s="5">
        <v>3910.7262479999999</v>
      </c>
      <c r="J388" s="5">
        <v>994.95867899999996</v>
      </c>
      <c r="K388" s="5">
        <v>1552.9079280000001</v>
      </c>
      <c r="L388" s="5">
        <v>1362.859641</v>
      </c>
      <c r="M388" s="5">
        <v>4322.3281530000004</v>
      </c>
      <c r="N388" s="5">
        <v>1109.800692</v>
      </c>
      <c r="O388" s="5">
        <v>1654.5380279999999</v>
      </c>
      <c r="P388" s="5">
        <v>1557.989433</v>
      </c>
      <c r="Q388" s="5">
        <v>3873.1231109999999</v>
      </c>
      <c r="R388" s="5">
        <v>1593.559968</v>
      </c>
      <c r="S388" s="5">
        <v>922.80130799999995</v>
      </c>
      <c r="T388" s="5">
        <v>1356.761835</v>
      </c>
    </row>
    <row r="389" spans="3:20" x14ac:dyDescent="0.3">
      <c r="C389" s="3" t="str">
        <f ca="1">IF(_xll.TM2RPTELISCONSOLIDATED(D389),IF(_xll.TM2RPTELLEV(D389)&lt;=5,_xll.TM2RPTELLEV(D389),"Default"),"Leaf")</f>
        <v>Leaf</v>
      </c>
      <c r="D389" s="12" t="s">
        <v>50</v>
      </c>
      <c r="E389" s="5">
        <v>3325.3368719999999</v>
      </c>
      <c r="F389" s="5">
        <v>1162.648344</v>
      </c>
      <c r="G389" s="5">
        <v>1035.610719</v>
      </c>
      <c r="H389" s="5">
        <v>1127.0778089999999</v>
      </c>
      <c r="I389" s="5">
        <v>3689.17262999999</v>
      </c>
      <c r="J389" s="5">
        <v>1229.7242099999901</v>
      </c>
      <c r="K389" s="5">
        <v>1113.865896</v>
      </c>
      <c r="L389" s="5">
        <v>1345.5825239999999</v>
      </c>
      <c r="M389" s="5">
        <v>4195.2905279999904</v>
      </c>
      <c r="N389" s="5">
        <v>1586.4458609999999</v>
      </c>
      <c r="O389" s="5">
        <v>1502.0928779999999</v>
      </c>
      <c r="P389" s="5">
        <v>1106.7517889999999</v>
      </c>
      <c r="Q389" s="5">
        <v>4200.3720329999996</v>
      </c>
      <c r="R389" s="5">
        <v>1109.800692</v>
      </c>
      <c r="S389" s="5">
        <v>1467.538644</v>
      </c>
      <c r="T389" s="5">
        <v>1623.0326970000001</v>
      </c>
    </row>
    <row r="390" spans="3:20" x14ac:dyDescent="0.3">
      <c r="C390" s="3" t="str">
        <f ca="1">IF(_xll.TM2RPTELISCONSOLIDATED(D390),IF(_xll.TM2RPTELLEV(D390)&lt;=5,_xll.TM2RPTELLEV(D390),"Default"),"Leaf")</f>
        <v>Leaf</v>
      </c>
      <c r="D390" s="12" t="s">
        <v>51</v>
      </c>
      <c r="E390" s="5">
        <v>4040.6899999999901</v>
      </c>
      <c r="F390" s="5">
        <v>1166.99</v>
      </c>
      <c r="G390" s="5">
        <v>1144.33</v>
      </c>
      <c r="H390" s="5">
        <v>1729.37</v>
      </c>
      <c r="I390" s="5">
        <v>3910.91</v>
      </c>
      <c r="J390" s="5">
        <v>1398.74</v>
      </c>
      <c r="K390" s="5">
        <v>1100.04</v>
      </c>
      <c r="L390" s="5">
        <v>1412.13</v>
      </c>
      <c r="M390" s="5">
        <v>4265.2299999999996</v>
      </c>
      <c r="N390" s="5">
        <v>1402.86</v>
      </c>
      <c r="O390" s="5">
        <v>1450.24</v>
      </c>
      <c r="P390" s="5">
        <v>1412.13</v>
      </c>
      <c r="Q390" s="5">
        <v>4338.3599999999997</v>
      </c>
      <c r="R390" s="5">
        <v>1397.71</v>
      </c>
      <c r="S390" s="5">
        <v>1734.52</v>
      </c>
      <c r="T390" s="5">
        <v>1206.1300000000001</v>
      </c>
    </row>
    <row r="391" spans="3:20" x14ac:dyDescent="0.3">
      <c r="C391" s="3" t="str">
        <f ca="1">IF(_xll.TM2RPTELISCONSOLIDATED(D391),IF(_xll.TM2RPTELLEV(D391)&lt;=5,_xll.TM2RPTELLEV(D391),"Default"),"Leaf")</f>
        <v>Leaf</v>
      </c>
      <c r="D391" s="12" t="s">
        <v>52</v>
      </c>
      <c r="E391" s="5">
        <v>3872.8</v>
      </c>
      <c r="F391" s="5">
        <v>1380.2</v>
      </c>
      <c r="G391" s="5">
        <v>1008.37</v>
      </c>
      <c r="H391" s="5">
        <v>1484.23</v>
      </c>
      <c r="I391" s="5">
        <v>4400.16</v>
      </c>
      <c r="J391" s="5">
        <v>1440.97</v>
      </c>
      <c r="K391" s="5">
        <v>1516.16</v>
      </c>
      <c r="L391" s="5">
        <v>1443.03</v>
      </c>
      <c r="M391" s="5">
        <v>4495.95</v>
      </c>
      <c r="N391" s="5">
        <v>1744.82</v>
      </c>
      <c r="O391" s="5">
        <v>1053.69</v>
      </c>
      <c r="P391" s="5">
        <v>1697.44</v>
      </c>
      <c r="Q391" s="5">
        <v>4148.84</v>
      </c>
      <c r="R391" s="5">
        <v>1445.09</v>
      </c>
      <c r="S391" s="5">
        <v>1325.61</v>
      </c>
      <c r="T391" s="5">
        <v>1378.14</v>
      </c>
    </row>
    <row r="392" spans="3:20" x14ac:dyDescent="0.3">
      <c r="C392" s="3" t="str">
        <f ca="1">IF(_xll.TM2RPTELISCONSOLIDATED(D392),IF(_xll.TM2RPTELLEV(D392)&lt;=5,_xll.TM2RPTELLEV(D392),"Default"),"Leaf")</f>
        <v>Leaf</v>
      </c>
      <c r="D392" s="12" t="s">
        <v>53</v>
      </c>
      <c r="E392" s="5">
        <v>3079.7</v>
      </c>
      <c r="F392" s="5">
        <v>1086.6500000000001</v>
      </c>
      <c r="G392" s="5">
        <v>1091.8</v>
      </c>
      <c r="H392" s="5">
        <v>901.25</v>
      </c>
      <c r="I392" s="5">
        <v>2797.48</v>
      </c>
      <c r="J392" s="5">
        <v>992.92</v>
      </c>
      <c r="K392" s="5">
        <v>842.54</v>
      </c>
      <c r="L392" s="5">
        <v>962.02</v>
      </c>
      <c r="M392" s="5">
        <v>2367.9699999999998</v>
      </c>
      <c r="N392" s="5">
        <v>668.47</v>
      </c>
      <c r="O392" s="5">
        <v>874.47</v>
      </c>
      <c r="P392" s="5">
        <v>825.03</v>
      </c>
      <c r="Q392" s="5">
        <v>2929.32</v>
      </c>
      <c r="R392" s="5">
        <v>702.46</v>
      </c>
      <c r="S392" s="5">
        <v>1238.06</v>
      </c>
      <c r="T392" s="5">
        <v>988.8</v>
      </c>
    </row>
    <row r="393" spans="3:20" x14ac:dyDescent="0.3">
      <c r="C393" s="3" t="str">
        <f ca="1">IF(_xll.TM2RPTELISCONSOLIDATED(D393),IF(_xll.TM2RPTELLEV(D393)&lt;=5,_xll.TM2RPTELLEV(D393),"Default"),"Leaf")</f>
        <v>Leaf</v>
      </c>
      <c r="D393" s="12" t="s">
        <v>54</v>
      </c>
      <c r="E393" s="5">
        <v>3898.55</v>
      </c>
      <c r="F393" s="5">
        <v>1009.4</v>
      </c>
      <c r="G393" s="5">
        <v>1298.83</v>
      </c>
      <c r="H393" s="5">
        <v>1590.32</v>
      </c>
      <c r="I393" s="5">
        <v>4175.62</v>
      </c>
      <c r="J393" s="5">
        <v>1046.48</v>
      </c>
      <c r="K393" s="5">
        <v>1523.37</v>
      </c>
      <c r="L393" s="5">
        <v>1605.77</v>
      </c>
      <c r="M393" s="5">
        <v>4250.8099999999904</v>
      </c>
      <c r="N393" s="5">
        <v>896.1</v>
      </c>
      <c r="O393" s="5">
        <v>1627.4</v>
      </c>
      <c r="P393" s="5">
        <v>1727.31</v>
      </c>
      <c r="Q393" s="5">
        <v>3754.35</v>
      </c>
      <c r="R393" s="5">
        <v>1043.3900000000001</v>
      </c>
      <c r="S393" s="5">
        <v>1241.1500000000001</v>
      </c>
      <c r="T393" s="5">
        <v>1469.81</v>
      </c>
    </row>
    <row r="394" spans="3:20" x14ac:dyDescent="0.3">
      <c r="C394" s="3" t="str">
        <f ca="1">IF(_xll.TM2RPTELISCONSOLIDATED(D394),IF(_xll.TM2RPTELLEV(D394)&lt;=5,_xll.TM2RPTELLEV(D394),"Default"),"Leaf")</f>
        <v>Leaf</v>
      </c>
      <c r="D394" s="12" t="s">
        <v>55</v>
      </c>
      <c r="E394" s="5">
        <v>4274.5</v>
      </c>
      <c r="F394" s="5">
        <v>1392.56</v>
      </c>
      <c r="G394" s="5">
        <v>1603.71</v>
      </c>
      <c r="H394" s="5">
        <v>1278.23</v>
      </c>
      <c r="I394" s="5">
        <v>4179.74</v>
      </c>
      <c r="J394" s="5">
        <v>1232.9100000000001</v>
      </c>
      <c r="K394" s="5">
        <v>1786.02</v>
      </c>
      <c r="L394" s="5">
        <v>1160.81</v>
      </c>
      <c r="M394" s="5">
        <v>5173.6899999999996</v>
      </c>
      <c r="N394" s="5">
        <v>1710.83</v>
      </c>
      <c r="O394" s="5">
        <v>1748.94</v>
      </c>
      <c r="P394" s="5">
        <v>1713.92</v>
      </c>
      <c r="Q394" s="5">
        <v>4203.43</v>
      </c>
      <c r="R394" s="5">
        <v>1030</v>
      </c>
      <c r="S394" s="5">
        <v>1436.85</v>
      </c>
      <c r="T394" s="5">
        <v>1736.58</v>
      </c>
    </row>
    <row r="395" spans="3:20" x14ac:dyDescent="0.3">
      <c r="C395" s="3" t="str">
        <f ca="1">IF(_xll.TM2RPTELISCONSOLIDATED(D395),IF(_xll.TM2RPTELLEV(D395)&lt;=5,_xll.TM2RPTELLEV(D395),"Default"),"Leaf")</f>
        <v>Leaf</v>
      </c>
      <c r="D395" s="12" t="s">
        <v>56</v>
      </c>
      <c r="E395" s="5">
        <v>4641.18</v>
      </c>
      <c r="F395" s="5">
        <v>1765.42</v>
      </c>
      <c r="G395" s="5">
        <v>1326.64</v>
      </c>
      <c r="H395" s="5">
        <v>1549.12</v>
      </c>
      <c r="I395" s="5">
        <v>3042.62</v>
      </c>
      <c r="J395" s="5">
        <v>1166.99</v>
      </c>
      <c r="K395" s="5">
        <v>928.03</v>
      </c>
      <c r="L395" s="5">
        <v>947.6</v>
      </c>
      <c r="M395" s="5">
        <v>3014.81</v>
      </c>
      <c r="N395" s="5">
        <v>992.92</v>
      </c>
      <c r="O395" s="5">
        <v>999.1</v>
      </c>
      <c r="P395" s="5">
        <v>1022.79</v>
      </c>
      <c r="Q395" s="5">
        <v>4792.59</v>
      </c>
      <c r="R395" s="5">
        <v>1642.85</v>
      </c>
      <c r="S395" s="5">
        <v>1757.18</v>
      </c>
      <c r="T395" s="5">
        <v>1392.56</v>
      </c>
    </row>
    <row r="396" spans="3:20" x14ac:dyDescent="0.3">
      <c r="C396" s="3" t="str">
        <f ca="1">IF(_xll.TM2RPTELISCONSOLIDATED(D396),IF(_xll.TM2RPTELLEV(D396)&lt;=5,_xll.TM2RPTELLEV(D396),"Default"),"Leaf")</f>
        <v>Leaf</v>
      </c>
      <c r="D396" s="12" t="s">
        <v>57</v>
      </c>
      <c r="E396" s="5">
        <v>5132.3200500000003</v>
      </c>
      <c r="F396" s="5">
        <v>1610.8370849999999</v>
      </c>
      <c r="G396" s="5">
        <v>1743.972516</v>
      </c>
      <c r="H396" s="5">
        <v>1777.5104490000001</v>
      </c>
      <c r="I396" s="5">
        <v>4482.9037109999999</v>
      </c>
      <c r="J396" s="5">
        <v>1782.591954</v>
      </c>
      <c r="K396" s="5">
        <v>1746.005118</v>
      </c>
      <c r="L396" s="5">
        <v>954.30663900000002</v>
      </c>
      <c r="M396" s="5">
        <v>3231.83718</v>
      </c>
      <c r="N396" s="5">
        <v>1076.262759</v>
      </c>
      <c r="O396" s="5">
        <v>1137.2408189999901</v>
      </c>
      <c r="P396" s="5">
        <v>1018.333602</v>
      </c>
      <c r="Q396" s="5">
        <v>3674.9444159999998</v>
      </c>
      <c r="R396" s="5">
        <v>1445.180022</v>
      </c>
      <c r="S396" s="5">
        <v>1214.479695</v>
      </c>
      <c r="T396" s="5">
        <v>1015.284699</v>
      </c>
    </row>
    <row r="397" spans="3:20" x14ac:dyDescent="0.3">
      <c r="C397" s="3" t="str">
        <f ca="1">IF(_xll.TM2RPTELISCONSOLIDATED(D397),IF(_xll.TM2RPTELLEV(D397)&lt;=5,_xll.TM2RPTELLEV(D397),"Default"),"Leaf")</f>
        <v>Leaf</v>
      </c>
      <c r="D397" s="12" t="s">
        <v>58</v>
      </c>
      <c r="E397" s="5">
        <v>3787.753827</v>
      </c>
      <c r="F397" s="5">
        <v>940.07842500000004</v>
      </c>
      <c r="G397" s="5">
        <v>1661.652135</v>
      </c>
      <c r="H397" s="5">
        <v>1186.023267</v>
      </c>
      <c r="I397" s="5">
        <v>4083.4974179999999</v>
      </c>
      <c r="J397" s="5">
        <v>1327.2891059999999</v>
      </c>
      <c r="K397" s="5">
        <v>1158.58314</v>
      </c>
      <c r="L397" s="5">
        <v>1597.625172</v>
      </c>
      <c r="M397" s="5">
        <v>4204.4372370000001</v>
      </c>
      <c r="N397" s="5">
        <v>1494.9787710000001</v>
      </c>
      <c r="O397" s="5">
        <v>1453.31043</v>
      </c>
      <c r="P397" s="5">
        <v>1256.148036</v>
      </c>
      <c r="Q397" s="5">
        <v>4087.5626219999999</v>
      </c>
      <c r="R397" s="5">
        <v>1672.8314459999999</v>
      </c>
      <c r="S397" s="5">
        <v>1261.2295409999999</v>
      </c>
      <c r="T397" s="5">
        <v>1153.5016350000001</v>
      </c>
    </row>
    <row r="398" spans="3:20" x14ac:dyDescent="0.3">
      <c r="C398" s="3">
        <f ca="1">IF(_xll.TM2RPTELISCONSOLIDATED(D398),IF(_xll.TM2RPTELLEV(D398)&lt;=5,_xll.TM2RPTELLEV(D398),"Default"),"Leaf")</f>
        <v>1</v>
      </c>
      <c r="D398" s="13" t="s">
        <v>59</v>
      </c>
      <c r="E398" s="5">
        <v>60789.687625999999</v>
      </c>
      <c r="F398" s="5">
        <v>19373.508650999898</v>
      </c>
      <c r="G398" s="5">
        <v>20443.638481000002</v>
      </c>
      <c r="H398" s="5">
        <v>20972.540494000001</v>
      </c>
      <c r="I398" s="5">
        <v>59809.768080000002</v>
      </c>
      <c r="J398" s="5">
        <v>19162.456295</v>
      </c>
      <c r="K398" s="5">
        <v>20374.584808999902</v>
      </c>
      <c r="L398" s="5">
        <v>20272.7269759999</v>
      </c>
      <c r="M398" s="5">
        <v>60365.622103000002</v>
      </c>
      <c r="N398" s="5">
        <v>20172.304962999999</v>
      </c>
      <c r="O398" s="5">
        <v>20544.359296999999</v>
      </c>
      <c r="P398" s="5">
        <v>19648.957843</v>
      </c>
      <c r="Q398" s="5">
        <v>61487.992502999899</v>
      </c>
      <c r="R398" s="5">
        <v>19775.570077999899</v>
      </c>
      <c r="S398" s="5">
        <v>21107.656202999999</v>
      </c>
      <c r="T398" s="5">
        <v>20604.766221999998</v>
      </c>
    </row>
    <row r="399" spans="3:20" x14ac:dyDescent="0.3">
      <c r="C399" s="3" t="str">
        <f ca="1">IF(_xll.TM2RPTELISCONSOLIDATED(D399),IF(_xll.TM2RPTELLEV(D399)&lt;=5,_xll.TM2RPTELLEV(D399),"Default"),"Leaf")</f>
        <v>Leaf</v>
      </c>
      <c r="D399" s="12" t="s">
        <v>60</v>
      </c>
      <c r="E399" s="5">
        <v>182264.68</v>
      </c>
      <c r="F399" s="5">
        <v>45965.81</v>
      </c>
      <c r="G399" s="5">
        <v>66896.44</v>
      </c>
      <c r="H399" s="5">
        <v>69402.429999999993</v>
      </c>
      <c r="I399" s="5">
        <v>160090.84</v>
      </c>
      <c r="J399" s="5">
        <v>54108.99</v>
      </c>
      <c r="K399" s="5">
        <v>60084.02</v>
      </c>
      <c r="L399" s="5">
        <v>45897.83</v>
      </c>
      <c r="M399" s="5">
        <v>165973.17000000001</v>
      </c>
      <c r="N399" s="5">
        <v>57873.64</v>
      </c>
      <c r="O399" s="5">
        <v>51226.02</v>
      </c>
      <c r="P399" s="5">
        <v>56873.51</v>
      </c>
      <c r="Q399" s="5">
        <v>179158.2</v>
      </c>
      <c r="R399" s="5">
        <v>62606.49</v>
      </c>
      <c r="S399" s="5">
        <v>62126.51</v>
      </c>
      <c r="T399" s="5">
        <v>54425.2</v>
      </c>
    </row>
    <row r="400" spans="3:20" x14ac:dyDescent="0.3">
      <c r="C400" s="3" t="str">
        <f ca="1">IF(_xll.TM2RPTELISCONSOLIDATED(D400),IF(_xll.TM2RPTELLEV(D400)&lt;=5,_xll.TM2RPTELLEV(D400),"Default"),"Leaf")</f>
        <v>Leaf</v>
      </c>
      <c r="D400" s="12" t="s">
        <v>61</v>
      </c>
      <c r="E400" s="5">
        <v>13940.02</v>
      </c>
      <c r="F400" s="5">
        <v>4504.1899999999996</v>
      </c>
      <c r="G400" s="5">
        <v>4719.46</v>
      </c>
      <c r="H400" s="5">
        <v>4716.37</v>
      </c>
      <c r="I400" s="5">
        <v>14073.92</v>
      </c>
      <c r="J400" s="5">
        <v>4523.76</v>
      </c>
      <c r="K400" s="5">
        <v>4816.28</v>
      </c>
      <c r="L400" s="5">
        <v>4733.88</v>
      </c>
      <c r="M400" s="5">
        <v>14621.88</v>
      </c>
      <c r="N400" s="5">
        <v>4560.84</v>
      </c>
      <c r="O400" s="5">
        <v>4966.66</v>
      </c>
      <c r="P400" s="5">
        <v>5094.38</v>
      </c>
      <c r="Q400" s="5">
        <v>14383.95</v>
      </c>
      <c r="R400" s="5">
        <v>4945.03</v>
      </c>
      <c r="S400" s="5">
        <v>4854.3900000000003</v>
      </c>
      <c r="T400" s="5">
        <v>4584.53</v>
      </c>
    </row>
    <row r="401" spans="3:20" x14ac:dyDescent="0.3">
      <c r="C401" s="3" t="str">
        <f ca="1">IF(_xll.TM2RPTELISCONSOLIDATED(D401),IF(_xll.TM2RPTELLEV(D401)&lt;=5,_xll.TM2RPTELLEV(D401),"Default"),"Leaf")</f>
        <v>Leaf</v>
      </c>
      <c r="D401" s="12" t="s">
        <v>62</v>
      </c>
      <c r="E401" s="5">
        <v>4847.18</v>
      </c>
      <c r="F401" s="5">
        <v>1771.6</v>
      </c>
      <c r="G401" s="5">
        <v>1431.7</v>
      </c>
      <c r="H401" s="5">
        <v>1643.88</v>
      </c>
      <c r="I401" s="5">
        <v>5028.46</v>
      </c>
      <c r="J401" s="5">
        <v>1673.75</v>
      </c>
      <c r="K401" s="5">
        <v>1638.73</v>
      </c>
      <c r="L401" s="5">
        <v>1715.98</v>
      </c>
      <c r="M401" s="5">
        <v>5614.53</v>
      </c>
      <c r="N401" s="5">
        <v>1590.32</v>
      </c>
      <c r="O401" s="5">
        <v>1949.79</v>
      </c>
      <c r="P401" s="5">
        <v>2074.42</v>
      </c>
      <c r="Q401" s="5">
        <v>5942.07</v>
      </c>
      <c r="R401" s="5">
        <v>2022.92</v>
      </c>
      <c r="S401" s="5">
        <v>1833.4</v>
      </c>
      <c r="T401" s="5">
        <v>2085.75</v>
      </c>
    </row>
    <row r="402" spans="3:20" x14ac:dyDescent="0.3">
      <c r="C402" s="3">
        <f ca="1">IF(_xll.TM2RPTELISCONSOLIDATED(D402),IF(_xll.TM2RPTELLEV(D402)&lt;=5,_xll.TM2RPTELLEV(D402),"Default"),"Leaf")</f>
        <v>1</v>
      </c>
      <c r="D402" s="13" t="s">
        <v>63</v>
      </c>
      <c r="E402" s="5">
        <v>201051.88</v>
      </c>
      <c r="F402" s="5">
        <v>52241.599999999999</v>
      </c>
      <c r="G402" s="5">
        <v>73047.600000000006</v>
      </c>
      <c r="H402" s="5">
        <v>75762.679999999993</v>
      </c>
      <c r="I402" s="5">
        <v>179193.22</v>
      </c>
      <c r="J402" s="5">
        <v>60306.5</v>
      </c>
      <c r="K402" s="5">
        <v>66539.03</v>
      </c>
      <c r="L402" s="5">
        <v>52347.69</v>
      </c>
      <c r="M402" s="5">
        <v>186209.58</v>
      </c>
      <c r="N402" s="5">
        <v>64024.799999999901</v>
      </c>
      <c r="O402" s="5">
        <v>58142.47</v>
      </c>
      <c r="P402" s="5">
        <v>64042.31</v>
      </c>
      <c r="Q402" s="5">
        <v>199484.22</v>
      </c>
      <c r="R402" s="5">
        <v>69574.44</v>
      </c>
      <c r="S402" s="5">
        <v>68814.3</v>
      </c>
      <c r="T402" s="5">
        <v>61095.48</v>
      </c>
    </row>
    <row r="403" spans="3:20" x14ac:dyDescent="0.3">
      <c r="C403" s="3" t="str">
        <f ca="1">IF(_xll.TM2RPTELISCONSOLIDATED(D403),IF(_xll.TM2RPTELLEV(D403)&lt;=5,_xll.TM2RPTELLEV(D403),"Default"),"Leaf")</f>
        <v>Leaf</v>
      </c>
      <c r="D403" s="12" t="s">
        <v>64</v>
      </c>
      <c r="E403" s="5">
        <v>3592.64</v>
      </c>
      <c r="F403" s="5">
        <v>1138.1500000000001</v>
      </c>
      <c r="G403" s="5">
        <v>1370.93</v>
      </c>
      <c r="H403" s="5">
        <v>1083.56</v>
      </c>
      <c r="I403" s="5">
        <v>3387.67</v>
      </c>
      <c r="J403" s="5">
        <v>915.67</v>
      </c>
      <c r="K403" s="5">
        <v>1359.6</v>
      </c>
      <c r="L403" s="5">
        <v>1112.4000000000001</v>
      </c>
      <c r="M403" s="5">
        <v>2628.56</v>
      </c>
      <c r="N403" s="5">
        <v>986.74</v>
      </c>
      <c r="O403" s="5">
        <v>852.84</v>
      </c>
      <c r="P403" s="5">
        <v>788.98</v>
      </c>
      <c r="Q403" s="5">
        <v>2598.69</v>
      </c>
      <c r="R403" s="5">
        <v>988.8</v>
      </c>
      <c r="S403" s="5">
        <v>782.8</v>
      </c>
      <c r="T403" s="5">
        <v>827.09</v>
      </c>
    </row>
    <row r="404" spans="3:20" x14ac:dyDescent="0.3">
      <c r="C404" s="3">
        <f ca="1">IF(_xll.TM2RPTELISCONSOLIDATED(D404),IF(_xll.TM2RPTELLEV(D404)&lt;=5,_xll.TM2RPTELLEV(D404),"Default"),"Leaf")</f>
        <v>1</v>
      </c>
      <c r="D404" s="13" t="s">
        <v>65</v>
      </c>
      <c r="E404" s="5">
        <v>3592.64</v>
      </c>
      <c r="F404" s="5">
        <v>1138.1500000000001</v>
      </c>
      <c r="G404" s="5">
        <v>1370.93</v>
      </c>
      <c r="H404" s="5">
        <v>1083.56</v>
      </c>
      <c r="I404" s="5">
        <v>3387.67</v>
      </c>
      <c r="J404" s="5">
        <v>915.67</v>
      </c>
      <c r="K404" s="5">
        <v>1359.6</v>
      </c>
      <c r="L404" s="5">
        <v>1112.4000000000001</v>
      </c>
      <c r="M404" s="5">
        <v>2628.56</v>
      </c>
      <c r="N404" s="5">
        <v>986.74</v>
      </c>
      <c r="O404" s="5">
        <v>852.84</v>
      </c>
      <c r="P404" s="5">
        <v>788.98</v>
      </c>
      <c r="Q404" s="5">
        <v>2598.69</v>
      </c>
      <c r="R404" s="5">
        <v>988.8</v>
      </c>
      <c r="S404" s="5">
        <v>782.8</v>
      </c>
      <c r="T404" s="5">
        <v>827.09</v>
      </c>
    </row>
    <row r="405" spans="3:20" x14ac:dyDescent="0.3">
      <c r="C405" s="3" t="str">
        <f ca="1">IF(_xll.TM2RPTELISCONSOLIDATED(D405),IF(_xll.TM2RPTELLEV(D405)&lt;=5,_xll.TM2RPTELLEV(D405),"Default"),"Leaf")</f>
        <v>Leaf</v>
      </c>
      <c r="D405" s="12" t="s">
        <v>66</v>
      </c>
      <c r="E405" s="5">
        <v>3064.25</v>
      </c>
      <c r="F405" s="5">
        <v>1164.93</v>
      </c>
      <c r="G405" s="5">
        <v>730.27</v>
      </c>
      <c r="H405" s="5">
        <v>1169.05</v>
      </c>
      <c r="I405" s="5">
        <v>3458.74</v>
      </c>
      <c r="J405" s="5">
        <v>1148.45</v>
      </c>
      <c r="K405" s="5">
        <v>956.87</v>
      </c>
      <c r="L405" s="5">
        <v>1353.42</v>
      </c>
      <c r="M405" s="5">
        <v>3488.61</v>
      </c>
      <c r="N405" s="5">
        <v>1318.4</v>
      </c>
      <c r="O405" s="5">
        <v>1211.28</v>
      </c>
      <c r="P405" s="5">
        <v>958.93</v>
      </c>
      <c r="Q405" s="5">
        <v>3298.06</v>
      </c>
      <c r="R405" s="5">
        <v>1227.76</v>
      </c>
      <c r="S405" s="5">
        <v>1223.6400000000001</v>
      </c>
      <c r="T405" s="5">
        <v>846.66</v>
      </c>
    </row>
    <row r="406" spans="3:20" x14ac:dyDescent="0.3">
      <c r="C406" s="3" t="str">
        <f ca="1">IF(_xll.TM2RPTELISCONSOLIDATED(D406),IF(_xll.TM2RPTELLEV(D406)&lt;=5,_xll.TM2RPTELLEV(D406),"Default"),"Leaf")</f>
        <v>Leaf</v>
      </c>
      <c r="D406" s="12" t="s">
        <v>67</v>
      </c>
      <c r="E406" s="5">
        <v>2755.25</v>
      </c>
      <c r="F406" s="5">
        <v>1244.24</v>
      </c>
      <c r="G406" s="5">
        <v>759.11</v>
      </c>
      <c r="H406" s="5">
        <v>751.9</v>
      </c>
      <c r="I406" s="5">
        <v>2719.2</v>
      </c>
      <c r="J406" s="5">
        <v>1000.13</v>
      </c>
      <c r="K406" s="5">
        <v>901.25</v>
      </c>
      <c r="L406" s="5">
        <v>817.82</v>
      </c>
      <c r="M406" s="5">
        <v>2984.94</v>
      </c>
      <c r="N406" s="5">
        <v>1031.03</v>
      </c>
      <c r="O406" s="5">
        <v>979.53</v>
      </c>
      <c r="P406" s="5">
        <v>974.38</v>
      </c>
      <c r="Q406" s="5">
        <v>2879.88</v>
      </c>
      <c r="R406" s="5">
        <v>1241.1500000000001</v>
      </c>
      <c r="S406" s="5">
        <v>886.83</v>
      </c>
      <c r="T406" s="5">
        <v>751.9</v>
      </c>
    </row>
    <row r="407" spans="3:20" x14ac:dyDescent="0.3">
      <c r="C407" s="3">
        <f ca="1">IF(_xll.TM2RPTELISCONSOLIDATED(D407),IF(_xll.TM2RPTELLEV(D407)&lt;=5,_xll.TM2RPTELLEV(D407),"Default"),"Leaf")</f>
        <v>1</v>
      </c>
      <c r="D407" s="13" t="s">
        <v>68</v>
      </c>
      <c r="E407" s="5">
        <v>5819.49999999999</v>
      </c>
      <c r="F407" s="5">
        <v>2409.17</v>
      </c>
      <c r="G407" s="5">
        <v>1489.38</v>
      </c>
      <c r="H407" s="5">
        <v>1920.94999999999</v>
      </c>
      <c r="I407" s="5">
        <v>6177.94</v>
      </c>
      <c r="J407" s="5">
        <v>2148.58</v>
      </c>
      <c r="K407" s="5">
        <v>1858.12</v>
      </c>
      <c r="L407" s="5">
        <v>2171.2399999999998</v>
      </c>
      <c r="M407" s="5">
        <v>6473.55</v>
      </c>
      <c r="N407" s="5">
        <v>2349.4299999999998</v>
      </c>
      <c r="O407" s="5">
        <v>2190.81</v>
      </c>
      <c r="P407" s="5">
        <v>1933.31</v>
      </c>
      <c r="Q407" s="5">
        <v>6177.94</v>
      </c>
      <c r="R407" s="5">
        <v>2468.91</v>
      </c>
      <c r="S407" s="5">
        <v>2110.4699999999998</v>
      </c>
      <c r="T407" s="5">
        <v>1598.56</v>
      </c>
    </row>
    <row r="408" spans="3:20" x14ac:dyDescent="0.3">
      <c r="C408" s="3" t="str">
        <f ca="1">IF(_xll.TM2RPTELISCONSOLIDATED(D408),IF(_xll.TM2RPTELLEV(D408)&lt;=5,_xll.TM2RPTELLEV(D408),"Default"),"Leaf")</f>
        <v>Leaf</v>
      </c>
      <c r="D408" s="12" t="s">
        <v>69</v>
      </c>
      <c r="E408" s="5">
        <v>3304.24</v>
      </c>
      <c r="F408" s="5">
        <v>1090.77</v>
      </c>
      <c r="G408" s="5">
        <v>1053.69</v>
      </c>
      <c r="H408" s="5">
        <v>1159.78</v>
      </c>
      <c r="I408" s="5">
        <v>3215.66</v>
      </c>
      <c r="J408" s="5">
        <v>803.4</v>
      </c>
      <c r="K408" s="5">
        <v>1290.5899999999999</v>
      </c>
      <c r="L408" s="5">
        <v>1121.67</v>
      </c>
      <c r="M408" s="5">
        <v>2738.77</v>
      </c>
      <c r="N408" s="5">
        <v>682.89</v>
      </c>
      <c r="O408" s="5">
        <v>1037.21</v>
      </c>
      <c r="P408" s="5">
        <v>1018.67</v>
      </c>
      <c r="Q408" s="5">
        <v>2853.1</v>
      </c>
      <c r="R408" s="5">
        <v>721</v>
      </c>
      <c r="S408" s="5">
        <v>852.84</v>
      </c>
      <c r="T408" s="5">
        <v>1279.26</v>
      </c>
    </row>
    <row r="409" spans="3:20" x14ac:dyDescent="0.3">
      <c r="C409" s="3" t="str">
        <f ca="1">IF(_xll.TM2RPTELISCONSOLIDATED(D409),IF(_xll.TM2RPTELLEV(D409)&lt;=5,_xll.TM2RPTELLEV(D409),"Default"),"Leaf")</f>
        <v>Leaf</v>
      </c>
      <c r="D409" s="12" t="s">
        <v>70</v>
      </c>
      <c r="E409" s="5">
        <v>3349.56</v>
      </c>
      <c r="F409" s="5">
        <v>1250.42</v>
      </c>
      <c r="G409" s="5">
        <v>803.4</v>
      </c>
      <c r="H409" s="5">
        <v>1295.74</v>
      </c>
      <c r="I409" s="5">
        <v>3902.67</v>
      </c>
      <c r="J409" s="5">
        <v>1095.92</v>
      </c>
      <c r="K409" s="5">
        <v>1382.26</v>
      </c>
      <c r="L409" s="5">
        <v>1424.49</v>
      </c>
      <c r="M409" s="5">
        <v>3288.79</v>
      </c>
      <c r="N409" s="5">
        <v>1100.04</v>
      </c>
      <c r="O409" s="5">
        <v>1189.6500000000001</v>
      </c>
      <c r="P409" s="5">
        <v>999.1</v>
      </c>
      <c r="Q409" s="5">
        <v>3047.77</v>
      </c>
      <c r="R409" s="5">
        <v>1022.79</v>
      </c>
      <c r="S409" s="5">
        <v>1091.8</v>
      </c>
      <c r="T409" s="5">
        <v>933.18</v>
      </c>
    </row>
    <row r="410" spans="3:20" x14ac:dyDescent="0.3">
      <c r="C410" s="3" t="str">
        <f ca="1">IF(_xll.TM2RPTELISCONSOLIDATED(D410),IF(_xll.TM2RPTELLEV(D410)&lt;=5,_xll.TM2RPTELLEV(D410),"Default"),"Leaf")</f>
        <v>Leaf</v>
      </c>
      <c r="D410" s="12" t="s">
        <v>71</v>
      </c>
      <c r="E410" s="5">
        <v>3651.35</v>
      </c>
      <c r="F410" s="5">
        <v>1030</v>
      </c>
      <c r="G410" s="5">
        <v>1386.38</v>
      </c>
      <c r="H410" s="5">
        <v>1234.97</v>
      </c>
      <c r="I410" s="5">
        <v>2844.86</v>
      </c>
      <c r="J410" s="5">
        <v>835.33</v>
      </c>
      <c r="K410" s="5">
        <v>736.45</v>
      </c>
      <c r="L410" s="5">
        <v>1273.08</v>
      </c>
      <c r="M410" s="5">
        <v>3456.68</v>
      </c>
      <c r="N410" s="5">
        <v>769.41</v>
      </c>
      <c r="O410" s="5">
        <v>1294.71</v>
      </c>
      <c r="P410" s="5">
        <v>1392.56</v>
      </c>
      <c r="Q410" s="5">
        <v>3514.36</v>
      </c>
      <c r="R410" s="5">
        <v>765.29</v>
      </c>
      <c r="S410" s="5">
        <v>1362.69</v>
      </c>
      <c r="T410" s="5">
        <v>1386.38</v>
      </c>
    </row>
    <row r="411" spans="3:20" x14ac:dyDescent="0.3">
      <c r="C411" s="3" t="str">
        <f ca="1">IF(_xll.TM2RPTELISCONSOLIDATED(D411),IF(_xll.TM2RPTELLEV(D411)&lt;=5,_xll.TM2RPTELLEV(D411),"Default"),"Leaf")</f>
        <v>Leaf</v>
      </c>
      <c r="D411" s="12" t="s">
        <v>72</v>
      </c>
      <c r="E411" s="5">
        <v>2974.64</v>
      </c>
      <c r="F411" s="5">
        <v>1189.6500000000001</v>
      </c>
      <c r="G411" s="5">
        <v>856.96</v>
      </c>
      <c r="H411" s="5">
        <v>928.03</v>
      </c>
      <c r="I411" s="5">
        <v>4113.82</v>
      </c>
      <c r="J411" s="5">
        <v>1387.41</v>
      </c>
      <c r="K411" s="5">
        <v>1357.54</v>
      </c>
      <c r="L411" s="5">
        <v>1368.87</v>
      </c>
      <c r="M411" s="5">
        <v>2713.02</v>
      </c>
      <c r="N411" s="5">
        <v>790.01</v>
      </c>
      <c r="O411" s="5">
        <v>1159.78</v>
      </c>
      <c r="P411" s="5">
        <v>763.23</v>
      </c>
      <c r="Q411" s="5">
        <v>2813.96</v>
      </c>
      <c r="R411" s="5">
        <v>777.65</v>
      </c>
      <c r="S411" s="5">
        <v>1069.1400000000001</v>
      </c>
      <c r="T411" s="5">
        <v>967.17</v>
      </c>
    </row>
    <row r="412" spans="3:20" x14ac:dyDescent="0.3">
      <c r="C412" s="3" t="str">
        <f ca="1">IF(_xll.TM2RPTELISCONSOLIDATED(D412),IF(_xll.TM2RPTELLEV(D412)&lt;=5,_xll.TM2RPTELLEV(D412),"Default"),"Leaf")</f>
        <v>Leaf</v>
      </c>
      <c r="D412" s="12" t="s">
        <v>73</v>
      </c>
      <c r="E412" s="5">
        <v>3224.93</v>
      </c>
      <c r="F412" s="5">
        <v>748.81</v>
      </c>
      <c r="G412" s="5">
        <v>1214.3699999999999</v>
      </c>
      <c r="H412" s="5">
        <v>1261.75</v>
      </c>
      <c r="I412" s="5">
        <v>3152.83</v>
      </c>
      <c r="J412" s="5">
        <v>1077.3800000000001</v>
      </c>
      <c r="K412" s="5">
        <v>869.32</v>
      </c>
      <c r="L412" s="5">
        <v>1206.1300000000001</v>
      </c>
      <c r="M412" s="5">
        <v>3635.9</v>
      </c>
      <c r="N412" s="5">
        <v>1040.3</v>
      </c>
      <c r="O412" s="5">
        <v>1386.38</v>
      </c>
      <c r="P412" s="5">
        <v>1209.22</v>
      </c>
      <c r="Q412" s="5">
        <v>2909.75</v>
      </c>
      <c r="R412" s="5">
        <v>1014.55</v>
      </c>
      <c r="S412" s="5">
        <v>879.62</v>
      </c>
      <c r="T412" s="5">
        <v>1015.58</v>
      </c>
    </row>
    <row r="413" spans="3:20" x14ac:dyDescent="0.3">
      <c r="C413" s="3" t="str">
        <f ca="1">IF(_xll.TM2RPTELISCONSOLIDATED(D413),IF(_xll.TM2RPTELLEV(D413)&lt;=5,_xll.TM2RPTELLEV(D413),"Default"),"Leaf")</f>
        <v>Leaf</v>
      </c>
      <c r="D413" s="12" t="s">
        <v>74</v>
      </c>
      <c r="E413" s="5">
        <v>2494.66</v>
      </c>
      <c r="F413" s="5">
        <v>907.43</v>
      </c>
      <c r="G413" s="5">
        <v>731.3</v>
      </c>
      <c r="H413" s="5">
        <v>855.93</v>
      </c>
      <c r="I413" s="5">
        <v>2786.15</v>
      </c>
      <c r="J413" s="5">
        <v>786.92</v>
      </c>
      <c r="K413" s="5">
        <v>1217.46</v>
      </c>
      <c r="L413" s="5">
        <v>781.77</v>
      </c>
      <c r="M413" s="5">
        <v>2846.92</v>
      </c>
      <c r="N413" s="5">
        <v>1166.99</v>
      </c>
      <c r="O413" s="5">
        <v>824</v>
      </c>
      <c r="P413" s="5">
        <v>855.93</v>
      </c>
      <c r="Q413" s="5">
        <v>3840.87</v>
      </c>
      <c r="R413" s="5">
        <v>1422.43</v>
      </c>
      <c r="S413" s="5">
        <v>1359.6</v>
      </c>
      <c r="T413" s="5">
        <v>1058.8399999999999</v>
      </c>
    </row>
    <row r="414" spans="3:20" x14ac:dyDescent="0.3">
      <c r="C414" s="3" t="str">
        <f ca="1">IF(_xll.TM2RPTELISCONSOLIDATED(D414),IF(_xll.TM2RPTELLEV(D414)&lt;=5,_xll.TM2RPTELLEV(D414),"Default"),"Leaf")</f>
        <v>Leaf</v>
      </c>
      <c r="D414" s="12" t="s">
        <v>75</v>
      </c>
      <c r="E414" s="5">
        <v>3663.71</v>
      </c>
      <c r="F414" s="5">
        <v>1290.5899999999999</v>
      </c>
      <c r="G414" s="5">
        <v>987.77</v>
      </c>
      <c r="H414" s="5">
        <v>1385.35</v>
      </c>
      <c r="I414" s="5">
        <v>3655.47</v>
      </c>
      <c r="J414" s="5">
        <v>1311.19</v>
      </c>
      <c r="K414" s="5">
        <v>1238.06</v>
      </c>
      <c r="L414" s="5">
        <v>1106.22</v>
      </c>
      <c r="M414" s="5">
        <v>3244.5</v>
      </c>
      <c r="N414" s="5">
        <v>1120.6400000000001</v>
      </c>
      <c r="O414" s="5">
        <v>1166.99</v>
      </c>
      <c r="P414" s="5">
        <v>956.87</v>
      </c>
      <c r="Q414" s="5">
        <v>3073.52</v>
      </c>
      <c r="R414" s="5">
        <v>742.63</v>
      </c>
      <c r="S414" s="5">
        <v>1165.96</v>
      </c>
      <c r="T414" s="5">
        <v>1164.93</v>
      </c>
    </row>
    <row r="415" spans="3:20" x14ac:dyDescent="0.3">
      <c r="C415" s="3">
        <f ca="1">IF(_xll.TM2RPTELISCONSOLIDATED(D415),IF(_xll.TM2RPTELLEV(D415)&lt;=5,_xll.TM2RPTELLEV(D415),"Default"),"Leaf")</f>
        <v>1</v>
      </c>
      <c r="D415" s="13" t="s">
        <v>76</v>
      </c>
      <c r="E415" s="5">
        <v>22663.09</v>
      </c>
      <c r="F415" s="5">
        <v>7507.67</v>
      </c>
      <c r="G415" s="5">
        <v>7033.87</v>
      </c>
      <c r="H415" s="5">
        <v>8121.55</v>
      </c>
      <c r="I415" s="5">
        <v>23671.46</v>
      </c>
      <c r="J415" s="5">
        <v>7297.55</v>
      </c>
      <c r="K415" s="5">
        <v>8091.68</v>
      </c>
      <c r="L415" s="5">
        <v>8282.23</v>
      </c>
      <c r="M415" s="5">
        <v>21924.5799999999</v>
      </c>
      <c r="N415" s="5">
        <v>6670.28</v>
      </c>
      <c r="O415" s="5">
        <v>8058.72</v>
      </c>
      <c r="P415" s="5">
        <v>7195.58</v>
      </c>
      <c r="Q415" s="5">
        <v>22053.3299999999</v>
      </c>
      <c r="R415" s="5">
        <v>6466.34</v>
      </c>
      <c r="S415" s="5">
        <v>7781.65</v>
      </c>
      <c r="T415" s="5">
        <v>7805.34</v>
      </c>
    </row>
    <row r="416" spans="3:20" x14ac:dyDescent="0.3">
      <c r="C416" s="3">
        <f ca="1">IF(_xll.TM2RPTELISCONSOLIDATED(D416),IF(_xll.TM2RPTELLEV(D416)&lt;=5,_xll.TM2RPTELLEV(D416),"Default"),"Leaf")</f>
        <v>1</v>
      </c>
      <c r="D416" s="11" t="s">
        <v>77</v>
      </c>
      <c r="E416" s="5">
        <v>293916.79762600001</v>
      </c>
      <c r="F416" s="5">
        <v>82670.098650999906</v>
      </c>
      <c r="G416" s="5">
        <v>103385.418481</v>
      </c>
      <c r="H416" s="5">
        <v>107861.28049400001</v>
      </c>
      <c r="I416" s="5">
        <v>272240.05807999999</v>
      </c>
      <c r="J416" s="5">
        <v>89830.756294999999</v>
      </c>
      <c r="K416" s="5">
        <v>98223.014808999898</v>
      </c>
      <c r="L416" s="5">
        <v>84186.286976000003</v>
      </c>
      <c r="M416" s="5">
        <v>277601.89210300002</v>
      </c>
      <c r="N416" s="5">
        <v>94203.554963000002</v>
      </c>
      <c r="O416" s="5">
        <v>89789.199296999999</v>
      </c>
      <c r="P416" s="5">
        <v>93609.137842999902</v>
      </c>
      <c r="Q416" s="5">
        <v>291802.17250300001</v>
      </c>
      <c r="R416" s="5">
        <v>99274.060077999893</v>
      </c>
      <c r="S416" s="5">
        <v>100596.87620300001</v>
      </c>
      <c r="T416" s="5">
        <v>91931.236221999905</v>
      </c>
    </row>
    <row r="417" spans="3:20" x14ac:dyDescent="0.3">
      <c r="C417" s="3">
        <f ca="1">IF(_xll.TM2RPTELISCONSOLIDATED(D417),IF(_xll.TM2RPTELLEV(D417)&lt;=5,_xll.TM2RPTELLEV(D417),"Default"),"Leaf")</f>
        <v>0</v>
      </c>
      <c r="D417" s="8" t="s">
        <v>78</v>
      </c>
      <c r="E417" s="5">
        <v>563859.47737399896</v>
      </c>
      <c r="F417" s="5">
        <v>211428.37634899901</v>
      </c>
      <c r="G417" s="5">
        <v>182464.81651900001</v>
      </c>
      <c r="H417" s="5">
        <v>169966.284506</v>
      </c>
      <c r="I417" s="5">
        <v>570407.57691999897</v>
      </c>
      <c r="J417" s="5">
        <v>176368.10870499999</v>
      </c>
      <c r="K417" s="5">
        <v>191034.975191</v>
      </c>
      <c r="L417" s="5">
        <v>203004.49302399901</v>
      </c>
      <c r="M417" s="5">
        <v>573958.33289699897</v>
      </c>
      <c r="N417" s="5">
        <v>192469.65003700001</v>
      </c>
      <c r="O417" s="5">
        <v>202630.375703</v>
      </c>
      <c r="P417" s="5">
        <v>178858.30715699901</v>
      </c>
      <c r="Q417" s="5">
        <v>588411.62249699899</v>
      </c>
      <c r="R417" s="5">
        <v>178682.254921999</v>
      </c>
      <c r="S417" s="5">
        <v>201519.118797</v>
      </c>
      <c r="T417" s="5">
        <v>208210.24877800001</v>
      </c>
    </row>
    <row r="418" spans="3:20" x14ac:dyDescent="0.3">
      <c r="C418" s="3" t="str">
        <f ca="1">IF(_xll.TM2RPTELISCONSOLIDATED(D418),IF(_xll.TM2RPTELLEV(D418)&lt;=5,_xll.TM2RPTELLEV(D418),"Default"),"Leaf")</f>
        <v>Leaf</v>
      </c>
      <c r="D418" s="10" t="s">
        <v>37</v>
      </c>
      <c r="E418" s="5">
        <v>938284.68</v>
      </c>
      <c r="F418" s="5">
        <v>315512.69</v>
      </c>
      <c r="G418" s="5">
        <v>311041.46000000002</v>
      </c>
      <c r="H418" s="5">
        <v>311730.53000000003</v>
      </c>
      <c r="I418" s="5">
        <v>943378.03</v>
      </c>
      <c r="J418" s="5">
        <v>311760.40000000002</v>
      </c>
      <c r="K418" s="5">
        <v>316160.56</v>
      </c>
      <c r="L418" s="5">
        <v>315457.07</v>
      </c>
      <c r="M418" s="5">
        <v>953738.8</v>
      </c>
      <c r="N418" s="5">
        <v>316871.26</v>
      </c>
      <c r="O418" s="5">
        <v>320391.8</v>
      </c>
      <c r="P418" s="5">
        <v>316475.74</v>
      </c>
      <c r="Q418" s="5">
        <v>935635.52</v>
      </c>
      <c r="R418" s="5">
        <v>309312.09000000003</v>
      </c>
      <c r="S418" s="5">
        <v>313800.83</v>
      </c>
      <c r="T418" s="5">
        <v>312522.59999999998</v>
      </c>
    </row>
    <row r="419" spans="3:20" x14ac:dyDescent="0.3">
      <c r="C419" s="3" t="str">
        <f ca="1">IF(_xll.TM2RPTELISCONSOLIDATED(D419),IF(_xll.TM2RPTELLEV(D419)&lt;=5,_xll.TM2RPTELLEV(D419),"Default"),"Leaf")</f>
        <v>Leaf</v>
      </c>
      <c r="D419" s="10" t="s">
        <v>38</v>
      </c>
      <c r="E419" s="5">
        <v>181021.47</v>
      </c>
      <c r="F419" s="5">
        <v>59427.91</v>
      </c>
      <c r="G419" s="5">
        <v>61985.4</v>
      </c>
      <c r="H419" s="5">
        <v>59608.160000000003</v>
      </c>
      <c r="I419" s="5">
        <v>181038.98</v>
      </c>
      <c r="J419" s="5">
        <v>62704.34</v>
      </c>
      <c r="K419" s="5">
        <v>59694.68</v>
      </c>
      <c r="L419" s="5">
        <v>58639.96</v>
      </c>
      <c r="M419" s="5">
        <v>178200.3</v>
      </c>
      <c r="N419" s="5">
        <v>61459.07</v>
      </c>
      <c r="O419" s="5">
        <v>61908.15</v>
      </c>
      <c r="P419" s="5">
        <v>54833.08</v>
      </c>
      <c r="Q419" s="5">
        <v>171809.15</v>
      </c>
      <c r="R419" s="5">
        <v>55743.6</v>
      </c>
      <c r="S419" s="5">
        <v>65835.539999999994</v>
      </c>
      <c r="T419" s="5">
        <v>50230.01</v>
      </c>
    </row>
    <row r="420" spans="3:20" x14ac:dyDescent="0.3">
      <c r="C420" s="3">
        <f ca="1">IF(_xll.TM2RPTELISCONSOLIDATED(D420),IF(_xll.TM2RPTELLEV(D420)&lt;=5,_xll.TM2RPTELLEV(D420),"Default"),"Leaf")</f>
        <v>1</v>
      </c>
      <c r="D420" s="11" t="s">
        <v>39</v>
      </c>
      <c r="E420" s="5">
        <v>1119306.1499999999</v>
      </c>
      <c r="F420" s="5">
        <v>374940.6</v>
      </c>
      <c r="G420" s="5">
        <v>373026.86</v>
      </c>
      <c r="H420" s="5">
        <v>371338.69</v>
      </c>
      <c r="I420" s="5">
        <v>1124417.01</v>
      </c>
      <c r="J420" s="5">
        <v>374464.74</v>
      </c>
      <c r="K420" s="5">
        <v>375855.24</v>
      </c>
      <c r="L420" s="5">
        <v>374097.03</v>
      </c>
      <c r="M420" s="5">
        <v>1131939.1000000001</v>
      </c>
      <c r="N420" s="5">
        <v>378330.33</v>
      </c>
      <c r="O420" s="5">
        <v>382299.95</v>
      </c>
      <c r="P420" s="5">
        <v>371308.82</v>
      </c>
      <c r="Q420" s="5">
        <v>1107444.67</v>
      </c>
      <c r="R420" s="5">
        <v>365055.69</v>
      </c>
      <c r="S420" s="5">
        <v>379636.37</v>
      </c>
      <c r="T420" s="5">
        <v>362752.61</v>
      </c>
    </row>
    <row r="421" spans="3:20" x14ac:dyDescent="0.3">
      <c r="C421" s="3" t="str">
        <f ca="1">IF(_xll.TM2RPTELISCONSOLIDATED(D421),IF(_xll.TM2RPTELLEV(D421)&lt;=5,_xll.TM2RPTELLEV(D421),"Default"),"Leaf")</f>
        <v>Leaf</v>
      </c>
      <c r="D421" s="10" t="s">
        <v>40</v>
      </c>
      <c r="E421" s="5">
        <v>154924.875</v>
      </c>
      <c r="F421" s="5">
        <v>37736.625</v>
      </c>
      <c r="G421" s="5">
        <v>52375.5</v>
      </c>
      <c r="H421" s="5">
        <v>64812.75</v>
      </c>
      <c r="I421" s="5">
        <v>142410.375</v>
      </c>
      <c r="J421" s="5">
        <v>62070.375</v>
      </c>
      <c r="K421" s="5">
        <v>37157.25</v>
      </c>
      <c r="L421" s="5">
        <v>43182.75</v>
      </c>
      <c r="M421" s="5">
        <v>122673</v>
      </c>
      <c r="N421" s="5">
        <v>38856.75</v>
      </c>
      <c r="O421" s="5">
        <v>37234.5</v>
      </c>
      <c r="P421" s="5">
        <v>46581.75</v>
      </c>
      <c r="Q421" s="5">
        <v>128853</v>
      </c>
      <c r="R421" s="5">
        <v>44341.5</v>
      </c>
      <c r="S421" s="5">
        <v>49671.749999999898</v>
      </c>
      <c r="T421" s="5">
        <v>34839.75</v>
      </c>
    </row>
    <row r="422" spans="3:20" x14ac:dyDescent="0.3">
      <c r="C422" s="3" t="str">
        <f ca="1">IF(_xll.TM2RPTELISCONSOLIDATED(D422),IF(_xll.TM2RPTELLEV(D422)&lt;=5,_xll.TM2RPTELLEV(D422),"Default"),"Leaf")</f>
        <v>Leaf</v>
      </c>
      <c r="D422" s="10" t="s">
        <v>41</v>
      </c>
      <c r="E422" s="5">
        <v>106605</v>
      </c>
      <c r="F422" s="5">
        <v>43105.5</v>
      </c>
      <c r="G422" s="5">
        <v>34801.125</v>
      </c>
      <c r="H422" s="5">
        <v>28698.374999999902</v>
      </c>
      <c r="I422" s="5">
        <v>139359</v>
      </c>
      <c r="J422" s="5">
        <v>46195.5</v>
      </c>
      <c r="K422" s="5">
        <v>49440</v>
      </c>
      <c r="L422" s="5">
        <v>43723.5</v>
      </c>
      <c r="M422" s="5">
        <v>157705.875</v>
      </c>
      <c r="N422" s="5">
        <v>52800.375</v>
      </c>
      <c r="O422" s="5">
        <v>52645.875</v>
      </c>
      <c r="P422" s="5">
        <v>52259.625</v>
      </c>
      <c r="Q422" s="5">
        <v>98377.875</v>
      </c>
      <c r="R422" s="5">
        <v>42757.875</v>
      </c>
      <c r="S422" s="5">
        <v>27848.625</v>
      </c>
      <c r="T422" s="5">
        <v>27771.375</v>
      </c>
    </row>
    <row r="423" spans="3:20" x14ac:dyDescent="0.3">
      <c r="C423" s="3">
        <f ca="1">IF(_xll.TM2RPTELISCONSOLIDATED(D423),IF(_xll.TM2RPTELLEV(D423)&lt;=5,_xll.TM2RPTELLEV(D423),"Default"),"Leaf")</f>
        <v>1</v>
      </c>
      <c r="D423" s="11" t="s">
        <v>42</v>
      </c>
      <c r="E423" s="5">
        <v>261529.875</v>
      </c>
      <c r="F423" s="5">
        <v>80842.125</v>
      </c>
      <c r="G423" s="5">
        <v>87176.625</v>
      </c>
      <c r="H423" s="5">
        <v>93511.125</v>
      </c>
      <c r="I423" s="5">
        <v>281769.375</v>
      </c>
      <c r="J423" s="5">
        <v>108265.875</v>
      </c>
      <c r="K423" s="5">
        <v>86597.25</v>
      </c>
      <c r="L423" s="5">
        <v>86906.25</v>
      </c>
      <c r="M423" s="5">
        <v>280378.875</v>
      </c>
      <c r="N423" s="5">
        <v>91657.125</v>
      </c>
      <c r="O423" s="5">
        <v>89880.375</v>
      </c>
      <c r="P423" s="5">
        <v>98841.375</v>
      </c>
      <c r="Q423" s="5">
        <v>227230.875</v>
      </c>
      <c r="R423" s="5">
        <v>87099.375</v>
      </c>
      <c r="S423" s="5">
        <v>77520.375</v>
      </c>
      <c r="T423" s="5">
        <v>62611.125</v>
      </c>
    </row>
    <row r="424" spans="3:20" x14ac:dyDescent="0.3">
      <c r="C424" s="3" t="str">
        <f ca="1">IF(_xll.TM2RPTELISCONSOLIDATED(D424),IF(_xll.TM2RPTELLEV(D424)&lt;=5,_xll.TM2RPTELLEV(D424),"Default"),"Leaf")</f>
        <v>Leaf</v>
      </c>
      <c r="D424" s="12" t="s">
        <v>43</v>
      </c>
      <c r="E424" s="5">
        <v>4449.3657780000003</v>
      </c>
      <c r="F424" s="5">
        <v>1039.675923</v>
      </c>
      <c r="G424" s="5">
        <v>1710.434583</v>
      </c>
      <c r="H424" s="5">
        <v>1699.2552720000001</v>
      </c>
      <c r="I424" s="5">
        <v>4226.7958589999998</v>
      </c>
      <c r="J424" s="5">
        <v>1327.2891059999999</v>
      </c>
      <c r="K424" s="5">
        <v>1354.729233</v>
      </c>
      <c r="L424" s="5">
        <v>1544.7775200000001</v>
      </c>
      <c r="M424" s="5">
        <v>4080.448515</v>
      </c>
      <c r="N424" s="5">
        <v>1365.9085439999999</v>
      </c>
      <c r="O424" s="5">
        <v>1550.8753259999901</v>
      </c>
      <c r="P424" s="5">
        <v>1163.6646450000001</v>
      </c>
      <c r="Q424" s="5">
        <v>3891.4165290000001</v>
      </c>
      <c r="R424" s="5">
        <v>1548.8427240000001</v>
      </c>
      <c r="S424" s="5">
        <v>998.00758199999996</v>
      </c>
      <c r="T424" s="5">
        <v>1344.566223</v>
      </c>
    </row>
    <row r="425" spans="3:20" x14ac:dyDescent="0.3">
      <c r="C425" s="3" t="str">
        <f ca="1">IF(_xll.TM2RPTELISCONSOLIDATED(D425),IF(_xll.TM2RPTELLEV(D425)&lt;=5,_xll.TM2RPTELLEV(D425),"Default"),"Leaf")</f>
        <v>Leaf</v>
      </c>
      <c r="D425" s="12" t="s">
        <v>44</v>
      </c>
      <c r="E425" s="5">
        <v>3038.5</v>
      </c>
      <c r="F425" s="5">
        <v>925.97</v>
      </c>
      <c r="G425" s="5">
        <v>1096.95</v>
      </c>
      <c r="H425" s="5">
        <v>1015.58</v>
      </c>
      <c r="I425" s="5">
        <v>2920.05</v>
      </c>
      <c r="J425" s="5">
        <v>1194.8</v>
      </c>
      <c r="K425" s="5">
        <v>894.04</v>
      </c>
      <c r="L425" s="5">
        <v>831.21</v>
      </c>
      <c r="M425" s="5">
        <v>2801.6</v>
      </c>
      <c r="N425" s="5">
        <v>933.18</v>
      </c>
      <c r="O425" s="5">
        <v>873.44</v>
      </c>
      <c r="P425" s="5">
        <v>994.98</v>
      </c>
      <c r="Q425" s="5">
        <v>3402.09</v>
      </c>
      <c r="R425" s="5">
        <v>909.49</v>
      </c>
      <c r="S425" s="5">
        <v>1341.06</v>
      </c>
      <c r="T425" s="5">
        <v>1151.54</v>
      </c>
    </row>
    <row r="426" spans="3:20" x14ac:dyDescent="0.3">
      <c r="C426" s="3" t="str">
        <f ca="1">IF(_xll.TM2RPTELISCONSOLIDATED(D426),IF(_xll.TM2RPTELLEV(D426)&lt;=5,_xll.TM2RPTELLEV(D426),"Default"),"Leaf")</f>
        <v>Leaf</v>
      </c>
      <c r="D426" s="12" t="s">
        <v>45</v>
      </c>
      <c r="E426" s="5">
        <v>3112.66</v>
      </c>
      <c r="F426" s="5">
        <v>1223.6400000000001</v>
      </c>
      <c r="G426" s="5">
        <v>1056.78</v>
      </c>
      <c r="H426" s="5">
        <v>832.24</v>
      </c>
      <c r="I426" s="5">
        <v>3463.89</v>
      </c>
      <c r="J426" s="5">
        <v>803.4</v>
      </c>
      <c r="K426" s="5">
        <v>1411.1</v>
      </c>
      <c r="L426" s="5">
        <v>1249.3900000000001</v>
      </c>
      <c r="M426" s="5">
        <v>3233.17</v>
      </c>
      <c r="N426" s="5">
        <v>1083.56</v>
      </c>
      <c r="O426" s="5">
        <v>956.87</v>
      </c>
      <c r="P426" s="5">
        <v>1192.74</v>
      </c>
      <c r="Q426" s="5">
        <v>3342.35</v>
      </c>
      <c r="R426" s="5">
        <v>1003.22</v>
      </c>
      <c r="S426" s="5">
        <v>1028.97</v>
      </c>
      <c r="T426" s="5">
        <v>1310.1600000000001</v>
      </c>
    </row>
    <row r="427" spans="3:20" x14ac:dyDescent="0.3">
      <c r="C427" s="3" t="str">
        <f ca="1">IF(_xll.TM2RPTELISCONSOLIDATED(D427),IF(_xll.TM2RPTELLEV(D427)&lt;=5,_xll.TM2RPTELLEV(D427),"Default"),"Leaf")</f>
        <v>Leaf</v>
      </c>
      <c r="D427" s="12" t="s">
        <v>46</v>
      </c>
      <c r="E427" s="5">
        <v>3116.78</v>
      </c>
      <c r="F427" s="5">
        <v>762.2</v>
      </c>
      <c r="G427" s="5">
        <v>1399.77</v>
      </c>
      <c r="H427" s="5">
        <v>954.81</v>
      </c>
      <c r="I427" s="5">
        <v>2987</v>
      </c>
      <c r="J427" s="5">
        <v>902.28</v>
      </c>
      <c r="K427" s="5">
        <v>932.15</v>
      </c>
      <c r="L427" s="5">
        <v>1152.57</v>
      </c>
      <c r="M427" s="5">
        <v>3765.68</v>
      </c>
      <c r="N427" s="5">
        <v>1204.07</v>
      </c>
      <c r="O427" s="5">
        <v>1346.21</v>
      </c>
      <c r="P427" s="5">
        <v>1215.4000000000001</v>
      </c>
      <c r="Q427" s="5">
        <v>3508.18</v>
      </c>
      <c r="R427" s="5">
        <v>946.57</v>
      </c>
      <c r="S427" s="5">
        <v>1329.73</v>
      </c>
      <c r="T427" s="5">
        <v>1231.8800000000001</v>
      </c>
    </row>
    <row r="428" spans="3:20" x14ac:dyDescent="0.3">
      <c r="C428" s="3" t="str">
        <f ca="1">IF(_xll.TM2RPTELISCONSOLIDATED(D428),IF(_xll.TM2RPTELLEV(D428)&lt;=5,_xll.TM2RPTELLEV(D428),"Default"),"Leaf")</f>
        <v>Leaf</v>
      </c>
      <c r="D428" s="12" t="s">
        <v>47</v>
      </c>
      <c r="E428" s="5">
        <v>3499.94</v>
      </c>
      <c r="F428" s="5">
        <v>1189.6500000000001</v>
      </c>
      <c r="G428" s="5">
        <v>1102.0999999999999</v>
      </c>
      <c r="H428" s="5">
        <v>1208.19</v>
      </c>
      <c r="I428" s="5">
        <v>3459.77</v>
      </c>
      <c r="J428" s="5">
        <v>1060.9000000000001</v>
      </c>
      <c r="K428" s="5">
        <v>1199.95</v>
      </c>
      <c r="L428" s="5">
        <v>1198.92</v>
      </c>
      <c r="M428" s="5">
        <v>3415.48</v>
      </c>
      <c r="N428" s="5">
        <v>1341.06</v>
      </c>
      <c r="O428" s="5">
        <v>1283.3800000000001</v>
      </c>
      <c r="P428" s="5">
        <v>791.04</v>
      </c>
      <c r="Q428" s="5">
        <v>3080.73</v>
      </c>
      <c r="R428" s="5">
        <v>835.33</v>
      </c>
      <c r="S428" s="5">
        <v>1252.48</v>
      </c>
      <c r="T428" s="5">
        <v>992.92</v>
      </c>
    </row>
    <row r="429" spans="3:20" x14ac:dyDescent="0.3">
      <c r="C429" s="3" t="str">
        <f ca="1">IF(_xll.TM2RPTELISCONSOLIDATED(D429),IF(_xll.TM2RPTELLEV(D429)&lt;=5,_xll.TM2RPTELLEV(D429),"Default"),"Leaf")</f>
        <v>Leaf</v>
      </c>
      <c r="D429" s="12" t="s">
        <v>48</v>
      </c>
      <c r="E429" s="5">
        <v>3652.5857940000001</v>
      </c>
      <c r="F429" s="5">
        <v>1482.7831590000001</v>
      </c>
      <c r="G429" s="5">
        <v>900.44268599999998</v>
      </c>
      <c r="H429" s="5">
        <v>1269.3599489999999</v>
      </c>
      <c r="I429" s="5">
        <v>4079.4322139999999</v>
      </c>
      <c r="J429" s="5">
        <v>1260.21324</v>
      </c>
      <c r="K429" s="5">
        <v>1315.093494</v>
      </c>
      <c r="L429" s="5">
        <v>1504.1254799999999</v>
      </c>
      <c r="M429" s="5">
        <v>3546.8904899999902</v>
      </c>
      <c r="N429" s="5">
        <v>1561.0383360000001</v>
      </c>
      <c r="O429" s="5">
        <v>1032.5618159999999</v>
      </c>
      <c r="P429" s="5">
        <v>953.29033800000002</v>
      </c>
      <c r="Q429" s="5">
        <v>4260.3337920000004</v>
      </c>
      <c r="R429" s="5">
        <v>1449.245226</v>
      </c>
      <c r="S429" s="5">
        <v>1557.989433</v>
      </c>
      <c r="T429" s="5">
        <v>1253.0991329999999</v>
      </c>
    </row>
    <row r="430" spans="3:20" x14ac:dyDescent="0.3">
      <c r="C430" s="3" t="str">
        <f ca="1">IF(_xll.TM2RPTELISCONSOLIDATED(D430),IF(_xll.TM2RPTELLEV(D430)&lt;=5,_xll.TM2RPTELLEV(D430),"Default"),"Leaf")</f>
        <v>Leaf</v>
      </c>
      <c r="D430" s="12" t="s">
        <v>49</v>
      </c>
      <c r="E430" s="5">
        <v>3867.0253050000001</v>
      </c>
      <c r="F430" s="5">
        <v>1234.805715</v>
      </c>
      <c r="G430" s="5">
        <v>1262.24584199999</v>
      </c>
      <c r="H430" s="5">
        <v>1369.9737479999999</v>
      </c>
      <c r="I430" s="5">
        <v>3910.7262479999999</v>
      </c>
      <c r="J430" s="5">
        <v>994.95867899999996</v>
      </c>
      <c r="K430" s="5">
        <v>1552.9079280000001</v>
      </c>
      <c r="L430" s="5">
        <v>1362.859641</v>
      </c>
      <c r="M430" s="5">
        <v>4322.3281530000004</v>
      </c>
      <c r="N430" s="5">
        <v>1109.800692</v>
      </c>
      <c r="O430" s="5">
        <v>1654.5380279999999</v>
      </c>
      <c r="P430" s="5">
        <v>1557.989433</v>
      </c>
      <c r="Q430" s="5">
        <v>3873.1231109999999</v>
      </c>
      <c r="R430" s="5">
        <v>1593.559968</v>
      </c>
      <c r="S430" s="5">
        <v>922.80130799999995</v>
      </c>
      <c r="T430" s="5">
        <v>1356.761835</v>
      </c>
    </row>
    <row r="431" spans="3:20" x14ac:dyDescent="0.3">
      <c r="C431" s="3" t="str">
        <f ca="1">IF(_xll.TM2RPTELISCONSOLIDATED(D431),IF(_xll.TM2RPTELLEV(D431)&lt;=5,_xll.TM2RPTELLEV(D431),"Default"),"Leaf")</f>
        <v>Leaf</v>
      </c>
      <c r="D431" s="12" t="s">
        <v>50</v>
      </c>
      <c r="E431" s="5">
        <v>3325.3368719999999</v>
      </c>
      <c r="F431" s="5">
        <v>1162.648344</v>
      </c>
      <c r="G431" s="5">
        <v>1035.610719</v>
      </c>
      <c r="H431" s="5">
        <v>1127.0778089999999</v>
      </c>
      <c r="I431" s="5">
        <v>3689.17262999999</v>
      </c>
      <c r="J431" s="5">
        <v>1229.7242099999901</v>
      </c>
      <c r="K431" s="5">
        <v>1113.865896</v>
      </c>
      <c r="L431" s="5">
        <v>1345.5825239999999</v>
      </c>
      <c r="M431" s="5">
        <v>4195.2905279999904</v>
      </c>
      <c r="N431" s="5">
        <v>1586.4458609999999</v>
      </c>
      <c r="O431" s="5">
        <v>1502.0928779999999</v>
      </c>
      <c r="P431" s="5">
        <v>1106.7517889999999</v>
      </c>
      <c r="Q431" s="5">
        <v>4200.3720329999996</v>
      </c>
      <c r="R431" s="5">
        <v>1109.800692</v>
      </c>
      <c r="S431" s="5">
        <v>1467.538644</v>
      </c>
      <c r="T431" s="5">
        <v>1623.0326970000001</v>
      </c>
    </row>
    <row r="432" spans="3:20" x14ac:dyDescent="0.3">
      <c r="C432" s="3" t="str">
        <f ca="1">IF(_xll.TM2RPTELISCONSOLIDATED(D432),IF(_xll.TM2RPTELLEV(D432)&lt;=5,_xll.TM2RPTELLEV(D432),"Default"),"Leaf")</f>
        <v>Leaf</v>
      </c>
      <c r="D432" s="12" t="s">
        <v>51</v>
      </c>
      <c r="E432" s="5">
        <v>4040.6899999999901</v>
      </c>
      <c r="F432" s="5">
        <v>1166.99</v>
      </c>
      <c r="G432" s="5">
        <v>1144.33</v>
      </c>
      <c r="H432" s="5">
        <v>1729.37</v>
      </c>
      <c r="I432" s="5">
        <v>3910.91</v>
      </c>
      <c r="J432" s="5">
        <v>1398.74</v>
      </c>
      <c r="K432" s="5">
        <v>1100.04</v>
      </c>
      <c r="L432" s="5">
        <v>1412.13</v>
      </c>
      <c r="M432" s="5">
        <v>4265.2299999999996</v>
      </c>
      <c r="N432" s="5">
        <v>1402.86</v>
      </c>
      <c r="O432" s="5">
        <v>1450.24</v>
      </c>
      <c r="P432" s="5">
        <v>1412.13</v>
      </c>
      <c r="Q432" s="5">
        <v>4338.3599999999997</v>
      </c>
      <c r="R432" s="5">
        <v>1397.71</v>
      </c>
      <c r="S432" s="5">
        <v>1734.52</v>
      </c>
      <c r="T432" s="5">
        <v>1206.1300000000001</v>
      </c>
    </row>
    <row r="433" spans="3:20" x14ac:dyDescent="0.3">
      <c r="C433" s="3" t="str">
        <f ca="1">IF(_xll.TM2RPTELISCONSOLIDATED(D433),IF(_xll.TM2RPTELLEV(D433)&lt;=5,_xll.TM2RPTELLEV(D433),"Default"),"Leaf")</f>
        <v>Leaf</v>
      </c>
      <c r="D433" s="12" t="s">
        <v>52</v>
      </c>
      <c r="E433" s="5">
        <v>3872.8</v>
      </c>
      <c r="F433" s="5">
        <v>1380.2</v>
      </c>
      <c r="G433" s="5">
        <v>1008.37</v>
      </c>
      <c r="H433" s="5">
        <v>1484.23</v>
      </c>
      <c r="I433" s="5">
        <v>4400.16</v>
      </c>
      <c r="J433" s="5">
        <v>1440.97</v>
      </c>
      <c r="K433" s="5">
        <v>1516.16</v>
      </c>
      <c r="L433" s="5">
        <v>1443.03</v>
      </c>
      <c r="M433" s="5">
        <v>4495.95</v>
      </c>
      <c r="N433" s="5">
        <v>1744.82</v>
      </c>
      <c r="O433" s="5">
        <v>1053.69</v>
      </c>
      <c r="P433" s="5">
        <v>1697.44</v>
      </c>
      <c r="Q433" s="5">
        <v>4148.84</v>
      </c>
      <c r="R433" s="5">
        <v>1445.09</v>
      </c>
      <c r="S433" s="5">
        <v>1325.61</v>
      </c>
      <c r="T433" s="5">
        <v>1378.14</v>
      </c>
    </row>
    <row r="434" spans="3:20" x14ac:dyDescent="0.3">
      <c r="C434" s="3" t="str">
        <f ca="1">IF(_xll.TM2RPTELISCONSOLIDATED(D434),IF(_xll.TM2RPTELLEV(D434)&lt;=5,_xll.TM2RPTELLEV(D434),"Default"),"Leaf")</f>
        <v>Leaf</v>
      </c>
      <c r="D434" s="12" t="s">
        <v>53</v>
      </c>
      <c r="E434" s="5">
        <v>3079.7</v>
      </c>
      <c r="F434" s="5">
        <v>1086.6500000000001</v>
      </c>
      <c r="G434" s="5">
        <v>1091.8</v>
      </c>
      <c r="H434" s="5">
        <v>901.25</v>
      </c>
      <c r="I434" s="5">
        <v>2797.48</v>
      </c>
      <c r="J434" s="5">
        <v>992.92</v>
      </c>
      <c r="K434" s="5">
        <v>842.54</v>
      </c>
      <c r="L434" s="5">
        <v>962.02</v>
      </c>
      <c r="M434" s="5">
        <v>2367.9699999999998</v>
      </c>
      <c r="N434" s="5">
        <v>668.47</v>
      </c>
      <c r="O434" s="5">
        <v>874.47</v>
      </c>
      <c r="P434" s="5">
        <v>825.03</v>
      </c>
      <c r="Q434" s="5">
        <v>2929.32</v>
      </c>
      <c r="R434" s="5">
        <v>702.46</v>
      </c>
      <c r="S434" s="5">
        <v>1238.06</v>
      </c>
      <c r="T434" s="5">
        <v>988.8</v>
      </c>
    </row>
    <row r="435" spans="3:20" x14ac:dyDescent="0.3">
      <c r="C435" s="3" t="str">
        <f ca="1">IF(_xll.TM2RPTELISCONSOLIDATED(D435),IF(_xll.TM2RPTELLEV(D435)&lt;=5,_xll.TM2RPTELLEV(D435),"Default"),"Leaf")</f>
        <v>Leaf</v>
      </c>
      <c r="D435" s="12" t="s">
        <v>54</v>
      </c>
      <c r="E435" s="5">
        <v>3898.55</v>
      </c>
      <c r="F435" s="5">
        <v>1009.4</v>
      </c>
      <c r="G435" s="5">
        <v>1298.83</v>
      </c>
      <c r="H435" s="5">
        <v>1590.32</v>
      </c>
      <c r="I435" s="5">
        <v>4175.62</v>
      </c>
      <c r="J435" s="5">
        <v>1046.48</v>
      </c>
      <c r="K435" s="5">
        <v>1523.37</v>
      </c>
      <c r="L435" s="5">
        <v>1605.77</v>
      </c>
      <c r="M435" s="5">
        <v>4250.8099999999904</v>
      </c>
      <c r="N435" s="5">
        <v>896.1</v>
      </c>
      <c r="O435" s="5">
        <v>1627.4</v>
      </c>
      <c r="P435" s="5">
        <v>1727.31</v>
      </c>
      <c r="Q435" s="5">
        <v>3754.35</v>
      </c>
      <c r="R435" s="5">
        <v>1043.3900000000001</v>
      </c>
      <c r="S435" s="5">
        <v>1241.1500000000001</v>
      </c>
      <c r="T435" s="5">
        <v>1469.81</v>
      </c>
    </row>
    <row r="436" spans="3:20" x14ac:dyDescent="0.3">
      <c r="C436" s="3" t="str">
        <f ca="1">IF(_xll.TM2RPTELISCONSOLIDATED(D436),IF(_xll.TM2RPTELLEV(D436)&lt;=5,_xll.TM2RPTELLEV(D436),"Default"),"Leaf")</f>
        <v>Leaf</v>
      </c>
      <c r="D436" s="12" t="s">
        <v>55</v>
      </c>
      <c r="E436" s="5">
        <v>4274.5</v>
      </c>
      <c r="F436" s="5">
        <v>1392.56</v>
      </c>
      <c r="G436" s="5">
        <v>1603.71</v>
      </c>
      <c r="H436" s="5">
        <v>1278.23</v>
      </c>
      <c r="I436" s="5">
        <v>4179.74</v>
      </c>
      <c r="J436" s="5">
        <v>1232.9100000000001</v>
      </c>
      <c r="K436" s="5">
        <v>1786.02</v>
      </c>
      <c r="L436" s="5">
        <v>1160.81</v>
      </c>
      <c r="M436" s="5">
        <v>5173.6899999999996</v>
      </c>
      <c r="N436" s="5">
        <v>1710.83</v>
      </c>
      <c r="O436" s="5">
        <v>1748.94</v>
      </c>
      <c r="P436" s="5">
        <v>1713.92</v>
      </c>
      <c r="Q436" s="5">
        <v>4203.43</v>
      </c>
      <c r="R436" s="5">
        <v>1030</v>
      </c>
      <c r="S436" s="5">
        <v>1436.85</v>
      </c>
      <c r="T436" s="5">
        <v>1736.58</v>
      </c>
    </row>
    <row r="437" spans="3:20" x14ac:dyDescent="0.3">
      <c r="C437" s="3" t="str">
        <f ca="1">IF(_xll.TM2RPTELISCONSOLIDATED(D437),IF(_xll.TM2RPTELLEV(D437)&lt;=5,_xll.TM2RPTELLEV(D437),"Default"),"Leaf")</f>
        <v>Leaf</v>
      </c>
      <c r="D437" s="12" t="s">
        <v>56</v>
      </c>
      <c r="E437" s="5">
        <v>4641.18</v>
      </c>
      <c r="F437" s="5">
        <v>1765.42</v>
      </c>
      <c r="G437" s="5">
        <v>1326.64</v>
      </c>
      <c r="H437" s="5">
        <v>1549.12</v>
      </c>
      <c r="I437" s="5">
        <v>3042.62</v>
      </c>
      <c r="J437" s="5">
        <v>1166.99</v>
      </c>
      <c r="K437" s="5">
        <v>928.03</v>
      </c>
      <c r="L437" s="5">
        <v>947.6</v>
      </c>
      <c r="M437" s="5">
        <v>3014.81</v>
      </c>
      <c r="N437" s="5">
        <v>992.92</v>
      </c>
      <c r="O437" s="5">
        <v>999.1</v>
      </c>
      <c r="P437" s="5">
        <v>1022.79</v>
      </c>
      <c r="Q437" s="5">
        <v>4792.59</v>
      </c>
      <c r="R437" s="5">
        <v>1642.85</v>
      </c>
      <c r="S437" s="5">
        <v>1757.18</v>
      </c>
      <c r="T437" s="5">
        <v>1392.56</v>
      </c>
    </row>
    <row r="438" spans="3:20" x14ac:dyDescent="0.3">
      <c r="C438" s="3" t="str">
        <f ca="1">IF(_xll.TM2RPTELISCONSOLIDATED(D438),IF(_xll.TM2RPTELLEV(D438)&lt;=5,_xll.TM2RPTELLEV(D438),"Default"),"Leaf")</f>
        <v>Leaf</v>
      </c>
      <c r="D438" s="12" t="s">
        <v>57</v>
      </c>
      <c r="E438" s="5">
        <v>5132.3200500000003</v>
      </c>
      <c r="F438" s="5">
        <v>1610.8370849999999</v>
      </c>
      <c r="G438" s="5">
        <v>1743.972516</v>
      </c>
      <c r="H438" s="5">
        <v>1777.5104490000001</v>
      </c>
      <c r="I438" s="5">
        <v>4482.9037109999999</v>
      </c>
      <c r="J438" s="5">
        <v>1782.591954</v>
      </c>
      <c r="K438" s="5">
        <v>1746.005118</v>
      </c>
      <c r="L438" s="5">
        <v>954.30663900000002</v>
      </c>
      <c r="M438" s="5">
        <v>3231.83718</v>
      </c>
      <c r="N438" s="5">
        <v>1076.262759</v>
      </c>
      <c r="O438" s="5">
        <v>1137.2408189999901</v>
      </c>
      <c r="P438" s="5">
        <v>1018.333602</v>
      </c>
      <c r="Q438" s="5">
        <v>3674.9444159999998</v>
      </c>
      <c r="R438" s="5">
        <v>1445.180022</v>
      </c>
      <c r="S438" s="5">
        <v>1214.479695</v>
      </c>
      <c r="T438" s="5">
        <v>1015.284699</v>
      </c>
    </row>
    <row r="439" spans="3:20" x14ac:dyDescent="0.3">
      <c r="C439" s="3" t="str">
        <f ca="1">IF(_xll.TM2RPTELISCONSOLIDATED(D439),IF(_xll.TM2RPTELLEV(D439)&lt;=5,_xll.TM2RPTELLEV(D439),"Default"),"Leaf")</f>
        <v>Leaf</v>
      </c>
      <c r="D439" s="12" t="s">
        <v>58</v>
      </c>
      <c r="E439" s="5">
        <v>3787.753827</v>
      </c>
      <c r="F439" s="5">
        <v>940.07842500000004</v>
      </c>
      <c r="G439" s="5">
        <v>1661.652135</v>
      </c>
      <c r="H439" s="5">
        <v>1186.023267</v>
      </c>
      <c r="I439" s="5">
        <v>4083.4974179999999</v>
      </c>
      <c r="J439" s="5">
        <v>1327.2891059999999</v>
      </c>
      <c r="K439" s="5">
        <v>1158.58314</v>
      </c>
      <c r="L439" s="5">
        <v>1597.625172</v>
      </c>
      <c r="M439" s="5">
        <v>4204.4372370000001</v>
      </c>
      <c r="N439" s="5">
        <v>1494.9787710000001</v>
      </c>
      <c r="O439" s="5">
        <v>1453.31043</v>
      </c>
      <c r="P439" s="5">
        <v>1256.148036</v>
      </c>
      <c r="Q439" s="5">
        <v>4087.5626219999999</v>
      </c>
      <c r="R439" s="5">
        <v>1672.8314459999999</v>
      </c>
      <c r="S439" s="5">
        <v>1261.2295409999999</v>
      </c>
      <c r="T439" s="5">
        <v>1153.5016350000001</v>
      </c>
    </row>
    <row r="440" spans="3:20" x14ac:dyDescent="0.3">
      <c r="C440" s="3">
        <f ca="1">IF(_xll.TM2RPTELISCONSOLIDATED(D440),IF(_xll.TM2RPTELLEV(D440)&lt;=5,_xll.TM2RPTELLEV(D440),"Default"),"Leaf")</f>
        <v>1</v>
      </c>
      <c r="D440" s="13" t="s">
        <v>59</v>
      </c>
      <c r="E440" s="5">
        <v>60789.687625999999</v>
      </c>
      <c r="F440" s="5">
        <v>19373.508650999898</v>
      </c>
      <c r="G440" s="5">
        <v>20443.638481000002</v>
      </c>
      <c r="H440" s="5">
        <v>20972.540494000001</v>
      </c>
      <c r="I440" s="5">
        <v>59809.768080000002</v>
      </c>
      <c r="J440" s="5">
        <v>19162.456295</v>
      </c>
      <c r="K440" s="5">
        <v>20374.584808999902</v>
      </c>
      <c r="L440" s="5">
        <v>20272.7269759999</v>
      </c>
      <c r="M440" s="5">
        <v>60365.622103000002</v>
      </c>
      <c r="N440" s="5">
        <v>20172.304962999999</v>
      </c>
      <c r="O440" s="5">
        <v>20544.359296999999</v>
      </c>
      <c r="P440" s="5">
        <v>19648.957843</v>
      </c>
      <c r="Q440" s="5">
        <v>61487.992502999899</v>
      </c>
      <c r="R440" s="5">
        <v>19775.570077999899</v>
      </c>
      <c r="S440" s="5">
        <v>21107.656202999999</v>
      </c>
      <c r="T440" s="5">
        <v>20604.766221999998</v>
      </c>
    </row>
    <row r="441" spans="3:20" x14ac:dyDescent="0.3">
      <c r="C441" s="3" t="str">
        <f ca="1">IF(_xll.TM2RPTELISCONSOLIDATED(D441),IF(_xll.TM2RPTELLEV(D441)&lt;=5,_xll.TM2RPTELLEV(D441),"Default"),"Leaf")</f>
        <v>Leaf</v>
      </c>
      <c r="D441" s="12" t="s">
        <v>60</v>
      </c>
      <c r="E441" s="5">
        <v>182264.68</v>
      </c>
      <c r="F441" s="5">
        <v>45965.81</v>
      </c>
      <c r="G441" s="5">
        <v>66896.44</v>
      </c>
      <c r="H441" s="5">
        <v>69402.429999999993</v>
      </c>
      <c r="I441" s="5">
        <v>160090.84</v>
      </c>
      <c r="J441" s="5">
        <v>54108.99</v>
      </c>
      <c r="K441" s="5">
        <v>60084.02</v>
      </c>
      <c r="L441" s="5">
        <v>45897.83</v>
      </c>
      <c r="M441" s="5">
        <v>165973.17000000001</v>
      </c>
      <c r="N441" s="5">
        <v>57873.64</v>
      </c>
      <c r="O441" s="5">
        <v>51226.02</v>
      </c>
      <c r="P441" s="5">
        <v>56873.51</v>
      </c>
      <c r="Q441" s="5">
        <v>179158.2</v>
      </c>
      <c r="R441" s="5">
        <v>62606.49</v>
      </c>
      <c r="S441" s="5">
        <v>62126.51</v>
      </c>
      <c r="T441" s="5">
        <v>54425.2</v>
      </c>
    </row>
    <row r="442" spans="3:20" x14ac:dyDescent="0.3">
      <c r="C442" s="3" t="str">
        <f ca="1">IF(_xll.TM2RPTELISCONSOLIDATED(D442),IF(_xll.TM2RPTELLEV(D442)&lt;=5,_xll.TM2RPTELLEV(D442),"Default"),"Leaf")</f>
        <v>Leaf</v>
      </c>
      <c r="D442" s="12" t="s">
        <v>61</v>
      </c>
      <c r="E442" s="5">
        <v>13940.02</v>
      </c>
      <c r="F442" s="5">
        <v>4504.1899999999996</v>
      </c>
      <c r="G442" s="5">
        <v>4719.46</v>
      </c>
      <c r="H442" s="5">
        <v>4716.37</v>
      </c>
      <c r="I442" s="5">
        <v>14073.92</v>
      </c>
      <c r="J442" s="5">
        <v>4523.76</v>
      </c>
      <c r="K442" s="5">
        <v>4816.28</v>
      </c>
      <c r="L442" s="5">
        <v>4733.88</v>
      </c>
      <c r="M442" s="5">
        <v>14621.88</v>
      </c>
      <c r="N442" s="5">
        <v>4560.84</v>
      </c>
      <c r="O442" s="5">
        <v>4966.66</v>
      </c>
      <c r="P442" s="5">
        <v>5094.38</v>
      </c>
      <c r="Q442" s="5">
        <v>14383.95</v>
      </c>
      <c r="R442" s="5">
        <v>4945.03</v>
      </c>
      <c r="S442" s="5">
        <v>4854.3900000000003</v>
      </c>
      <c r="T442" s="5">
        <v>4584.53</v>
      </c>
    </row>
    <row r="443" spans="3:20" x14ac:dyDescent="0.3">
      <c r="C443" s="3" t="str">
        <f ca="1">IF(_xll.TM2RPTELISCONSOLIDATED(D443),IF(_xll.TM2RPTELLEV(D443)&lt;=5,_xll.TM2RPTELLEV(D443),"Default"),"Leaf")</f>
        <v>Leaf</v>
      </c>
      <c r="D443" s="12" t="s">
        <v>62</v>
      </c>
      <c r="E443" s="5">
        <v>4847.18</v>
      </c>
      <c r="F443" s="5">
        <v>1771.6</v>
      </c>
      <c r="G443" s="5">
        <v>1431.7</v>
      </c>
      <c r="H443" s="5">
        <v>1643.88</v>
      </c>
      <c r="I443" s="5">
        <v>5028.46</v>
      </c>
      <c r="J443" s="5">
        <v>1673.75</v>
      </c>
      <c r="K443" s="5">
        <v>1638.73</v>
      </c>
      <c r="L443" s="5">
        <v>1715.98</v>
      </c>
      <c r="M443" s="5">
        <v>5614.53</v>
      </c>
      <c r="N443" s="5">
        <v>1590.32</v>
      </c>
      <c r="O443" s="5">
        <v>1949.79</v>
      </c>
      <c r="P443" s="5">
        <v>2074.42</v>
      </c>
      <c r="Q443" s="5">
        <v>5942.07</v>
      </c>
      <c r="R443" s="5">
        <v>2022.92</v>
      </c>
      <c r="S443" s="5">
        <v>1833.4</v>
      </c>
      <c r="T443" s="5">
        <v>2085.75</v>
      </c>
    </row>
    <row r="444" spans="3:20" x14ac:dyDescent="0.3">
      <c r="C444" s="3">
        <f ca="1">IF(_xll.TM2RPTELISCONSOLIDATED(D444),IF(_xll.TM2RPTELLEV(D444)&lt;=5,_xll.TM2RPTELLEV(D444),"Default"),"Leaf")</f>
        <v>1</v>
      </c>
      <c r="D444" s="13" t="s">
        <v>63</v>
      </c>
      <c r="E444" s="5">
        <v>201051.88</v>
      </c>
      <c r="F444" s="5">
        <v>52241.599999999999</v>
      </c>
      <c r="G444" s="5">
        <v>73047.600000000006</v>
      </c>
      <c r="H444" s="5">
        <v>75762.679999999993</v>
      </c>
      <c r="I444" s="5">
        <v>179193.22</v>
      </c>
      <c r="J444" s="5">
        <v>60306.5</v>
      </c>
      <c r="K444" s="5">
        <v>66539.03</v>
      </c>
      <c r="L444" s="5">
        <v>52347.69</v>
      </c>
      <c r="M444" s="5">
        <v>186209.58</v>
      </c>
      <c r="N444" s="5">
        <v>64024.799999999901</v>
      </c>
      <c r="O444" s="5">
        <v>58142.47</v>
      </c>
      <c r="P444" s="5">
        <v>64042.31</v>
      </c>
      <c r="Q444" s="5">
        <v>199484.22</v>
      </c>
      <c r="R444" s="5">
        <v>69574.44</v>
      </c>
      <c r="S444" s="5">
        <v>68814.3</v>
      </c>
      <c r="T444" s="5">
        <v>61095.48</v>
      </c>
    </row>
    <row r="445" spans="3:20" x14ac:dyDescent="0.3">
      <c r="C445" s="3" t="str">
        <f ca="1">IF(_xll.TM2RPTELISCONSOLIDATED(D445),IF(_xll.TM2RPTELLEV(D445)&lt;=5,_xll.TM2RPTELLEV(D445),"Default"),"Leaf")</f>
        <v>Leaf</v>
      </c>
      <c r="D445" s="12" t="s">
        <v>64</v>
      </c>
      <c r="E445" s="5">
        <v>3592.64</v>
      </c>
      <c r="F445" s="5">
        <v>1138.1500000000001</v>
      </c>
      <c r="G445" s="5">
        <v>1370.93</v>
      </c>
      <c r="H445" s="5">
        <v>1083.56</v>
      </c>
      <c r="I445" s="5">
        <v>3387.67</v>
      </c>
      <c r="J445" s="5">
        <v>915.67</v>
      </c>
      <c r="K445" s="5">
        <v>1359.6</v>
      </c>
      <c r="L445" s="5">
        <v>1112.4000000000001</v>
      </c>
      <c r="M445" s="5">
        <v>2628.56</v>
      </c>
      <c r="N445" s="5">
        <v>986.74</v>
      </c>
      <c r="O445" s="5">
        <v>852.84</v>
      </c>
      <c r="P445" s="5">
        <v>788.98</v>
      </c>
      <c r="Q445" s="5">
        <v>2598.69</v>
      </c>
      <c r="R445" s="5">
        <v>988.8</v>
      </c>
      <c r="S445" s="5">
        <v>782.8</v>
      </c>
      <c r="T445" s="5">
        <v>827.09</v>
      </c>
    </row>
    <row r="446" spans="3:20" x14ac:dyDescent="0.3">
      <c r="C446" s="3">
        <f ca="1">IF(_xll.TM2RPTELISCONSOLIDATED(D446),IF(_xll.TM2RPTELLEV(D446)&lt;=5,_xll.TM2RPTELLEV(D446),"Default"),"Leaf")</f>
        <v>1</v>
      </c>
      <c r="D446" s="13" t="s">
        <v>65</v>
      </c>
      <c r="E446" s="5">
        <v>3592.64</v>
      </c>
      <c r="F446" s="5">
        <v>1138.1500000000001</v>
      </c>
      <c r="G446" s="5">
        <v>1370.93</v>
      </c>
      <c r="H446" s="5">
        <v>1083.56</v>
      </c>
      <c r="I446" s="5">
        <v>3387.67</v>
      </c>
      <c r="J446" s="5">
        <v>915.67</v>
      </c>
      <c r="K446" s="5">
        <v>1359.6</v>
      </c>
      <c r="L446" s="5">
        <v>1112.4000000000001</v>
      </c>
      <c r="M446" s="5">
        <v>2628.56</v>
      </c>
      <c r="N446" s="5">
        <v>986.74</v>
      </c>
      <c r="O446" s="5">
        <v>852.84</v>
      </c>
      <c r="P446" s="5">
        <v>788.98</v>
      </c>
      <c r="Q446" s="5">
        <v>2598.69</v>
      </c>
      <c r="R446" s="5">
        <v>988.8</v>
      </c>
      <c r="S446" s="5">
        <v>782.8</v>
      </c>
      <c r="T446" s="5">
        <v>827.09</v>
      </c>
    </row>
    <row r="447" spans="3:20" x14ac:dyDescent="0.3">
      <c r="C447" s="3" t="str">
        <f ca="1">IF(_xll.TM2RPTELISCONSOLIDATED(D447),IF(_xll.TM2RPTELLEV(D447)&lt;=5,_xll.TM2RPTELLEV(D447),"Default"),"Leaf")</f>
        <v>Leaf</v>
      </c>
      <c r="D447" s="12" t="s">
        <v>66</v>
      </c>
      <c r="E447" s="5">
        <v>3064.25</v>
      </c>
      <c r="F447" s="5">
        <v>1164.93</v>
      </c>
      <c r="G447" s="5">
        <v>730.27</v>
      </c>
      <c r="H447" s="5">
        <v>1169.05</v>
      </c>
      <c r="I447" s="5">
        <v>3458.74</v>
      </c>
      <c r="J447" s="5">
        <v>1148.45</v>
      </c>
      <c r="K447" s="5">
        <v>956.87</v>
      </c>
      <c r="L447" s="5">
        <v>1353.42</v>
      </c>
      <c r="M447" s="5">
        <v>3488.61</v>
      </c>
      <c r="N447" s="5">
        <v>1318.4</v>
      </c>
      <c r="O447" s="5">
        <v>1211.28</v>
      </c>
      <c r="P447" s="5">
        <v>958.93</v>
      </c>
      <c r="Q447" s="5">
        <v>3298.06</v>
      </c>
      <c r="R447" s="5">
        <v>1227.76</v>
      </c>
      <c r="S447" s="5">
        <v>1223.6400000000001</v>
      </c>
      <c r="T447" s="5">
        <v>846.66</v>
      </c>
    </row>
    <row r="448" spans="3:20" x14ac:dyDescent="0.3">
      <c r="C448" s="3" t="str">
        <f ca="1">IF(_xll.TM2RPTELISCONSOLIDATED(D448),IF(_xll.TM2RPTELLEV(D448)&lt;=5,_xll.TM2RPTELLEV(D448),"Default"),"Leaf")</f>
        <v>Leaf</v>
      </c>
      <c r="D448" s="12" t="s">
        <v>67</v>
      </c>
      <c r="E448" s="5">
        <v>2755.25</v>
      </c>
      <c r="F448" s="5">
        <v>1244.24</v>
      </c>
      <c r="G448" s="5">
        <v>759.11</v>
      </c>
      <c r="H448" s="5">
        <v>751.9</v>
      </c>
      <c r="I448" s="5">
        <v>2719.2</v>
      </c>
      <c r="J448" s="5">
        <v>1000.13</v>
      </c>
      <c r="K448" s="5">
        <v>901.25</v>
      </c>
      <c r="L448" s="5">
        <v>817.82</v>
      </c>
      <c r="M448" s="5">
        <v>2984.94</v>
      </c>
      <c r="N448" s="5">
        <v>1031.03</v>
      </c>
      <c r="O448" s="5">
        <v>979.53</v>
      </c>
      <c r="P448" s="5">
        <v>974.38</v>
      </c>
      <c r="Q448" s="5">
        <v>2879.88</v>
      </c>
      <c r="R448" s="5">
        <v>1241.1500000000001</v>
      </c>
      <c r="S448" s="5">
        <v>886.83</v>
      </c>
      <c r="T448" s="5">
        <v>751.9</v>
      </c>
    </row>
    <row r="449" spans="3:20" x14ac:dyDescent="0.3">
      <c r="C449" s="3">
        <f ca="1">IF(_xll.TM2RPTELISCONSOLIDATED(D449),IF(_xll.TM2RPTELLEV(D449)&lt;=5,_xll.TM2RPTELLEV(D449),"Default"),"Leaf")</f>
        <v>1</v>
      </c>
      <c r="D449" s="13" t="s">
        <v>68</v>
      </c>
      <c r="E449" s="5">
        <v>5819.49999999999</v>
      </c>
      <c r="F449" s="5">
        <v>2409.17</v>
      </c>
      <c r="G449" s="5">
        <v>1489.38</v>
      </c>
      <c r="H449" s="5">
        <v>1920.94999999999</v>
      </c>
      <c r="I449" s="5">
        <v>6177.94</v>
      </c>
      <c r="J449" s="5">
        <v>2148.58</v>
      </c>
      <c r="K449" s="5">
        <v>1858.12</v>
      </c>
      <c r="L449" s="5">
        <v>2171.2399999999998</v>
      </c>
      <c r="M449" s="5">
        <v>6473.55</v>
      </c>
      <c r="N449" s="5">
        <v>2349.4299999999998</v>
      </c>
      <c r="O449" s="5">
        <v>2190.81</v>
      </c>
      <c r="P449" s="5">
        <v>1933.31</v>
      </c>
      <c r="Q449" s="5">
        <v>6177.94</v>
      </c>
      <c r="R449" s="5">
        <v>2468.91</v>
      </c>
      <c r="S449" s="5">
        <v>2110.4699999999998</v>
      </c>
      <c r="T449" s="5">
        <v>1598.56</v>
      </c>
    </row>
    <row r="450" spans="3:20" x14ac:dyDescent="0.3">
      <c r="C450" s="3" t="str">
        <f ca="1">IF(_xll.TM2RPTELISCONSOLIDATED(D450),IF(_xll.TM2RPTELLEV(D450)&lt;=5,_xll.TM2RPTELLEV(D450),"Default"),"Leaf")</f>
        <v>Leaf</v>
      </c>
      <c r="D450" s="12" t="s">
        <v>69</v>
      </c>
      <c r="E450" s="5">
        <v>3304.24</v>
      </c>
      <c r="F450" s="5">
        <v>1090.77</v>
      </c>
      <c r="G450" s="5">
        <v>1053.69</v>
      </c>
      <c r="H450" s="5">
        <v>1159.78</v>
      </c>
      <c r="I450" s="5">
        <v>3215.66</v>
      </c>
      <c r="J450" s="5">
        <v>803.4</v>
      </c>
      <c r="K450" s="5">
        <v>1290.5899999999999</v>
      </c>
      <c r="L450" s="5">
        <v>1121.67</v>
      </c>
      <c r="M450" s="5">
        <v>2738.77</v>
      </c>
      <c r="N450" s="5">
        <v>682.89</v>
      </c>
      <c r="O450" s="5">
        <v>1037.21</v>
      </c>
      <c r="P450" s="5">
        <v>1018.67</v>
      </c>
      <c r="Q450" s="5">
        <v>2853.1</v>
      </c>
      <c r="R450" s="5">
        <v>721</v>
      </c>
      <c r="S450" s="5">
        <v>852.84</v>
      </c>
      <c r="T450" s="5">
        <v>1279.26</v>
      </c>
    </row>
    <row r="451" spans="3:20" x14ac:dyDescent="0.3">
      <c r="C451" s="3" t="str">
        <f ca="1">IF(_xll.TM2RPTELISCONSOLIDATED(D451),IF(_xll.TM2RPTELLEV(D451)&lt;=5,_xll.TM2RPTELLEV(D451),"Default"),"Leaf")</f>
        <v>Leaf</v>
      </c>
      <c r="D451" s="12" t="s">
        <v>70</v>
      </c>
      <c r="E451" s="5">
        <v>3349.56</v>
      </c>
      <c r="F451" s="5">
        <v>1250.42</v>
      </c>
      <c r="G451" s="5">
        <v>803.4</v>
      </c>
      <c r="H451" s="5">
        <v>1295.74</v>
      </c>
      <c r="I451" s="5">
        <v>3902.67</v>
      </c>
      <c r="J451" s="5">
        <v>1095.92</v>
      </c>
      <c r="K451" s="5">
        <v>1382.26</v>
      </c>
      <c r="L451" s="5">
        <v>1424.49</v>
      </c>
      <c r="M451" s="5">
        <v>3288.79</v>
      </c>
      <c r="N451" s="5">
        <v>1100.04</v>
      </c>
      <c r="O451" s="5">
        <v>1189.6500000000001</v>
      </c>
      <c r="P451" s="5">
        <v>999.1</v>
      </c>
      <c r="Q451" s="5">
        <v>3047.77</v>
      </c>
      <c r="R451" s="5">
        <v>1022.79</v>
      </c>
      <c r="S451" s="5">
        <v>1091.8</v>
      </c>
      <c r="T451" s="5">
        <v>933.18</v>
      </c>
    </row>
    <row r="452" spans="3:20" x14ac:dyDescent="0.3">
      <c r="C452" s="3" t="str">
        <f ca="1">IF(_xll.TM2RPTELISCONSOLIDATED(D452),IF(_xll.TM2RPTELLEV(D452)&lt;=5,_xll.TM2RPTELLEV(D452),"Default"),"Leaf")</f>
        <v>Leaf</v>
      </c>
      <c r="D452" s="12" t="s">
        <v>71</v>
      </c>
      <c r="E452" s="5">
        <v>3651.35</v>
      </c>
      <c r="F452" s="5">
        <v>1030</v>
      </c>
      <c r="G452" s="5">
        <v>1386.38</v>
      </c>
      <c r="H452" s="5">
        <v>1234.97</v>
      </c>
      <c r="I452" s="5">
        <v>2844.86</v>
      </c>
      <c r="J452" s="5">
        <v>835.33</v>
      </c>
      <c r="K452" s="5">
        <v>736.45</v>
      </c>
      <c r="L452" s="5">
        <v>1273.08</v>
      </c>
      <c r="M452" s="5">
        <v>3456.68</v>
      </c>
      <c r="N452" s="5">
        <v>769.41</v>
      </c>
      <c r="O452" s="5">
        <v>1294.71</v>
      </c>
      <c r="P452" s="5">
        <v>1392.56</v>
      </c>
      <c r="Q452" s="5">
        <v>3514.36</v>
      </c>
      <c r="R452" s="5">
        <v>765.29</v>
      </c>
      <c r="S452" s="5">
        <v>1362.69</v>
      </c>
      <c r="T452" s="5">
        <v>1386.38</v>
      </c>
    </row>
    <row r="453" spans="3:20" x14ac:dyDescent="0.3">
      <c r="C453" s="3" t="str">
        <f ca="1">IF(_xll.TM2RPTELISCONSOLIDATED(D453),IF(_xll.TM2RPTELLEV(D453)&lt;=5,_xll.TM2RPTELLEV(D453),"Default"),"Leaf")</f>
        <v>Leaf</v>
      </c>
      <c r="D453" s="12" t="s">
        <v>72</v>
      </c>
      <c r="E453" s="5">
        <v>2974.64</v>
      </c>
      <c r="F453" s="5">
        <v>1189.6500000000001</v>
      </c>
      <c r="G453" s="5">
        <v>856.96</v>
      </c>
      <c r="H453" s="5">
        <v>928.03</v>
      </c>
      <c r="I453" s="5">
        <v>4113.82</v>
      </c>
      <c r="J453" s="5">
        <v>1387.41</v>
      </c>
      <c r="K453" s="5">
        <v>1357.54</v>
      </c>
      <c r="L453" s="5">
        <v>1368.87</v>
      </c>
      <c r="M453" s="5">
        <v>2713.02</v>
      </c>
      <c r="N453" s="5">
        <v>790.01</v>
      </c>
      <c r="O453" s="5">
        <v>1159.78</v>
      </c>
      <c r="P453" s="5">
        <v>763.23</v>
      </c>
      <c r="Q453" s="5">
        <v>2813.96</v>
      </c>
      <c r="R453" s="5">
        <v>777.65</v>
      </c>
      <c r="S453" s="5">
        <v>1069.1400000000001</v>
      </c>
      <c r="T453" s="5">
        <v>967.17</v>
      </c>
    </row>
  </sheetData>
  <conditionalFormatting sqref="D46:D453">
    <cfRule type="expression" dxfId="15" priority="1" stopIfTrue="1">
      <formula>$C46="Leaf"</formula>
    </cfRule>
    <cfRule type="expression" dxfId="14" priority="2" stopIfTrue="1">
      <formula>$C46="Default"</formula>
    </cfRule>
    <cfRule type="expression" dxfId="13" priority="3" stopIfTrue="1">
      <formula>$C46=0</formula>
    </cfRule>
    <cfRule type="expression" dxfId="12" priority="4" stopIfTrue="1">
      <formula>$C46=1</formula>
    </cfRule>
    <cfRule type="expression" dxfId="11" priority="5" stopIfTrue="1">
      <formula>$C46=2</formula>
    </cfRule>
    <cfRule type="expression" dxfId="10" priority="6" stopIfTrue="1">
      <formula>$C46=3</formula>
    </cfRule>
    <cfRule type="expression" dxfId="9" priority="7" stopIfTrue="1">
      <formula>$C46=4</formula>
    </cfRule>
    <cfRule type="expression" dxfId="8" priority="8" stopIfTrue="1">
      <formula>$C46=5</formula>
    </cfRule>
  </conditionalFormatting>
  <conditionalFormatting sqref="E46:T453">
    <cfRule type="expression" priority="9" stopIfTrue="1">
      <formula>$C46="Leaf"</formula>
    </cfRule>
    <cfRule type="expression" priority="10" stopIfTrue="1">
      <formula>$C46="Default"</formula>
    </cfRule>
    <cfRule type="expression" priority="11" stopIfTrue="1">
      <formula>$C46=0</formula>
    </cfRule>
    <cfRule type="expression" priority="12" stopIfTrue="1">
      <formula>$C46=1</formula>
    </cfRule>
    <cfRule type="expression" priority="13" stopIfTrue="1">
      <formula>$C46=2</formula>
    </cfRule>
    <cfRule type="expression" priority="14" stopIfTrue="1">
      <formula>$C46=3</formula>
    </cfRule>
    <cfRule type="expression" priority="15" stopIfTrue="1">
      <formula>$C46=4</formula>
    </cfRule>
    <cfRule type="expression" priority="16" stopIfTrue="1">
      <formula>$C46=5</formula>
    </cfRule>
    <cfRule type="expression" priority="25" stopIfTrue="1">
      <formula>E$35="Leaf"</formula>
    </cfRule>
    <cfRule type="expression" priority="26" stopIfTrue="1">
      <formula>E$35="Default"</formula>
    </cfRule>
    <cfRule type="expression" priority="27" stopIfTrue="1">
      <formula>E$35=0</formula>
    </cfRule>
    <cfRule type="expression" priority="28" stopIfTrue="1">
      <formula>E$35=1</formula>
    </cfRule>
    <cfRule type="expression" priority="29" stopIfTrue="1">
      <formula>E$35=2</formula>
    </cfRule>
    <cfRule type="expression" priority="30" stopIfTrue="1">
      <formula>E$35=3</formula>
    </cfRule>
    <cfRule type="expression" priority="31" stopIfTrue="1">
      <formula>E$35=4</formula>
    </cfRule>
    <cfRule type="expression" priority="32" stopIfTrue="1">
      <formula>E$35=5</formula>
    </cfRule>
  </conditionalFormatting>
  <conditionalFormatting sqref="E45:T45">
    <cfRule type="expression" dxfId="7" priority="17" stopIfTrue="1">
      <formula>E$35="Leaf"</formula>
    </cfRule>
    <cfRule type="expression" dxfId="6" priority="18" stopIfTrue="1">
      <formula>E$35="Default"</formula>
    </cfRule>
    <cfRule type="expression" dxfId="5" priority="19" stopIfTrue="1">
      <formula>E$35=0</formula>
    </cfRule>
    <cfRule type="expression" dxfId="4" priority="20" stopIfTrue="1">
      <formula>E$35=1</formula>
    </cfRule>
    <cfRule type="expression" dxfId="3" priority="21" stopIfTrue="1">
      <formula>E$35=2</formula>
    </cfRule>
    <cfRule type="expression" dxfId="2" priority="22" stopIfTrue="1">
      <formula>E$35=3</formula>
    </cfRule>
    <cfRule type="expression" dxfId="1" priority="23" stopIfTrue="1">
      <formula>E$35=4</formula>
    </cfRule>
    <cfRule type="expression" dxfId="0" priority="24" stopIfTrue="1">
      <formula>E$35=5</formula>
    </cfRule>
  </conditionalFormatting>
  <dataValidations count="1">
    <dataValidation type="list" errorStyle="information" allowBlank="1" showInputMessage="1" showErrorMessage="1" sqref="E37" xr:uid="{5C01D0AA-9596-4DF3-A221-33C9B23D5684}">
      <formula1>$A$36:$D$36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14</vt:i4>
      </vt:variant>
    </vt:vector>
  </HeadingPairs>
  <TitlesOfParts>
    <vt:vector size="15" baseType="lpstr">
      <vt:lpstr>Feuil1</vt:lpstr>
      <vt:lpstr>Feuil1!tm2\\_0_c</vt:lpstr>
      <vt:lpstr>Feuil1!tm2\\_0_calcs</vt:lpstr>
      <vt:lpstr>Feuil1!tm2\\_0_cg</vt:lpstr>
      <vt:lpstr>Feuil1!tm2\\_0_cx</vt:lpstr>
      <vt:lpstr>Feuil1!tm2\\_0_d</vt:lpstr>
      <vt:lpstr>Feuil1!tm2\\_0_p</vt:lpstr>
      <vt:lpstr>Feuil1!tm2\\_0_q</vt:lpstr>
      <vt:lpstr>Feuil1!tm2\\_0_r</vt:lpstr>
      <vt:lpstr>Feuil1!tm2\\_0_rg</vt:lpstr>
      <vt:lpstr>Feuil1!tm2\\_0_rx</vt:lpstr>
      <vt:lpstr>Feuil1!tm2\\_0_slicers</vt:lpstr>
      <vt:lpstr>Feuil1!tm2\\_hc</vt:lpstr>
      <vt:lpstr>Feuil1!tm2\\_hr</vt:lpstr>
      <vt:lpstr>Feuil1!tm2\\_tracked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2024-06-04T14:45:35Z</dcterms:created>
  <dcterms:modified xsi:type="dcterms:W3CDTF">2024-06-13T07:56:02Z</dcterms:modified>
</cp:coreProperties>
</file>