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c\Documents\IA\PrimerParcial\"/>
    </mc:Choice>
  </mc:AlternateContent>
  <bookViews>
    <workbookView xWindow="0" yWindow="0" windowWidth="9066" windowHeight="2436"/>
  </bookViews>
  <sheets>
    <sheet name="Hoja1" sheetId="1" r:id="rId1"/>
  </sheets>
  <calcPr calcId="162913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H3" i="1"/>
  <c r="O2" i="1" s="1"/>
  <c r="L9" i="1"/>
  <c r="L1" i="1"/>
</calcChain>
</file>

<file path=xl/sharedStrings.xml><?xml version="1.0" encoding="utf-8"?>
<sst xmlns="http://schemas.openxmlformats.org/spreadsheetml/2006/main" count="92" uniqueCount="43">
  <si>
    <t>CARDOZO LAUREL CARLOS PAUL</t>
  </si>
  <si>
    <t>M</t>
  </si>
  <si>
    <t>LA PAZ</t>
  </si>
  <si>
    <t>MOLLEJAS RAMIREZ MANUEL</t>
  </si>
  <si>
    <t>ARTEAGA PEREZ ANDREA CARLA</t>
  </si>
  <si>
    <t>F</t>
  </si>
  <si>
    <t>VARGAS GARNICA MIGUEL ANGEL</t>
  </si>
  <si>
    <t>ORURO</t>
  </si>
  <si>
    <t>CARDOZO FLORES CARLOS PAUL</t>
  </si>
  <si>
    <t>ORDOÑEZ SILVA JOAQUIN</t>
  </si>
  <si>
    <t>VARGAS RAMIREZ DOUGLAS JOEL</t>
  </si>
  <si>
    <t>COCHABAMBA</t>
  </si>
  <si>
    <t>FERNANDEZ MAVRICH DANIELA ALEJANDRA</t>
  </si>
  <si>
    <t>MÉRIDA ALVAREZ PATRICIA</t>
  </si>
  <si>
    <t>SANTA CRUZ</t>
  </si>
  <si>
    <t>LIZÁRRAGA QUISPE GUSTAVO ARIEL</t>
  </si>
  <si>
    <t>VILLARROEL ARZE DANIELA ALEJANDRA</t>
  </si>
  <si>
    <t>DELGADO SILVA VALERIA PATRICIA</t>
  </si>
  <si>
    <t>ARIAS ROBLES SERGIO</t>
  </si>
  <si>
    <t>ABREGO ROBLES AUGUSTO MANUEL</t>
  </si>
  <si>
    <t>HERRERA CHAMBI JHOSELIN SELENE</t>
  </si>
  <si>
    <t>POTOSÍ</t>
  </si>
  <si>
    <t>DURAN MOLINA JESSIVA IVANA</t>
  </si>
  <si>
    <t>BENI</t>
  </si>
  <si>
    <t>SALINAS PATZI VICTORIA ADRIANA</t>
  </si>
  <si>
    <t>PANDO</t>
  </si>
  <si>
    <t>CASTRO RAMIREZ SARA REBECA</t>
  </si>
  <si>
    <t>MANRIQUEZ SALCEDO DANIELA VALENTINA</t>
  </si>
  <si>
    <t>LOPEZ FERNANDEZ EDITH</t>
  </si>
  <si>
    <t>MEDINA ANDRADE DANIELA ALEJANDRA</t>
  </si>
  <si>
    <t>SALINAS MENEGAT JEAN CARLO</t>
  </si>
  <si>
    <t>CARDOZO PEDRAJA MIGUEL ANGEL</t>
  </si>
  <si>
    <t>Etiquetas de fila</t>
  </si>
  <si>
    <t>Total general</t>
  </si>
  <si>
    <t>Desvest de 63</t>
  </si>
  <si>
    <t>Cuenta de M</t>
  </si>
  <si>
    <t>Sexo</t>
  </si>
  <si>
    <t>Desviacion Notas</t>
  </si>
  <si>
    <t>SDR(SEXO)</t>
  </si>
  <si>
    <t>Cuenta de LA PAZ</t>
  </si>
  <si>
    <t>DEPTO</t>
  </si>
  <si>
    <t>Desviacion(Notas)</t>
  </si>
  <si>
    <t>SDR(DEPTO)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</si>
</sst>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 Cardozo" refreshedDate="44024.943924884261" createdVersion="6" refreshedVersion="6" minRefreshableVersion="3" recordCount="22">
  <cacheSource type="worksheet">
    <worksheetSource ref="A1:F23" sheet="Hoja1"/>
  </cacheSource>
  <cacheFields count="6">
    <cacheField name="4860120" numFmtId="0">
      <sharedItems containsSemiMixedTypes="0" containsString="0" containsNumber="1" containsInteger="1" minValue="123984" maxValue="84912398"/>
    </cacheField>
    <cacheField name="CARDOZO LAUREL CARLOS PAUL" numFmtId="0">
      <sharedItems/>
    </cacheField>
    <cacheField name="M" numFmtId="0">
      <sharedItems count="2">
        <s v="M"/>
        <s v="F"/>
      </sharedItems>
    </cacheField>
    <cacheField name="LA PAZ" numFmtId="0">
      <sharedItems count="7">
        <s v="LA PAZ"/>
        <s v="PANDO"/>
        <s v="ORURO"/>
        <s v="POTOSÍ"/>
        <s v="COCHABAMBA"/>
        <s v="SANTA CRUZ"/>
        <s v="BENI"/>
      </sharedItems>
    </cacheField>
    <cacheField name="63" numFmtId="0">
      <sharedItems containsSemiMixedTypes="0" containsString="0" containsNumber="1" containsInteger="1" minValue="39" maxValue="91" count="17">
        <n v="52"/>
        <n v="60"/>
        <n v="77"/>
        <n v="65"/>
        <n v="47"/>
        <n v="75"/>
        <n v="76"/>
        <n v="78"/>
        <n v="72"/>
        <n v="82"/>
        <n v="67"/>
        <n v="81"/>
        <n v="91"/>
        <n v="49"/>
        <n v="39"/>
        <n v="53"/>
        <n v="42"/>
      </sharedItems>
    </cacheField>
    <cacheField name="23" numFmtId="0">
      <sharedItems containsSemiMixedTypes="0" containsString="0" containsNumber="1" containsInteger="1" minValue="22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n v="123984"/>
    <s v="MOLLEJAS RAMIREZ MANUEL"/>
    <x v="0"/>
    <x v="0"/>
    <x v="0"/>
    <n v="24"/>
  </r>
  <r>
    <n v="65123788"/>
    <s v="ARTEAGA PEREZ ANDREA CARLA"/>
    <x v="1"/>
    <x v="0"/>
    <x v="1"/>
    <n v="22"/>
  </r>
  <r>
    <n v="5643721"/>
    <s v="SALINAS PATZI VICTORIA ADRIANA"/>
    <x v="1"/>
    <x v="1"/>
    <x v="2"/>
    <n v="23"/>
  </r>
  <r>
    <n v="9808032"/>
    <s v="VARGAS GARNICA MIGUEL ANGEL"/>
    <x v="0"/>
    <x v="2"/>
    <x v="3"/>
    <n v="24"/>
  </r>
  <r>
    <n v="6789101"/>
    <s v="HERRERA CHAMBI JHOSELIN SELENE"/>
    <x v="1"/>
    <x v="3"/>
    <x v="4"/>
    <n v="25"/>
  </r>
  <r>
    <n v="2367277"/>
    <s v="CARDOZO FLORES CARLOS PAUL"/>
    <x v="0"/>
    <x v="0"/>
    <x v="5"/>
    <n v="27"/>
  </r>
  <r>
    <n v="7231567"/>
    <s v="CASTRO RAMIREZ SARA REBECA"/>
    <x v="1"/>
    <x v="0"/>
    <x v="2"/>
    <n v="23"/>
  </r>
  <r>
    <n v="1256728"/>
    <s v="ORDOÑEZ SILVA JOAQUIN"/>
    <x v="0"/>
    <x v="0"/>
    <x v="6"/>
    <n v="25"/>
  </r>
  <r>
    <n v="8776766"/>
    <s v="VARGAS RAMIREZ DOUGLAS JOEL"/>
    <x v="0"/>
    <x v="4"/>
    <x v="7"/>
    <n v="24"/>
  </r>
  <r>
    <n v="5467281"/>
    <s v="FERNANDEZ MAVRICH DANIELA ALEJANDRA"/>
    <x v="1"/>
    <x v="4"/>
    <x v="8"/>
    <n v="22"/>
  </r>
  <r>
    <n v="3781920"/>
    <s v="MÉRIDA ALVAREZ PATRICIA"/>
    <x v="1"/>
    <x v="5"/>
    <x v="9"/>
    <n v="26"/>
  </r>
  <r>
    <n v="67342876"/>
    <s v="LIZÁRRAGA QUISPE GUSTAVO ARIEL"/>
    <x v="0"/>
    <x v="0"/>
    <x v="10"/>
    <n v="26"/>
  </r>
  <r>
    <n v="5621717"/>
    <s v="VILLARROEL ARZE DANIELA ALEJANDRA"/>
    <x v="1"/>
    <x v="5"/>
    <x v="11"/>
    <n v="23"/>
  </r>
  <r>
    <n v="43516177"/>
    <s v="DELGADO SILVA VALERIA PATRICIA"/>
    <x v="1"/>
    <x v="0"/>
    <x v="12"/>
    <n v="22"/>
  </r>
  <r>
    <n v="8776364"/>
    <s v="DURAN MOLINA JESSIVA IVANA"/>
    <x v="1"/>
    <x v="6"/>
    <x v="8"/>
    <n v="25"/>
  </r>
  <r>
    <n v="4767672"/>
    <s v="ARIAS ROBLES SERGIO"/>
    <x v="0"/>
    <x v="0"/>
    <x v="0"/>
    <n v="23"/>
  </r>
  <r>
    <n v="1234552"/>
    <s v="ABREGO ROBLES AUGUSTO MANUEL"/>
    <x v="0"/>
    <x v="5"/>
    <x v="2"/>
    <n v="24"/>
  </r>
  <r>
    <n v="3617289"/>
    <s v="MANRIQUEZ SALCEDO DANIELA VALENTINA"/>
    <x v="1"/>
    <x v="2"/>
    <x v="13"/>
    <n v="25"/>
  </r>
  <r>
    <n v="84912398"/>
    <s v="LOPEZ FERNANDEZ EDITH"/>
    <x v="1"/>
    <x v="0"/>
    <x v="14"/>
    <n v="24"/>
  </r>
  <r>
    <n v="7323567"/>
    <s v="MEDINA ANDRADE DANIELA ALEJANDRA"/>
    <x v="1"/>
    <x v="0"/>
    <x v="2"/>
    <n v="24"/>
  </r>
  <r>
    <n v="8564721"/>
    <s v="SALINAS MENEGAT JEAN CARLO"/>
    <x v="0"/>
    <x v="6"/>
    <x v="15"/>
    <n v="25"/>
  </r>
  <r>
    <n v="4782361"/>
    <s v="CARDOZO PEDRAJA MIGUEL ANGEL"/>
    <x v="0"/>
    <x v="5"/>
    <x v="16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10:L18" firstHeaderRow="0" firstDataRow="1" firstDataCol="1"/>
  <pivotFields count="6">
    <pivotField showAll="0"/>
    <pivotField showAll="0"/>
    <pivotField showAll="0">
      <items count="3">
        <item x="1"/>
        <item x="0"/>
        <item t="default"/>
      </items>
    </pivotField>
    <pivotField axis="axisRow" dataField="1" showAll="0">
      <items count="8">
        <item x="6"/>
        <item x="4"/>
        <item x="0"/>
        <item x="2"/>
        <item x="1"/>
        <item x="3"/>
        <item x="5"/>
        <item t="default"/>
      </items>
    </pivotField>
    <pivotField dataField="1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Desvest de 63" fld="4" subtotal="stdDev" baseField="3" baseItem="0"/>
    <dataField name="Cuenta de LA PAZ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2:L5" firstHeaderRow="0" firstDataRow="1" firstDataCol="1"/>
  <pivotFields count="6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dataField="1" showAll="0">
      <items count="18">
        <item x="14"/>
        <item x="16"/>
        <item x="4"/>
        <item x="13"/>
        <item x="0"/>
        <item x="15"/>
        <item x="1"/>
        <item x="3"/>
        <item x="10"/>
        <item x="8"/>
        <item x="5"/>
        <item x="6"/>
        <item x="2"/>
        <item x="7"/>
        <item x="11"/>
        <item x="9"/>
        <item x="12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Desvest de 63" fld="4" subtotal="stdDev" baseField="2" baseItem="0"/>
    <dataField name="Cuenta de M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N10" sqref="N10"/>
    </sheetView>
  </sheetViews>
  <sheetFormatPr baseColWidth="10" defaultRowHeight="14.4" x14ac:dyDescent="0.55000000000000004"/>
  <cols>
    <col min="10" max="10" width="15.9453125" bestFit="1" customWidth="1"/>
    <col min="11" max="11" width="12" customWidth="1"/>
    <col min="12" max="12" width="14.9453125" customWidth="1"/>
    <col min="13" max="13" width="11.89453125" customWidth="1"/>
    <col min="14" max="14" width="11.26171875" customWidth="1"/>
    <col min="15" max="15" width="7.89453125" customWidth="1"/>
    <col min="16" max="27" width="2.68359375" customWidth="1"/>
    <col min="28" max="28" width="11.3125" bestFit="1" customWidth="1"/>
  </cols>
  <sheetData>
    <row r="1" spans="1:15" x14ac:dyDescent="0.55000000000000004">
      <c r="A1">
        <v>4860120</v>
      </c>
      <c r="B1" t="s">
        <v>0</v>
      </c>
      <c r="C1" t="s">
        <v>1</v>
      </c>
      <c r="D1" t="s">
        <v>2</v>
      </c>
      <c r="E1">
        <v>63</v>
      </c>
      <c r="F1">
        <v>23</v>
      </c>
      <c r="J1" t="s">
        <v>36</v>
      </c>
      <c r="K1" t="s">
        <v>37</v>
      </c>
      <c r="L1">
        <f>(GETPIVOTDATA("Desvest de 63",$J$2,"M","F")*GETPIVOTDATA("Cuenta de M",$J$2,"M","F")+GETPIVOTDATA("Desvest de 63",$J$2,"M","M")*GETPIVOTDATA("Cuenta de M",$J$2,"M","M"))/22</f>
        <v>14.74218977897179</v>
      </c>
    </row>
    <row r="2" spans="1:15" x14ac:dyDescent="0.55000000000000004">
      <c r="A2">
        <v>123984</v>
      </c>
      <c r="B2" t="s">
        <v>3</v>
      </c>
      <c r="C2" t="s">
        <v>1</v>
      </c>
      <c r="D2" t="s">
        <v>2</v>
      </c>
      <c r="E2">
        <v>52</v>
      </c>
      <c r="F2">
        <v>24</v>
      </c>
      <c r="J2" s="1" t="s">
        <v>32</v>
      </c>
      <c r="K2" t="s">
        <v>34</v>
      </c>
      <c r="L2" t="s">
        <v>35</v>
      </c>
      <c r="N2" t="s">
        <v>38</v>
      </c>
      <c r="O2">
        <f>L1-H3</f>
        <v>0.36348901801559563</v>
      </c>
    </row>
    <row r="3" spans="1:15" x14ac:dyDescent="0.55000000000000004">
      <c r="A3">
        <v>65123788</v>
      </c>
      <c r="B3" t="s">
        <v>4</v>
      </c>
      <c r="C3" t="s">
        <v>5</v>
      </c>
      <c r="D3" t="s">
        <v>2</v>
      </c>
      <c r="E3">
        <v>60</v>
      </c>
      <c r="F3">
        <v>22</v>
      </c>
      <c r="H3">
        <f>_xlfn.STDEV.S(E1:E23)</f>
        <v>14.378700760956194</v>
      </c>
      <c r="J3" s="2" t="s">
        <v>5</v>
      </c>
      <c r="K3" s="3">
        <v>16.154556538936522</v>
      </c>
      <c r="L3" s="3">
        <v>12</v>
      </c>
    </row>
    <row r="4" spans="1:15" x14ac:dyDescent="0.55000000000000004">
      <c r="A4">
        <v>5643721</v>
      </c>
      <c r="B4" t="s">
        <v>24</v>
      </c>
      <c r="C4" t="s">
        <v>5</v>
      </c>
      <c r="D4" t="s">
        <v>25</v>
      </c>
      <c r="E4">
        <v>77</v>
      </c>
      <c r="F4">
        <v>23</v>
      </c>
      <c r="J4" s="2" t="s">
        <v>1</v>
      </c>
      <c r="K4" s="3">
        <v>13.047349667014108</v>
      </c>
      <c r="L4" s="3">
        <v>10</v>
      </c>
    </row>
    <row r="5" spans="1:15" x14ac:dyDescent="0.55000000000000004">
      <c r="A5">
        <v>9808032</v>
      </c>
      <c r="B5" t="s">
        <v>6</v>
      </c>
      <c r="C5" t="s">
        <v>1</v>
      </c>
      <c r="D5" t="s">
        <v>7</v>
      </c>
      <c r="E5">
        <v>65</v>
      </c>
      <c r="F5">
        <v>24</v>
      </c>
      <c r="J5" s="2" t="s">
        <v>33</v>
      </c>
      <c r="K5" s="3">
        <v>14.699073799487174</v>
      </c>
      <c r="L5" s="3">
        <v>22</v>
      </c>
    </row>
    <row r="6" spans="1:15" x14ac:dyDescent="0.55000000000000004">
      <c r="A6">
        <v>6789101</v>
      </c>
      <c r="B6" t="s">
        <v>20</v>
      </c>
      <c r="C6" t="s">
        <v>5</v>
      </c>
      <c r="D6" t="s">
        <v>21</v>
      </c>
      <c r="E6">
        <v>47</v>
      </c>
      <c r="F6">
        <v>25</v>
      </c>
    </row>
    <row r="7" spans="1:15" x14ac:dyDescent="0.55000000000000004">
      <c r="A7">
        <v>2367277</v>
      </c>
      <c r="B7" t="s">
        <v>8</v>
      </c>
      <c r="C7" t="s">
        <v>1</v>
      </c>
      <c r="D7" t="s">
        <v>2</v>
      </c>
      <c r="E7">
        <v>75</v>
      </c>
      <c r="F7">
        <v>27</v>
      </c>
    </row>
    <row r="8" spans="1:15" x14ac:dyDescent="0.55000000000000004">
      <c r="A8">
        <v>7231567</v>
      </c>
      <c r="B8" t="s">
        <v>26</v>
      </c>
      <c r="C8" t="s">
        <v>5</v>
      </c>
      <c r="D8" t="s">
        <v>2</v>
      </c>
      <c r="E8">
        <v>77</v>
      </c>
      <c r="F8">
        <v>23</v>
      </c>
    </row>
    <row r="9" spans="1:15" x14ac:dyDescent="0.55000000000000004">
      <c r="A9">
        <v>1256728</v>
      </c>
      <c r="B9" t="s">
        <v>9</v>
      </c>
      <c r="C9" t="s">
        <v>1</v>
      </c>
      <c r="D9" t="s">
        <v>2</v>
      </c>
      <c r="E9">
        <v>76</v>
      </c>
      <c r="F9">
        <v>25</v>
      </c>
      <c r="J9" t="s">
        <v>40</v>
      </c>
      <c r="K9" t="s">
        <v>41</v>
      </c>
      <c r="L9">
        <f>(GETPIVOTDATA("Cuenta de LA PAZ",$J$10,"LA PAZ","BENI")*GETPIVOTDATA("Desvest de 63",$J$10,"LA PAZ","BENI")+GETPIVOTDATA("Cuenta de LA PAZ",$J$10,"LA PAZ","COCHABAMBA")*GETPIVOTDATA("Desvest de 63",$J$10,"LA PAZ","COCHABAMBA")+GETPIVOTDATA("Cuenta de LA PAZ",$J$10,"LA PAZ","LA PAZ")*GETPIVOTDATA("Desvest de 63",$J$10,"LA PAZ","LA PAZ")+GETPIVOTDATA("Desvest de 63",$J$10,"LA PAZ","ORURO")*GETPIVOTDATA("Cuenta de LA PAZ",$J$10,"LA PAZ","ORURO")+GETPIVOTDATA("Desvest de 63",$J$10,"LA PAZ","SANTA CRUZ")*GETPIVOTDATA("Cuenta de LA PAZ",$J$10,"LA PAZ","SANTA CRUZ"))/20</f>
        <v>14.545242790422154</v>
      </c>
    </row>
    <row r="10" spans="1:15" x14ac:dyDescent="0.55000000000000004">
      <c r="A10">
        <v>8776766</v>
      </c>
      <c r="B10" t="s">
        <v>10</v>
      </c>
      <c r="C10" t="s">
        <v>1</v>
      </c>
      <c r="D10" t="s">
        <v>11</v>
      </c>
      <c r="E10">
        <v>78</v>
      </c>
      <c r="F10">
        <v>24</v>
      </c>
      <c r="J10" s="1" t="s">
        <v>32</v>
      </c>
      <c r="K10" t="s">
        <v>34</v>
      </c>
      <c r="L10" t="s">
        <v>39</v>
      </c>
      <c r="N10" t="s">
        <v>42</v>
      </c>
      <c r="O10">
        <f>L9-H3</f>
        <v>0.16654202946596008</v>
      </c>
    </row>
    <row r="11" spans="1:15" x14ac:dyDescent="0.55000000000000004">
      <c r="A11">
        <v>5467281</v>
      </c>
      <c r="B11" t="s">
        <v>12</v>
      </c>
      <c r="C11" t="s">
        <v>5</v>
      </c>
      <c r="D11" t="s">
        <v>11</v>
      </c>
      <c r="E11">
        <v>72</v>
      </c>
      <c r="F11">
        <v>22</v>
      </c>
      <c r="J11" s="2" t="s">
        <v>23</v>
      </c>
      <c r="K11" s="3">
        <v>13.435028842544403</v>
      </c>
      <c r="L11" s="3">
        <v>2</v>
      </c>
    </row>
    <row r="12" spans="1:15" x14ac:dyDescent="0.55000000000000004">
      <c r="A12">
        <v>3781920</v>
      </c>
      <c r="B12" t="s">
        <v>13</v>
      </c>
      <c r="C12" t="s">
        <v>5</v>
      </c>
      <c r="D12" t="s">
        <v>14</v>
      </c>
      <c r="E12">
        <v>82</v>
      </c>
      <c r="F12">
        <v>26</v>
      </c>
      <c r="J12" s="2" t="s">
        <v>11</v>
      </c>
      <c r="K12" s="3">
        <v>4.2426406871192848</v>
      </c>
      <c r="L12" s="3">
        <v>2</v>
      </c>
    </row>
    <row r="13" spans="1:15" x14ac:dyDescent="0.55000000000000004">
      <c r="A13">
        <v>67342876</v>
      </c>
      <c r="B13" t="s">
        <v>15</v>
      </c>
      <c r="C13" t="s">
        <v>1</v>
      </c>
      <c r="D13" t="s">
        <v>2</v>
      </c>
      <c r="E13">
        <v>67</v>
      </c>
      <c r="F13">
        <v>26</v>
      </c>
      <c r="J13" s="2" t="s">
        <v>2</v>
      </c>
      <c r="K13" s="3">
        <v>15.643244903507433</v>
      </c>
      <c r="L13" s="3">
        <v>10</v>
      </c>
    </row>
    <row r="14" spans="1:15" x14ac:dyDescent="0.55000000000000004">
      <c r="A14">
        <v>5621717</v>
      </c>
      <c r="B14" t="s">
        <v>16</v>
      </c>
      <c r="C14" t="s">
        <v>5</v>
      </c>
      <c r="D14" t="s">
        <v>14</v>
      </c>
      <c r="E14">
        <v>81</v>
      </c>
      <c r="F14">
        <v>23</v>
      </c>
      <c r="J14" s="2" t="s">
        <v>7</v>
      </c>
      <c r="K14" s="3">
        <v>11.313708498984761</v>
      </c>
      <c r="L14" s="3">
        <v>2</v>
      </c>
    </row>
    <row r="15" spans="1:15" x14ac:dyDescent="0.55000000000000004">
      <c r="A15">
        <v>43516177</v>
      </c>
      <c r="B15" t="s">
        <v>17</v>
      </c>
      <c r="C15" t="s">
        <v>5</v>
      </c>
      <c r="D15" t="s">
        <v>2</v>
      </c>
      <c r="E15">
        <v>91</v>
      </c>
      <c r="F15">
        <v>22</v>
      </c>
      <c r="J15" s="2" t="s">
        <v>25</v>
      </c>
      <c r="K15" s="3" t="e">
        <v>#DIV/0!</v>
      </c>
      <c r="L15" s="3">
        <v>1</v>
      </c>
    </row>
    <row r="16" spans="1:15" x14ac:dyDescent="0.55000000000000004">
      <c r="A16">
        <v>8776364</v>
      </c>
      <c r="B16" t="s">
        <v>22</v>
      </c>
      <c r="C16" t="s">
        <v>5</v>
      </c>
      <c r="D16" t="s">
        <v>23</v>
      </c>
      <c r="E16">
        <v>72</v>
      </c>
      <c r="F16">
        <v>25</v>
      </c>
      <c r="J16" s="2" t="s">
        <v>21</v>
      </c>
      <c r="K16" s="3" t="e">
        <v>#DIV/0!</v>
      </c>
      <c r="L16" s="3">
        <v>1</v>
      </c>
    </row>
    <row r="17" spans="1:12" x14ac:dyDescent="0.55000000000000004">
      <c r="A17">
        <v>4767672</v>
      </c>
      <c r="B17" t="s">
        <v>18</v>
      </c>
      <c r="C17" t="s">
        <v>1</v>
      </c>
      <c r="D17" t="s">
        <v>2</v>
      </c>
      <c r="E17">
        <v>52</v>
      </c>
      <c r="F17">
        <v>23</v>
      </c>
      <c r="J17" s="2" t="s">
        <v>14</v>
      </c>
      <c r="K17" s="3">
        <v>19.122412679017955</v>
      </c>
      <c r="L17" s="3">
        <v>4</v>
      </c>
    </row>
    <row r="18" spans="1:12" x14ac:dyDescent="0.55000000000000004">
      <c r="A18">
        <v>1234552</v>
      </c>
      <c r="B18" t="s">
        <v>19</v>
      </c>
      <c r="C18" t="s">
        <v>1</v>
      </c>
      <c r="D18" t="s">
        <v>14</v>
      </c>
      <c r="E18">
        <v>77</v>
      </c>
      <c r="F18">
        <v>24</v>
      </c>
      <c r="J18" s="2" t="s">
        <v>33</v>
      </c>
      <c r="K18" s="3">
        <v>14.699073799487174</v>
      </c>
      <c r="L18" s="3">
        <v>22</v>
      </c>
    </row>
    <row r="19" spans="1:12" x14ac:dyDescent="0.55000000000000004">
      <c r="A19">
        <v>3617289</v>
      </c>
      <c r="B19" t="s">
        <v>27</v>
      </c>
      <c r="C19" t="s">
        <v>5</v>
      </c>
      <c r="D19" t="s">
        <v>7</v>
      </c>
      <c r="E19">
        <v>49</v>
      </c>
      <c r="F19">
        <v>25</v>
      </c>
    </row>
    <row r="20" spans="1:12" x14ac:dyDescent="0.55000000000000004">
      <c r="A20">
        <v>84912398</v>
      </c>
      <c r="B20" t="s">
        <v>28</v>
      </c>
      <c r="C20" t="s">
        <v>5</v>
      </c>
      <c r="D20" t="s">
        <v>2</v>
      </c>
      <c r="E20">
        <v>39</v>
      </c>
      <c r="F20">
        <v>24</v>
      </c>
    </row>
    <row r="21" spans="1:12" x14ac:dyDescent="0.55000000000000004">
      <c r="A21">
        <v>7323567</v>
      </c>
      <c r="B21" t="s">
        <v>29</v>
      </c>
      <c r="C21" t="s">
        <v>5</v>
      </c>
      <c r="D21" t="s">
        <v>2</v>
      </c>
      <c r="E21">
        <v>77</v>
      </c>
      <c r="F21">
        <v>24</v>
      </c>
    </row>
    <row r="22" spans="1:12" x14ac:dyDescent="0.55000000000000004">
      <c r="A22">
        <v>8564721</v>
      </c>
      <c r="B22" t="s">
        <v>30</v>
      </c>
      <c r="C22" t="s">
        <v>1</v>
      </c>
      <c r="D22" t="s">
        <v>23</v>
      </c>
      <c r="E22">
        <v>53</v>
      </c>
      <c r="F22">
        <v>25</v>
      </c>
    </row>
    <row r="23" spans="1:12" x14ac:dyDescent="0.55000000000000004">
      <c r="A23">
        <v>4782361</v>
      </c>
      <c r="B23" t="s">
        <v>31</v>
      </c>
      <c r="C23" t="s">
        <v>1</v>
      </c>
      <c r="D23" t="s">
        <v>14</v>
      </c>
      <c r="E23">
        <v>42</v>
      </c>
      <c r="F23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Cardozo</dc:creator>
  <cp:lastModifiedBy>Paul Cardozo</cp:lastModifiedBy>
  <dcterms:created xsi:type="dcterms:W3CDTF">2020-07-07T02:17:54Z</dcterms:created>
  <dcterms:modified xsi:type="dcterms:W3CDTF">2020-07-13T03:01:34Z</dcterms:modified>
</cp:coreProperties>
</file>