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67\Documents\2023\BL GA\"/>
    </mc:Choice>
  </mc:AlternateContent>
  <xr:revisionPtr revIDLastSave="0" documentId="13_ncr:1_{7FC1C81D-1D21-42B4-A308-5F825ED2F30D}" xr6:coauthVersionLast="47" xr6:coauthVersionMax="47" xr10:uidLastSave="{00000000-0000-0000-0000-000000000000}"/>
  <bookViews>
    <workbookView xWindow="-110" yWindow="-110" windowWidth="19420" windowHeight="11500" activeTab="3" xr2:uid="{83832994-E62A-4466-9421-67D602926B66}"/>
  </bookViews>
  <sheets>
    <sheet name="points per event" sheetId="5" r:id="rId1"/>
    <sheet name="players" sheetId="1" r:id="rId2"/>
    <sheet name="Scoreboard" sheetId="7" r:id="rId3"/>
    <sheet name="Pong" sheetId="6" r:id="rId4"/>
    <sheet name="data" sheetId="2" r:id="rId5"/>
    <sheet name="5 golf even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7" i="7" l="1"/>
  <c r="C167" i="7"/>
  <c r="D167" i="7"/>
  <c r="F167" i="7"/>
  <c r="H167" i="7"/>
  <c r="I167" i="7"/>
  <c r="J167" i="7"/>
  <c r="L167" i="7"/>
  <c r="M167" i="7"/>
  <c r="N167" i="7"/>
  <c r="P167" i="7"/>
  <c r="Q167" i="7"/>
  <c r="R167" i="7"/>
  <c r="A168" i="7"/>
  <c r="C168" i="7" s="1"/>
  <c r="B168" i="7"/>
  <c r="M168" i="7"/>
  <c r="B153" i="7"/>
  <c r="C153" i="7"/>
  <c r="D153" i="7"/>
  <c r="F153" i="7"/>
  <c r="H153" i="7"/>
  <c r="I153" i="7"/>
  <c r="J153" i="7"/>
  <c r="L153" i="7"/>
  <c r="M153" i="7"/>
  <c r="N153" i="7"/>
  <c r="P153" i="7"/>
  <c r="Q153" i="7"/>
  <c r="R153" i="7"/>
  <c r="A154" i="7"/>
  <c r="B154" i="7"/>
  <c r="R195" i="7"/>
  <c r="Q195" i="7"/>
  <c r="P195" i="7"/>
  <c r="N195" i="7"/>
  <c r="M195" i="7"/>
  <c r="L195" i="7"/>
  <c r="J195" i="7"/>
  <c r="I195" i="7"/>
  <c r="H195" i="7"/>
  <c r="D195" i="7"/>
  <c r="C195" i="7"/>
  <c r="B195" i="7"/>
  <c r="A196" i="7"/>
  <c r="P196" i="7" s="1"/>
  <c r="R181" i="7"/>
  <c r="Q181" i="7"/>
  <c r="P181" i="7"/>
  <c r="N181" i="7"/>
  <c r="M181" i="7"/>
  <c r="L181" i="7"/>
  <c r="J181" i="7"/>
  <c r="I181" i="7"/>
  <c r="H181" i="7"/>
  <c r="D181" i="7"/>
  <c r="C181" i="7"/>
  <c r="B181" i="7"/>
  <c r="A182" i="7"/>
  <c r="P182" i="7" s="1"/>
  <c r="R139" i="7"/>
  <c r="Q139" i="7"/>
  <c r="P139" i="7"/>
  <c r="N139" i="7"/>
  <c r="M139" i="7"/>
  <c r="L139" i="7"/>
  <c r="J139" i="7"/>
  <c r="I139" i="7"/>
  <c r="H139" i="7"/>
  <c r="D139" i="7"/>
  <c r="C139" i="7"/>
  <c r="B139" i="7"/>
  <c r="A140" i="7"/>
  <c r="P140" i="7" s="1"/>
  <c r="R125" i="7"/>
  <c r="Q125" i="7"/>
  <c r="P125" i="7"/>
  <c r="N125" i="7"/>
  <c r="M125" i="7"/>
  <c r="L125" i="7"/>
  <c r="J125" i="7"/>
  <c r="I125" i="7"/>
  <c r="H125" i="7"/>
  <c r="D125" i="7"/>
  <c r="C125" i="7"/>
  <c r="B125" i="7"/>
  <c r="A126" i="7"/>
  <c r="P126" i="7" s="1"/>
  <c r="R111" i="7"/>
  <c r="Q111" i="7"/>
  <c r="P111" i="7"/>
  <c r="N111" i="7"/>
  <c r="M111" i="7"/>
  <c r="L111" i="7"/>
  <c r="J111" i="7"/>
  <c r="I111" i="7"/>
  <c r="H111" i="7"/>
  <c r="D111" i="7"/>
  <c r="C111" i="7"/>
  <c r="B111" i="7"/>
  <c r="A112" i="7"/>
  <c r="P112" i="7" s="1"/>
  <c r="R97" i="7"/>
  <c r="Q97" i="7"/>
  <c r="P97" i="7"/>
  <c r="N97" i="7"/>
  <c r="M97" i="7"/>
  <c r="L97" i="7"/>
  <c r="J97" i="7"/>
  <c r="I97" i="7"/>
  <c r="H97" i="7"/>
  <c r="D97" i="7"/>
  <c r="C97" i="7"/>
  <c r="B97" i="7"/>
  <c r="A98" i="7"/>
  <c r="P98" i="7" s="1"/>
  <c r="R83" i="7"/>
  <c r="Q83" i="7"/>
  <c r="P83" i="7"/>
  <c r="N83" i="7"/>
  <c r="M83" i="7"/>
  <c r="L83" i="7"/>
  <c r="J83" i="7"/>
  <c r="I83" i="7"/>
  <c r="H83" i="7"/>
  <c r="D83" i="7"/>
  <c r="C83" i="7"/>
  <c r="B83" i="7"/>
  <c r="A84" i="7"/>
  <c r="B84" i="7" s="1"/>
  <c r="R69" i="7"/>
  <c r="Q69" i="7"/>
  <c r="P69" i="7"/>
  <c r="N69" i="7"/>
  <c r="M69" i="7"/>
  <c r="L69" i="7"/>
  <c r="J69" i="7"/>
  <c r="I69" i="7"/>
  <c r="H69" i="7"/>
  <c r="D69" i="7"/>
  <c r="C69" i="7"/>
  <c r="B69" i="7"/>
  <c r="A70" i="7"/>
  <c r="P70" i="7" s="1"/>
  <c r="A42" i="7"/>
  <c r="A43" i="7" s="1"/>
  <c r="R55" i="7"/>
  <c r="Q55" i="7"/>
  <c r="P55" i="7"/>
  <c r="N55" i="7"/>
  <c r="M55" i="7"/>
  <c r="L55" i="7"/>
  <c r="J55" i="7"/>
  <c r="I55" i="7"/>
  <c r="H55" i="7"/>
  <c r="D55" i="7"/>
  <c r="C55" i="7"/>
  <c r="B55" i="7"/>
  <c r="A56" i="7"/>
  <c r="P56" i="7" s="1"/>
  <c r="R41" i="7"/>
  <c r="Q41" i="7"/>
  <c r="P41" i="7"/>
  <c r="N41" i="7"/>
  <c r="M41" i="7"/>
  <c r="L41" i="7"/>
  <c r="J41" i="7"/>
  <c r="I41" i="7"/>
  <c r="H41" i="7"/>
  <c r="D41" i="7"/>
  <c r="C41" i="7"/>
  <c r="B41" i="7"/>
  <c r="R16" i="7"/>
  <c r="Q16" i="7"/>
  <c r="P16" i="7"/>
  <c r="N16" i="7"/>
  <c r="M16" i="7"/>
  <c r="L16" i="7"/>
  <c r="J16" i="7"/>
  <c r="I16" i="7"/>
  <c r="H16" i="7"/>
  <c r="D16" i="7"/>
  <c r="C16" i="7"/>
  <c r="B16" i="7"/>
  <c r="T15" i="7"/>
  <c r="F15" i="7"/>
  <c r="T14" i="7"/>
  <c r="F14" i="7"/>
  <c r="T13" i="7"/>
  <c r="F13" i="7"/>
  <c r="T12" i="7"/>
  <c r="F12" i="7"/>
  <c r="T11" i="7"/>
  <c r="F11" i="7"/>
  <c r="T10" i="7"/>
  <c r="F10" i="7"/>
  <c r="T9" i="7"/>
  <c r="F9" i="7"/>
  <c r="T8" i="7"/>
  <c r="F8" i="7"/>
  <c r="T7" i="7"/>
  <c r="F7" i="7"/>
  <c r="T6" i="7"/>
  <c r="F6" i="7"/>
  <c r="T5" i="7"/>
  <c r="F5" i="7"/>
  <c r="T4" i="7"/>
  <c r="F4" i="7"/>
  <c r="D27" i="6"/>
  <c r="F27" i="6" s="1"/>
  <c r="C27" i="6"/>
  <c r="D26" i="6"/>
  <c r="C26" i="6"/>
  <c r="F26" i="6" s="1"/>
  <c r="D25" i="6"/>
  <c r="F25" i="6" s="1"/>
  <c r="C25" i="6"/>
  <c r="D24" i="6"/>
  <c r="C24" i="6"/>
  <c r="F24" i="6" s="1"/>
  <c r="D23" i="6"/>
  <c r="F23" i="6" s="1"/>
  <c r="C23" i="6"/>
  <c r="D22" i="6"/>
  <c r="C22" i="6"/>
  <c r="F22" i="6" s="1"/>
  <c r="D21" i="6"/>
  <c r="C21" i="6"/>
  <c r="D20" i="6"/>
  <c r="C20" i="6"/>
  <c r="D19" i="6"/>
  <c r="F19" i="6" s="1"/>
  <c r="C19" i="6"/>
  <c r="D18" i="6"/>
  <c r="C18" i="6"/>
  <c r="F18" i="6" s="1"/>
  <c r="D17" i="6"/>
  <c r="F17" i="6" s="1"/>
  <c r="C17" i="6"/>
  <c r="D16" i="6"/>
  <c r="C16" i="6"/>
  <c r="F16" i="6" s="1"/>
  <c r="G16" i="6" s="1"/>
  <c r="D15" i="6"/>
  <c r="F15" i="6" s="1"/>
  <c r="C15" i="6"/>
  <c r="D14" i="6"/>
  <c r="C14" i="6"/>
  <c r="D13" i="6"/>
  <c r="F13" i="6" s="1"/>
  <c r="C13" i="6"/>
  <c r="C36" i="6"/>
  <c r="C35" i="6"/>
  <c r="C34" i="6"/>
  <c r="C33" i="6"/>
  <c r="C32" i="6"/>
  <c r="C31" i="6"/>
  <c r="F21" i="6"/>
  <c r="F11" i="5"/>
  <c r="F10" i="5"/>
  <c r="F9" i="5"/>
  <c r="R17" i="5"/>
  <c r="Q17" i="5"/>
  <c r="P17" i="5"/>
  <c r="N17" i="5"/>
  <c r="M17" i="5"/>
  <c r="L17" i="5"/>
  <c r="J17" i="5"/>
  <c r="I17" i="5"/>
  <c r="H17" i="5"/>
  <c r="D17" i="5"/>
  <c r="C17" i="5"/>
  <c r="B17" i="5"/>
  <c r="T15" i="5"/>
  <c r="F15" i="5"/>
  <c r="T14" i="5"/>
  <c r="F14" i="5"/>
  <c r="T13" i="5"/>
  <c r="F13" i="5"/>
  <c r="T12" i="5"/>
  <c r="F12" i="5"/>
  <c r="T11" i="5"/>
  <c r="T10" i="5"/>
  <c r="T9" i="5"/>
  <c r="T8" i="5"/>
  <c r="F8" i="5"/>
  <c r="T7" i="5"/>
  <c r="F7" i="5"/>
  <c r="T6" i="5"/>
  <c r="F6" i="5"/>
  <c r="T5" i="5"/>
  <c r="F5" i="5"/>
  <c r="T4" i="5"/>
  <c r="F4" i="5"/>
  <c r="H17" i="3"/>
  <c r="I17" i="3"/>
  <c r="J17" i="3"/>
  <c r="K17" i="3"/>
  <c r="L17" i="3"/>
  <c r="F11" i="3"/>
  <c r="F10" i="3"/>
  <c r="F9" i="3"/>
  <c r="F8" i="3"/>
  <c r="F4" i="3"/>
  <c r="F15" i="3"/>
  <c r="F14" i="3"/>
  <c r="F13" i="3"/>
  <c r="F12" i="3"/>
  <c r="F7" i="3"/>
  <c r="F6" i="3"/>
  <c r="F5" i="3"/>
  <c r="D17" i="3"/>
  <c r="C17" i="3"/>
  <c r="R17" i="3"/>
  <c r="Q17" i="3"/>
  <c r="P17" i="3"/>
  <c r="O17" i="3"/>
  <c r="N17" i="3"/>
  <c r="X17" i="3"/>
  <c r="W17" i="3"/>
  <c r="V17" i="3"/>
  <c r="U17" i="3"/>
  <c r="T17" i="3"/>
  <c r="Z15" i="3"/>
  <c r="AB15" i="3" s="1"/>
  <c r="Z14" i="3"/>
  <c r="AB14" i="3" s="1"/>
  <c r="Z13" i="3"/>
  <c r="AB13" i="3" s="1"/>
  <c r="Z12" i="3"/>
  <c r="AB12" i="3" s="1"/>
  <c r="Z11" i="3"/>
  <c r="AB11" i="3" s="1"/>
  <c r="Z10" i="3"/>
  <c r="AB10" i="3" s="1"/>
  <c r="Z9" i="3"/>
  <c r="AB9" i="3" s="1"/>
  <c r="Z8" i="3"/>
  <c r="AB8" i="3" s="1"/>
  <c r="Z7" i="3"/>
  <c r="AB7" i="3" s="1"/>
  <c r="Z6" i="3"/>
  <c r="AB6" i="3" s="1"/>
  <c r="Z5" i="3"/>
  <c r="AB5" i="3" s="1"/>
  <c r="Z4" i="3"/>
  <c r="AB4" i="3" s="1"/>
  <c r="F42" i="2"/>
  <c r="E42" i="2"/>
  <c r="F30" i="2"/>
  <c r="E30" i="2"/>
  <c r="F18" i="2"/>
  <c r="E18" i="2"/>
  <c r="E41" i="2"/>
  <c r="E40" i="2"/>
  <c r="E39" i="2"/>
  <c r="E38" i="2"/>
  <c r="E37" i="2"/>
  <c r="E36" i="2"/>
  <c r="E35" i="2"/>
  <c r="E34" i="2"/>
  <c r="E33" i="2"/>
  <c r="E32" i="2"/>
  <c r="E53" i="2"/>
  <c r="E52" i="2"/>
  <c r="E51" i="2"/>
  <c r="E50" i="2"/>
  <c r="E49" i="2"/>
  <c r="E48" i="2"/>
  <c r="E47" i="2"/>
  <c r="E46" i="2"/>
  <c r="E45" i="2"/>
  <c r="E4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E29" i="2"/>
  <c r="E28" i="2"/>
  <c r="E27" i="2"/>
  <c r="E26" i="2"/>
  <c r="E25" i="2"/>
  <c r="E24" i="2"/>
  <c r="E23" i="2"/>
  <c r="E22" i="2"/>
  <c r="E21" i="2"/>
  <c r="E20" i="2"/>
  <c r="F29" i="2"/>
  <c r="F28" i="2"/>
  <c r="F27" i="2"/>
  <c r="F26" i="2"/>
  <c r="F25" i="2"/>
  <c r="F24" i="2"/>
  <c r="F23" i="2"/>
  <c r="F22" i="2"/>
  <c r="F21" i="2"/>
  <c r="F20" i="2"/>
  <c r="F19" i="2"/>
  <c r="E17" i="2"/>
  <c r="E16" i="2"/>
  <c r="E15" i="2"/>
  <c r="E14" i="2"/>
  <c r="E13" i="2"/>
  <c r="E12" i="2"/>
  <c r="E11" i="2"/>
  <c r="E10" i="2"/>
  <c r="E9" i="2"/>
  <c r="E8" i="2"/>
  <c r="E43" i="2"/>
  <c r="E31" i="2"/>
  <c r="E19" i="2"/>
  <c r="E7" i="2"/>
  <c r="E6" i="2"/>
  <c r="E5" i="2"/>
  <c r="E4" i="2"/>
  <c r="E3" i="2"/>
  <c r="G24" i="6" l="1"/>
  <c r="G15" i="6"/>
  <c r="G27" i="6"/>
  <c r="G23" i="6"/>
  <c r="G19" i="6"/>
  <c r="T167" i="7"/>
  <c r="A169" i="7"/>
  <c r="Q168" i="7"/>
  <c r="L168" i="7"/>
  <c r="R168" i="7"/>
  <c r="P168" i="7"/>
  <c r="D168" i="7"/>
  <c r="F168" i="7" s="1"/>
  <c r="J168" i="7"/>
  <c r="I168" i="7"/>
  <c r="H168" i="7"/>
  <c r="N168" i="7"/>
  <c r="T153" i="7"/>
  <c r="C154" i="7"/>
  <c r="N154" i="7"/>
  <c r="D154" i="7"/>
  <c r="P154" i="7"/>
  <c r="Q154" i="7"/>
  <c r="H154" i="7"/>
  <c r="R154" i="7"/>
  <c r="I154" i="7"/>
  <c r="L154" i="7"/>
  <c r="A155" i="7"/>
  <c r="M154" i="7"/>
  <c r="J154" i="7"/>
  <c r="F125" i="7"/>
  <c r="L140" i="7"/>
  <c r="I182" i="7"/>
  <c r="D182" i="7"/>
  <c r="L182" i="7"/>
  <c r="R182" i="7"/>
  <c r="R126" i="7"/>
  <c r="C182" i="7"/>
  <c r="D70" i="7"/>
  <c r="F97" i="7"/>
  <c r="F139" i="7"/>
  <c r="Q70" i="7"/>
  <c r="R70" i="7"/>
  <c r="I140" i="7"/>
  <c r="N182" i="7"/>
  <c r="L112" i="7"/>
  <c r="L126" i="7"/>
  <c r="J140" i="7"/>
  <c r="M196" i="7"/>
  <c r="C98" i="7"/>
  <c r="L98" i="7"/>
  <c r="C112" i="7"/>
  <c r="M112" i="7"/>
  <c r="D126" i="7"/>
  <c r="B140" i="7"/>
  <c r="Q140" i="7"/>
  <c r="D196" i="7"/>
  <c r="N196" i="7"/>
  <c r="N140" i="7"/>
  <c r="B70" i="7"/>
  <c r="D98" i="7"/>
  <c r="C140" i="7"/>
  <c r="R140" i="7"/>
  <c r="C70" i="7"/>
  <c r="D140" i="7"/>
  <c r="Q182" i="7"/>
  <c r="R42" i="7"/>
  <c r="B42" i="7"/>
  <c r="H42" i="7"/>
  <c r="N42" i="7"/>
  <c r="I42" i="7"/>
  <c r="L42" i="7"/>
  <c r="M42" i="7"/>
  <c r="D42" i="7"/>
  <c r="Q42" i="7"/>
  <c r="J42" i="7"/>
  <c r="P42" i="7"/>
  <c r="C42" i="7"/>
  <c r="L70" i="7"/>
  <c r="M70" i="7"/>
  <c r="N70" i="7"/>
  <c r="I70" i="7"/>
  <c r="J70" i="7"/>
  <c r="I84" i="7"/>
  <c r="L84" i="7"/>
  <c r="M84" i="7"/>
  <c r="Q84" i="7"/>
  <c r="J84" i="7"/>
  <c r="R84" i="7"/>
  <c r="N84" i="7"/>
  <c r="H84" i="7"/>
  <c r="P84" i="7"/>
  <c r="I98" i="7"/>
  <c r="N98" i="7"/>
  <c r="J98" i="7"/>
  <c r="B98" i="7"/>
  <c r="Q98" i="7"/>
  <c r="I112" i="7"/>
  <c r="J112" i="7"/>
  <c r="Q112" i="7"/>
  <c r="B112" i="7"/>
  <c r="R112" i="7"/>
  <c r="N126" i="7"/>
  <c r="J126" i="7"/>
  <c r="B126" i="7"/>
  <c r="M126" i="7"/>
  <c r="I126" i="7"/>
  <c r="C126" i="7"/>
  <c r="Q126" i="7"/>
  <c r="M140" i="7"/>
  <c r="M182" i="7"/>
  <c r="J182" i="7"/>
  <c r="B182" i="7"/>
  <c r="J196" i="7"/>
  <c r="I196" i="7"/>
  <c r="Q196" i="7"/>
  <c r="C196" i="7"/>
  <c r="R196" i="7"/>
  <c r="B196" i="7"/>
  <c r="L196" i="7"/>
  <c r="A197" i="7"/>
  <c r="H196" i="7"/>
  <c r="F195" i="7"/>
  <c r="T195" i="7"/>
  <c r="T181" i="7"/>
  <c r="H182" i="7"/>
  <c r="F181" i="7"/>
  <c r="A183" i="7"/>
  <c r="H140" i="7"/>
  <c r="T139" i="7"/>
  <c r="A141" i="7"/>
  <c r="T125" i="7"/>
  <c r="H126" i="7"/>
  <c r="A127" i="7"/>
  <c r="D112" i="7"/>
  <c r="N112" i="7"/>
  <c r="A113" i="7"/>
  <c r="A114" i="7" s="1"/>
  <c r="H112" i="7"/>
  <c r="F111" i="7"/>
  <c r="T111" i="7"/>
  <c r="T97" i="7"/>
  <c r="R98" i="7"/>
  <c r="M98" i="7"/>
  <c r="H98" i="7"/>
  <c r="A99" i="7"/>
  <c r="D84" i="7"/>
  <c r="C84" i="7"/>
  <c r="A85" i="7"/>
  <c r="F83" i="7"/>
  <c r="T83" i="7"/>
  <c r="H70" i="7"/>
  <c r="F69" i="7"/>
  <c r="A71" i="7"/>
  <c r="T69" i="7"/>
  <c r="A44" i="7"/>
  <c r="A45" i="7" s="1"/>
  <c r="N43" i="7"/>
  <c r="B43" i="7"/>
  <c r="P43" i="7"/>
  <c r="J43" i="7"/>
  <c r="M43" i="7"/>
  <c r="L43" i="7"/>
  <c r="R43" i="7"/>
  <c r="Q43" i="7"/>
  <c r="I43" i="7"/>
  <c r="D43" i="7"/>
  <c r="H43" i="7"/>
  <c r="C43" i="7"/>
  <c r="V11" i="7"/>
  <c r="V13" i="7"/>
  <c r="V6" i="7"/>
  <c r="V14" i="7"/>
  <c r="F16" i="7"/>
  <c r="V15" i="7"/>
  <c r="V5" i="7"/>
  <c r="V9" i="7"/>
  <c r="T16" i="7"/>
  <c r="V10" i="7"/>
  <c r="V8" i="7"/>
  <c r="V12" i="7"/>
  <c r="V7" i="7"/>
  <c r="A57" i="7"/>
  <c r="B57" i="7" s="1"/>
  <c r="I56" i="7"/>
  <c r="Q56" i="7"/>
  <c r="J56" i="7"/>
  <c r="T55" i="7"/>
  <c r="R56" i="7"/>
  <c r="B56" i="7"/>
  <c r="L56" i="7"/>
  <c r="C56" i="7"/>
  <c r="M56" i="7"/>
  <c r="D56" i="7"/>
  <c r="N56" i="7"/>
  <c r="H56" i="7"/>
  <c r="F55" i="7"/>
  <c r="T41" i="7"/>
  <c r="F41" i="7"/>
  <c r="V4" i="7"/>
  <c r="G25" i="6"/>
  <c r="G21" i="6"/>
  <c r="G18" i="6"/>
  <c r="G26" i="6"/>
  <c r="G13" i="6"/>
  <c r="G17" i="6"/>
  <c r="G22" i="6"/>
  <c r="F14" i="6"/>
  <c r="G14" i="6" s="1"/>
  <c r="F20" i="6"/>
  <c r="G20" i="6" s="1"/>
  <c r="D36" i="6"/>
  <c r="V9" i="5"/>
  <c r="V15" i="5"/>
  <c r="V4" i="5"/>
  <c r="V12" i="5"/>
  <c r="V5" i="5"/>
  <c r="V13" i="5"/>
  <c r="V11" i="5"/>
  <c r="V10" i="5"/>
  <c r="V6" i="5"/>
  <c r="V14" i="5"/>
  <c r="V7" i="5"/>
  <c r="F17" i="5"/>
  <c r="V8" i="5"/>
  <c r="T17" i="5"/>
  <c r="AB17" i="3"/>
  <c r="F17" i="3"/>
  <c r="B17" i="3"/>
  <c r="Z17" i="3"/>
  <c r="F70" i="7" l="1"/>
  <c r="D33" i="6"/>
  <c r="T168" i="7"/>
  <c r="D169" i="7"/>
  <c r="P169" i="7"/>
  <c r="B169" i="7"/>
  <c r="Q169" i="7"/>
  <c r="I169" i="7"/>
  <c r="A170" i="7"/>
  <c r="L169" i="7"/>
  <c r="M169" i="7"/>
  <c r="N169" i="7"/>
  <c r="H169" i="7"/>
  <c r="R169" i="7"/>
  <c r="J169" i="7"/>
  <c r="C169" i="7"/>
  <c r="F154" i="7"/>
  <c r="D155" i="7"/>
  <c r="P155" i="7"/>
  <c r="Q155" i="7"/>
  <c r="H155" i="7"/>
  <c r="R155" i="7"/>
  <c r="I155" i="7"/>
  <c r="M155" i="7"/>
  <c r="N155" i="7"/>
  <c r="A156" i="7"/>
  <c r="B155" i="7"/>
  <c r="C155" i="7"/>
  <c r="J155" i="7"/>
  <c r="L155" i="7"/>
  <c r="T154" i="7"/>
  <c r="F126" i="7"/>
  <c r="B44" i="7"/>
  <c r="T112" i="7"/>
  <c r="I44" i="7"/>
  <c r="F42" i="7"/>
  <c r="F112" i="7"/>
  <c r="T42" i="7"/>
  <c r="C44" i="7"/>
  <c r="J44" i="7"/>
  <c r="L44" i="7"/>
  <c r="N44" i="7"/>
  <c r="R44" i="7"/>
  <c r="Q44" i="7"/>
  <c r="F43" i="7"/>
  <c r="D44" i="7"/>
  <c r="M44" i="7"/>
  <c r="P44" i="7"/>
  <c r="H44" i="7"/>
  <c r="M85" i="7"/>
  <c r="L85" i="7"/>
  <c r="Q85" i="7"/>
  <c r="P85" i="7"/>
  <c r="H85" i="7"/>
  <c r="R85" i="7"/>
  <c r="J85" i="7"/>
  <c r="I85" i="7"/>
  <c r="N85" i="7"/>
  <c r="A198" i="7"/>
  <c r="M197" i="7"/>
  <c r="C197" i="7"/>
  <c r="D197" i="7"/>
  <c r="L197" i="7"/>
  <c r="B197" i="7"/>
  <c r="R197" i="7"/>
  <c r="J197" i="7"/>
  <c r="N197" i="7"/>
  <c r="Q197" i="7"/>
  <c r="I197" i="7"/>
  <c r="P197" i="7"/>
  <c r="H197" i="7"/>
  <c r="F196" i="7"/>
  <c r="T196" i="7"/>
  <c r="M183" i="7"/>
  <c r="C183" i="7"/>
  <c r="L183" i="7"/>
  <c r="B183" i="7"/>
  <c r="R183" i="7"/>
  <c r="J183" i="7"/>
  <c r="Q183" i="7"/>
  <c r="I183" i="7"/>
  <c r="P183" i="7"/>
  <c r="N183" i="7"/>
  <c r="H183" i="7"/>
  <c r="D183" i="7"/>
  <c r="A184" i="7"/>
  <c r="F182" i="7"/>
  <c r="T182" i="7"/>
  <c r="M141" i="7"/>
  <c r="C141" i="7"/>
  <c r="L141" i="7"/>
  <c r="B141" i="7"/>
  <c r="R141" i="7"/>
  <c r="J141" i="7"/>
  <c r="Q141" i="7"/>
  <c r="I141" i="7"/>
  <c r="P141" i="7"/>
  <c r="N141" i="7"/>
  <c r="H141" i="7"/>
  <c r="D141" i="7"/>
  <c r="A142" i="7"/>
  <c r="F140" i="7"/>
  <c r="T140" i="7"/>
  <c r="M127" i="7"/>
  <c r="C127" i="7"/>
  <c r="L127" i="7"/>
  <c r="B127" i="7"/>
  <c r="R127" i="7"/>
  <c r="J127" i="7"/>
  <c r="Q127" i="7"/>
  <c r="I127" i="7"/>
  <c r="P127" i="7"/>
  <c r="N127" i="7"/>
  <c r="H127" i="7"/>
  <c r="D127" i="7"/>
  <c r="A128" i="7"/>
  <c r="T126" i="7"/>
  <c r="R114" i="7"/>
  <c r="J114" i="7"/>
  <c r="C114" i="7"/>
  <c r="Q114" i="7"/>
  <c r="I114" i="7"/>
  <c r="L114" i="7"/>
  <c r="B114" i="7"/>
  <c r="P114" i="7"/>
  <c r="H114" i="7"/>
  <c r="D114" i="7"/>
  <c r="M114" i="7"/>
  <c r="N114" i="7"/>
  <c r="M113" i="7"/>
  <c r="C113" i="7"/>
  <c r="J113" i="7"/>
  <c r="H113" i="7"/>
  <c r="L113" i="7"/>
  <c r="B113" i="7"/>
  <c r="P113" i="7"/>
  <c r="N113" i="7"/>
  <c r="D113" i="7"/>
  <c r="R113" i="7"/>
  <c r="I113" i="7"/>
  <c r="Q113" i="7"/>
  <c r="A115" i="7"/>
  <c r="M99" i="7"/>
  <c r="C99" i="7"/>
  <c r="L99" i="7"/>
  <c r="B99" i="7"/>
  <c r="H99" i="7"/>
  <c r="R99" i="7"/>
  <c r="J99" i="7"/>
  <c r="Q99" i="7"/>
  <c r="I99" i="7"/>
  <c r="P99" i="7"/>
  <c r="N99" i="7"/>
  <c r="D99" i="7"/>
  <c r="F98" i="7"/>
  <c r="A100" i="7"/>
  <c r="T98" i="7"/>
  <c r="B85" i="7"/>
  <c r="D85" i="7"/>
  <c r="C85" i="7"/>
  <c r="F84" i="7"/>
  <c r="A86" i="7"/>
  <c r="T84" i="7"/>
  <c r="M71" i="7"/>
  <c r="C71" i="7"/>
  <c r="L71" i="7"/>
  <c r="B71" i="7"/>
  <c r="R71" i="7"/>
  <c r="J71" i="7"/>
  <c r="Q71" i="7"/>
  <c r="I71" i="7"/>
  <c r="P71" i="7"/>
  <c r="N71" i="7"/>
  <c r="H71" i="7"/>
  <c r="D71" i="7"/>
  <c r="T70" i="7"/>
  <c r="A72" i="7"/>
  <c r="T43" i="7"/>
  <c r="Q45" i="7"/>
  <c r="N45" i="7"/>
  <c r="L45" i="7"/>
  <c r="A46" i="7"/>
  <c r="I45" i="7"/>
  <c r="M45" i="7"/>
  <c r="C45" i="7"/>
  <c r="R45" i="7"/>
  <c r="D45" i="7"/>
  <c r="B45" i="7"/>
  <c r="P45" i="7"/>
  <c r="J45" i="7"/>
  <c r="H45" i="7"/>
  <c r="F56" i="7"/>
  <c r="L57" i="7"/>
  <c r="C57" i="7"/>
  <c r="I57" i="7"/>
  <c r="R57" i="7"/>
  <c r="J57" i="7"/>
  <c r="P57" i="7"/>
  <c r="T56" i="7"/>
  <c r="V16" i="7"/>
  <c r="A58" i="7"/>
  <c r="N57" i="7"/>
  <c r="D57" i="7"/>
  <c r="M57" i="7"/>
  <c r="Q57" i="7"/>
  <c r="H57" i="7"/>
  <c r="E36" i="6"/>
  <c r="E33" i="6"/>
  <c r="E35" i="6"/>
  <c r="E31" i="6"/>
  <c r="E34" i="6"/>
  <c r="E32" i="6"/>
  <c r="D35" i="6"/>
  <c r="D31" i="6"/>
  <c r="D32" i="6"/>
  <c r="D34" i="6"/>
  <c r="V17" i="5"/>
  <c r="F36" i="6" l="1"/>
  <c r="F169" i="7"/>
  <c r="T169" i="7"/>
  <c r="Q170" i="7"/>
  <c r="H170" i="7"/>
  <c r="R170" i="7"/>
  <c r="A171" i="7"/>
  <c r="M170" i="7"/>
  <c r="C170" i="7"/>
  <c r="N170" i="7"/>
  <c r="P170" i="7"/>
  <c r="I170" i="7"/>
  <c r="J170" i="7"/>
  <c r="L170" i="7"/>
  <c r="B170" i="7"/>
  <c r="D170" i="7"/>
  <c r="F155" i="7"/>
  <c r="T155" i="7"/>
  <c r="Q156" i="7"/>
  <c r="H156" i="7"/>
  <c r="R156" i="7"/>
  <c r="I156" i="7"/>
  <c r="J156" i="7"/>
  <c r="A157" i="7"/>
  <c r="N156" i="7"/>
  <c r="P156" i="7"/>
  <c r="B156" i="7"/>
  <c r="C156" i="7"/>
  <c r="D156" i="7"/>
  <c r="L156" i="7"/>
  <c r="M156" i="7"/>
  <c r="F127" i="7"/>
  <c r="T197" i="7"/>
  <c r="F99" i="7"/>
  <c r="F44" i="7"/>
  <c r="T44" i="7"/>
  <c r="R86" i="7"/>
  <c r="J86" i="7"/>
  <c r="Q86" i="7"/>
  <c r="I86" i="7"/>
  <c r="P86" i="7"/>
  <c r="H86" i="7"/>
  <c r="N86" i="7"/>
  <c r="M86" i="7"/>
  <c r="L86" i="7"/>
  <c r="T113" i="7"/>
  <c r="F114" i="7"/>
  <c r="T127" i="7"/>
  <c r="T141" i="7"/>
  <c r="F197" i="7"/>
  <c r="R198" i="7"/>
  <c r="J198" i="7"/>
  <c r="H198" i="7"/>
  <c r="B198" i="7"/>
  <c r="Q198" i="7"/>
  <c r="I198" i="7"/>
  <c r="P198" i="7"/>
  <c r="N198" i="7"/>
  <c r="D198" i="7"/>
  <c r="M198" i="7"/>
  <c r="C198" i="7"/>
  <c r="L198" i="7"/>
  <c r="A199" i="7"/>
  <c r="R184" i="7"/>
  <c r="J184" i="7"/>
  <c r="Q184" i="7"/>
  <c r="I184" i="7"/>
  <c r="P184" i="7"/>
  <c r="H184" i="7"/>
  <c r="N184" i="7"/>
  <c r="D184" i="7"/>
  <c r="M184" i="7"/>
  <c r="L184" i="7"/>
  <c r="C184" i="7"/>
  <c r="B184" i="7"/>
  <c r="T183" i="7"/>
  <c r="A185" i="7"/>
  <c r="F183" i="7"/>
  <c r="R142" i="7"/>
  <c r="J142" i="7"/>
  <c r="Q142" i="7"/>
  <c r="I142" i="7"/>
  <c r="P142" i="7"/>
  <c r="H142" i="7"/>
  <c r="N142" i="7"/>
  <c r="D142" i="7"/>
  <c r="B142" i="7"/>
  <c r="M142" i="7"/>
  <c r="L142" i="7"/>
  <c r="C142" i="7"/>
  <c r="F141" i="7"/>
  <c r="A143" i="7"/>
  <c r="R128" i="7"/>
  <c r="J128" i="7"/>
  <c r="Q128" i="7"/>
  <c r="I128" i="7"/>
  <c r="P128" i="7"/>
  <c r="H128" i="7"/>
  <c r="N128" i="7"/>
  <c r="D128" i="7"/>
  <c r="M128" i="7"/>
  <c r="L128" i="7"/>
  <c r="C128" i="7"/>
  <c r="B128" i="7"/>
  <c r="A129" i="7"/>
  <c r="N115" i="7"/>
  <c r="D115" i="7"/>
  <c r="L115" i="7"/>
  <c r="R115" i="7"/>
  <c r="H115" i="7"/>
  <c r="M115" i="7"/>
  <c r="C115" i="7"/>
  <c r="B115" i="7"/>
  <c r="J115" i="7"/>
  <c r="Q115" i="7"/>
  <c r="I115" i="7"/>
  <c r="P115" i="7"/>
  <c r="F113" i="7"/>
  <c r="T114" i="7"/>
  <c r="A116" i="7"/>
  <c r="R100" i="7"/>
  <c r="J100" i="7"/>
  <c r="Q100" i="7"/>
  <c r="I100" i="7"/>
  <c r="P100" i="7"/>
  <c r="H100" i="7"/>
  <c r="N100" i="7"/>
  <c r="D100" i="7"/>
  <c r="M100" i="7"/>
  <c r="L100" i="7"/>
  <c r="B100" i="7"/>
  <c r="C100" i="7"/>
  <c r="T99" i="7"/>
  <c r="A101" i="7"/>
  <c r="D86" i="7"/>
  <c r="C86" i="7"/>
  <c r="B86" i="7"/>
  <c r="A87" i="7"/>
  <c r="F85" i="7"/>
  <c r="T85" i="7"/>
  <c r="R72" i="7"/>
  <c r="J72" i="7"/>
  <c r="Q72" i="7"/>
  <c r="I72" i="7"/>
  <c r="P72" i="7"/>
  <c r="H72" i="7"/>
  <c r="N72" i="7"/>
  <c r="D72" i="7"/>
  <c r="M72" i="7"/>
  <c r="L72" i="7"/>
  <c r="C72" i="7"/>
  <c r="B72" i="7"/>
  <c r="F71" i="7"/>
  <c r="T71" i="7"/>
  <c r="A73" i="7"/>
  <c r="D46" i="7"/>
  <c r="I46" i="7"/>
  <c r="P46" i="7"/>
  <c r="M46" i="7"/>
  <c r="C46" i="7"/>
  <c r="B46" i="7"/>
  <c r="R46" i="7"/>
  <c r="Q46" i="7"/>
  <c r="N46" i="7"/>
  <c r="L46" i="7"/>
  <c r="J46" i="7"/>
  <c r="H46" i="7"/>
  <c r="A47" i="7"/>
  <c r="T45" i="7"/>
  <c r="F45" i="7"/>
  <c r="T57" i="7"/>
  <c r="F57" i="7"/>
  <c r="R58" i="7"/>
  <c r="P58" i="7"/>
  <c r="Q58" i="7"/>
  <c r="L58" i="7"/>
  <c r="H58" i="7"/>
  <c r="M58" i="7"/>
  <c r="D58" i="7"/>
  <c r="J58" i="7"/>
  <c r="B58" i="7"/>
  <c r="I58" i="7"/>
  <c r="C58" i="7"/>
  <c r="A59" i="7"/>
  <c r="N58" i="7"/>
  <c r="F32" i="6"/>
  <c r="F34" i="6"/>
  <c r="F31" i="6"/>
  <c r="F35" i="6"/>
  <c r="F33" i="6"/>
  <c r="D38" i="6"/>
  <c r="E38" i="6"/>
  <c r="H171" i="7" l="1"/>
  <c r="R171" i="7"/>
  <c r="I171" i="7"/>
  <c r="M171" i="7"/>
  <c r="N171" i="7"/>
  <c r="D171" i="7"/>
  <c r="P171" i="7"/>
  <c r="Q171" i="7"/>
  <c r="J171" i="7"/>
  <c r="A172" i="7"/>
  <c r="L171" i="7"/>
  <c r="B171" i="7"/>
  <c r="C171" i="7"/>
  <c r="T170" i="7"/>
  <c r="F170" i="7"/>
  <c r="T156" i="7"/>
  <c r="H157" i="7"/>
  <c r="R157" i="7"/>
  <c r="I157" i="7"/>
  <c r="J157" i="7"/>
  <c r="A158" i="7"/>
  <c r="L157" i="7"/>
  <c r="P157" i="7"/>
  <c r="Q157" i="7"/>
  <c r="B157" i="7"/>
  <c r="C157" i="7"/>
  <c r="D157" i="7"/>
  <c r="M157" i="7"/>
  <c r="N157" i="7"/>
  <c r="F156" i="7"/>
  <c r="F198" i="7"/>
  <c r="F100" i="7"/>
  <c r="N87" i="7"/>
  <c r="I87" i="7"/>
  <c r="P87" i="7"/>
  <c r="M87" i="7"/>
  <c r="J87" i="7"/>
  <c r="H87" i="7"/>
  <c r="L87" i="7"/>
  <c r="R87" i="7"/>
  <c r="Q87" i="7"/>
  <c r="M199" i="7"/>
  <c r="C199" i="7"/>
  <c r="H199" i="7"/>
  <c r="N199" i="7"/>
  <c r="D199" i="7"/>
  <c r="L199" i="7"/>
  <c r="B199" i="7"/>
  <c r="R199" i="7"/>
  <c r="J199" i="7"/>
  <c r="Q199" i="7"/>
  <c r="I199" i="7"/>
  <c r="P199" i="7"/>
  <c r="A200" i="7"/>
  <c r="T198" i="7"/>
  <c r="N185" i="7"/>
  <c r="D185" i="7"/>
  <c r="M185" i="7"/>
  <c r="C185" i="7"/>
  <c r="L185" i="7"/>
  <c r="B185" i="7"/>
  <c r="R185" i="7"/>
  <c r="J185" i="7"/>
  <c r="I185" i="7"/>
  <c r="H185" i="7"/>
  <c r="Q185" i="7"/>
  <c r="P185" i="7"/>
  <c r="F184" i="7"/>
  <c r="A186" i="7"/>
  <c r="T184" i="7"/>
  <c r="N143" i="7"/>
  <c r="D143" i="7"/>
  <c r="M143" i="7"/>
  <c r="C143" i="7"/>
  <c r="L143" i="7"/>
  <c r="B143" i="7"/>
  <c r="R143" i="7"/>
  <c r="J143" i="7"/>
  <c r="Q143" i="7"/>
  <c r="P143" i="7"/>
  <c r="I143" i="7"/>
  <c r="H143" i="7"/>
  <c r="T142" i="7"/>
  <c r="A144" i="7"/>
  <c r="F142" i="7"/>
  <c r="N129" i="7"/>
  <c r="D129" i="7"/>
  <c r="M129" i="7"/>
  <c r="C129" i="7"/>
  <c r="L129" i="7"/>
  <c r="B129" i="7"/>
  <c r="R129" i="7"/>
  <c r="J129" i="7"/>
  <c r="I129" i="7"/>
  <c r="Q129" i="7"/>
  <c r="H129" i="7"/>
  <c r="P129" i="7"/>
  <c r="F128" i="7"/>
  <c r="T128" i="7"/>
  <c r="A130" i="7"/>
  <c r="L116" i="7"/>
  <c r="B116" i="7"/>
  <c r="I116" i="7"/>
  <c r="H116" i="7"/>
  <c r="Q116" i="7"/>
  <c r="R116" i="7"/>
  <c r="J116" i="7"/>
  <c r="N116" i="7"/>
  <c r="D116" i="7"/>
  <c r="M116" i="7"/>
  <c r="C116" i="7"/>
  <c r="P116" i="7"/>
  <c r="A117" i="7"/>
  <c r="F115" i="7"/>
  <c r="T115" i="7"/>
  <c r="N101" i="7"/>
  <c r="D101" i="7"/>
  <c r="M101" i="7"/>
  <c r="C101" i="7"/>
  <c r="R101" i="7"/>
  <c r="L101" i="7"/>
  <c r="B101" i="7"/>
  <c r="J101" i="7"/>
  <c r="Q101" i="7"/>
  <c r="I101" i="7"/>
  <c r="P101" i="7"/>
  <c r="H101" i="7"/>
  <c r="T100" i="7"/>
  <c r="A102" i="7"/>
  <c r="C87" i="7"/>
  <c r="B87" i="7"/>
  <c r="D87" i="7"/>
  <c r="T86" i="7"/>
  <c r="A88" i="7"/>
  <c r="F86" i="7"/>
  <c r="N73" i="7"/>
  <c r="D73" i="7"/>
  <c r="M73" i="7"/>
  <c r="C73" i="7"/>
  <c r="L73" i="7"/>
  <c r="B73" i="7"/>
  <c r="R73" i="7"/>
  <c r="J73" i="7"/>
  <c r="I73" i="7"/>
  <c r="H73" i="7"/>
  <c r="Q73" i="7"/>
  <c r="P73" i="7"/>
  <c r="T72" i="7"/>
  <c r="A74" i="7"/>
  <c r="F72" i="7"/>
  <c r="F46" i="7"/>
  <c r="I47" i="7"/>
  <c r="B47" i="7"/>
  <c r="D47" i="7"/>
  <c r="J47" i="7"/>
  <c r="Q47" i="7"/>
  <c r="N47" i="7"/>
  <c r="L47" i="7"/>
  <c r="H47" i="7"/>
  <c r="C47" i="7"/>
  <c r="A48" i="7"/>
  <c r="R47" i="7"/>
  <c r="P47" i="7"/>
  <c r="M47" i="7"/>
  <c r="T46" i="7"/>
  <c r="F58" i="7"/>
  <c r="T58" i="7"/>
  <c r="N59" i="7"/>
  <c r="R59" i="7"/>
  <c r="A60" i="7"/>
  <c r="D59" i="7"/>
  <c r="J59" i="7"/>
  <c r="I59" i="7"/>
  <c r="M59" i="7"/>
  <c r="L59" i="7"/>
  <c r="P59" i="7"/>
  <c r="Q59" i="7"/>
  <c r="C59" i="7"/>
  <c r="H59" i="7"/>
  <c r="B59" i="7"/>
  <c r="F171" i="7" l="1"/>
  <c r="I172" i="7"/>
  <c r="J172" i="7"/>
  <c r="A173" i="7"/>
  <c r="B172" i="7"/>
  <c r="N172" i="7"/>
  <c r="P172" i="7"/>
  <c r="Q172" i="7"/>
  <c r="H172" i="7"/>
  <c r="L172" i="7"/>
  <c r="M172" i="7"/>
  <c r="C172" i="7"/>
  <c r="D172" i="7"/>
  <c r="R172" i="7"/>
  <c r="T171" i="7"/>
  <c r="I158" i="7"/>
  <c r="J158" i="7"/>
  <c r="A159" i="7"/>
  <c r="L158" i="7"/>
  <c r="B158" i="7"/>
  <c r="M158" i="7"/>
  <c r="Q158" i="7"/>
  <c r="R158" i="7"/>
  <c r="C158" i="7"/>
  <c r="D158" i="7"/>
  <c r="H158" i="7"/>
  <c r="N158" i="7"/>
  <c r="P158" i="7"/>
  <c r="F157" i="7"/>
  <c r="T157" i="7"/>
  <c r="F87" i="7"/>
  <c r="F199" i="7"/>
  <c r="L88" i="7"/>
  <c r="N88" i="7"/>
  <c r="R88" i="7"/>
  <c r="J88" i="7"/>
  <c r="H88" i="7"/>
  <c r="M88" i="7"/>
  <c r="Q88" i="7"/>
  <c r="I88" i="7"/>
  <c r="P88" i="7"/>
  <c r="F116" i="7"/>
  <c r="F129" i="7"/>
  <c r="L200" i="7"/>
  <c r="B200" i="7"/>
  <c r="M200" i="7"/>
  <c r="R200" i="7"/>
  <c r="J200" i="7"/>
  <c r="Q200" i="7"/>
  <c r="I200" i="7"/>
  <c r="C200" i="7"/>
  <c r="P200" i="7"/>
  <c r="H200" i="7"/>
  <c r="N200" i="7"/>
  <c r="D200" i="7"/>
  <c r="A201" i="7"/>
  <c r="T199" i="7"/>
  <c r="L186" i="7"/>
  <c r="B186" i="7"/>
  <c r="R186" i="7"/>
  <c r="J186" i="7"/>
  <c r="Q186" i="7"/>
  <c r="I186" i="7"/>
  <c r="P186" i="7"/>
  <c r="H186" i="7"/>
  <c r="M186" i="7"/>
  <c r="D186" i="7"/>
  <c r="C186" i="7"/>
  <c r="N186" i="7"/>
  <c r="F185" i="7"/>
  <c r="T185" i="7"/>
  <c r="A187" i="7"/>
  <c r="L144" i="7"/>
  <c r="B144" i="7"/>
  <c r="R144" i="7"/>
  <c r="J144" i="7"/>
  <c r="Q144" i="7"/>
  <c r="I144" i="7"/>
  <c r="P144" i="7"/>
  <c r="H144" i="7"/>
  <c r="N144" i="7"/>
  <c r="M144" i="7"/>
  <c r="D144" i="7"/>
  <c r="C144" i="7"/>
  <c r="F143" i="7"/>
  <c r="T143" i="7"/>
  <c r="A145" i="7"/>
  <c r="L130" i="7"/>
  <c r="B130" i="7"/>
  <c r="R130" i="7"/>
  <c r="J130" i="7"/>
  <c r="Q130" i="7"/>
  <c r="I130" i="7"/>
  <c r="P130" i="7"/>
  <c r="H130" i="7"/>
  <c r="N130" i="7"/>
  <c r="M130" i="7"/>
  <c r="D130" i="7"/>
  <c r="C130" i="7"/>
  <c r="A131" i="7"/>
  <c r="T129" i="7"/>
  <c r="Q117" i="7"/>
  <c r="I117" i="7"/>
  <c r="D117" i="7"/>
  <c r="C117" i="7"/>
  <c r="P117" i="7"/>
  <c r="H117" i="7"/>
  <c r="L117" i="7"/>
  <c r="R117" i="7"/>
  <c r="N117" i="7"/>
  <c r="B117" i="7"/>
  <c r="M117" i="7"/>
  <c r="J117" i="7"/>
  <c r="A118" i="7"/>
  <c r="T116" i="7"/>
  <c r="L102" i="7"/>
  <c r="B102" i="7"/>
  <c r="R102" i="7"/>
  <c r="J102" i="7"/>
  <c r="Q102" i="7"/>
  <c r="I102" i="7"/>
  <c r="P102" i="7"/>
  <c r="H102" i="7"/>
  <c r="N102" i="7"/>
  <c r="D102" i="7"/>
  <c r="M102" i="7"/>
  <c r="C102" i="7"/>
  <c r="A103" i="7"/>
  <c r="T101" i="7"/>
  <c r="F101" i="7"/>
  <c r="B88" i="7"/>
  <c r="D88" i="7"/>
  <c r="C88" i="7"/>
  <c r="T87" i="7"/>
  <c r="A89" i="7"/>
  <c r="L74" i="7"/>
  <c r="B74" i="7"/>
  <c r="R74" i="7"/>
  <c r="J74" i="7"/>
  <c r="Q74" i="7"/>
  <c r="I74" i="7"/>
  <c r="P74" i="7"/>
  <c r="H74" i="7"/>
  <c r="M74" i="7"/>
  <c r="D74" i="7"/>
  <c r="C74" i="7"/>
  <c r="N74" i="7"/>
  <c r="T73" i="7"/>
  <c r="F73" i="7"/>
  <c r="A75" i="7"/>
  <c r="T47" i="7"/>
  <c r="Q48" i="7"/>
  <c r="N48" i="7"/>
  <c r="L48" i="7"/>
  <c r="B48" i="7"/>
  <c r="A49" i="7"/>
  <c r="R48" i="7"/>
  <c r="P48" i="7"/>
  <c r="M48" i="7"/>
  <c r="J48" i="7"/>
  <c r="D48" i="7"/>
  <c r="I48" i="7"/>
  <c r="C48" i="7"/>
  <c r="H48" i="7"/>
  <c r="F47" i="7"/>
  <c r="F59" i="7"/>
  <c r="R60" i="7"/>
  <c r="C60" i="7"/>
  <c r="A61" i="7"/>
  <c r="L60" i="7"/>
  <c r="N60" i="7"/>
  <c r="J60" i="7"/>
  <c r="Q60" i="7"/>
  <c r="I60" i="7"/>
  <c r="P60" i="7"/>
  <c r="H60" i="7"/>
  <c r="M60" i="7"/>
  <c r="D60" i="7"/>
  <c r="B60" i="7"/>
  <c r="T59" i="7"/>
  <c r="F172" i="7" l="1"/>
  <c r="T172" i="7"/>
  <c r="J173" i="7"/>
  <c r="A174" i="7"/>
  <c r="L173" i="7"/>
  <c r="C173" i="7"/>
  <c r="P173" i="7"/>
  <c r="Q173" i="7"/>
  <c r="H173" i="7"/>
  <c r="I173" i="7"/>
  <c r="B173" i="7"/>
  <c r="M173" i="7"/>
  <c r="N173" i="7"/>
  <c r="D173" i="7"/>
  <c r="R173" i="7"/>
  <c r="F158" i="7"/>
  <c r="T158" i="7"/>
  <c r="J159" i="7"/>
  <c r="A160" i="7"/>
  <c r="L159" i="7"/>
  <c r="B159" i="7"/>
  <c r="M159" i="7"/>
  <c r="C159" i="7"/>
  <c r="N159" i="7"/>
  <c r="R159" i="7"/>
  <c r="D159" i="7"/>
  <c r="I159" i="7"/>
  <c r="P159" i="7"/>
  <c r="Q159" i="7"/>
  <c r="H159" i="7"/>
  <c r="F88" i="7"/>
  <c r="F74" i="7"/>
  <c r="T74" i="7"/>
  <c r="Q89" i="7"/>
  <c r="I89" i="7"/>
  <c r="P89" i="7"/>
  <c r="H89" i="7"/>
  <c r="R89" i="7"/>
  <c r="N89" i="7"/>
  <c r="M89" i="7"/>
  <c r="L89" i="7"/>
  <c r="J89" i="7"/>
  <c r="T200" i="7"/>
  <c r="F200" i="7"/>
  <c r="Q201" i="7"/>
  <c r="I201" i="7"/>
  <c r="N201" i="7"/>
  <c r="D201" i="7"/>
  <c r="R201" i="7"/>
  <c r="P201" i="7"/>
  <c r="H201" i="7"/>
  <c r="J201" i="7"/>
  <c r="M201" i="7"/>
  <c r="C201" i="7"/>
  <c r="L201" i="7"/>
  <c r="B201" i="7"/>
  <c r="A202" i="7"/>
  <c r="Q187" i="7"/>
  <c r="I187" i="7"/>
  <c r="P187" i="7"/>
  <c r="H187" i="7"/>
  <c r="N187" i="7"/>
  <c r="D187" i="7"/>
  <c r="M187" i="7"/>
  <c r="C187" i="7"/>
  <c r="L187" i="7"/>
  <c r="R187" i="7"/>
  <c r="J187" i="7"/>
  <c r="B187" i="7"/>
  <c r="F186" i="7"/>
  <c r="T186" i="7"/>
  <c r="A188" i="7"/>
  <c r="Q145" i="7"/>
  <c r="I145" i="7"/>
  <c r="P145" i="7"/>
  <c r="H145" i="7"/>
  <c r="N145" i="7"/>
  <c r="D145" i="7"/>
  <c r="M145" i="7"/>
  <c r="C145" i="7"/>
  <c r="J145" i="7"/>
  <c r="B145" i="7"/>
  <c r="R145" i="7"/>
  <c r="L145" i="7"/>
  <c r="T144" i="7"/>
  <c r="A146" i="7"/>
  <c r="F144" i="7"/>
  <c r="Q131" i="7"/>
  <c r="I131" i="7"/>
  <c r="P131" i="7"/>
  <c r="H131" i="7"/>
  <c r="N131" i="7"/>
  <c r="D131" i="7"/>
  <c r="M131" i="7"/>
  <c r="C131" i="7"/>
  <c r="J131" i="7"/>
  <c r="B131" i="7"/>
  <c r="R131" i="7"/>
  <c r="L131" i="7"/>
  <c r="F130" i="7"/>
  <c r="T130" i="7"/>
  <c r="A132" i="7"/>
  <c r="N118" i="7"/>
  <c r="D118" i="7"/>
  <c r="I118" i="7"/>
  <c r="M118" i="7"/>
  <c r="C118" i="7"/>
  <c r="P118" i="7"/>
  <c r="H118" i="7"/>
  <c r="L118" i="7"/>
  <c r="B118" i="7"/>
  <c r="J118" i="7"/>
  <c r="Q118" i="7"/>
  <c r="R118" i="7"/>
  <c r="F117" i="7"/>
  <c r="A119" i="7"/>
  <c r="T117" i="7"/>
  <c r="Q103" i="7"/>
  <c r="I103" i="7"/>
  <c r="L103" i="7"/>
  <c r="B103" i="7"/>
  <c r="P103" i="7"/>
  <c r="H103" i="7"/>
  <c r="N103" i="7"/>
  <c r="D103" i="7"/>
  <c r="M103" i="7"/>
  <c r="C103" i="7"/>
  <c r="R103" i="7"/>
  <c r="J103" i="7"/>
  <c r="T102" i="7"/>
  <c r="A104" i="7"/>
  <c r="F102" i="7"/>
  <c r="C89" i="7"/>
  <c r="B89" i="7"/>
  <c r="D89" i="7"/>
  <c r="T88" i="7"/>
  <c r="A90" i="7"/>
  <c r="Q75" i="7"/>
  <c r="I75" i="7"/>
  <c r="P75" i="7"/>
  <c r="H75" i="7"/>
  <c r="N75" i="7"/>
  <c r="D75" i="7"/>
  <c r="M75" i="7"/>
  <c r="C75" i="7"/>
  <c r="L75" i="7"/>
  <c r="R75" i="7"/>
  <c r="J75" i="7"/>
  <c r="B75" i="7"/>
  <c r="A76" i="7"/>
  <c r="T48" i="7"/>
  <c r="C49" i="7"/>
  <c r="B49" i="7"/>
  <c r="J49" i="7"/>
  <c r="A50" i="7"/>
  <c r="I49" i="7"/>
  <c r="D49" i="7"/>
  <c r="R49" i="7"/>
  <c r="P49" i="7"/>
  <c r="M49" i="7"/>
  <c r="H49" i="7"/>
  <c r="Q49" i="7"/>
  <c r="N49" i="7"/>
  <c r="L49" i="7"/>
  <c r="F48" i="7"/>
  <c r="P61" i="7"/>
  <c r="J61" i="7"/>
  <c r="H61" i="7"/>
  <c r="R61" i="7"/>
  <c r="D61" i="7"/>
  <c r="M61" i="7"/>
  <c r="C61" i="7"/>
  <c r="I61" i="7"/>
  <c r="L61" i="7"/>
  <c r="B61" i="7"/>
  <c r="N61" i="7"/>
  <c r="A62" i="7"/>
  <c r="Q61" i="7"/>
  <c r="T60" i="7"/>
  <c r="F60" i="7"/>
  <c r="F173" i="7" l="1"/>
  <c r="T173" i="7"/>
  <c r="L174" i="7"/>
  <c r="D174" i="7"/>
  <c r="B174" i="7"/>
  <c r="F174" i="7" s="1"/>
  <c r="M174" i="7"/>
  <c r="P174" i="7"/>
  <c r="Q174" i="7"/>
  <c r="H174" i="7"/>
  <c r="I174" i="7"/>
  <c r="J174" i="7"/>
  <c r="C174" i="7"/>
  <c r="N174" i="7"/>
  <c r="R174" i="7"/>
  <c r="A175" i="7"/>
  <c r="T159" i="7"/>
  <c r="L160" i="7"/>
  <c r="B160" i="7"/>
  <c r="M160" i="7"/>
  <c r="C160" i="7"/>
  <c r="N160" i="7"/>
  <c r="D160" i="7"/>
  <c r="P160" i="7"/>
  <c r="A161" i="7"/>
  <c r="H160" i="7"/>
  <c r="I160" i="7"/>
  <c r="J160" i="7"/>
  <c r="Q160" i="7"/>
  <c r="R160" i="7"/>
  <c r="F159" i="7"/>
  <c r="F118" i="7"/>
  <c r="F201" i="7"/>
  <c r="F131" i="7"/>
  <c r="N90" i="7"/>
  <c r="M90" i="7"/>
  <c r="Q90" i="7"/>
  <c r="I90" i="7"/>
  <c r="P90" i="7"/>
  <c r="L90" i="7"/>
  <c r="R90" i="7"/>
  <c r="H90" i="7"/>
  <c r="J90" i="7"/>
  <c r="T201" i="7"/>
  <c r="N202" i="7"/>
  <c r="D202" i="7"/>
  <c r="M202" i="7"/>
  <c r="C202" i="7"/>
  <c r="L202" i="7"/>
  <c r="B202" i="7"/>
  <c r="R202" i="7"/>
  <c r="J202" i="7"/>
  <c r="Q202" i="7"/>
  <c r="I202" i="7"/>
  <c r="P202" i="7"/>
  <c r="H202" i="7"/>
  <c r="A203" i="7"/>
  <c r="N188" i="7"/>
  <c r="D188" i="7"/>
  <c r="M188" i="7"/>
  <c r="C188" i="7"/>
  <c r="L188" i="7"/>
  <c r="B188" i="7"/>
  <c r="R188" i="7"/>
  <c r="J188" i="7"/>
  <c r="Q188" i="7"/>
  <c r="P188" i="7"/>
  <c r="I188" i="7"/>
  <c r="H188" i="7"/>
  <c r="A189" i="7"/>
  <c r="T187" i="7"/>
  <c r="F187" i="7"/>
  <c r="N146" i="7"/>
  <c r="D146" i="7"/>
  <c r="M146" i="7"/>
  <c r="C146" i="7"/>
  <c r="L146" i="7"/>
  <c r="B146" i="7"/>
  <c r="R146" i="7"/>
  <c r="J146" i="7"/>
  <c r="Q146" i="7"/>
  <c r="I146" i="7"/>
  <c r="P146" i="7"/>
  <c r="H146" i="7"/>
  <c r="T145" i="7"/>
  <c r="A147" i="7"/>
  <c r="F145" i="7"/>
  <c r="N132" i="7"/>
  <c r="D132" i="7"/>
  <c r="M132" i="7"/>
  <c r="C132" i="7"/>
  <c r="L132" i="7"/>
  <c r="B132" i="7"/>
  <c r="R132" i="7"/>
  <c r="J132" i="7"/>
  <c r="Q132" i="7"/>
  <c r="P132" i="7"/>
  <c r="I132" i="7"/>
  <c r="H132" i="7"/>
  <c r="T131" i="7"/>
  <c r="A133" i="7"/>
  <c r="N119" i="7"/>
  <c r="B119" i="7"/>
  <c r="R119" i="7"/>
  <c r="J119" i="7"/>
  <c r="H119" i="7"/>
  <c r="M119" i="7"/>
  <c r="C119" i="7"/>
  <c r="Q119" i="7"/>
  <c r="I119" i="7"/>
  <c r="P119" i="7"/>
  <c r="L119" i="7"/>
  <c r="D119" i="7"/>
  <c r="A120" i="7"/>
  <c r="T118" i="7"/>
  <c r="N104" i="7"/>
  <c r="D104" i="7"/>
  <c r="L104" i="7"/>
  <c r="Q104" i="7"/>
  <c r="I104" i="7"/>
  <c r="M104" i="7"/>
  <c r="C104" i="7"/>
  <c r="B104" i="7"/>
  <c r="R104" i="7"/>
  <c r="J104" i="7"/>
  <c r="P104" i="7"/>
  <c r="H104" i="7"/>
  <c r="F103" i="7"/>
  <c r="T103" i="7"/>
  <c r="A105" i="7"/>
  <c r="D90" i="7"/>
  <c r="C90" i="7"/>
  <c r="B90" i="7"/>
  <c r="A91" i="7"/>
  <c r="F89" i="7"/>
  <c r="T89" i="7"/>
  <c r="N76" i="7"/>
  <c r="D76" i="7"/>
  <c r="M76" i="7"/>
  <c r="C76" i="7"/>
  <c r="L76" i="7"/>
  <c r="B76" i="7"/>
  <c r="R76" i="7"/>
  <c r="J76" i="7"/>
  <c r="Q76" i="7"/>
  <c r="P76" i="7"/>
  <c r="I76" i="7"/>
  <c r="H76" i="7"/>
  <c r="F75" i="7"/>
  <c r="A77" i="7"/>
  <c r="T75" i="7"/>
  <c r="F49" i="7"/>
  <c r="T49" i="7"/>
  <c r="H50" i="7"/>
  <c r="D50" i="7"/>
  <c r="B50" i="7"/>
  <c r="A51" i="7"/>
  <c r="C50" i="7"/>
  <c r="R50" i="7"/>
  <c r="P50" i="7"/>
  <c r="M50" i="7"/>
  <c r="J50" i="7"/>
  <c r="I50" i="7"/>
  <c r="Q50" i="7"/>
  <c r="N50" i="7"/>
  <c r="L50" i="7"/>
  <c r="F61" i="7"/>
  <c r="D62" i="7"/>
  <c r="I62" i="7"/>
  <c r="C62" i="7"/>
  <c r="H62" i="7"/>
  <c r="L62" i="7"/>
  <c r="A63" i="7"/>
  <c r="N62" i="7"/>
  <c r="M62" i="7"/>
  <c r="P62" i="7"/>
  <c r="B62" i="7"/>
  <c r="J62" i="7"/>
  <c r="Q62" i="7"/>
  <c r="R62" i="7"/>
  <c r="T61" i="7"/>
  <c r="T174" i="7" l="1"/>
  <c r="B175" i="7"/>
  <c r="M175" i="7"/>
  <c r="C175" i="7"/>
  <c r="N175" i="7"/>
  <c r="Q175" i="7"/>
  <c r="R175" i="7"/>
  <c r="I175" i="7"/>
  <c r="A176" i="7"/>
  <c r="L175" i="7"/>
  <c r="D175" i="7"/>
  <c r="P175" i="7"/>
  <c r="H175" i="7"/>
  <c r="J175" i="7"/>
  <c r="B161" i="7"/>
  <c r="M161" i="7"/>
  <c r="C161" i="7"/>
  <c r="N161" i="7"/>
  <c r="D161" i="7"/>
  <c r="P161" i="7"/>
  <c r="Q161" i="7"/>
  <c r="A162" i="7"/>
  <c r="H161" i="7"/>
  <c r="I161" i="7"/>
  <c r="J161" i="7"/>
  <c r="L161" i="7"/>
  <c r="R161" i="7"/>
  <c r="F160" i="7"/>
  <c r="T160" i="7"/>
  <c r="F119" i="7"/>
  <c r="F202" i="7"/>
  <c r="F132" i="7"/>
  <c r="F146" i="7"/>
  <c r="R91" i="7"/>
  <c r="J91" i="7"/>
  <c r="L91" i="7"/>
  <c r="Q91" i="7"/>
  <c r="I91" i="7"/>
  <c r="N91" i="7"/>
  <c r="P91" i="7"/>
  <c r="H91" i="7"/>
  <c r="M91" i="7"/>
  <c r="F188" i="7"/>
  <c r="I203" i="7"/>
  <c r="P203" i="7"/>
  <c r="M203" i="7"/>
  <c r="R203" i="7"/>
  <c r="J203" i="7"/>
  <c r="Q203" i="7"/>
  <c r="H203" i="7"/>
  <c r="C203" i="7"/>
  <c r="N203" i="7"/>
  <c r="D203" i="7"/>
  <c r="L203" i="7"/>
  <c r="B203" i="7"/>
  <c r="A204" i="7"/>
  <c r="T202" i="7"/>
  <c r="R189" i="7"/>
  <c r="J189" i="7"/>
  <c r="Q189" i="7"/>
  <c r="I189" i="7"/>
  <c r="P189" i="7"/>
  <c r="H189" i="7"/>
  <c r="N189" i="7"/>
  <c r="D189" i="7"/>
  <c r="M189" i="7"/>
  <c r="C189" i="7"/>
  <c r="L189" i="7"/>
  <c r="B189" i="7"/>
  <c r="T188" i="7"/>
  <c r="A190" i="7"/>
  <c r="R147" i="7"/>
  <c r="J147" i="7"/>
  <c r="Q147" i="7"/>
  <c r="I147" i="7"/>
  <c r="P147" i="7"/>
  <c r="H147" i="7"/>
  <c r="N147" i="7"/>
  <c r="L147" i="7"/>
  <c r="C147" i="7"/>
  <c r="M147" i="7"/>
  <c r="D147" i="7"/>
  <c r="B147" i="7"/>
  <c r="A148" i="7"/>
  <c r="T146" i="7"/>
  <c r="R133" i="7"/>
  <c r="J133" i="7"/>
  <c r="Q133" i="7"/>
  <c r="I133" i="7"/>
  <c r="P133" i="7"/>
  <c r="H133" i="7"/>
  <c r="N133" i="7"/>
  <c r="M133" i="7"/>
  <c r="D133" i="7"/>
  <c r="L133" i="7"/>
  <c r="C133" i="7"/>
  <c r="B133" i="7"/>
  <c r="T132" i="7"/>
  <c r="A134" i="7"/>
  <c r="P120" i="7"/>
  <c r="H120" i="7"/>
  <c r="M120" i="7"/>
  <c r="R120" i="7"/>
  <c r="B120" i="7"/>
  <c r="J120" i="7"/>
  <c r="I120" i="7"/>
  <c r="N120" i="7"/>
  <c r="D120" i="7"/>
  <c r="C120" i="7"/>
  <c r="Q120" i="7"/>
  <c r="L120" i="7"/>
  <c r="A121" i="7"/>
  <c r="T119" i="7"/>
  <c r="R105" i="7"/>
  <c r="J105" i="7"/>
  <c r="I105" i="7"/>
  <c r="Q105" i="7"/>
  <c r="P105" i="7"/>
  <c r="H105" i="7"/>
  <c r="N105" i="7"/>
  <c r="D105" i="7"/>
  <c r="M105" i="7"/>
  <c r="C105" i="7"/>
  <c r="L105" i="7"/>
  <c r="B105" i="7"/>
  <c r="F104" i="7"/>
  <c r="T104" i="7"/>
  <c r="A106" i="7"/>
  <c r="D91" i="7"/>
  <c r="C91" i="7"/>
  <c r="B91" i="7"/>
  <c r="T90" i="7"/>
  <c r="A92" i="7"/>
  <c r="F90" i="7"/>
  <c r="R77" i="7"/>
  <c r="J77" i="7"/>
  <c r="Q77" i="7"/>
  <c r="I77" i="7"/>
  <c r="P77" i="7"/>
  <c r="H77" i="7"/>
  <c r="N77" i="7"/>
  <c r="D77" i="7"/>
  <c r="M77" i="7"/>
  <c r="C77" i="7"/>
  <c r="L77" i="7"/>
  <c r="B77" i="7"/>
  <c r="A78" i="7"/>
  <c r="F76" i="7"/>
  <c r="T76" i="7"/>
  <c r="F50" i="7"/>
  <c r="A52" i="7"/>
  <c r="J51" i="7"/>
  <c r="C51" i="7"/>
  <c r="R51" i="7"/>
  <c r="P51" i="7"/>
  <c r="M51" i="7"/>
  <c r="D51" i="7"/>
  <c r="I51" i="7"/>
  <c r="B51" i="7"/>
  <c r="Q51" i="7"/>
  <c r="N51" i="7"/>
  <c r="L51" i="7"/>
  <c r="H51" i="7"/>
  <c r="T50" i="7"/>
  <c r="T62" i="7"/>
  <c r="F62" i="7"/>
  <c r="R63" i="7"/>
  <c r="D63" i="7"/>
  <c r="J63" i="7"/>
  <c r="M63" i="7"/>
  <c r="A64" i="7"/>
  <c r="C63" i="7"/>
  <c r="I63" i="7"/>
  <c r="H63" i="7"/>
  <c r="B63" i="7"/>
  <c r="N63" i="7"/>
  <c r="Q63" i="7"/>
  <c r="L63" i="7"/>
  <c r="P63" i="7"/>
  <c r="T175" i="7" l="1"/>
  <c r="F175" i="7"/>
  <c r="C176" i="7"/>
  <c r="N176" i="7"/>
  <c r="D176" i="7"/>
  <c r="P176" i="7"/>
  <c r="R176" i="7"/>
  <c r="J176" i="7"/>
  <c r="M176" i="7"/>
  <c r="Q176" i="7"/>
  <c r="H176" i="7"/>
  <c r="I176" i="7"/>
  <c r="A177" i="7"/>
  <c r="L176" i="7"/>
  <c r="B176" i="7"/>
  <c r="F176" i="7" s="1"/>
  <c r="C162" i="7"/>
  <c r="N162" i="7"/>
  <c r="D162" i="7"/>
  <c r="P162" i="7"/>
  <c r="Q162" i="7"/>
  <c r="H162" i="7"/>
  <c r="R162" i="7"/>
  <c r="B162" i="7"/>
  <c r="I162" i="7"/>
  <c r="J162" i="7"/>
  <c r="L162" i="7"/>
  <c r="A163" i="7"/>
  <c r="M162" i="7"/>
  <c r="T161" i="7"/>
  <c r="F161" i="7"/>
  <c r="F120" i="7"/>
  <c r="F105" i="7"/>
  <c r="F133" i="7"/>
  <c r="F189" i="7"/>
  <c r="F77" i="7"/>
  <c r="T77" i="7"/>
  <c r="P92" i="7"/>
  <c r="H92" i="7"/>
  <c r="J92" i="7"/>
  <c r="N92" i="7"/>
  <c r="L92" i="7"/>
  <c r="R92" i="7"/>
  <c r="I92" i="7"/>
  <c r="M92" i="7"/>
  <c r="Q92" i="7"/>
  <c r="T203" i="7"/>
  <c r="P204" i="7"/>
  <c r="H204" i="7"/>
  <c r="N204" i="7"/>
  <c r="D204" i="7"/>
  <c r="I204" i="7"/>
  <c r="M204" i="7"/>
  <c r="C204" i="7"/>
  <c r="Q204" i="7"/>
  <c r="L204" i="7"/>
  <c r="B204" i="7"/>
  <c r="R204" i="7"/>
  <c r="J204" i="7"/>
  <c r="A205" i="7"/>
  <c r="F203" i="7"/>
  <c r="P190" i="7"/>
  <c r="H190" i="7"/>
  <c r="N190" i="7"/>
  <c r="D190" i="7"/>
  <c r="M190" i="7"/>
  <c r="C190" i="7"/>
  <c r="L190" i="7"/>
  <c r="B190" i="7"/>
  <c r="R190" i="7"/>
  <c r="Q190" i="7"/>
  <c r="J190" i="7"/>
  <c r="I190" i="7"/>
  <c r="A191" i="7"/>
  <c r="T189" i="7"/>
  <c r="P148" i="7"/>
  <c r="H148" i="7"/>
  <c r="N148" i="7"/>
  <c r="D148" i="7"/>
  <c r="M148" i="7"/>
  <c r="C148" i="7"/>
  <c r="L148" i="7"/>
  <c r="B148" i="7"/>
  <c r="R148" i="7"/>
  <c r="Q148" i="7"/>
  <c r="J148" i="7"/>
  <c r="I148" i="7"/>
  <c r="T147" i="7"/>
  <c r="A149" i="7"/>
  <c r="F147" i="7"/>
  <c r="P134" i="7"/>
  <c r="H134" i="7"/>
  <c r="N134" i="7"/>
  <c r="D134" i="7"/>
  <c r="M134" i="7"/>
  <c r="C134" i="7"/>
  <c r="L134" i="7"/>
  <c r="B134" i="7"/>
  <c r="Q134" i="7"/>
  <c r="J134" i="7"/>
  <c r="I134" i="7"/>
  <c r="R134" i="7"/>
  <c r="T133" i="7"/>
  <c r="A135" i="7"/>
  <c r="M121" i="7"/>
  <c r="C121" i="7"/>
  <c r="R121" i="7"/>
  <c r="J121" i="7"/>
  <c r="P121" i="7"/>
  <c r="L121" i="7"/>
  <c r="B121" i="7"/>
  <c r="I121" i="7"/>
  <c r="N121" i="7"/>
  <c r="D121" i="7"/>
  <c r="H121" i="7"/>
  <c r="Q121" i="7"/>
  <c r="A122" i="7"/>
  <c r="T120" i="7"/>
  <c r="P106" i="7"/>
  <c r="H106" i="7"/>
  <c r="N106" i="7"/>
  <c r="D106" i="7"/>
  <c r="M106" i="7"/>
  <c r="C106" i="7"/>
  <c r="L106" i="7"/>
  <c r="B106" i="7"/>
  <c r="R106" i="7"/>
  <c r="J106" i="7"/>
  <c r="Q106" i="7"/>
  <c r="I106" i="7"/>
  <c r="A107" i="7"/>
  <c r="T105" i="7"/>
  <c r="T91" i="7"/>
  <c r="B92" i="7"/>
  <c r="D92" i="7"/>
  <c r="C92" i="7"/>
  <c r="F92" i="7" s="1"/>
  <c r="A93" i="7"/>
  <c r="F91" i="7"/>
  <c r="P78" i="7"/>
  <c r="H78" i="7"/>
  <c r="N78" i="7"/>
  <c r="D78" i="7"/>
  <c r="M78" i="7"/>
  <c r="C78" i="7"/>
  <c r="L78" i="7"/>
  <c r="B78" i="7"/>
  <c r="R78" i="7"/>
  <c r="Q78" i="7"/>
  <c r="J78" i="7"/>
  <c r="I78" i="7"/>
  <c r="A79" i="7"/>
  <c r="T51" i="7"/>
  <c r="F51" i="7"/>
  <c r="R52" i="7"/>
  <c r="R53" i="7" s="1"/>
  <c r="P52" i="7"/>
  <c r="P53" i="7" s="1"/>
  <c r="M52" i="7"/>
  <c r="M53" i="7" s="1"/>
  <c r="J52" i="7"/>
  <c r="J53" i="7" s="1"/>
  <c r="A53" i="7"/>
  <c r="I52" i="7"/>
  <c r="I53" i="7" s="1"/>
  <c r="H52" i="7"/>
  <c r="B52" i="7"/>
  <c r="Q52" i="7"/>
  <c r="Q53" i="7" s="1"/>
  <c r="N52" i="7"/>
  <c r="N53" i="7" s="1"/>
  <c r="L52" i="7"/>
  <c r="L53" i="7" s="1"/>
  <c r="D52" i="7"/>
  <c r="D53" i="7" s="1"/>
  <c r="C52" i="7"/>
  <c r="C53" i="7" s="1"/>
  <c r="L64" i="7"/>
  <c r="P64" i="7"/>
  <c r="H64" i="7"/>
  <c r="R64" i="7"/>
  <c r="N64" i="7"/>
  <c r="D64" i="7"/>
  <c r="B64" i="7"/>
  <c r="Q64" i="7"/>
  <c r="I64" i="7"/>
  <c r="J64" i="7"/>
  <c r="M64" i="7"/>
  <c r="A65" i="7"/>
  <c r="C64" i="7"/>
  <c r="T63" i="7"/>
  <c r="F63" i="7"/>
  <c r="T176" i="7" l="1"/>
  <c r="D177" i="7"/>
  <c r="P177" i="7"/>
  <c r="J177" i="7"/>
  <c r="B177" i="7"/>
  <c r="Q177" i="7"/>
  <c r="L177" i="7"/>
  <c r="N177" i="7"/>
  <c r="H177" i="7"/>
  <c r="R177" i="7"/>
  <c r="I177" i="7"/>
  <c r="A178" i="7"/>
  <c r="M177" i="7"/>
  <c r="C177" i="7"/>
  <c r="F162" i="7"/>
  <c r="T162" i="7"/>
  <c r="D163" i="7"/>
  <c r="P163" i="7"/>
  <c r="Q163" i="7"/>
  <c r="H163" i="7"/>
  <c r="R163" i="7"/>
  <c r="I163" i="7"/>
  <c r="B163" i="7"/>
  <c r="C163" i="7"/>
  <c r="J163" i="7"/>
  <c r="L163" i="7"/>
  <c r="N163" i="7"/>
  <c r="M163" i="7"/>
  <c r="A164" i="7"/>
  <c r="F148" i="7"/>
  <c r="F78" i="7"/>
  <c r="F121" i="7"/>
  <c r="F190" i="7"/>
  <c r="T78" i="7"/>
  <c r="M93" i="7"/>
  <c r="L93" i="7"/>
  <c r="I93" i="7"/>
  <c r="P93" i="7"/>
  <c r="H93" i="7"/>
  <c r="R93" i="7"/>
  <c r="J93" i="7"/>
  <c r="Q93" i="7"/>
  <c r="N93" i="7"/>
  <c r="M205" i="7"/>
  <c r="C205" i="7"/>
  <c r="D205" i="7"/>
  <c r="L205" i="7"/>
  <c r="B205" i="7"/>
  <c r="R205" i="7"/>
  <c r="J205" i="7"/>
  <c r="N205" i="7"/>
  <c r="Q205" i="7"/>
  <c r="I205" i="7"/>
  <c r="P205" i="7"/>
  <c r="H205" i="7"/>
  <c r="A206" i="7"/>
  <c r="T204" i="7"/>
  <c r="F204" i="7"/>
  <c r="M191" i="7"/>
  <c r="C191" i="7"/>
  <c r="L191" i="7"/>
  <c r="B191" i="7"/>
  <c r="R191" i="7"/>
  <c r="J191" i="7"/>
  <c r="Q191" i="7"/>
  <c r="I191" i="7"/>
  <c r="P191" i="7"/>
  <c r="H191" i="7"/>
  <c r="D191" i="7"/>
  <c r="N191" i="7"/>
  <c r="T190" i="7"/>
  <c r="A192" i="7"/>
  <c r="M149" i="7"/>
  <c r="C149" i="7"/>
  <c r="L149" i="7"/>
  <c r="B149" i="7"/>
  <c r="R149" i="7"/>
  <c r="J149" i="7"/>
  <c r="Q149" i="7"/>
  <c r="I149" i="7"/>
  <c r="P149" i="7"/>
  <c r="D149" i="7"/>
  <c r="H149" i="7"/>
  <c r="N149" i="7"/>
  <c r="A150" i="7"/>
  <c r="T148" i="7"/>
  <c r="M135" i="7"/>
  <c r="C135" i="7"/>
  <c r="L135" i="7"/>
  <c r="B135" i="7"/>
  <c r="R135" i="7"/>
  <c r="J135" i="7"/>
  <c r="Q135" i="7"/>
  <c r="I135" i="7"/>
  <c r="P135" i="7"/>
  <c r="N135" i="7"/>
  <c r="H135" i="7"/>
  <c r="D135" i="7"/>
  <c r="F134" i="7"/>
  <c r="T134" i="7"/>
  <c r="A136" i="7"/>
  <c r="R122" i="7"/>
  <c r="R123" i="7" s="1"/>
  <c r="J122" i="7"/>
  <c r="J123" i="7" s="1"/>
  <c r="Q122" i="7"/>
  <c r="Q123" i="7" s="1"/>
  <c r="I122" i="7"/>
  <c r="I123" i="7" s="1"/>
  <c r="C122" i="7"/>
  <c r="P122" i="7"/>
  <c r="P123" i="7" s="1"/>
  <c r="H122" i="7"/>
  <c r="M122" i="7"/>
  <c r="M123" i="7" s="1"/>
  <c r="L122" i="7"/>
  <c r="L123" i="7" s="1"/>
  <c r="B122" i="7"/>
  <c r="N122" i="7"/>
  <c r="N123" i="7" s="1"/>
  <c r="D122" i="7"/>
  <c r="D123" i="7" s="1"/>
  <c r="C123" i="7"/>
  <c r="A123" i="7"/>
  <c r="T121" i="7"/>
  <c r="M107" i="7"/>
  <c r="C107" i="7"/>
  <c r="L107" i="7"/>
  <c r="B107" i="7"/>
  <c r="R107" i="7"/>
  <c r="J107" i="7"/>
  <c r="Q107" i="7"/>
  <c r="I107" i="7"/>
  <c r="P107" i="7"/>
  <c r="H107" i="7"/>
  <c r="N107" i="7"/>
  <c r="D107" i="7"/>
  <c r="A108" i="7"/>
  <c r="T106" i="7"/>
  <c r="F106" i="7"/>
  <c r="C93" i="7"/>
  <c r="B93" i="7"/>
  <c r="D93" i="7"/>
  <c r="A94" i="7"/>
  <c r="T92" i="7"/>
  <c r="M79" i="7"/>
  <c r="C79" i="7"/>
  <c r="L79" i="7"/>
  <c r="B79" i="7"/>
  <c r="R79" i="7"/>
  <c r="J79" i="7"/>
  <c r="Q79" i="7"/>
  <c r="I79" i="7"/>
  <c r="P79" i="7"/>
  <c r="H79" i="7"/>
  <c r="D79" i="7"/>
  <c r="N79" i="7"/>
  <c r="A80" i="7"/>
  <c r="F52" i="7"/>
  <c r="F53" i="7" s="1"/>
  <c r="B53" i="7"/>
  <c r="T52" i="7"/>
  <c r="H53" i="7"/>
  <c r="T53" i="7" s="1"/>
  <c r="F64" i="7"/>
  <c r="T64" i="7"/>
  <c r="M65" i="7"/>
  <c r="Q65" i="7"/>
  <c r="I65" i="7"/>
  <c r="P65" i="7"/>
  <c r="H65" i="7"/>
  <c r="A66" i="7"/>
  <c r="C65" i="7"/>
  <c r="D65" i="7"/>
  <c r="B65" i="7"/>
  <c r="L65" i="7"/>
  <c r="J65" i="7"/>
  <c r="N65" i="7"/>
  <c r="R65" i="7"/>
  <c r="F163" i="7" l="1"/>
  <c r="F177" i="7"/>
  <c r="Q178" i="7"/>
  <c r="Q179" i="7" s="1"/>
  <c r="H178" i="7"/>
  <c r="R178" i="7"/>
  <c r="R179" i="7" s="1"/>
  <c r="J178" i="7"/>
  <c r="J179" i="7" s="1"/>
  <c r="L178" i="7"/>
  <c r="L179" i="7" s="1"/>
  <c r="M178" i="7"/>
  <c r="M179" i="7" s="1"/>
  <c r="C178" i="7"/>
  <c r="C179" i="7" s="1"/>
  <c r="P178" i="7"/>
  <c r="P179" i="7" s="1"/>
  <c r="I178" i="7"/>
  <c r="B178" i="7"/>
  <c r="N178" i="7"/>
  <c r="N179" i="7" s="1"/>
  <c r="D178" i="7"/>
  <c r="D179" i="7" s="1"/>
  <c r="T177" i="7"/>
  <c r="R165" i="7"/>
  <c r="Q164" i="7"/>
  <c r="Q165" i="7" s="1"/>
  <c r="H164" i="7"/>
  <c r="H165" i="7" s="1"/>
  <c r="R164" i="7"/>
  <c r="I164" i="7"/>
  <c r="I165" i="7" s="1"/>
  <c r="J164" i="7"/>
  <c r="J165" i="7" s="1"/>
  <c r="C164" i="7"/>
  <c r="C165" i="7" s="1"/>
  <c r="D164" i="7"/>
  <c r="D165" i="7" s="1"/>
  <c r="L164" i="7"/>
  <c r="L165" i="7" s="1"/>
  <c r="M164" i="7"/>
  <c r="M165" i="7" s="1"/>
  <c r="N164" i="7"/>
  <c r="N165" i="7" s="1"/>
  <c r="P164" i="7"/>
  <c r="P165" i="7" s="1"/>
  <c r="B164" i="7"/>
  <c r="A165" i="7"/>
  <c r="T163" i="7"/>
  <c r="F79" i="7"/>
  <c r="F93" i="7"/>
  <c r="F107" i="7"/>
  <c r="F149" i="7"/>
  <c r="R94" i="7"/>
  <c r="R95" i="7" s="1"/>
  <c r="J94" i="7"/>
  <c r="J95" i="7" s="1"/>
  <c r="Q94" i="7"/>
  <c r="Q95" i="7" s="1"/>
  <c r="I94" i="7"/>
  <c r="I95" i="7" s="1"/>
  <c r="L94" i="7"/>
  <c r="L95" i="7" s="1"/>
  <c r="P94" i="7"/>
  <c r="P95" i="7" s="1"/>
  <c r="H94" i="7"/>
  <c r="N94" i="7"/>
  <c r="N95" i="7" s="1"/>
  <c r="M94" i="7"/>
  <c r="M95" i="7" s="1"/>
  <c r="R206" i="7"/>
  <c r="R207" i="7" s="1"/>
  <c r="J206" i="7"/>
  <c r="J207" i="7" s="1"/>
  <c r="P206" i="7"/>
  <c r="P207" i="7" s="1"/>
  <c r="H206" i="7"/>
  <c r="Q206" i="7"/>
  <c r="Q207" i="7" s="1"/>
  <c r="I206" i="7"/>
  <c r="I207" i="7" s="1"/>
  <c r="N206" i="7"/>
  <c r="N207" i="7" s="1"/>
  <c r="D206" i="7"/>
  <c r="D207" i="7" s="1"/>
  <c r="M206" i="7"/>
  <c r="M207" i="7" s="1"/>
  <c r="C206" i="7"/>
  <c r="C207" i="7" s="1"/>
  <c r="L206" i="7"/>
  <c r="L207" i="7" s="1"/>
  <c r="B206" i="7"/>
  <c r="A207" i="7"/>
  <c r="F205" i="7"/>
  <c r="T205" i="7"/>
  <c r="R192" i="7"/>
  <c r="R193" i="7" s="1"/>
  <c r="J192" i="7"/>
  <c r="J193" i="7" s="1"/>
  <c r="Q192" i="7"/>
  <c r="Q193" i="7" s="1"/>
  <c r="I192" i="7"/>
  <c r="I193" i="7" s="1"/>
  <c r="P192" i="7"/>
  <c r="P193" i="7" s="1"/>
  <c r="H192" i="7"/>
  <c r="N192" i="7"/>
  <c r="N193" i="7" s="1"/>
  <c r="D192" i="7"/>
  <c r="D193" i="7" s="1"/>
  <c r="M192" i="7"/>
  <c r="M193" i="7" s="1"/>
  <c r="C192" i="7"/>
  <c r="C193" i="7" s="1"/>
  <c r="B192" i="7"/>
  <c r="L192" i="7"/>
  <c r="L193" i="7" s="1"/>
  <c r="T191" i="7"/>
  <c r="A193" i="7"/>
  <c r="F191" i="7"/>
  <c r="I179" i="7"/>
  <c r="A179" i="7"/>
  <c r="R150" i="7"/>
  <c r="R151" i="7" s="1"/>
  <c r="J150" i="7"/>
  <c r="J151" i="7" s="1"/>
  <c r="Q150" i="7"/>
  <c r="Q151" i="7" s="1"/>
  <c r="I150" i="7"/>
  <c r="I151" i="7" s="1"/>
  <c r="P150" i="7"/>
  <c r="P151" i="7" s="1"/>
  <c r="H150" i="7"/>
  <c r="N150" i="7"/>
  <c r="N151" i="7" s="1"/>
  <c r="D150" i="7"/>
  <c r="D151" i="7" s="1"/>
  <c r="M150" i="7"/>
  <c r="M151" i="7" s="1"/>
  <c r="L150" i="7"/>
  <c r="L151" i="7" s="1"/>
  <c r="C150" i="7"/>
  <c r="C151" i="7" s="1"/>
  <c r="B150" i="7"/>
  <c r="A151" i="7"/>
  <c r="T149" i="7"/>
  <c r="R136" i="7"/>
  <c r="R137" i="7" s="1"/>
  <c r="J136" i="7"/>
  <c r="J137" i="7" s="1"/>
  <c r="Q136" i="7"/>
  <c r="Q137" i="7" s="1"/>
  <c r="I136" i="7"/>
  <c r="I137" i="7" s="1"/>
  <c r="P136" i="7"/>
  <c r="P137" i="7" s="1"/>
  <c r="H136" i="7"/>
  <c r="N136" i="7"/>
  <c r="N137" i="7" s="1"/>
  <c r="D136" i="7"/>
  <c r="D137" i="7" s="1"/>
  <c r="M136" i="7"/>
  <c r="M137" i="7" s="1"/>
  <c r="L136" i="7"/>
  <c r="L137" i="7" s="1"/>
  <c r="C136" i="7"/>
  <c r="C137" i="7" s="1"/>
  <c r="B136" i="7"/>
  <c r="F135" i="7"/>
  <c r="A137" i="7"/>
  <c r="T135" i="7"/>
  <c r="T122" i="7"/>
  <c r="H123" i="7"/>
  <c r="T123" i="7" s="1"/>
  <c r="F122" i="7"/>
  <c r="F123" i="7" s="1"/>
  <c r="B123" i="7"/>
  <c r="R108" i="7"/>
  <c r="R109" i="7" s="1"/>
  <c r="J108" i="7"/>
  <c r="J109" i="7" s="1"/>
  <c r="C108" i="7"/>
  <c r="C109" i="7" s="1"/>
  <c r="Q108" i="7"/>
  <c r="Q109" i="7" s="1"/>
  <c r="I108" i="7"/>
  <c r="I109" i="7" s="1"/>
  <c r="H108" i="7"/>
  <c r="P108" i="7"/>
  <c r="P109" i="7" s="1"/>
  <c r="N108" i="7"/>
  <c r="N109" i="7" s="1"/>
  <c r="D108" i="7"/>
  <c r="D109" i="7" s="1"/>
  <c r="L108" i="7"/>
  <c r="L109" i="7" s="1"/>
  <c r="B108" i="7"/>
  <c r="M108" i="7"/>
  <c r="M109" i="7" s="1"/>
  <c r="A109" i="7"/>
  <c r="T107" i="7"/>
  <c r="D94" i="7"/>
  <c r="D95" i="7" s="1"/>
  <c r="C94" i="7"/>
  <c r="C95" i="7" s="1"/>
  <c r="B94" i="7"/>
  <c r="T93" i="7"/>
  <c r="A95" i="7"/>
  <c r="R80" i="7"/>
  <c r="R81" i="7" s="1"/>
  <c r="J80" i="7"/>
  <c r="J81" i="7" s="1"/>
  <c r="Q80" i="7"/>
  <c r="Q81" i="7" s="1"/>
  <c r="I80" i="7"/>
  <c r="I81" i="7" s="1"/>
  <c r="P80" i="7"/>
  <c r="P81" i="7" s="1"/>
  <c r="H80" i="7"/>
  <c r="N80" i="7"/>
  <c r="N81" i="7" s="1"/>
  <c r="D80" i="7"/>
  <c r="D81" i="7" s="1"/>
  <c r="M80" i="7"/>
  <c r="M81" i="7" s="1"/>
  <c r="C80" i="7"/>
  <c r="C81" i="7" s="1"/>
  <c r="B80" i="7"/>
  <c r="L80" i="7"/>
  <c r="L81" i="7" s="1"/>
  <c r="A81" i="7"/>
  <c r="T79" i="7"/>
  <c r="V53" i="7"/>
  <c r="F65" i="7"/>
  <c r="T65" i="7"/>
  <c r="J66" i="7"/>
  <c r="J67" i="7" s="1"/>
  <c r="C66" i="7"/>
  <c r="C67" i="7" s="1"/>
  <c r="L66" i="7"/>
  <c r="L67" i="7" s="1"/>
  <c r="I66" i="7"/>
  <c r="I67" i="7" s="1"/>
  <c r="P66" i="7"/>
  <c r="P67" i="7" s="1"/>
  <c r="N66" i="7"/>
  <c r="N67" i="7" s="1"/>
  <c r="D66" i="7"/>
  <c r="D67" i="7" s="1"/>
  <c r="Q66" i="7"/>
  <c r="Q67" i="7" s="1"/>
  <c r="B66" i="7"/>
  <c r="B67" i="7" s="1"/>
  <c r="R66" i="7"/>
  <c r="R67" i="7" s="1"/>
  <c r="A67" i="7"/>
  <c r="M66" i="7"/>
  <c r="M67" i="7" s="1"/>
  <c r="H66" i="7"/>
  <c r="F178" i="7" l="1"/>
  <c r="T178" i="7"/>
  <c r="T165" i="7"/>
  <c r="F164" i="7"/>
  <c r="F165" i="7" s="1"/>
  <c r="B165" i="7"/>
  <c r="T164" i="7"/>
  <c r="J208" i="7"/>
  <c r="R208" i="7"/>
  <c r="M208" i="7"/>
  <c r="I208" i="7"/>
  <c r="N208" i="7"/>
  <c r="Q208" i="7"/>
  <c r="D208" i="7"/>
  <c r="C208" i="7"/>
  <c r="L208" i="7"/>
  <c r="P208" i="7"/>
  <c r="H207" i="7"/>
  <c r="T206" i="7"/>
  <c r="F206" i="7"/>
  <c r="F207" i="7" s="1"/>
  <c r="B207" i="7"/>
  <c r="F192" i="7"/>
  <c r="F193" i="7" s="1"/>
  <c r="B193" i="7"/>
  <c r="T192" i="7"/>
  <c r="H193" i="7"/>
  <c r="T193" i="7" s="1"/>
  <c r="F179" i="7"/>
  <c r="B179" i="7"/>
  <c r="H179" i="7"/>
  <c r="T179" i="7" s="1"/>
  <c r="F150" i="7"/>
  <c r="F151" i="7" s="1"/>
  <c r="B151" i="7"/>
  <c r="T150" i="7"/>
  <c r="H151" i="7"/>
  <c r="T151" i="7" s="1"/>
  <c r="T136" i="7"/>
  <c r="H137" i="7"/>
  <c r="T137" i="7" s="1"/>
  <c r="F136" i="7"/>
  <c r="F137" i="7" s="1"/>
  <c r="B137" i="7"/>
  <c r="V123" i="7"/>
  <c r="T108" i="7"/>
  <c r="H109" i="7"/>
  <c r="T109" i="7" s="1"/>
  <c r="F108" i="7"/>
  <c r="F109" i="7" s="1"/>
  <c r="B109" i="7"/>
  <c r="T94" i="7"/>
  <c r="H95" i="7"/>
  <c r="T95" i="7" s="1"/>
  <c r="F94" i="7"/>
  <c r="F95" i="7" s="1"/>
  <c r="B95" i="7"/>
  <c r="T80" i="7"/>
  <c r="H81" i="7"/>
  <c r="T81" i="7" s="1"/>
  <c r="F80" i="7"/>
  <c r="F81" i="7" s="1"/>
  <c r="B81" i="7"/>
  <c r="H67" i="7"/>
  <c r="T67" i="7" s="1"/>
  <c r="T66" i="7"/>
  <c r="F66" i="7"/>
  <c r="V165" i="7" l="1"/>
  <c r="T207" i="7"/>
  <c r="T208" i="7" s="1"/>
  <c r="H208" i="7"/>
  <c r="B208" i="7"/>
  <c r="V151" i="7"/>
  <c r="V193" i="7"/>
  <c r="V179" i="7"/>
  <c r="V137" i="7"/>
  <c r="V109" i="7"/>
  <c r="V95" i="7"/>
  <c r="V81" i="7"/>
  <c r="F67" i="7"/>
  <c r="V67" i="7" s="1"/>
  <c r="V207" i="7" l="1"/>
  <c r="X207" i="7" s="1"/>
  <c r="X151" i="7"/>
  <c r="F208" i="7"/>
  <c r="X165" i="7" l="1"/>
  <c r="V208" i="7"/>
  <c r="X123" i="7"/>
  <c r="X81" i="7"/>
  <c r="X193" i="7"/>
  <c r="X67" i="7"/>
  <c r="X95" i="7"/>
  <c r="X53" i="7"/>
  <c r="X179" i="7"/>
  <c r="X137" i="7"/>
  <c r="X109" i="7"/>
</calcChain>
</file>

<file path=xl/sharedStrings.xml><?xml version="1.0" encoding="utf-8"?>
<sst xmlns="http://schemas.openxmlformats.org/spreadsheetml/2006/main" count="515" uniqueCount="90">
  <si>
    <t xml:space="preserve">players </t>
  </si>
  <si>
    <t xml:space="preserve">billy </t>
  </si>
  <si>
    <t xml:space="preserve">tyler </t>
  </si>
  <si>
    <t xml:space="preserve">herb </t>
  </si>
  <si>
    <t xml:space="preserve">Dino </t>
  </si>
  <si>
    <t>greg</t>
  </si>
  <si>
    <t xml:space="preserve">jack </t>
  </si>
  <si>
    <t xml:space="preserve">pat </t>
  </si>
  <si>
    <t xml:space="preserve">marty </t>
  </si>
  <si>
    <t>bob</t>
  </si>
  <si>
    <t xml:space="preserve">rich </t>
  </si>
  <si>
    <t>andrew</t>
  </si>
  <si>
    <t xml:space="preserve">match </t>
  </si>
  <si>
    <t xml:space="preserve">type </t>
  </si>
  <si>
    <t>game</t>
  </si>
  <si>
    <t>golf</t>
  </si>
  <si>
    <t>front nine</t>
  </si>
  <si>
    <t>back nine</t>
  </si>
  <si>
    <t>par-3s</t>
  </si>
  <si>
    <t>darts</t>
  </si>
  <si>
    <t xml:space="preserve">air hockey </t>
  </si>
  <si>
    <t>pong</t>
  </si>
  <si>
    <t>basement</t>
  </si>
  <si>
    <t xml:space="preserve">$-9th </t>
  </si>
  <si>
    <t xml:space="preserve">$-18th </t>
  </si>
  <si>
    <t>field</t>
  </si>
  <si>
    <t xml:space="preserve">round </t>
  </si>
  <si>
    <t xml:space="preserve">Point value </t>
  </si>
  <si>
    <t>W/L</t>
  </si>
  <si>
    <t>placement</t>
  </si>
  <si>
    <t>plyr scpre</t>
  </si>
  <si>
    <t>opp score</t>
  </si>
  <si>
    <t>NA</t>
  </si>
  <si>
    <t>player 1</t>
  </si>
  <si>
    <t>player 2</t>
  </si>
  <si>
    <t xml:space="preserve">Darts </t>
  </si>
  <si>
    <t xml:space="preserve">Pong </t>
  </si>
  <si>
    <t>AirHockey</t>
  </si>
  <si>
    <t>front</t>
  </si>
  <si>
    <t xml:space="preserve">back </t>
  </si>
  <si>
    <t>par3s</t>
  </si>
  <si>
    <t>$-9th</t>
  </si>
  <si>
    <t>Round 1</t>
  </si>
  <si>
    <t>Round 2</t>
  </si>
  <si>
    <t>Round 3</t>
  </si>
  <si>
    <t xml:space="preserve">Total Golf </t>
  </si>
  <si>
    <t>Total Basement</t>
  </si>
  <si>
    <t>BLXXIII</t>
  </si>
  <si>
    <t xml:space="preserve">Available Points per event </t>
  </si>
  <si>
    <t>front/back</t>
  </si>
  <si>
    <t>Available Points per event (3 golf 3 basement)</t>
  </si>
  <si>
    <t>best or combined $-9th &amp; 18th</t>
  </si>
  <si>
    <t xml:space="preserve">1st place </t>
  </si>
  <si>
    <t xml:space="preserve">2nd 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</si>
  <si>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</si>
  <si>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</si>
  <si>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</si>
  <si>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</si>
  <si>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</si>
  <si>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</si>
  <si>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</si>
  <si>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</si>
  <si>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</si>
  <si>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</si>
  <si>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 xml:space="preserve">Ping pong - Divisions </t>
  </si>
  <si>
    <t>National</t>
  </si>
  <si>
    <t>American</t>
  </si>
  <si>
    <t>National Schedule</t>
  </si>
  <si>
    <t>winner</t>
  </si>
  <si>
    <t>loser</t>
  </si>
  <si>
    <t>RESULTS</t>
  </si>
  <si>
    <t>W</t>
  </si>
  <si>
    <t>L</t>
  </si>
  <si>
    <t>Rank</t>
  </si>
  <si>
    <t>losing score</t>
  </si>
  <si>
    <t>Adj Rank</t>
  </si>
  <si>
    <t>Head to Head</t>
  </si>
  <si>
    <t xml:space="preserve">Friday Night </t>
  </si>
  <si>
    <t>Saturday Night</t>
  </si>
  <si>
    <t>Sunday Night</t>
  </si>
  <si>
    <t xml:space="preserve">advances to Final Four </t>
  </si>
  <si>
    <t>zach</t>
  </si>
  <si>
    <t xml:space="preserve">Total </t>
  </si>
  <si>
    <t xml:space="preserve">Enter where player finished… </t>
  </si>
  <si>
    <t xml:space="preserve">Billy lost to Herb and Marty </t>
  </si>
  <si>
    <t>Bob lost to Andrew</t>
  </si>
  <si>
    <t>Herb beats Billy, Marty</t>
  </si>
  <si>
    <t>Andrew beats Bob</t>
  </si>
  <si>
    <t>Marty beats Billy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</si>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</sst>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3" borderId="1" xfId="0" applyFont="1" applyFill="1" applyBorder="1"/>
    <xf numFmtId="0" fontId="6" fillId="5" borderId="0" xfId="0" applyFont="1" applyFill="1"/>
    <xf numFmtId="0" fontId="7" fillId="0" borderId="0" xfId="0" applyFont="1"/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10" fillId="0" borderId="0" xfId="0" applyFont="1"/>
    <xf numFmtId="0" fontId="7" fillId="7" borderId="0" xfId="0" applyFont="1" applyFill="1"/>
    <xf numFmtId="0" fontId="0" fillId="7" borderId="0" xfId="0" applyFill="1"/>
    <xf numFmtId="0" fontId="5" fillId="0" borderId="6" xfId="0" applyFont="1" applyBorder="1"/>
    <xf numFmtId="0" fontId="6" fillId="5" borderId="6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1" xfId="0" applyBorder="1"/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10" borderId="5" xfId="0" applyFont="1" applyFill="1" applyBorder="1"/>
    <xf numFmtId="0" fontId="11" fillId="10" borderId="6" xfId="0" applyFont="1" applyFill="1" applyBorder="1"/>
    <xf numFmtId="0" fontId="11" fillId="10" borderId="7" xfId="0" applyFont="1" applyFill="1" applyBorder="1"/>
    <xf numFmtId="0" fontId="0" fillId="7" borderId="14" xfId="0" applyFill="1" applyBorder="1"/>
    <xf numFmtId="0" fontId="0" fillId="0" borderId="14" xfId="0" applyBorder="1"/>
    <xf numFmtId="0" fontId="0" fillId="7" borderId="0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4" borderId="7" xfId="0" applyFont="1" applyFill="1" applyBorder="1"/>
    <xf numFmtId="0" fontId="14" fillId="4" borderId="0" xfId="0" applyFont="1" applyFill="1"/>
    <xf numFmtId="0" fontId="16" fillId="0" borderId="0" xfId="0" applyFont="1"/>
    <xf numFmtId="0" fontId="17" fillId="0" borderId="0" xfId="0" applyFont="1"/>
    <xf numFmtId="0" fontId="4" fillId="0" borderId="0" xfId="0" applyFont="1"/>
    <xf numFmtId="0" fontId="1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A16D-FB73-4D44-8B78-4B30317D9D1F}">
  <dimension ref="A1:W20"/>
  <sheetViews>
    <sheetView workbookViewId="0">
      <selection activeCell="V17" sqref="A1:V17"/>
    </sheetView>
  </sheetViews>
  <sheetFormatPr defaultRowHeight="14.5" x14ac:dyDescent="0.35"/>
  <cols>
    <col min="5" max="5" width="3.26953125" customWidth="1"/>
    <col min="6" max="6" width="7.81640625" customWidth="1"/>
    <col min="7" max="7" width="2.81640625" customWidth="1"/>
    <col min="11" max="11" width="3" customWidth="1"/>
    <col min="15" max="15" width="3.7265625" customWidth="1"/>
    <col min="19" max="19" width="3.54296875" customWidth="1"/>
    <col min="21" max="21" width="3.1796875" customWidth="1"/>
  </cols>
  <sheetData>
    <row r="1" spans="1:23" ht="21" x14ac:dyDescent="0.5">
      <c r="A1" s="20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24" x14ac:dyDescent="0.35">
      <c r="A2" s="21"/>
      <c r="B2" s="2" t="s">
        <v>35</v>
      </c>
      <c r="C2" s="2" t="s">
        <v>36</v>
      </c>
      <c r="D2" s="2" t="s">
        <v>37</v>
      </c>
      <c r="E2" s="21"/>
      <c r="F2" s="5" t="s">
        <v>46</v>
      </c>
      <c r="H2" s="24" t="s">
        <v>42</v>
      </c>
      <c r="I2" s="25"/>
      <c r="J2" s="25"/>
      <c r="L2" s="24" t="s">
        <v>43</v>
      </c>
      <c r="M2" s="25"/>
      <c r="N2" s="25"/>
      <c r="P2" s="24" t="s">
        <v>44</v>
      </c>
      <c r="Q2" s="25"/>
      <c r="R2" s="25"/>
      <c r="S2" s="21"/>
      <c r="T2" s="2" t="s">
        <v>45</v>
      </c>
      <c r="U2" s="21"/>
      <c r="V2" s="11" t="s">
        <v>47</v>
      </c>
      <c r="W2" s="21"/>
    </row>
    <row r="3" spans="1:23" ht="36" x14ac:dyDescent="0.45">
      <c r="A3" s="21"/>
      <c r="B3" s="21"/>
      <c r="C3" s="21"/>
      <c r="D3" s="21"/>
      <c r="E3" s="21"/>
      <c r="F3" s="6"/>
      <c r="H3" s="18" t="s">
        <v>49</v>
      </c>
      <c r="I3" s="18" t="s">
        <v>40</v>
      </c>
      <c r="J3" s="17" t="s">
        <v>51</v>
      </c>
      <c r="K3" s="19"/>
      <c r="L3" s="18" t="s">
        <v>49</v>
      </c>
      <c r="M3" s="18" t="s">
        <v>40</v>
      </c>
      <c r="N3" s="17" t="s">
        <v>51</v>
      </c>
      <c r="O3" s="19"/>
      <c r="P3" s="18" t="s">
        <v>49</v>
      </c>
      <c r="Q3" s="18" t="s">
        <v>40</v>
      </c>
      <c r="R3" s="17" t="s">
        <v>51</v>
      </c>
      <c r="S3" s="21"/>
      <c r="T3" s="7"/>
      <c r="U3" s="21"/>
      <c r="V3" s="22"/>
      <c r="W3" s="21"/>
    </row>
    <row r="4" spans="1:23" ht="18.5" x14ac:dyDescent="0.45">
      <c r="A4" s="21" t="s">
        <v>52</v>
      </c>
      <c r="B4" s="21">
        <v>72</v>
      </c>
      <c r="C4" s="21">
        <v>72</v>
      </c>
      <c r="D4" s="21">
        <v>72</v>
      </c>
      <c r="E4" s="21"/>
      <c r="F4" s="9">
        <f>SUM(B4:D4)</f>
        <v>216</v>
      </c>
      <c r="G4" s="21"/>
      <c r="H4" s="21">
        <v>12</v>
      </c>
      <c r="I4" s="21">
        <v>12</v>
      </c>
      <c r="J4" s="21">
        <v>12</v>
      </c>
      <c r="K4" s="21"/>
      <c r="L4" s="21">
        <v>24</v>
      </c>
      <c r="M4" s="21">
        <v>24</v>
      </c>
      <c r="N4" s="21">
        <v>24</v>
      </c>
      <c r="O4" s="21"/>
      <c r="P4" s="21">
        <v>36</v>
      </c>
      <c r="Q4" s="21">
        <v>36</v>
      </c>
      <c r="R4" s="21">
        <v>36</v>
      </c>
      <c r="S4" s="21"/>
      <c r="T4" s="9">
        <f t="shared" ref="T4:T15" si="0">SUM(H4:R4)</f>
        <v>216</v>
      </c>
      <c r="U4" s="21"/>
      <c r="V4" s="23">
        <f t="shared" ref="V4:V15" si="1">T4+F4</f>
        <v>432</v>
      </c>
      <c r="W4" s="21"/>
    </row>
    <row r="5" spans="1:23" ht="18.5" x14ac:dyDescent="0.45">
      <c r="A5" s="21" t="s">
        <v>53</v>
      </c>
      <c r="B5" s="21">
        <v>66</v>
      </c>
      <c r="C5" s="21">
        <v>66</v>
      </c>
      <c r="D5" s="21">
        <v>66</v>
      </c>
      <c r="E5" s="21"/>
      <c r="F5" s="9">
        <f t="shared" ref="F5:F15" si="2">SUM(B5:D5)</f>
        <v>198</v>
      </c>
      <c r="G5" s="21"/>
      <c r="H5" s="21">
        <v>11</v>
      </c>
      <c r="I5" s="21">
        <v>11</v>
      </c>
      <c r="J5" s="21">
        <v>11</v>
      </c>
      <c r="K5" s="21"/>
      <c r="L5" s="21">
        <v>22</v>
      </c>
      <c r="M5" s="21">
        <v>22</v>
      </c>
      <c r="N5" s="21">
        <v>22</v>
      </c>
      <c r="O5" s="21"/>
      <c r="P5" s="21">
        <v>33</v>
      </c>
      <c r="Q5" s="21">
        <v>33</v>
      </c>
      <c r="R5" s="21">
        <v>33</v>
      </c>
      <c r="S5" s="21"/>
      <c r="T5" s="9">
        <f t="shared" si="0"/>
        <v>198</v>
      </c>
      <c r="U5" s="21"/>
      <c r="V5" s="23">
        <f t="shared" si="1"/>
        <v>396</v>
      </c>
      <c r="W5" s="21"/>
    </row>
    <row r="6" spans="1:23" ht="18.5" x14ac:dyDescent="0.45">
      <c r="A6" s="21" t="s">
        <v>54</v>
      </c>
      <c r="B6" s="21">
        <v>60</v>
      </c>
      <c r="C6" s="21">
        <v>60</v>
      </c>
      <c r="D6" s="21">
        <v>60</v>
      </c>
      <c r="E6" s="21"/>
      <c r="F6" s="9">
        <f t="shared" si="2"/>
        <v>180</v>
      </c>
      <c r="G6" s="21"/>
      <c r="H6" s="21">
        <v>10</v>
      </c>
      <c r="I6" s="21">
        <v>10</v>
      </c>
      <c r="J6" s="21">
        <v>10</v>
      </c>
      <c r="K6" s="21"/>
      <c r="L6" s="21">
        <v>20</v>
      </c>
      <c r="M6" s="21">
        <v>20</v>
      </c>
      <c r="N6" s="21">
        <v>20</v>
      </c>
      <c r="O6" s="21"/>
      <c r="P6" s="21">
        <v>30</v>
      </c>
      <c r="Q6" s="21">
        <v>30</v>
      </c>
      <c r="R6" s="21">
        <v>30</v>
      </c>
      <c r="S6" s="21"/>
      <c r="T6" s="9">
        <f t="shared" si="0"/>
        <v>180</v>
      </c>
      <c r="U6" s="21"/>
      <c r="V6" s="23">
        <f t="shared" si="1"/>
        <v>360</v>
      </c>
      <c r="W6" s="21"/>
    </row>
    <row r="7" spans="1:23" ht="18.5" x14ac:dyDescent="0.45">
      <c r="A7" s="21" t="s">
        <v>55</v>
      </c>
      <c r="B7" s="21">
        <v>54</v>
      </c>
      <c r="C7" s="21">
        <v>54</v>
      </c>
      <c r="D7" s="21">
        <v>54</v>
      </c>
      <c r="E7" s="21"/>
      <c r="F7" s="9">
        <f t="shared" si="2"/>
        <v>162</v>
      </c>
      <c r="G7" s="21"/>
      <c r="H7" s="21">
        <v>9</v>
      </c>
      <c r="I7" s="21">
        <v>9</v>
      </c>
      <c r="J7" s="21">
        <v>9</v>
      </c>
      <c r="K7" s="21"/>
      <c r="L7" s="21">
        <v>18</v>
      </c>
      <c r="M7" s="21">
        <v>18</v>
      </c>
      <c r="N7" s="21">
        <v>18</v>
      </c>
      <c r="O7" s="21"/>
      <c r="P7" s="21">
        <v>27</v>
      </c>
      <c r="Q7" s="21">
        <v>27</v>
      </c>
      <c r="R7" s="21">
        <v>27</v>
      </c>
      <c r="S7" s="21"/>
      <c r="T7" s="9">
        <f t="shared" si="0"/>
        <v>162</v>
      </c>
      <c r="U7" s="21"/>
      <c r="V7" s="23">
        <f t="shared" si="1"/>
        <v>324</v>
      </c>
      <c r="W7" s="21"/>
    </row>
    <row r="8" spans="1:23" ht="18.5" x14ac:dyDescent="0.45">
      <c r="A8" s="21" t="s">
        <v>56</v>
      </c>
      <c r="B8" s="21">
        <v>48</v>
      </c>
      <c r="C8" s="21">
        <v>48</v>
      </c>
      <c r="D8" s="21">
        <v>48</v>
      </c>
      <c r="E8" s="21"/>
      <c r="F8" s="9">
        <f t="shared" si="2"/>
        <v>144</v>
      </c>
      <c r="G8" s="21"/>
      <c r="H8" s="21">
        <v>8</v>
      </c>
      <c r="I8" s="21">
        <v>8</v>
      </c>
      <c r="J8" s="21">
        <v>8</v>
      </c>
      <c r="K8" s="21"/>
      <c r="L8" s="21">
        <v>16</v>
      </c>
      <c r="M8" s="21">
        <v>16</v>
      </c>
      <c r="N8" s="21">
        <v>16</v>
      </c>
      <c r="O8" s="21"/>
      <c r="P8" s="21">
        <v>24</v>
      </c>
      <c r="Q8" s="21">
        <v>24</v>
      </c>
      <c r="R8" s="21">
        <v>24</v>
      </c>
      <c r="S8" s="21"/>
      <c r="T8" s="9">
        <f t="shared" si="0"/>
        <v>144</v>
      </c>
      <c r="U8" s="21"/>
      <c r="V8" s="23">
        <f t="shared" si="1"/>
        <v>288</v>
      </c>
      <c r="W8" s="21"/>
    </row>
    <row r="9" spans="1:23" ht="18.5" x14ac:dyDescent="0.45">
      <c r="A9" s="21" t="s">
        <v>57</v>
      </c>
      <c r="B9" s="21">
        <v>42</v>
      </c>
      <c r="C9" s="21">
        <v>42</v>
      </c>
      <c r="D9" s="21">
        <v>42</v>
      </c>
      <c r="E9" s="21"/>
      <c r="F9" s="9">
        <f t="shared" si="2"/>
        <v>126</v>
      </c>
      <c r="G9" s="21"/>
      <c r="H9" s="21">
        <v>7</v>
      </c>
      <c r="I9" s="21">
        <v>7</v>
      </c>
      <c r="J9" s="21">
        <v>7</v>
      </c>
      <c r="K9" s="21"/>
      <c r="L9" s="21">
        <v>14</v>
      </c>
      <c r="M9" s="21">
        <v>14</v>
      </c>
      <c r="N9" s="21">
        <v>14</v>
      </c>
      <c r="O9" s="21"/>
      <c r="P9" s="21">
        <v>21</v>
      </c>
      <c r="Q9" s="21">
        <v>21</v>
      </c>
      <c r="R9" s="21">
        <v>21</v>
      </c>
      <c r="S9" s="21"/>
      <c r="T9" s="9">
        <f t="shared" si="0"/>
        <v>126</v>
      </c>
      <c r="U9" s="21"/>
      <c r="V9" s="23">
        <f t="shared" si="1"/>
        <v>252</v>
      </c>
      <c r="W9" s="21"/>
    </row>
    <row r="10" spans="1:23" ht="18.5" x14ac:dyDescent="0.45">
      <c r="A10" s="21" t="s">
        <v>58</v>
      </c>
      <c r="B10" s="21">
        <v>36</v>
      </c>
      <c r="C10" s="21">
        <v>36</v>
      </c>
      <c r="D10" s="21">
        <v>36</v>
      </c>
      <c r="E10" s="21"/>
      <c r="F10" s="9">
        <f t="shared" si="2"/>
        <v>108</v>
      </c>
      <c r="G10" s="21"/>
      <c r="H10" s="21">
        <v>6</v>
      </c>
      <c r="I10" s="21">
        <v>6</v>
      </c>
      <c r="J10" s="21">
        <v>6</v>
      </c>
      <c r="K10" s="21"/>
      <c r="L10" s="21">
        <v>12</v>
      </c>
      <c r="M10" s="21">
        <v>12</v>
      </c>
      <c r="N10" s="21">
        <v>12</v>
      </c>
      <c r="O10" s="21"/>
      <c r="P10" s="21">
        <v>18</v>
      </c>
      <c r="Q10" s="21">
        <v>18</v>
      </c>
      <c r="R10" s="21">
        <v>18</v>
      </c>
      <c r="S10" s="21"/>
      <c r="T10" s="9">
        <f t="shared" si="0"/>
        <v>108</v>
      </c>
      <c r="U10" s="21"/>
      <c r="V10" s="23">
        <f t="shared" si="1"/>
        <v>216</v>
      </c>
      <c r="W10" s="21"/>
    </row>
    <row r="11" spans="1:23" ht="18.5" x14ac:dyDescent="0.45">
      <c r="A11" s="21" t="s">
        <v>59</v>
      </c>
      <c r="B11" s="21">
        <v>30</v>
      </c>
      <c r="C11" s="21">
        <v>30</v>
      </c>
      <c r="D11" s="21">
        <v>30</v>
      </c>
      <c r="E11" s="21"/>
      <c r="F11" s="9">
        <f t="shared" si="2"/>
        <v>90</v>
      </c>
      <c r="G11" s="21"/>
      <c r="H11" s="21">
        <v>5</v>
      </c>
      <c r="I11" s="21">
        <v>5</v>
      </c>
      <c r="J11" s="21">
        <v>5</v>
      </c>
      <c r="K11" s="21"/>
      <c r="L11" s="21">
        <v>10</v>
      </c>
      <c r="M11" s="21">
        <v>10</v>
      </c>
      <c r="N11" s="21">
        <v>10</v>
      </c>
      <c r="O11" s="21"/>
      <c r="P11" s="21">
        <v>15</v>
      </c>
      <c r="Q11" s="21">
        <v>15</v>
      </c>
      <c r="R11" s="21">
        <v>15</v>
      </c>
      <c r="S11" s="21"/>
      <c r="T11" s="9">
        <f t="shared" si="0"/>
        <v>90</v>
      </c>
      <c r="U11" s="21"/>
      <c r="V11" s="23">
        <f t="shared" si="1"/>
        <v>180</v>
      </c>
      <c r="W11" s="21"/>
    </row>
    <row r="12" spans="1:23" ht="18.5" x14ac:dyDescent="0.45">
      <c r="A12" s="21" t="s">
        <v>60</v>
      </c>
      <c r="B12" s="21">
        <v>24</v>
      </c>
      <c r="C12" s="21">
        <v>24</v>
      </c>
      <c r="D12" s="21">
        <v>24</v>
      </c>
      <c r="E12" s="21"/>
      <c r="F12" s="9">
        <f t="shared" si="2"/>
        <v>72</v>
      </c>
      <c r="G12" s="21"/>
      <c r="H12" s="21">
        <v>4</v>
      </c>
      <c r="I12" s="21">
        <v>4</v>
      </c>
      <c r="J12" s="21">
        <v>4</v>
      </c>
      <c r="K12" s="21"/>
      <c r="L12" s="21">
        <v>8</v>
      </c>
      <c r="M12" s="21">
        <v>8</v>
      </c>
      <c r="N12" s="21">
        <v>8</v>
      </c>
      <c r="O12" s="21"/>
      <c r="P12" s="21">
        <v>12</v>
      </c>
      <c r="Q12" s="21">
        <v>12</v>
      </c>
      <c r="R12" s="21">
        <v>12</v>
      </c>
      <c r="S12" s="21"/>
      <c r="T12" s="9">
        <f t="shared" si="0"/>
        <v>72</v>
      </c>
      <c r="U12" s="21"/>
      <c r="V12" s="23">
        <f t="shared" si="1"/>
        <v>144</v>
      </c>
      <c r="W12" s="21"/>
    </row>
    <row r="13" spans="1:23" ht="18.5" x14ac:dyDescent="0.45">
      <c r="A13" s="21" t="s">
        <v>61</v>
      </c>
      <c r="B13" s="21">
        <v>18</v>
      </c>
      <c r="C13" s="21">
        <v>18</v>
      </c>
      <c r="D13" s="21">
        <v>18</v>
      </c>
      <c r="E13" s="21"/>
      <c r="F13" s="9">
        <f t="shared" si="2"/>
        <v>54</v>
      </c>
      <c r="G13" s="21"/>
      <c r="H13" s="21">
        <v>3</v>
      </c>
      <c r="I13" s="21">
        <v>3</v>
      </c>
      <c r="J13" s="21">
        <v>3</v>
      </c>
      <c r="K13" s="21"/>
      <c r="L13" s="21">
        <v>6</v>
      </c>
      <c r="M13" s="21">
        <v>6</v>
      </c>
      <c r="N13" s="21">
        <v>6</v>
      </c>
      <c r="O13" s="21"/>
      <c r="P13" s="21">
        <v>9</v>
      </c>
      <c r="Q13" s="21">
        <v>9</v>
      </c>
      <c r="R13" s="21">
        <v>9</v>
      </c>
      <c r="S13" s="21"/>
      <c r="T13" s="9">
        <f t="shared" si="0"/>
        <v>54</v>
      </c>
      <c r="U13" s="21"/>
      <c r="V13" s="23">
        <f t="shared" si="1"/>
        <v>108</v>
      </c>
      <c r="W13" s="21"/>
    </row>
    <row r="14" spans="1:23" ht="18.5" x14ac:dyDescent="0.45">
      <c r="A14" s="21" t="s">
        <v>62</v>
      </c>
      <c r="B14" s="21">
        <v>12</v>
      </c>
      <c r="C14" s="21">
        <v>12</v>
      </c>
      <c r="D14" s="21">
        <v>12</v>
      </c>
      <c r="E14" s="21"/>
      <c r="F14" s="9">
        <f t="shared" si="2"/>
        <v>36</v>
      </c>
      <c r="G14" s="21"/>
      <c r="H14" s="21">
        <v>2</v>
      </c>
      <c r="I14" s="21">
        <v>2</v>
      </c>
      <c r="J14" s="21">
        <v>2</v>
      </c>
      <c r="K14" s="21"/>
      <c r="L14" s="21">
        <v>4</v>
      </c>
      <c r="M14" s="21">
        <v>4</v>
      </c>
      <c r="N14" s="21">
        <v>4</v>
      </c>
      <c r="O14" s="21"/>
      <c r="P14" s="21">
        <v>6</v>
      </c>
      <c r="Q14" s="21">
        <v>6</v>
      </c>
      <c r="R14" s="21">
        <v>6</v>
      </c>
      <c r="S14" s="21"/>
      <c r="T14" s="9">
        <f t="shared" si="0"/>
        <v>36</v>
      </c>
      <c r="U14" s="21"/>
      <c r="V14" s="23">
        <f t="shared" si="1"/>
        <v>72</v>
      </c>
      <c r="W14" s="21"/>
    </row>
    <row r="15" spans="1:23" ht="18.5" x14ac:dyDescent="0.45">
      <c r="A15" s="21" t="s">
        <v>63</v>
      </c>
      <c r="B15" s="21">
        <v>6</v>
      </c>
      <c r="C15" s="21">
        <v>6</v>
      </c>
      <c r="D15" s="21">
        <v>6</v>
      </c>
      <c r="E15" s="21"/>
      <c r="F15" s="9">
        <f t="shared" si="2"/>
        <v>18</v>
      </c>
      <c r="G15" s="21"/>
      <c r="H15" s="21">
        <v>1</v>
      </c>
      <c r="I15" s="21">
        <v>1</v>
      </c>
      <c r="J15" s="21">
        <v>1</v>
      </c>
      <c r="K15" s="21"/>
      <c r="L15" s="21">
        <v>2</v>
      </c>
      <c r="M15" s="21">
        <v>2</v>
      </c>
      <c r="N15" s="21">
        <v>2</v>
      </c>
      <c r="O15" s="21"/>
      <c r="P15" s="21">
        <v>3</v>
      </c>
      <c r="Q15" s="21">
        <v>3</v>
      </c>
      <c r="R15" s="21">
        <v>3</v>
      </c>
      <c r="S15" s="21"/>
      <c r="T15" s="9">
        <f t="shared" si="0"/>
        <v>18</v>
      </c>
      <c r="U15" s="21"/>
      <c r="V15" s="23">
        <f t="shared" si="1"/>
        <v>36</v>
      </c>
      <c r="W15" s="21"/>
    </row>
    <row r="16" spans="1:23" ht="18.5" x14ac:dyDescent="0.45">
      <c r="A16" s="21"/>
      <c r="B16" s="21"/>
      <c r="C16" s="21"/>
      <c r="D16" s="21"/>
      <c r="E16" s="21"/>
      <c r="F16" s="7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7"/>
      <c r="U16" s="21"/>
      <c r="V16" s="22"/>
      <c r="W16" s="21"/>
    </row>
    <row r="17" spans="1:23" ht="18.5" x14ac:dyDescent="0.45">
      <c r="B17" s="3">
        <f t="shared" ref="B17:J17" si="3">SUM(B4:B15)</f>
        <v>468</v>
      </c>
      <c r="C17" s="3">
        <f t="shared" si="3"/>
        <v>468</v>
      </c>
      <c r="D17" s="3">
        <f t="shared" si="3"/>
        <v>468</v>
      </c>
      <c r="F17" s="8">
        <f>SUM(F4:F15)</f>
        <v>1404</v>
      </c>
      <c r="H17" s="3">
        <f t="shared" si="3"/>
        <v>78</v>
      </c>
      <c r="I17" s="3">
        <f t="shared" si="3"/>
        <v>78</v>
      </c>
      <c r="J17" s="3">
        <f t="shared" si="3"/>
        <v>78</v>
      </c>
      <c r="L17" s="3">
        <f t="shared" ref="L17:N17" si="4">SUM(L4:L15)</f>
        <v>156</v>
      </c>
      <c r="M17" s="3">
        <f t="shared" si="4"/>
        <v>156</v>
      </c>
      <c r="N17" s="3">
        <f t="shared" si="4"/>
        <v>156</v>
      </c>
      <c r="P17" s="3">
        <f t="shared" ref="P17:R17" si="5">SUM(P4:P15)</f>
        <v>234</v>
      </c>
      <c r="Q17" s="3">
        <f t="shared" si="5"/>
        <v>234</v>
      </c>
      <c r="R17" s="3">
        <f t="shared" si="5"/>
        <v>234</v>
      </c>
      <c r="T17" s="3">
        <f>SUM(T4:T15)</f>
        <v>1404</v>
      </c>
      <c r="U17" s="21"/>
      <c r="V17" s="13">
        <f>SUM(V4:V15)</f>
        <v>2808</v>
      </c>
      <c r="W17" s="21"/>
    </row>
    <row r="18" spans="1:23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</sheetData>
  <mergeCells count="3">
    <mergeCell ref="H2:J2"/>
    <mergeCell ref="L2:N2"/>
    <mergeCell ref="P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E650-9441-46DF-93D9-708117724FBD}">
  <dimension ref="A1:B14"/>
  <sheetViews>
    <sheetView workbookViewId="0">
      <selection activeCell="D10" sqref="D10"/>
    </sheetView>
  </sheetViews>
  <sheetFormatPr defaultRowHeight="14.5" x14ac:dyDescent="0.35"/>
  <sheetData>
    <row r="1" spans="1:2" ht="28.5" x14ac:dyDescent="0.65">
      <c r="A1" s="57" t="s">
        <v>0</v>
      </c>
    </row>
    <row r="3" spans="1:2" ht="18.5" x14ac:dyDescent="0.45">
      <c r="A3">
        <v>1</v>
      </c>
      <c r="B3" s="58" t="s">
        <v>1</v>
      </c>
    </row>
    <row r="4" spans="1:2" ht="18.5" x14ac:dyDescent="0.45">
      <c r="A4">
        <v>2</v>
      </c>
      <c r="B4" s="58" t="s">
        <v>2</v>
      </c>
    </row>
    <row r="5" spans="1:2" ht="18.5" x14ac:dyDescent="0.45">
      <c r="A5">
        <v>3</v>
      </c>
      <c r="B5" s="58" t="s">
        <v>3</v>
      </c>
    </row>
    <row r="6" spans="1:2" ht="18.5" x14ac:dyDescent="0.45">
      <c r="A6">
        <v>4</v>
      </c>
      <c r="B6" s="58" t="s">
        <v>4</v>
      </c>
    </row>
    <row r="7" spans="1:2" ht="18.5" x14ac:dyDescent="0.45">
      <c r="A7">
        <v>5</v>
      </c>
      <c r="B7" s="58" t="s">
        <v>5</v>
      </c>
    </row>
    <row r="8" spans="1:2" ht="18.5" x14ac:dyDescent="0.45">
      <c r="A8">
        <v>6</v>
      </c>
      <c r="B8" s="58" t="s">
        <v>6</v>
      </c>
    </row>
    <row r="9" spans="1:2" ht="18.5" x14ac:dyDescent="0.45">
      <c r="A9">
        <v>7</v>
      </c>
      <c r="B9" s="58" t="s">
        <v>7</v>
      </c>
    </row>
    <row r="10" spans="1:2" ht="18.5" x14ac:dyDescent="0.45">
      <c r="A10">
        <v>8</v>
      </c>
      <c r="B10" s="58" t="s">
        <v>8</v>
      </c>
    </row>
    <row r="11" spans="1:2" ht="18.5" x14ac:dyDescent="0.45">
      <c r="A11">
        <v>9</v>
      </c>
      <c r="B11" s="58" t="s">
        <v>9</v>
      </c>
    </row>
    <row r="12" spans="1:2" ht="18.5" x14ac:dyDescent="0.45">
      <c r="A12">
        <v>10</v>
      </c>
      <c r="B12" s="58" t="s">
        <v>10</v>
      </c>
    </row>
    <row r="13" spans="1:2" ht="18.5" x14ac:dyDescent="0.45">
      <c r="A13">
        <v>11</v>
      </c>
      <c r="B13" s="58" t="s">
        <v>11</v>
      </c>
    </row>
    <row r="14" spans="1:2" ht="18.5" x14ac:dyDescent="0.45">
      <c r="A14">
        <v>12</v>
      </c>
      <c r="B14" s="5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A29A-53C6-426B-9EE7-16DDCE8CD221}">
  <dimension ref="A1:X209"/>
  <sheetViews>
    <sheetView topLeftCell="A38" workbookViewId="0">
      <selection activeCell="A18" sqref="A18"/>
    </sheetView>
  </sheetViews>
  <sheetFormatPr defaultRowHeight="14.5" x14ac:dyDescent="0.35"/>
  <cols>
    <col min="5" max="5" width="3.26953125" customWidth="1"/>
    <col min="6" max="6" width="7.81640625" customWidth="1"/>
    <col min="7" max="7" width="2.81640625" customWidth="1"/>
    <col min="11" max="11" width="3" customWidth="1"/>
    <col min="15" max="15" width="3.7265625" customWidth="1"/>
    <col min="19" max="19" width="3.54296875" customWidth="1"/>
    <col min="21" max="21" width="3.1796875" customWidth="1"/>
    <col min="22" max="22" width="8.7265625" customWidth="1"/>
    <col min="23" max="23" width="2.6328125" customWidth="1"/>
  </cols>
  <sheetData>
    <row r="1" spans="1:23" ht="21" hidden="1" x14ac:dyDescent="0.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24" hidden="1" x14ac:dyDescent="0.35">
      <c r="A2" s="21"/>
      <c r="B2" s="2" t="s">
        <v>35</v>
      </c>
      <c r="C2" s="2" t="s">
        <v>36</v>
      </c>
      <c r="D2" s="2" t="s">
        <v>37</v>
      </c>
      <c r="E2" s="21"/>
      <c r="F2" s="5" t="s">
        <v>46</v>
      </c>
      <c r="H2" s="24" t="s">
        <v>42</v>
      </c>
      <c r="I2" s="25"/>
      <c r="J2" s="25"/>
      <c r="L2" s="24" t="s">
        <v>43</v>
      </c>
      <c r="M2" s="25"/>
      <c r="N2" s="25"/>
      <c r="P2" s="24" t="s">
        <v>44</v>
      </c>
      <c r="Q2" s="25"/>
      <c r="R2" s="25"/>
      <c r="S2" s="21"/>
      <c r="T2" s="2" t="s">
        <v>45</v>
      </c>
      <c r="U2" s="21"/>
      <c r="V2" s="11" t="s">
        <v>47</v>
      </c>
      <c r="W2" s="21"/>
    </row>
    <row r="3" spans="1:23" ht="36" hidden="1" x14ac:dyDescent="0.45">
      <c r="A3" s="21"/>
      <c r="B3" s="21"/>
      <c r="C3" s="21"/>
      <c r="D3" s="21"/>
      <c r="E3" s="21"/>
      <c r="F3" s="6"/>
      <c r="H3" s="18" t="s">
        <v>49</v>
      </c>
      <c r="I3" s="18" t="s">
        <v>40</v>
      </c>
      <c r="J3" s="17" t="s">
        <v>51</v>
      </c>
      <c r="K3" s="19"/>
      <c r="L3" s="18" t="s">
        <v>49</v>
      </c>
      <c r="M3" s="18" t="s">
        <v>40</v>
      </c>
      <c r="N3" s="17" t="s">
        <v>51</v>
      </c>
      <c r="O3" s="19"/>
      <c r="P3" s="18" t="s">
        <v>49</v>
      </c>
      <c r="Q3" s="18" t="s">
        <v>40</v>
      </c>
      <c r="R3" s="17" t="s">
        <v>51</v>
      </c>
      <c r="S3" s="21"/>
      <c r="T3" s="7"/>
      <c r="U3" s="21"/>
      <c r="V3" s="22"/>
      <c r="W3" s="21"/>
    </row>
    <row r="4" spans="1:23" ht="18.5" hidden="1" x14ac:dyDescent="0.45">
      <c r="A4" s="21" t="s">
        <v>52</v>
      </c>
      <c r="B4" s="21">
        <v>72</v>
      </c>
      <c r="C4" s="21">
        <v>72</v>
      </c>
      <c r="D4" s="21">
        <v>72</v>
      </c>
      <c r="E4" s="21"/>
      <c r="F4" s="9">
        <f>SUM(B4:D4)</f>
        <v>216</v>
      </c>
      <c r="G4" s="21"/>
      <c r="H4" s="21">
        <v>12</v>
      </c>
      <c r="I4" s="21">
        <v>12</v>
      </c>
      <c r="J4" s="21">
        <v>12</v>
      </c>
      <c r="K4" s="21"/>
      <c r="L4" s="21">
        <v>24</v>
      </c>
      <c r="M4" s="21">
        <v>24</v>
      </c>
      <c r="N4" s="21">
        <v>24</v>
      </c>
      <c r="O4" s="21"/>
      <c r="P4" s="21">
        <v>36</v>
      </c>
      <c r="Q4" s="21">
        <v>36</v>
      </c>
      <c r="R4" s="21">
        <v>36</v>
      </c>
      <c r="S4" s="21"/>
      <c r="T4" s="9">
        <f t="shared" ref="T4:T15" si="0">SUM(H4:R4)</f>
        <v>216</v>
      </c>
      <c r="U4" s="21"/>
      <c r="V4" s="23">
        <f t="shared" ref="V4:V15" si="1">T4+F4</f>
        <v>432</v>
      </c>
      <c r="W4" s="21"/>
    </row>
    <row r="5" spans="1:23" ht="18.5" hidden="1" x14ac:dyDescent="0.45">
      <c r="A5" s="21" t="s">
        <v>53</v>
      </c>
      <c r="B5" s="21">
        <v>66</v>
      </c>
      <c r="C5" s="21">
        <v>66</v>
      </c>
      <c r="D5" s="21">
        <v>66</v>
      </c>
      <c r="E5" s="21"/>
      <c r="F5" s="9">
        <f t="shared" ref="F5:F15" si="2">SUM(B5:D5)</f>
        <v>198</v>
      </c>
      <c r="G5" s="21"/>
      <c r="H5" s="21">
        <v>11</v>
      </c>
      <c r="I5" s="21">
        <v>11</v>
      </c>
      <c r="J5" s="21">
        <v>11</v>
      </c>
      <c r="K5" s="21"/>
      <c r="L5" s="21">
        <v>22</v>
      </c>
      <c r="M5" s="21">
        <v>22</v>
      </c>
      <c r="N5" s="21">
        <v>22</v>
      </c>
      <c r="O5" s="21"/>
      <c r="P5" s="21">
        <v>33</v>
      </c>
      <c r="Q5" s="21">
        <v>33</v>
      </c>
      <c r="R5" s="21">
        <v>33</v>
      </c>
      <c r="S5" s="21"/>
      <c r="T5" s="9">
        <f t="shared" si="0"/>
        <v>198</v>
      </c>
      <c r="U5" s="21"/>
      <c r="V5" s="23">
        <f t="shared" si="1"/>
        <v>396</v>
      </c>
      <c r="W5" s="21"/>
    </row>
    <row r="6" spans="1:23" ht="18.5" hidden="1" x14ac:dyDescent="0.45">
      <c r="A6" s="21" t="s">
        <v>54</v>
      </c>
      <c r="B6" s="21">
        <v>60</v>
      </c>
      <c r="C6" s="21">
        <v>60</v>
      </c>
      <c r="D6" s="21">
        <v>60</v>
      </c>
      <c r="E6" s="21"/>
      <c r="F6" s="9">
        <f t="shared" si="2"/>
        <v>180</v>
      </c>
      <c r="G6" s="21"/>
      <c r="H6" s="21">
        <v>10</v>
      </c>
      <c r="I6" s="21">
        <v>10</v>
      </c>
      <c r="J6" s="21">
        <v>10</v>
      </c>
      <c r="K6" s="21"/>
      <c r="L6" s="21">
        <v>20</v>
      </c>
      <c r="M6" s="21">
        <v>20</v>
      </c>
      <c r="N6" s="21">
        <v>20</v>
      </c>
      <c r="O6" s="21"/>
      <c r="P6" s="21">
        <v>30</v>
      </c>
      <c r="Q6" s="21">
        <v>30</v>
      </c>
      <c r="R6" s="21">
        <v>30</v>
      </c>
      <c r="S6" s="21"/>
      <c r="T6" s="9">
        <f t="shared" si="0"/>
        <v>180</v>
      </c>
      <c r="U6" s="21"/>
      <c r="V6" s="23">
        <f t="shared" si="1"/>
        <v>360</v>
      </c>
      <c r="W6" s="21"/>
    </row>
    <row r="7" spans="1:23" ht="18.5" hidden="1" x14ac:dyDescent="0.45">
      <c r="A7" s="21" t="s">
        <v>55</v>
      </c>
      <c r="B7" s="21">
        <v>54</v>
      </c>
      <c r="C7" s="21">
        <v>54</v>
      </c>
      <c r="D7" s="21">
        <v>54</v>
      </c>
      <c r="E7" s="21"/>
      <c r="F7" s="9">
        <f t="shared" si="2"/>
        <v>162</v>
      </c>
      <c r="G7" s="21"/>
      <c r="H7" s="21">
        <v>9</v>
      </c>
      <c r="I7" s="21">
        <v>9</v>
      </c>
      <c r="J7" s="21">
        <v>9</v>
      </c>
      <c r="K7" s="21"/>
      <c r="L7" s="21">
        <v>18</v>
      </c>
      <c r="M7" s="21">
        <v>18</v>
      </c>
      <c r="N7" s="21">
        <v>18</v>
      </c>
      <c r="O7" s="21"/>
      <c r="P7" s="21">
        <v>27</v>
      </c>
      <c r="Q7" s="21">
        <v>27</v>
      </c>
      <c r="R7" s="21">
        <v>27</v>
      </c>
      <c r="S7" s="21"/>
      <c r="T7" s="9">
        <f t="shared" si="0"/>
        <v>162</v>
      </c>
      <c r="U7" s="21"/>
      <c r="V7" s="23">
        <f t="shared" si="1"/>
        <v>324</v>
      </c>
      <c r="W7" s="21"/>
    </row>
    <row r="8" spans="1:23" ht="18.5" hidden="1" x14ac:dyDescent="0.45">
      <c r="A8" s="21" t="s">
        <v>56</v>
      </c>
      <c r="B8" s="21">
        <v>48</v>
      </c>
      <c r="C8" s="21">
        <v>48</v>
      </c>
      <c r="D8" s="21">
        <v>48</v>
      </c>
      <c r="E8" s="21"/>
      <c r="F8" s="9">
        <f t="shared" si="2"/>
        <v>144</v>
      </c>
      <c r="G8" s="21"/>
      <c r="H8" s="21">
        <v>8</v>
      </c>
      <c r="I8" s="21">
        <v>8</v>
      </c>
      <c r="J8" s="21">
        <v>8</v>
      </c>
      <c r="K8" s="21"/>
      <c r="L8" s="21">
        <v>16</v>
      </c>
      <c r="M8" s="21">
        <v>16</v>
      </c>
      <c r="N8" s="21">
        <v>16</v>
      </c>
      <c r="O8" s="21"/>
      <c r="P8" s="21">
        <v>24</v>
      </c>
      <c r="Q8" s="21">
        <v>24</v>
      </c>
      <c r="R8" s="21">
        <v>24</v>
      </c>
      <c r="S8" s="21"/>
      <c r="T8" s="9">
        <f t="shared" si="0"/>
        <v>144</v>
      </c>
      <c r="U8" s="21"/>
      <c r="V8" s="23">
        <f t="shared" si="1"/>
        <v>288</v>
      </c>
      <c r="W8" s="21"/>
    </row>
    <row r="9" spans="1:23" ht="18.5" hidden="1" x14ac:dyDescent="0.45">
      <c r="A9" s="21" t="s">
        <v>57</v>
      </c>
      <c r="B9" s="21">
        <v>42</v>
      </c>
      <c r="C9" s="21">
        <v>42</v>
      </c>
      <c r="D9" s="21">
        <v>42</v>
      </c>
      <c r="E9" s="21"/>
      <c r="F9" s="9">
        <f t="shared" si="2"/>
        <v>126</v>
      </c>
      <c r="G9" s="21"/>
      <c r="H9" s="21">
        <v>7</v>
      </c>
      <c r="I9" s="21">
        <v>7</v>
      </c>
      <c r="J9" s="21">
        <v>7</v>
      </c>
      <c r="K9" s="21"/>
      <c r="L9" s="21">
        <v>14</v>
      </c>
      <c r="M9" s="21">
        <v>14</v>
      </c>
      <c r="N9" s="21">
        <v>14</v>
      </c>
      <c r="O9" s="21"/>
      <c r="P9" s="21">
        <v>21</v>
      </c>
      <c r="Q9" s="21">
        <v>21</v>
      </c>
      <c r="R9" s="21">
        <v>21</v>
      </c>
      <c r="S9" s="21"/>
      <c r="T9" s="9">
        <f t="shared" si="0"/>
        <v>126</v>
      </c>
      <c r="U9" s="21"/>
      <c r="V9" s="23">
        <f t="shared" si="1"/>
        <v>252</v>
      </c>
      <c r="W9" s="21"/>
    </row>
    <row r="10" spans="1:23" ht="18.5" hidden="1" x14ac:dyDescent="0.45">
      <c r="A10" s="21" t="s">
        <v>58</v>
      </c>
      <c r="B10" s="21">
        <v>36</v>
      </c>
      <c r="C10" s="21">
        <v>36</v>
      </c>
      <c r="D10" s="21">
        <v>36</v>
      </c>
      <c r="E10" s="21"/>
      <c r="F10" s="9">
        <f t="shared" si="2"/>
        <v>108</v>
      </c>
      <c r="G10" s="21"/>
      <c r="H10" s="21">
        <v>6</v>
      </c>
      <c r="I10" s="21">
        <v>6</v>
      </c>
      <c r="J10" s="21">
        <v>6</v>
      </c>
      <c r="K10" s="21"/>
      <c r="L10" s="21">
        <v>12</v>
      </c>
      <c r="M10" s="21">
        <v>12</v>
      </c>
      <c r="N10" s="21">
        <v>12</v>
      </c>
      <c r="O10" s="21"/>
      <c r="P10" s="21">
        <v>18</v>
      </c>
      <c r="Q10" s="21">
        <v>18</v>
      </c>
      <c r="R10" s="21">
        <v>18</v>
      </c>
      <c r="S10" s="21"/>
      <c r="T10" s="9">
        <f t="shared" si="0"/>
        <v>108</v>
      </c>
      <c r="U10" s="21"/>
      <c r="V10" s="23">
        <f t="shared" si="1"/>
        <v>216</v>
      </c>
      <c r="W10" s="21"/>
    </row>
    <row r="11" spans="1:23" ht="18.5" hidden="1" x14ac:dyDescent="0.45">
      <c r="A11" s="21" t="s">
        <v>59</v>
      </c>
      <c r="B11" s="21">
        <v>30</v>
      </c>
      <c r="C11" s="21">
        <v>30</v>
      </c>
      <c r="D11" s="21">
        <v>30</v>
      </c>
      <c r="E11" s="21"/>
      <c r="F11" s="9">
        <f t="shared" si="2"/>
        <v>90</v>
      </c>
      <c r="G11" s="21"/>
      <c r="H11" s="21">
        <v>5</v>
      </c>
      <c r="I11" s="21">
        <v>5</v>
      </c>
      <c r="J11" s="21">
        <v>5</v>
      </c>
      <c r="K11" s="21"/>
      <c r="L11" s="21">
        <v>10</v>
      </c>
      <c r="M11" s="21">
        <v>10</v>
      </c>
      <c r="N11" s="21">
        <v>10</v>
      </c>
      <c r="O11" s="21"/>
      <c r="P11" s="21">
        <v>15</v>
      </c>
      <c r="Q11" s="21">
        <v>15</v>
      </c>
      <c r="R11" s="21">
        <v>15</v>
      </c>
      <c r="S11" s="21"/>
      <c r="T11" s="9">
        <f t="shared" si="0"/>
        <v>90</v>
      </c>
      <c r="U11" s="21"/>
      <c r="V11" s="23">
        <f t="shared" si="1"/>
        <v>180</v>
      </c>
      <c r="W11" s="21"/>
    </row>
    <row r="12" spans="1:23" ht="18.5" hidden="1" x14ac:dyDescent="0.45">
      <c r="A12" s="21" t="s">
        <v>60</v>
      </c>
      <c r="B12" s="21">
        <v>24</v>
      </c>
      <c r="C12" s="21">
        <v>24</v>
      </c>
      <c r="D12" s="21">
        <v>24</v>
      </c>
      <c r="E12" s="21"/>
      <c r="F12" s="9">
        <f t="shared" si="2"/>
        <v>72</v>
      </c>
      <c r="G12" s="21"/>
      <c r="H12" s="21">
        <v>4</v>
      </c>
      <c r="I12" s="21">
        <v>4</v>
      </c>
      <c r="J12" s="21">
        <v>4</v>
      </c>
      <c r="K12" s="21"/>
      <c r="L12" s="21">
        <v>8</v>
      </c>
      <c r="M12" s="21">
        <v>8</v>
      </c>
      <c r="N12" s="21">
        <v>8</v>
      </c>
      <c r="O12" s="21"/>
      <c r="P12" s="21">
        <v>12</v>
      </c>
      <c r="Q12" s="21">
        <v>12</v>
      </c>
      <c r="R12" s="21">
        <v>12</v>
      </c>
      <c r="S12" s="21"/>
      <c r="T12" s="9">
        <f t="shared" si="0"/>
        <v>72</v>
      </c>
      <c r="U12" s="21"/>
      <c r="V12" s="23">
        <f t="shared" si="1"/>
        <v>144</v>
      </c>
      <c r="W12" s="21"/>
    </row>
    <row r="13" spans="1:23" ht="18.5" hidden="1" x14ac:dyDescent="0.45">
      <c r="A13" s="21" t="s">
        <v>61</v>
      </c>
      <c r="B13" s="21">
        <v>18</v>
      </c>
      <c r="C13" s="21">
        <v>18</v>
      </c>
      <c r="D13" s="21">
        <v>18</v>
      </c>
      <c r="E13" s="21"/>
      <c r="F13" s="9">
        <f t="shared" si="2"/>
        <v>54</v>
      </c>
      <c r="G13" s="21"/>
      <c r="H13" s="21">
        <v>3</v>
      </c>
      <c r="I13" s="21">
        <v>3</v>
      </c>
      <c r="J13" s="21">
        <v>3</v>
      </c>
      <c r="K13" s="21"/>
      <c r="L13" s="21">
        <v>6</v>
      </c>
      <c r="M13" s="21">
        <v>6</v>
      </c>
      <c r="N13" s="21">
        <v>6</v>
      </c>
      <c r="O13" s="21"/>
      <c r="P13" s="21">
        <v>9</v>
      </c>
      <c r="Q13" s="21">
        <v>9</v>
      </c>
      <c r="R13" s="21">
        <v>9</v>
      </c>
      <c r="S13" s="21"/>
      <c r="T13" s="9">
        <f t="shared" si="0"/>
        <v>54</v>
      </c>
      <c r="U13" s="21"/>
      <c r="V13" s="23">
        <f t="shared" si="1"/>
        <v>108</v>
      </c>
      <c r="W13" s="21"/>
    </row>
    <row r="14" spans="1:23" ht="18.5" hidden="1" x14ac:dyDescent="0.45">
      <c r="A14" s="21" t="s">
        <v>62</v>
      </c>
      <c r="B14" s="21">
        <v>12</v>
      </c>
      <c r="C14" s="21">
        <v>12</v>
      </c>
      <c r="D14" s="21">
        <v>12</v>
      </c>
      <c r="E14" s="21"/>
      <c r="F14" s="9">
        <f t="shared" si="2"/>
        <v>36</v>
      </c>
      <c r="G14" s="21"/>
      <c r="H14" s="21">
        <v>2</v>
      </c>
      <c r="I14" s="21">
        <v>2</v>
      </c>
      <c r="J14" s="21">
        <v>2</v>
      </c>
      <c r="K14" s="21"/>
      <c r="L14" s="21">
        <v>4</v>
      </c>
      <c r="M14" s="21">
        <v>4</v>
      </c>
      <c r="N14" s="21">
        <v>4</v>
      </c>
      <c r="O14" s="21"/>
      <c r="P14" s="21">
        <v>6</v>
      </c>
      <c r="Q14" s="21">
        <v>6</v>
      </c>
      <c r="R14" s="21">
        <v>6</v>
      </c>
      <c r="S14" s="21"/>
      <c r="T14" s="9">
        <f t="shared" si="0"/>
        <v>36</v>
      </c>
      <c r="U14" s="21"/>
      <c r="V14" s="23">
        <f t="shared" si="1"/>
        <v>72</v>
      </c>
      <c r="W14" s="21"/>
    </row>
    <row r="15" spans="1:23" ht="18.5" hidden="1" x14ac:dyDescent="0.45">
      <c r="A15" s="21" t="s">
        <v>63</v>
      </c>
      <c r="B15" s="21">
        <v>6</v>
      </c>
      <c r="C15" s="21">
        <v>6</v>
      </c>
      <c r="D15" s="21">
        <v>6</v>
      </c>
      <c r="E15" s="21"/>
      <c r="F15" s="9">
        <f t="shared" si="2"/>
        <v>18</v>
      </c>
      <c r="G15" s="21"/>
      <c r="H15" s="21">
        <v>1</v>
      </c>
      <c r="I15" s="21">
        <v>1</v>
      </c>
      <c r="J15" s="21">
        <v>1</v>
      </c>
      <c r="K15" s="21"/>
      <c r="L15" s="21">
        <v>2</v>
      </c>
      <c r="M15" s="21">
        <v>2</v>
      </c>
      <c r="N15" s="21">
        <v>2</v>
      </c>
      <c r="O15" s="21"/>
      <c r="P15" s="21">
        <v>3</v>
      </c>
      <c r="Q15" s="21">
        <v>3</v>
      </c>
      <c r="R15" s="21">
        <v>3</v>
      </c>
      <c r="S15" s="21"/>
      <c r="T15" s="9">
        <f t="shared" si="0"/>
        <v>18</v>
      </c>
      <c r="U15" s="21"/>
      <c r="V15" s="23">
        <f t="shared" si="1"/>
        <v>36</v>
      </c>
      <c r="W15" s="21"/>
    </row>
    <row r="16" spans="1:23" ht="32" hidden="1" customHeight="1" x14ac:dyDescent="0.45">
      <c r="B16" s="3">
        <f>SUM(B4:B15)</f>
        <v>468</v>
      </c>
      <c r="C16" s="3">
        <f>SUM(C4:C15)</f>
        <v>468</v>
      </c>
      <c r="D16" s="3">
        <f>SUM(D4:D15)</f>
        <v>468</v>
      </c>
      <c r="F16" s="8">
        <f>SUM(F4:F15)</f>
        <v>1404</v>
      </c>
      <c r="H16" s="3">
        <f>SUM(H4:H15)</f>
        <v>78</v>
      </c>
      <c r="I16" s="3">
        <f>SUM(I4:I15)</f>
        <v>78</v>
      </c>
      <c r="J16" s="3">
        <f>SUM(J4:J15)</f>
        <v>78</v>
      </c>
      <c r="L16" s="3">
        <f>SUM(L4:L15)</f>
        <v>156</v>
      </c>
      <c r="M16" s="3">
        <f>SUM(M4:M15)</f>
        <v>156</v>
      </c>
      <c r="N16" s="3">
        <f>SUM(N4:N15)</f>
        <v>156</v>
      </c>
      <c r="P16" s="3">
        <f>SUM(P4:P15)</f>
        <v>234</v>
      </c>
      <c r="Q16" s="3">
        <f>SUM(Q4:Q15)</f>
        <v>234</v>
      </c>
      <c r="R16" s="3">
        <f>SUM(R4:R15)</f>
        <v>234</v>
      </c>
      <c r="T16" s="3">
        <f>SUM(T4:T15)</f>
        <v>1404</v>
      </c>
      <c r="U16" s="21"/>
      <c r="V16" s="13">
        <f>SUM(V4:V15)</f>
        <v>2808</v>
      </c>
      <c r="W16" s="21"/>
    </row>
    <row r="17" spans="1:23" hidden="1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idden="1" x14ac:dyDescent="0.35">
      <c r="A18" s="21" t="s">
        <v>89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21" x14ac:dyDescent="0.5">
      <c r="A20" s="20" t="s">
        <v>83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</row>
    <row r="21" spans="1:23" x14ac:dyDescent="0.35">
      <c r="A21" s="21"/>
      <c r="B21" s="2" t="s">
        <v>35</v>
      </c>
      <c r="C21" s="2" t="s">
        <v>36</v>
      </c>
      <c r="D21" s="2" t="s">
        <v>37</v>
      </c>
      <c r="E21" s="21"/>
      <c r="F21" s="21"/>
      <c r="H21" s="24" t="s">
        <v>42</v>
      </c>
      <c r="I21" s="25"/>
      <c r="J21" s="25"/>
      <c r="L21" s="24" t="s">
        <v>43</v>
      </c>
      <c r="M21" s="25"/>
      <c r="N21" s="25"/>
      <c r="P21" s="24" t="s">
        <v>44</v>
      </c>
      <c r="Q21" s="25"/>
      <c r="R21" s="25"/>
      <c r="S21" s="21"/>
    </row>
    <row r="22" spans="1:23" ht="36" x14ac:dyDescent="0.35">
      <c r="A22" s="21"/>
      <c r="B22" s="21"/>
      <c r="C22" s="21"/>
      <c r="D22" s="21"/>
      <c r="E22" s="21"/>
      <c r="F22" s="21"/>
      <c r="H22" s="18" t="s">
        <v>49</v>
      </c>
      <c r="I22" s="18" t="s">
        <v>40</v>
      </c>
      <c r="J22" s="17" t="s">
        <v>51</v>
      </c>
      <c r="K22" s="19"/>
      <c r="L22" s="18" t="s">
        <v>49</v>
      </c>
      <c r="M22" s="18" t="s">
        <v>40</v>
      </c>
      <c r="N22" s="17" t="s">
        <v>51</v>
      </c>
      <c r="O22" s="19"/>
      <c r="P22" s="18" t="s">
        <v>49</v>
      </c>
      <c r="Q22" s="18" t="s">
        <v>40</v>
      </c>
      <c r="R22" s="17" t="s">
        <v>51</v>
      </c>
      <c r="S22" s="21"/>
    </row>
    <row r="23" spans="1:23" x14ac:dyDescent="0.35">
      <c r="A23" s="59" t="s">
        <v>52</v>
      </c>
      <c r="B23" s="21" t="s">
        <v>4</v>
      </c>
      <c r="C23" s="21" t="s">
        <v>3</v>
      </c>
      <c r="D23" s="21" t="s">
        <v>5</v>
      </c>
      <c r="E23" s="21"/>
      <c r="F23" s="21"/>
      <c r="G23" s="21"/>
      <c r="H23" s="21" t="s">
        <v>4</v>
      </c>
      <c r="I23" s="21" t="s">
        <v>3</v>
      </c>
      <c r="J23" s="21" t="s">
        <v>5</v>
      </c>
      <c r="K23" s="21"/>
      <c r="L23" s="21" t="s">
        <v>4</v>
      </c>
      <c r="M23" s="21" t="s">
        <v>3</v>
      </c>
      <c r="N23" s="21" t="s">
        <v>5</v>
      </c>
      <c r="O23" s="21"/>
      <c r="P23" s="21" t="s">
        <v>4</v>
      </c>
      <c r="Q23" s="21" t="s">
        <v>3</v>
      </c>
      <c r="R23" s="21" t="s">
        <v>5</v>
      </c>
      <c r="S23" s="21"/>
    </row>
    <row r="24" spans="1:23" x14ac:dyDescent="0.35">
      <c r="A24" s="59" t="s">
        <v>53</v>
      </c>
      <c r="B24" s="21" t="s">
        <v>5</v>
      </c>
      <c r="C24" s="21" t="s">
        <v>5</v>
      </c>
      <c r="D24" s="21" t="s">
        <v>3</v>
      </c>
      <c r="E24" s="21"/>
      <c r="F24" s="21"/>
      <c r="G24" s="21"/>
      <c r="H24" s="21" t="s">
        <v>5</v>
      </c>
      <c r="I24" s="21" t="s">
        <v>5</v>
      </c>
      <c r="J24" s="21" t="s">
        <v>3</v>
      </c>
      <c r="K24" s="21"/>
      <c r="L24" s="21" t="s">
        <v>5</v>
      </c>
      <c r="M24" s="21" t="s">
        <v>5</v>
      </c>
      <c r="N24" s="21" t="s">
        <v>3</v>
      </c>
      <c r="O24" s="21"/>
      <c r="P24" s="21" t="s">
        <v>5</v>
      </c>
      <c r="Q24" s="21" t="s">
        <v>5</v>
      </c>
      <c r="R24" s="21" t="s">
        <v>3</v>
      </c>
      <c r="S24" s="21"/>
    </row>
    <row r="25" spans="1:23" x14ac:dyDescent="0.35">
      <c r="A25" s="59" t="s">
        <v>54</v>
      </c>
      <c r="B25" s="21" t="s">
        <v>3</v>
      </c>
      <c r="C25" s="21" t="s">
        <v>6</v>
      </c>
      <c r="D25" s="21" t="s">
        <v>2</v>
      </c>
      <c r="E25" s="21"/>
      <c r="F25" s="21"/>
      <c r="G25" s="21"/>
      <c r="H25" s="21" t="s">
        <v>3</v>
      </c>
      <c r="I25" s="21" t="s">
        <v>6</v>
      </c>
      <c r="J25" s="21" t="s">
        <v>2</v>
      </c>
      <c r="K25" s="21"/>
      <c r="L25" s="21" t="s">
        <v>3</v>
      </c>
      <c r="M25" s="21" t="s">
        <v>6</v>
      </c>
      <c r="N25" s="21" t="s">
        <v>2</v>
      </c>
      <c r="O25" s="21"/>
      <c r="P25" s="21" t="s">
        <v>3</v>
      </c>
      <c r="Q25" s="21" t="s">
        <v>6</v>
      </c>
      <c r="R25" s="21" t="s">
        <v>2</v>
      </c>
      <c r="S25" s="21"/>
    </row>
    <row r="26" spans="1:23" x14ac:dyDescent="0.35">
      <c r="A26" s="59" t="s">
        <v>55</v>
      </c>
      <c r="B26" s="21" t="s">
        <v>6</v>
      </c>
      <c r="C26" s="21" t="s">
        <v>2</v>
      </c>
      <c r="D26" s="21" t="s">
        <v>4</v>
      </c>
      <c r="E26" s="21"/>
      <c r="F26" s="21"/>
      <c r="G26" s="21"/>
      <c r="H26" s="21" t="s">
        <v>6</v>
      </c>
      <c r="I26" s="21" t="s">
        <v>2</v>
      </c>
      <c r="J26" s="21" t="s">
        <v>4</v>
      </c>
      <c r="K26" s="21"/>
      <c r="L26" s="21" t="s">
        <v>6</v>
      </c>
      <c r="M26" s="21" t="s">
        <v>2</v>
      </c>
      <c r="N26" s="21" t="s">
        <v>4</v>
      </c>
      <c r="O26" s="21"/>
      <c r="P26" s="21" t="s">
        <v>6</v>
      </c>
      <c r="Q26" s="21" t="s">
        <v>2</v>
      </c>
      <c r="R26" s="21" t="s">
        <v>4</v>
      </c>
      <c r="S26" s="21"/>
    </row>
    <row r="27" spans="1:23" x14ac:dyDescent="0.35">
      <c r="A27" s="59" t="s">
        <v>56</v>
      </c>
      <c r="B27" s="21" t="s">
        <v>7</v>
      </c>
      <c r="C27" s="21" t="s">
        <v>9</v>
      </c>
      <c r="D27" s="21" t="s">
        <v>6</v>
      </c>
      <c r="E27" s="21"/>
      <c r="F27" s="21"/>
      <c r="G27" s="21"/>
      <c r="H27" s="21" t="s">
        <v>7</v>
      </c>
      <c r="I27" s="21" t="s">
        <v>9</v>
      </c>
      <c r="J27" s="21" t="s">
        <v>6</v>
      </c>
      <c r="K27" s="21"/>
      <c r="L27" s="21" t="s">
        <v>7</v>
      </c>
      <c r="M27" s="21" t="s">
        <v>9</v>
      </c>
      <c r="N27" s="21" t="s">
        <v>6</v>
      </c>
      <c r="O27" s="21"/>
      <c r="P27" s="21" t="s">
        <v>7</v>
      </c>
      <c r="Q27" s="21" t="s">
        <v>9</v>
      </c>
      <c r="R27" s="21" t="s">
        <v>6</v>
      </c>
      <c r="S27" s="21"/>
    </row>
    <row r="28" spans="1:23" x14ac:dyDescent="0.35">
      <c r="A28" s="59" t="s">
        <v>57</v>
      </c>
      <c r="B28" s="21" t="s">
        <v>8</v>
      </c>
      <c r="C28" s="21" t="s">
        <v>10</v>
      </c>
      <c r="D28" s="21" t="s">
        <v>8</v>
      </c>
      <c r="E28" s="21"/>
      <c r="F28" s="21"/>
      <c r="G28" s="21"/>
      <c r="H28" s="21" t="s">
        <v>8</v>
      </c>
      <c r="I28" s="21" t="s">
        <v>10</v>
      </c>
      <c r="J28" s="21" t="s">
        <v>8</v>
      </c>
      <c r="K28" s="21"/>
      <c r="L28" s="21" t="s">
        <v>8</v>
      </c>
      <c r="M28" s="21" t="s">
        <v>10</v>
      </c>
      <c r="N28" s="21" t="s">
        <v>8</v>
      </c>
      <c r="O28" s="21"/>
      <c r="P28" s="21" t="s">
        <v>8</v>
      </c>
      <c r="Q28" s="21" t="s">
        <v>10</v>
      </c>
      <c r="R28" s="21" t="s">
        <v>8</v>
      </c>
      <c r="S28" s="21"/>
    </row>
    <row r="29" spans="1:23" x14ac:dyDescent="0.35">
      <c r="A29" s="59" t="s">
        <v>58</v>
      </c>
      <c r="B29" s="21" t="s">
        <v>9</v>
      </c>
      <c r="C29" s="21" t="s">
        <v>8</v>
      </c>
      <c r="D29" s="21" t="s">
        <v>1</v>
      </c>
      <c r="E29" s="21"/>
      <c r="F29" s="21"/>
      <c r="G29" s="21"/>
      <c r="H29" s="21" t="s">
        <v>9</v>
      </c>
      <c r="I29" s="21" t="s">
        <v>8</v>
      </c>
      <c r="J29" s="21" t="s">
        <v>1</v>
      </c>
      <c r="K29" s="21"/>
      <c r="L29" s="21" t="s">
        <v>9</v>
      </c>
      <c r="M29" s="21" t="s">
        <v>8</v>
      </c>
      <c r="N29" s="21" t="s">
        <v>1</v>
      </c>
      <c r="O29" s="21"/>
      <c r="P29" s="21" t="s">
        <v>9</v>
      </c>
      <c r="Q29" s="21" t="s">
        <v>8</v>
      </c>
      <c r="R29" s="21" t="s">
        <v>1</v>
      </c>
      <c r="S29" s="21"/>
    </row>
    <row r="30" spans="1:23" x14ac:dyDescent="0.35">
      <c r="A30" s="59" t="s">
        <v>59</v>
      </c>
      <c r="B30" s="21" t="s">
        <v>1</v>
      </c>
      <c r="C30" s="21" t="s">
        <v>1</v>
      </c>
      <c r="D30" s="21" t="s">
        <v>10</v>
      </c>
      <c r="E30" s="21"/>
      <c r="F30" s="21"/>
      <c r="G30" s="21"/>
      <c r="H30" s="21" t="s">
        <v>1</v>
      </c>
      <c r="I30" s="21" t="s">
        <v>1</v>
      </c>
      <c r="J30" s="21" t="s">
        <v>10</v>
      </c>
      <c r="K30" s="21"/>
      <c r="L30" s="21" t="s">
        <v>1</v>
      </c>
      <c r="M30" s="21" t="s">
        <v>1</v>
      </c>
      <c r="N30" s="21" t="s">
        <v>10</v>
      </c>
      <c r="O30" s="21"/>
      <c r="P30" s="21" t="s">
        <v>1</v>
      </c>
      <c r="Q30" s="21" t="s">
        <v>1</v>
      </c>
      <c r="R30" s="21" t="s">
        <v>10</v>
      </c>
      <c r="S30" s="21"/>
    </row>
    <row r="31" spans="1:23" x14ac:dyDescent="0.35">
      <c r="A31" s="59" t="s">
        <v>60</v>
      </c>
      <c r="B31" s="21" t="s">
        <v>2</v>
      </c>
      <c r="C31" s="21" t="s">
        <v>4</v>
      </c>
      <c r="D31" s="21" t="s">
        <v>81</v>
      </c>
      <c r="E31" s="21"/>
      <c r="F31" s="21"/>
      <c r="G31" s="21"/>
      <c r="H31" s="21" t="s">
        <v>2</v>
      </c>
      <c r="I31" s="21" t="s">
        <v>4</v>
      </c>
      <c r="J31" s="21" t="s">
        <v>81</v>
      </c>
      <c r="K31" s="21"/>
      <c r="L31" s="21" t="s">
        <v>2</v>
      </c>
      <c r="M31" s="21" t="s">
        <v>4</v>
      </c>
      <c r="N31" s="21" t="s">
        <v>81</v>
      </c>
      <c r="O31" s="21"/>
      <c r="P31" s="21" t="s">
        <v>2</v>
      </c>
      <c r="Q31" s="21" t="s">
        <v>4</v>
      </c>
      <c r="R31" s="21" t="s">
        <v>81</v>
      </c>
      <c r="S31" s="21"/>
    </row>
    <row r="32" spans="1:23" x14ac:dyDescent="0.35">
      <c r="A32" s="59" t="s">
        <v>61</v>
      </c>
      <c r="B32" s="21" t="s">
        <v>10</v>
      </c>
      <c r="C32" s="21" t="s">
        <v>7</v>
      </c>
      <c r="D32" s="21" t="s">
        <v>11</v>
      </c>
      <c r="E32" s="21"/>
      <c r="F32" s="21"/>
      <c r="G32" s="21"/>
      <c r="H32" s="21" t="s">
        <v>10</v>
      </c>
      <c r="I32" s="21" t="s">
        <v>7</v>
      </c>
      <c r="J32" s="21" t="s">
        <v>11</v>
      </c>
      <c r="K32" s="21"/>
      <c r="L32" s="21" t="s">
        <v>10</v>
      </c>
      <c r="M32" s="21" t="s">
        <v>7</v>
      </c>
      <c r="N32" s="21" t="s">
        <v>11</v>
      </c>
      <c r="O32" s="21"/>
      <c r="P32" s="21" t="s">
        <v>10</v>
      </c>
      <c r="Q32" s="21" t="s">
        <v>7</v>
      </c>
      <c r="R32" s="21" t="s">
        <v>11</v>
      </c>
      <c r="S32" s="21"/>
    </row>
    <row r="33" spans="1:24" x14ac:dyDescent="0.35">
      <c r="A33" s="59" t="s">
        <v>62</v>
      </c>
      <c r="B33" s="21" t="s">
        <v>11</v>
      </c>
      <c r="C33" s="21" t="s">
        <v>81</v>
      </c>
      <c r="D33" s="21" t="s">
        <v>9</v>
      </c>
      <c r="E33" s="21"/>
      <c r="F33" s="21"/>
      <c r="G33" s="21"/>
      <c r="H33" s="21" t="s">
        <v>11</v>
      </c>
      <c r="I33" s="21" t="s">
        <v>81</v>
      </c>
      <c r="J33" s="21" t="s">
        <v>9</v>
      </c>
      <c r="K33" s="21"/>
      <c r="L33" s="21" t="s">
        <v>11</v>
      </c>
      <c r="M33" s="21" t="s">
        <v>81</v>
      </c>
      <c r="N33" s="21" t="s">
        <v>9</v>
      </c>
      <c r="O33" s="21"/>
      <c r="P33" s="21" t="s">
        <v>11</v>
      </c>
      <c r="Q33" s="21" t="s">
        <v>81</v>
      </c>
      <c r="R33" s="21" t="s">
        <v>9</v>
      </c>
      <c r="S33" s="21"/>
    </row>
    <row r="34" spans="1:24" x14ac:dyDescent="0.35">
      <c r="A34" s="59" t="s">
        <v>63</v>
      </c>
      <c r="B34" s="21" t="s">
        <v>81</v>
      </c>
      <c r="C34" s="21" t="s">
        <v>11</v>
      </c>
      <c r="D34" s="21" t="s">
        <v>7</v>
      </c>
      <c r="E34" s="21"/>
      <c r="F34" s="21"/>
      <c r="G34" s="21"/>
      <c r="H34" s="21" t="s">
        <v>81</v>
      </c>
      <c r="I34" s="21" t="s">
        <v>11</v>
      </c>
      <c r="J34" s="21" t="s">
        <v>7</v>
      </c>
      <c r="K34" s="21"/>
      <c r="L34" s="21" t="s">
        <v>81</v>
      </c>
      <c r="M34" s="21" t="s">
        <v>11</v>
      </c>
      <c r="N34" s="21" t="s">
        <v>7</v>
      </c>
      <c r="O34" s="21"/>
      <c r="P34" s="21" t="s">
        <v>81</v>
      </c>
      <c r="Q34" s="21" t="s">
        <v>11</v>
      </c>
      <c r="R34" s="21" t="s">
        <v>7</v>
      </c>
      <c r="S34" s="21"/>
    </row>
    <row r="35" spans="1:24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</row>
    <row r="36" spans="1:24" x14ac:dyDescent="0.35">
      <c r="W36" s="21"/>
    </row>
    <row r="37" spans="1:24" x14ac:dyDescent="0.35">
      <c r="C37" s="30"/>
      <c r="W37" s="21"/>
    </row>
    <row r="38" spans="1:24" x14ac:dyDescent="0.35">
      <c r="W38" s="21"/>
    </row>
    <row r="39" spans="1:24" ht="24" x14ac:dyDescent="0.35">
      <c r="B39" s="2" t="s">
        <v>35</v>
      </c>
      <c r="C39" s="2" t="s">
        <v>36</v>
      </c>
      <c r="D39" s="2" t="s">
        <v>37</v>
      </c>
      <c r="E39" s="21"/>
      <c r="F39" s="5" t="s">
        <v>46</v>
      </c>
      <c r="H39" s="24" t="s">
        <v>42</v>
      </c>
      <c r="I39" s="25"/>
      <c r="J39" s="25"/>
      <c r="L39" s="24" t="s">
        <v>43</v>
      </c>
      <c r="M39" s="25"/>
      <c r="N39" s="25"/>
      <c r="P39" s="24" t="s">
        <v>44</v>
      </c>
      <c r="Q39" s="25"/>
      <c r="R39" s="25"/>
      <c r="S39" s="21"/>
      <c r="T39" s="2" t="s">
        <v>45</v>
      </c>
      <c r="U39" s="21"/>
      <c r="V39" s="11" t="s">
        <v>47</v>
      </c>
      <c r="W39" s="21"/>
      <c r="X39" s="11" t="s">
        <v>73</v>
      </c>
    </row>
    <row r="40" spans="1:24" ht="36" x14ac:dyDescent="0.45">
      <c r="B40" s="21"/>
      <c r="C40" s="21"/>
      <c r="D40" s="21"/>
      <c r="E40" s="21"/>
      <c r="F40" s="6"/>
      <c r="H40" s="18" t="s">
        <v>49</v>
      </c>
      <c r="I40" s="18" t="s">
        <v>40</v>
      </c>
      <c r="J40" s="17" t="s">
        <v>51</v>
      </c>
      <c r="K40" s="19"/>
      <c r="L40" s="18" t="s">
        <v>49</v>
      </c>
      <c r="M40" s="18" t="s">
        <v>40</v>
      </c>
      <c r="N40" s="17" t="s">
        <v>51</v>
      </c>
      <c r="O40" s="19"/>
      <c r="P40" s="18" t="s">
        <v>49</v>
      </c>
      <c r="Q40" s="18" t="s">
        <v>40</v>
      </c>
      <c r="R40" s="17" t="s">
        <v>51</v>
      </c>
      <c r="S40" s="21"/>
      <c r="T40" s="7"/>
      <c r="U40" s="21"/>
      <c r="V40" s="22"/>
      <c r="W40" s="21"/>
      <c r="X40" s="22"/>
    </row>
    <row r="41" spans="1:24" hidden="1" x14ac:dyDescent="0.35">
      <c r="A41" s="21" t="s">
        <v>1</v>
      </c>
      <c r="B41">
        <f>IF($A41=B23,B4,0)</f>
        <v>0</v>
      </c>
      <c r="C41">
        <f>IF($A41=C23,C4,0)</f>
        <v>0</v>
      </c>
      <c r="D41">
        <f>IF($A41=D23,D4,0)</f>
        <v>0</v>
      </c>
      <c r="F41">
        <f>SUM(B41:D41)</f>
        <v>0</v>
      </c>
      <c r="H41">
        <f>IF($A41=H23,H4,0)</f>
        <v>0</v>
      </c>
      <c r="I41">
        <f>IF($A41=I23,I4,0)</f>
        <v>0</v>
      </c>
      <c r="J41">
        <f>IF($A41=J23,J4,0)</f>
        <v>0</v>
      </c>
      <c r="L41">
        <f>IF($A41=L23,L4,0)</f>
        <v>0</v>
      </c>
      <c r="M41">
        <f>IF($A41=M23,M4,0)</f>
        <v>0</v>
      </c>
      <c r="N41">
        <f>IF($A41=N23,N4,0)</f>
        <v>0</v>
      </c>
      <c r="P41">
        <f>IF($A41=P23,P4,0)</f>
        <v>0</v>
      </c>
      <c r="Q41">
        <f>IF($A41=Q23,Q4,0)</f>
        <v>0</v>
      </c>
      <c r="R41">
        <f>IF($A41=R23,R4,0)</f>
        <v>0</v>
      </c>
      <c r="T41">
        <f>SUM(H41:R41)</f>
        <v>0</v>
      </c>
      <c r="W41" s="21"/>
    </row>
    <row r="42" spans="1:24" hidden="1" x14ac:dyDescent="0.35">
      <c r="A42" s="21" t="str">
        <f>A41</f>
        <v xml:space="preserve">billy </v>
      </c>
      <c r="B42">
        <f>IF($A42=B24,B5,0)</f>
        <v>0</v>
      </c>
      <c r="C42">
        <f>IF($A42=C24,C5,0)</f>
        <v>0</v>
      </c>
      <c r="D42">
        <f>IF($A42=D24,D5,0)</f>
        <v>0</v>
      </c>
      <c r="F42">
        <f t="shared" ref="F42:F52" si="3">SUM(B42:D42)</f>
        <v>0</v>
      </c>
      <c r="H42">
        <f>IF($A42=H24,H5,0)</f>
        <v>0</v>
      </c>
      <c r="I42">
        <f>IF($A42=I24,I5,0)</f>
        <v>0</v>
      </c>
      <c r="J42">
        <f>IF($A42=J24,J5,0)</f>
        <v>0</v>
      </c>
      <c r="L42">
        <f>IF($A42=L24,L5,0)</f>
        <v>0</v>
      </c>
      <c r="M42">
        <f>IF($A42=M24,M5,0)</f>
        <v>0</v>
      </c>
      <c r="N42">
        <f>IF($A42=N24,N5,0)</f>
        <v>0</v>
      </c>
      <c r="P42">
        <f>IF($A42=P24,P5,0)</f>
        <v>0</v>
      </c>
      <c r="Q42">
        <f>IF($A42=Q24,Q5,0)</f>
        <v>0</v>
      </c>
      <c r="R42">
        <f>IF($A42=R24,R5,0)</f>
        <v>0</v>
      </c>
      <c r="T42">
        <f t="shared" ref="T42:T53" si="4">SUM(H42:R42)</f>
        <v>0</v>
      </c>
      <c r="W42" s="21"/>
    </row>
    <row r="43" spans="1:24" hidden="1" x14ac:dyDescent="0.35">
      <c r="A43" s="21" t="str">
        <f t="shared" ref="A43:A52" si="5">A42</f>
        <v xml:space="preserve">billy </v>
      </c>
      <c r="B43">
        <f>IF($A43=B25,B6,0)</f>
        <v>0</v>
      </c>
      <c r="C43">
        <f>IF($A43=C25,C6,0)</f>
        <v>0</v>
      </c>
      <c r="D43">
        <f>IF($A43=D25,D6,0)</f>
        <v>0</v>
      </c>
      <c r="F43">
        <f t="shared" si="3"/>
        <v>0</v>
      </c>
      <c r="H43">
        <f>IF($A43=H25,H6,0)</f>
        <v>0</v>
      </c>
      <c r="I43">
        <f>IF($A43=I25,I6,0)</f>
        <v>0</v>
      </c>
      <c r="J43">
        <f>IF($A43=J25,J6,0)</f>
        <v>0</v>
      </c>
      <c r="L43">
        <f>IF($A43=L25,L6,0)</f>
        <v>0</v>
      </c>
      <c r="M43">
        <f>IF($A43=M25,M6,0)</f>
        <v>0</v>
      </c>
      <c r="N43">
        <f>IF($A43=N25,N6,0)</f>
        <v>0</v>
      </c>
      <c r="P43">
        <f>IF($A43=P25,P6,0)</f>
        <v>0</v>
      </c>
      <c r="Q43">
        <f>IF($A43=Q25,Q6,0)</f>
        <v>0</v>
      </c>
      <c r="R43">
        <f>IF($A43=R25,R6,0)</f>
        <v>0</v>
      </c>
      <c r="T43">
        <f t="shared" si="4"/>
        <v>0</v>
      </c>
      <c r="W43" s="21"/>
    </row>
    <row r="44" spans="1:24" hidden="1" x14ac:dyDescent="0.35">
      <c r="A44" s="21" t="str">
        <f t="shared" si="5"/>
        <v xml:space="preserve">billy </v>
      </c>
      <c r="B44">
        <f>IF($A44=B26,B7,0)</f>
        <v>0</v>
      </c>
      <c r="C44">
        <f>IF($A44=C26,C7,0)</f>
        <v>0</v>
      </c>
      <c r="D44">
        <f>IF($A44=D26,D7,0)</f>
        <v>0</v>
      </c>
      <c r="F44">
        <f t="shared" si="3"/>
        <v>0</v>
      </c>
      <c r="H44">
        <f>IF($A44=H26,H7,0)</f>
        <v>0</v>
      </c>
      <c r="I44">
        <f>IF($A44=I26,I7,0)</f>
        <v>0</v>
      </c>
      <c r="J44">
        <f>IF($A44=J26,J7,0)</f>
        <v>0</v>
      </c>
      <c r="L44">
        <f>IF($A44=L26,L7,0)</f>
        <v>0</v>
      </c>
      <c r="M44">
        <f>IF($A44=M26,M7,0)</f>
        <v>0</v>
      </c>
      <c r="N44">
        <f>IF($A44=N26,N7,0)</f>
        <v>0</v>
      </c>
      <c r="P44">
        <f>IF($A44=P26,P7,0)</f>
        <v>0</v>
      </c>
      <c r="Q44">
        <f>IF($A44=Q26,Q7,0)</f>
        <v>0</v>
      </c>
      <c r="R44">
        <f>IF($A44=R26,R7,0)</f>
        <v>0</v>
      </c>
      <c r="T44">
        <f t="shared" si="4"/>
        <v>0</v>
      </c>
      <c r="W44" s="21"/>
    </row>
    <row r="45" spans="1:24" hidden="1" x14ac:dyDescent="0.35">
      <c r="A45" s="21" t="str">
        <f t="shared" si="5"/>
        <v xml:space="preserve">billy </v>
      </c>
      <c r="B45">
        <f>IF($A45=B27,B8,0)</f>
        <v>0</v>
      </c>
      <c r="C45">
        <f>IF($A45=C27,C8,0)</f>
        <v>0</v>
      </c>
      <c r="D45">
        <f>IF($A45=D27,D8,0)</f>
        <v>0</v>
      </c>
      <c r="F45">
        <f t="shared" si="3"/>
        <v>0</v>
      </c>
      <c r="H45">
        <f>IF($A45=H27,H8,0)</f>
        <v>0</v>
      </c>
      <c r="I45">
        <f>IF($A45=I27,I8,0)</f>
        <v>0</v>
      </c>
      <c r="J45">
        <f>IF($A45=J27,J8,0)</f>
        <v>0</v>
      </c>
      <c r="L45">
        <f>IF($A45=L27,L8,0)</f>
        <v>0</v>
      </c>
      <c r="M45">
        <f>IF($A45=M27,M8,0)</f>
        <v>0</v>
      </c>
      <c r="N45">
        <f>IF($A45=N27,N8,0)</f>
        <v>0</v>
      </c>
      <c r="P45">
        <f>IF($A45=P27,P8,0)</f>
        <v>0</v>
      </c>
      <c r="Q45">
        <f>IF($A45=Q27,Q8,0)</f>
        <v>0</v>
      </c>
      <c r="R45">
        <f>IF($A45=R27,R8,0)</f>
        <v>0</v>
      </c>
      <c r="T45">
        <f t="shared" si="4"/>
        <v>0</v>
      </c>
      <c r="W45" s="21"/>
    </row>
    <row r="46" spans="1:24" hidden="1" x14ac:dyDescent="0.35">
      <c r="A46" s="21" t="str">
        <f t="shared" si="5"/>
        <v xml:space="preserve">billy </v>
      </c>
      <c r="B46">
        <f>IF($A46=B28,B9,0)</f>
        <v>0</v>
      </c>
      <c r="C46">
        <f>IF($A46=C28,C9,0)</f>
        <v>0</v>
      </c>
      <c r="D46">
        <f>IF($A46=D28,D9,0)</f>
        <v>0</v>
      </c>
      <c r="F46">
        <f t="shared" si="3"/>
        <v>0</v>
      </c>
      <c r="H46">
        <f>IF($A46=H28,H9,0)</f>
        <v>0</v>
      </c>
      <c r="I46">
        <f>IF($A46=I28,I9,0)</f>
        <v>0</v>
      </c>
      <c r="J46">
        <f>IF($A46=J28,J9,0)</f>
        <v>0</v>
      </c>
      <c r="L46">
        <f>IF($A46=L28,L9,0)</f>
        <v>0</v>
      </c>
      <c r="M46">
        <f>IF($A46=M28,M9,0)</f>
        <v>0</v>
      </c>
      <c r="N46">
        <f>IF($A46=N28,N9,0)</f>
        <v>0</v>
      </c>
      <c r="P46">
        <f>IF($A46=P28,P9,0)</f>
        <v>0</v>
      </c>
      <c r="Q46">
        <f>IF($A46=Q28,Q9,0)</f>
        <v>0</v>
      </c>
      <c r="R46">
        <f>IF($A46=R28,R9,0)</f>
        <v>0</v>
      </c>
      <c r="T46">
        <f t="shared" si="4"/>
        <v>0</v>
      </c>
      <c r="W46" s="21"/>
    </row>
    <row r="47" spans="1:24" hidden="1" x14ac:dyDescent="0.35">
      <c r="A47" s="21" t="str">
        <f t="shared" si="5"/>
        <v xml:space="preserve">billy </v>
      </c>
      <c r="B47">
        <f>IF($A47=B29,B10,0)</f>
        <v>0</v>
      </c>
      <c r="C47">
        <f>IF($A47=C29,C10,0)</f>
        <v>0</v>
      </c>
      <c r="D47">
        <f>IF($A47=D29,D10,0)</f>
        <v>36</v>
      </c>
      <c r="F47">
        <f t="shared" si="3"/>
        <v>36</v>
      </c>
      <c r="H47">
        <f>IF($A47=H29,H10,0)</f>
        <v>0</v>
      </c>
      <c r="I47">
        <f>IF($A47=I29,I10,0)</f>
        <v>0</v>
      </c>
      <c r="J47">
        <f>IF($A47=J29,J10,0)</f>
        <v>6</v>
      </c>
      <c r="L47">
        <f>IF($A47=L29,L10,0)</f>
        <v>0</v>
      </c>
      <c r="M47">
        <f>IF($A47=M29,M10,0)</f>
        <v>0</v>
      </c>
      <c r="N47">
        <f>IF($A47=N29,N10,0)</f>
        <v>12</v>
      </c>
      <c r="P47">
        <f>IF($A47=P29,P10,0)</f>
        <v>0</v>
      </c>
      <c r="Q47">
        <f>IF($A47=Q29,Q10,0)</f>
        <v>0</v>
      </c>
      <c r="R47">
        <f>IF($A47=R29,R10,0)</f>
        <v>18</v>
      </c>
      <c r="T47">
        <f t="shared" si="4"/>
        <v>36</v>
      </c>
      <c r="W47" s="21"/>
    </row>
    <row r="48" spans="1:24" hidden="1" x14ac:dyDescent="0.35">
      <c r="A48" s="21" t="str">
        <f t="shared" si="5"/>
        <v xml:space="preserve">billy </v>
      </c>
      <c r="B48">
        <f>IF($A48=B30,B11,0)</f>
        <v>30</v>
      </c>
      <c r="C48">
        <f>IF($A48=C30,C11,0)</f>
        <v>30</v>
      </c>
      <c r="D48">
        <f>IF($A48=D30,D11,0)</f>
        <v>0</v>
      </c>
      <c r="F48">
        <f t="shared" si="3"/>
        <v>60</v>
      </c>
      <c r="H48">
        <f>IF($A48=H30,H11,0)</f>
        <v>5</v>
      </c>
      <c r="I48">
        <f>IF($A48=I30,I11,0)</f>
        <v>5</v>
      </c>
      <c r="J48">
        <f>IF($A48=J30,J11,0)</f>
        <v>0</v>
      </c>
      <c r="L48">
        <f>IF($A48=L30,L11,0)</f>
        <v>10</v>
      </c>
      <c r="M48">
        <f>IF($A48=M30,M11,0)</f>
        <v>10</v>
      </c>
      <c r="N48">
        <f>IF($A48=N30,N11,0)</f>
        <v>0</v>
      </c>
      <c r="P48">
        <f>IF($A48=P30,P11,0)</f>
        <v>15</v>
      </c>
      <c r="Q48">
        <f>IF($A48=Q30,Q11,0)</f>
        <v>15</v>
      </c>
      <c r="R48">
        <f>IF($A48=R30,R11,0)</f>
        <v>0</v>
      </c>
      <c r="T48">
        <f t="shared" si="4"/>
        <v>60</v>
      </c>
      <c r="W48" s="21"/>
    </row>
    <row r="49" spans="1:24" hidden="1" x14ac:dyDescent="0.35">
      <c r="A49" s="21" t="str">
        <f t="shared" si="5"/>
        <v xml:space="preserve">billy </v>
      </c>
      <c r="B49">
        <f>IF($A49=B31,B12,0)</f>
        <v>0</v>
      </c>
      <c r="C49">
        <f>IF($A49=C31,C12,0)</f>
        <v>0</v>
      </c>
      <c r="D49">
        <f>IF($A49=D31,D12,0)</f>
        <v>0</v>
      </c>
      <c r="F49">
        <f t="shared" si="3"/>
        <v>0</v>
      </c>
      <c r="H49">
        <f>IF($A49=H31,H12,0)</f>
        <v>0</v>
      </c>
      <c r="I49">
        <f>IF($A49=I31,I12,0)</f>
        <v>0</v>
      </c>
      <c r="J49">
        <f>IF($A49=J31,J12,0)</f>
        <v>0</v>
      </c>
      <c r="L49">
        <f>IF($A49=L31,L12,0)</f>
        <v>0</v>
      </c>
      <c r="M49">
        <f>IF($A49=M31,M12,0)</f>
        <v>0</v>
      </c>
      <c r="N49">
        <f>IF($A49=N31,N12,0)</f>
        <v>0</v>
      </c>
      <c r="P49">
        <f>IF($A49=P31,P12,0)</f>
        <v>0</v>
      </c>
      <c r="Q49">
        <f>IF($A49=Q31,Q12,0)</f>
        <v>0</v>
      </c>
      <c r="R49">
        <f>IF($A49=R31,R12,0)</f>
        <v>0</v>
      </c>
      <c r="T49">
        <f t="shared" si="4"/>
        <v>0</v>
      </c>
      <c r="W49" s="21"/>
    </row>
    <row r="50" spans="1:24" hidden="1" x14ac:dyDescent="0.35">
      <c r="A50" s="21" t="str">
        <f t="shared" si="5"/>
        <v xml:space="preserve">billy </v>
      </c>
      <c r="B50">
        <f>IF($A50=B32,B13,0)</f>
        <v>0</v>
      </c>
      <c r="C50">
        <f>IF($A50=C32,C13,0)</f>
        <v>0</v>
      </c>
      <c r="D50">
        <f>IF($A50=D32,D13,0)</f>
        <v>0</v>
      </c>
      <c r="F50">
        <f t="shared" si="3"/>
        <v>0</v>
      </c>
      <c r="H50">
        <f>IF($A50=H32,H13,0)</f>
        <v>0</v>
      </c>
      <c r="I50">
        <f>IF($A50=I32,I13,0)</f>
        <v>0</v>
      </c>
      <c r="J50">
        <f>IF($A50=J32,J13,0)</f>
        <v>0</v>
      </c>
      <c r="L50">
        <f>IF($A50=L32,L13,0)</f>
        <v>0</v>
      </c>
      <c r="M50">
        <f>IF($A50=M32,M13,0)</f>
        <v>0</v>
      </c>
      <c r="N50">
        <f>IF($A50=N32,N13,0)</f>
        <v>0</v>
      </c>
      <c r="P50">
        <f>IF($A50=P32,P13,0)</f>
        <v>0</v>
      </c>
      <c r="Q50">
        <f>IF($A50=Q32,Q13,0)</f>
        <v>0</v>
      </c>
      <c r="R50">
        <f>IF($A50=R32,R13,0)</f>
        <v>0</v>
      </c>
      <c r="T50">
        <f t="shared" si="4"/>
        <v>0</v>
      </c>
      <c r="W50" s="21"/>
    </row>
    <row r="51" spans="1:24" hidden="1" x14ac:dyDescent="0.35">
      <c r="A51" s="21" t="str">
        <f t="shared" si="5"/>
        <v xml:space="preserve">billy </v>
      </c>
      <c r="B51">
        <f>IF($A51=B33,B14,0)</f>
        <v>0</v>
      </c>
      <c r="C51">
        <f>IF($A51=C33,C14,0)</f>
        <v>0</v>
      </c>
      <c r="D51">
        <f>IF($A51=D33,D14,0)</f>
        <v>0</v>
      </c>
      <c r="F51">
        <f t="shared" si="3"/>
        <v>0</v>
      </c>
      <c r="H51">
        <f>IF($A51=H33,H14,0)</f>
        <v>0</v>
      </c>
      <c r="I51">
        <f>IF($A51=I33,I14,0)</f>
        <v>0</v>
      </c>
      <c r="J51">
        <f>IF($A51=J33,J14,0)</f>
        <v>0</v>
      </c>
      <c r="L51">
        <f>IF($A51=L33,L14,0)</f>
        <v>0</v>
      </c>
      <c r="M51">
        <f>IF($A51=M33,M14,0)</f>
        <v>0</v>
      </c>
      <c r="N51">
        <f>IF($A51=N33,N14,0)</f>
        <v>0</v>
      </c>
      <c r="P51">
        <f>IF($A51=P33,P14,0)</f>
        <v>0</v>
      </c>
      <c r="Q51">
        <f>IF($A51=Q33,Q14,0)</f>
        <v>0</v>
      </c>
      <c r="R51">
        <f>IF($A51=R33,R14,0)</f>
        <v>0</v>
      </c>
      <c r="T51">
        <f t="shared" si="4"/>
        <v>0</v>
      </c>
      <c r="W51" s="21"/>
    </row>
    <row r="52" spans="1:24" hidden="1" x14ac:dyDescent="0.35">
      <c r="A52" s="21" t="str">
        <f t="shared" si="5"/>
        <v xml:space="preserve">billy </v>
      </c>
      <c r="B52" s="49">
        <f>IF($A52=B34,B15,0)</f>
        <v>0</v>
      </c>
      <c r="C52" s="49">
        <f>IF($A52=C34,C15,0)</f>
        <v>0</v>
      </c>
      <c r="D52" s="49">
        <f>IF($A52=D34,D15,0)</f>
        <v>0</v>
      </c>
      <c r="E52" s="49"/>
      <c r="F52" s="49">
        <f t="shared" si="3"/>
        <v>0</v>
      </c>
      <c r="G52" s="49"/>
      <c r="H52" s="49">
        <f>IF($A52=H34,H15,0)</f>
        <v>0</v>
      </c>
      <c r="I52" s="49">
        <f>IF($A52=I34,I15,0)</f>
        <v>0</v>
      </c>
      <c r="J52" s="49">
        <f>IF($A52=J34,J15,0)</f>
        <v>0</v>
      </c>
      <c r="K52" s="49"/>
      <c r="L52" s="49">
        <f>IF($A52=L34,L15,0)</f>
        <v>0</v>
      </c>
      <c r="M52" s="49">
        <f>IF($A52=M34,M15,0)</f>
        <v>0</v>
      </c>
      <c r="N52" s="49">
        <f>IF($A52=N34,N15,0)</f>
        <v>0</v>
      </c>
      <c r="O52" s="49"/>
      <c r="P52" s="49">
        <f>IF($A52=P34,P15,0)</f>
        <v>0</v>
      </c>
      <c r="Q52" s="49">
        <f>IF($A52=Q34,Q15,0)</f>
        <v>0</v>
      </c>
      <c r="R52" s="49">
        <f>IF($A52=R34,R15,0)</f>
        <v>0</v>
      </c>
      <c r="S52" s="49"/>
      <c r="T52" s="49">
        <f t="shared" si="4"/>
        <v>0</v>
      </c>
      <c r="U52" s="49"/>
      <c r="V52" s="49"/>
      <c r="W52" s="21"/>
      <c r="X52" s="49"/>
    </row>
    <row r="53" spans="1:24" ht="18.5" x14ac:dyDescent="0.45">
      <c r="A53" s="21" t="str">
        <f>A52</f>
        <v xml:space="preserve">billy </v>
      </c>
      <c r="B53" s="21">
        <f>SUM(B41:B52)</f>
        <v>30</v>
      </c>
      <c r="C53" s="21">
        <f t="shared" ref="C53:D53" si="6">SUM(C41:C52)</f>
        <v>30</v>
      </c>
      <c r="D53" s="21">
        <f t="shared" si="6"/>
        <v>36</v>
      </c>
      <c r="E53" s="21"/>
      <c r="F53" s="9">
        <f>SUM(F41:F52)</f>
        <v>96</v>
      </c>
      <c r="G53" s="21"/>
      <c r="H53" s="21">
        <f t="shared" ref="H53" si="7">SUM(H41:H52)</f>
        <v>5</v>
      </c>
      <c r="I53" s="21">
        <f t="shared" ref="I53" si="8">SUM(I41:I52)</f>
        <v>5</v>
      </c>
      <c r="J53" s="21">
        <f t="shared" ref="J53" si="9">SUM(J41:J52)</f>
        <v>6</v>
      </c>
      <c r="K53" s="21"/>
      <c r="L53" s="21">
        <f t="shared" ref="L53:N53" si="10">SUM(L41:L52)</f>
        <v>10</v>
      </c>
      <c r="M53" s="21">
        <f t="shared" si="10"/>
        <v>10</v>
      </c>
      <c r="N53" s="21">
        <f t="shared" si="10"/>
        <v>12</v>
      </c>
      <c r="O53" s="21"/>
      <c r="P53" s="21">
        <f t="shared" ref="P53:R53" si="11">SUM(P41:P52)</f>
        <v>15</v>
      </c>
      <c r="Q53" s="21">
        <f t="shared" si="11"/>
        <v>15</v>
      </c>
      <c r="R53" s="21">
        <f t="shared" si="11"/>
        <v>18</v>
      </c>
      <c r="S53" s="21"/>
      <c r="T53" s="9">
        <f t="shared" si="4"/>
        <v>96</v>
      </c>
      <c r="U53" s="21"/>
      <c r="V53" s="23">
        <f t="shared" ref="V53" si="12">T53+F53</f>
        <v>192</v>
      </c>
      <c r="W53" s="21"/>
      <c r="X53" s="23">
        <f>RANK(V53,$V$53:$V$207)</f>
        <v>7</v>
      </c>
    </row>
    <row r="54" spans="1:24" ht="18.5" hidden="1" x14ac:dyDescent="0.45">
      <c r="A54" s="21"/>
      <c r="B54" s="21"/>
      <c r="C54" s="21"/>
      <c r="D54" s="21"/>
      <c r="E54" s="21"/>
      <c r="F54" s="9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9"/>
      <c r="U54" s="21"/>
      <c r="V54" s="23"/>
      <c r="W54" s="21"/>
      <c r="X54" s="23"/>
    </row>
    <row r="55" spans="1:24" ht="18.5" hidden="1" x14ac:dyDescent="0.45">
      <c r="A55" s="21" t="s">
        <v>2</v>
      </c>
      <c r="B55" s="21">
        <f>IF($A55=B23,B4,0)</f>
        <v>0</v>
      </c>
      <c r="C55" s="21">
        <f>IF($A55=C23,C4,0)</f>
        <v>0</v>
      </c>
      <c r="D55" s="21">
        <f>IF($A55=D23,D4,0)</f>
        <v>0</v>
      </c>
      <c r="E55" s="21"/>
      <c r="F55" s="9">
        <f>SUM(B55:D55)</f>
        <v>0</v>
      </c>
      <c r="G55" s="21"/>
      <c r="H55" s="21">
        <f>IF($A55=H23,H4,0)</f>
        <v>0</v>
      </c>
      <c r="I55" s="21">
        <f>IF($A55=I23,I4,0)</f>
        <v>0</v>
      </c>
      <c r="J55" s="21">
        <f>IF($A55=J23,J4,0)</f>
        <v>0</v>
      </c>
      <c r="K55" s="21"/>
      <c r="L55" s="21">
        <f>IF($A55=L23,L4,0)</f>
        <v>0</v>
      </c>
      <c r="M55" s="21">
        <f>IF($A55=M23,M4,0)</f>
        <v>0</v>
      </c>
      <c r="N55" s="21">
        <f>IF($A55=N23,N4,0)</f>
        <v>0</v>
      </c>
      <c r="O55" s="21"/>
      <c r="P55" s="21">
        <f>IF($A55=P23,P4,0)</f>
        <v>0</v>
      </c>
      <c r="Q55" s="21">
        <f>IF($A55=Q23,Q4,0)</f>
        <v>0</v>
      </c>
      <c r="R55" s="21">
        <f>IF($A55=R23,R4,0)</f>
        <v>0</v>
      </c>
      <c r="S55" s="21"/>
      <c r="T55" s="9">
        <f>SUM(H55:R55)</f>
        <v>0</v>
      </c>
      <c r="U55" s="21"/>
      <c r="V55" s="23"/>
      <c r="W55" s="21"/>
      <c r="X55" s="23"/>
    </row>
    <row r="56" spans="1:24" ht="18.5" hidden="1" x14ac:dyDescent="0.45">
      <c r="A56" s="21" t="str">
        <f>A55</f>
        <v xml:space="preserve">tyler </v>
      </c>
      <c r="B56" s="21">
        <f>IF($A56=B24,B5,0)</f>
        <v>0</v>
      </c>
      <c r="C56" s="21">
        <f>IF($A56=C24,C5,0)</f>
        <v>0</v>
      </c>
      <c r="D56" s="21">
        <f>IF($A56=D24,D5,0)</f>
        <v>0</v>
      </c>
      <c r="E56" s="21"/>
      <c r="F56" s="9">
        <f t="shared" ref="F56:F66" si="13">SUM(B56:D56)</f>
        <v>0</v>
      </c>
      <c r="G56" s="21"/>
      <c r="H56" s="21">
        <f>IF($A56=H24,H5,0)</f>
        <v>0</v>
      </c>
      <c r="I56" s="21">
        <f>IF($A56=I24,I5,0)</f>
        <v>0</v>
      </c>
      <c r="J56" s="21">
        <f>IF($A56=J24,J5,0)</f>
        <v>0</v>
      </c>
      <c r="K56" s="21"/>
      <c r="L56" s="21">
        <f>IF($A56=L24,L5,0)</f>
        <v>0</v>
      </c>
      <c r="M56" s="21">
        <f>IF($A56=M24,M5,0)</f>
        <v>0</v>
      </c>
      <c r="N56" s="21">
        <f>IF($A56=N24,N5,0)</f>
        <v>0</v>
      </c>
      <c r="O56" s="21"/>
      <c r="P56" s="21">
        <f>IF($A56=P24,P5,0)</f>
        <v>0</v>
      </c>
      <c r="Q56" s="21">
        <f>IF($A56=Q24,Q5,0)</f>
        <v>0</v>
      </c>
      <c r="R56" s="21">
        <f>IF($A56=R24,R5,0)</f>
        <v>0</v>
      </c>
      <c r="S56" s="21"/>
      <c r="T56" s="9">
        <f t="shared" ref="T56:T67" si="14">SUM(H56:R56)</f>
        <v>0</v>
      </c>
      <c r="U56" s="21"/>
      <c r="V56" s="23"/>
      <c r="W56" s="21"/>
      <c r="X56" s="23"/>
    </row>
    <row r="57" spans="1:24" ht="18.5" hidden="1" x14ac:dyDescent="0.45">
      <c r="A57" s="21" t="str">
        <f t="shared" ref="A57:A67" si="15">A56</f>
        <v xml:space="preserve">tyler </v>
      </c>
      <c r="B57" s="21">
        <f>IF($A57=B25,B6,0)</f>
        <v>0</v>
      </c>
      <c r="C57" s="21">
        <f>IF($A57=C25,C6,0)</f>
        <v>0</v>
      </c>
      <c r="D57" s="21">
        <f>IF($A57=D25,D6,0)</f>
        <v>60</v>
      </c>
      <c r="E57" s="21"/>
      <c r="F57" s="9">
        <f t="shared" si="13"/>
        <v>60</v>
      </c>
      <c r="G57" s="21"/>
      <c r="H57" s="21">
        <f>IF($A57=H25,H6,0)</f>
        <v>0</v>
      </c>
      <c r="I57" s="21">
        <f>IF($A57=I25,I6,0)</f>
        <v>0</v>
      </c>
      <c r="J57" s="21">
        <f>IF($A57=J25,J6,0)</f>
        <v>10</v>
      </c>
      <c r="K57" s="21"/>
      <c r="L57" s="21">
        <f>IF($A57=L25,L6,0)</f>
        <v>0</v>
      </c>
      <c r="M57" s="21">
        <f>IF($A57=M25,M6,0)</f>
        <v>0</v>
      </c>
      <c r="N57" s="21">
        <f>IF($A57=N25,N6,0)</f>
        <v>20</v>
      </c>
      <c r="O57" s="21"/>
      <c r="P57" s="21">
        <f>IF($A57=P25,P6,0)</f>
        <v>0</v>
      </c>
      <c r="Q57" s="21">
        <f>IF($A57=Q25,Q6,0)</f>
        <v>0</v>
      </c>
      <c r="R57" s="21">
        <f>IF($A57=R25,R6,0)</f>
        <v>30</v>
      </c>
      <c r="S57" s="21"/>
      <c r="T57" s="9">
        <f t="shared" si="14"/>
        <v>60</v>
      </c>
      <c r="U57" s="21"/>
      <c r="V57" s="23"/>
      <c r="W57" s="21"/>
      <c r="X57" s="23"/>
    </row>
    <row r="58" spans="1:24" ht="18.5" hidden="1" x14ac:dyDescent="0.45">
      <c r="A58" s="21" t="str">
        <f t="shared" si="15"/>
        <v xml:space="preserve">tyler </v>
      </c>
      <c r="B58" s="21">
        <f>IF($A58=B26,B7,0)</f>
        <v>0</v>
      </c>
      <c r="C58" s="21">
        <f>IF($A58=C26,C7,0)</f>
        <v>54</v>
      </c>
      <c r="D58" s="21">
        <f>IF($A58=D26,D7,0)</f>
        <v>0</v>
      </c>
      <c r="E58" s="21"/>
      <c r="F58" s="9">
        <f t="shared" si="13"/>
        <v>54</v>
      </c>
      <c r="G58" s="21"/>
      <c r="H58" s="21">
        <f>IF($A58=H26,H7,0)</f>
        <v>0</v>
      </c>
      <c r="I58" s="21">
        <f>IF($A58=I26,I7,0)</f>
        <v>9</v>
      </c>
      <c r="J58" s="21">
        <f>IF($A58=J26,J7,0)</f>
        <v>0</v>
      </c>
      <c r="K58" s="21"/>
      <c r="L58" s="21">
        <f>IF($A58=L26,L7,0)</f>
        <v>0</v>
      </c>
      <c r="M58" s="21">
        <f>IF($A58=M26,M7,0)</f>
        <v>18</v>
      </c>
      <c r="N58" s="21">
        <f>IF($A58=N26,N7,0)</f>
        <v>0</v>
      </c>
      <c r="O58" s="21"/>
      <c r="P58" s="21">
        <f>IF($A58=P26,P7,0)</f>
        <v>0</v>
      </c>
      <c r="Q58" s="21">
        <f>IF($A58=Q26,Q7,0)</f>
        <v>27</v>
      </c>
      <c r="R58" s="21">
        <f>IF($A58=R26,R7,0)</f>
        <v>0</v>
      </c>
      <c r="S58" s="21"/>
      <c r="T58" s="9">
        <f t="shared" si="14"/>
        <v>54</v>
      </c>
      <c r="U58" s="21"/>
      <c r="V58" s="23"/>
      <c r="W58" s="21"/>
      <c r="X58" s="23"/>
    </row>
    <row r="59" spans="1:24" ht="18.5" hidden="1" x14ac:dyDescent="0.45">
      <c r="A59" s="21" t="str">
        <f t="shared" si="15"/>
        <v xml:space="preserve">tyler </v>
      </c>
      <c r="B59" s="21">
        <f>IF($A59=B27,B8,0)</f>
        <v>0</v>
      </c>
      <c r="C59" s="21">
        <f>IF($A59=C27,C8,0)</f>
        <v>0</v>
      </c>
      <c r="D59" s="21">
        <f>IF($A59=D27,D8,0)</f>
        <v>0</v>
      </c>
      <c r="E59" s="21"/>
      <c r="F59" s="9">
        <f t="shared" si="13"/>
        <v>0</v>
      </c>
      <c r="G59" s="21"/>
      <c r="H59" s="21">
        <f>IF($A59=H27,H8,0)</f>
        <v>0</v>
      </c>
      <c r="I59" s="21">
        <f>IF($A59=I27,I8,0)</f>
        <v>0</v>
      </c>
      <c r="J59" s="21">
        <f>IF($A59=J27,J8,0)</f>
        <v>0</v>
      </c>
      <c r="K59" s="21"/>
      <c r="L59" s="21">
        <f>IF($A59=L27,L8,0)</f>
        <v>0</v>
      </c>
      <c r="M59" s="21">
        <f>IF($A59=M27,M8,0)</f>
        <v>0</v>
      </c>
      <c r="N59" s="21">
        <f>IF($A59=N27,N8,0)</f>
        <v>0</v>
      </c>
      <c r="O59" s="21"/>
      <c r="P59" s="21">
        <f>IF($A59=P27,P8,0)</f>
        <v>0</v>
      </c>
      <c r="Q59" s="21">
        <f>IF($A59=Q27,Q8,0)</f>
        <v>0</v>
      </c>
      <c r="R59" s="21">
        <f>IF($A59=R27,R8,0)</f>
        <v>0</v>
      </c>
      <c r="S59" s="21"/>
      <c r="T59" s="9">
        <f t="shared" si="14"/>
        <v>0</v>
      </c>
      <c r="U59" s="21"/>
      <c r="V59" s="23"/>
      <c r="W59" s="21"/>
      <c r="X59" s="23"/>
    </row>
    <row r="60" spans="1:24" ht="18.5" hidden="1" x14ac:dyDescent="0.45">
      <c r="A60" s="21" t="str">
        <f t="shared" si="15"/>
        <v xml:space="preserve">tyler </v>
      </c>
      <c r="B60" s="21">
        <f>IF($A60=B28,B9,0)</f>
        <v>0</v>
      </c>
      <c r="C60" s="21">
        <f>IF($A60=C28,C9,0)</f>
        <v>0</v>
      </c>
      <c r="D60" s="21">
        <f>IF($A60=D28,D9,0)</f>
        <v>0</v>
      </c>
      <c r="E60" s="21"/>
      <c r="F60" s="9">
        <f t="shared" si="13"/>
        <v>0</v>
      </c>
      <c r="G60" s="21"/>
      <c r="H60" s="21">
        <f>IF($A60=H28,H9,0)</f>
        <v>0</v>
      </c>
      <c r="I60" s="21">
        <f>IF($A60=I28,I9,0)</f>
        <v>0</v>
      </c>
      <c r="J60" s="21">
        <f>IF($A60=J28,J9,0)</f>
        <v>0</v>
      </c>
      <c r="K60" s="21"/>
      <c r="L60" s="21">
        <f>IF($A60=L28,L9,0)</f>
        <v>0</v>
      </c>
      <c r="M60" s="21">
        <f>IF($A60=M28,M9,0)</f>
        <v>0</v>
      </c>
      <c r="N60" s="21">
        <f>IF($A60=N28,N9,0)</f>
        <v>0</v>
      </c>
      <c r="O60" s="21"/>
      <c r="P60" s="21">
        <f>IF($A60=P28,P9,0)</f>
        <v>0</v>
      </c>
      <c r="Q60" s="21">
        <f>IF($A60=Q28,Q9,0)</f>
        <v>0</v>
      </c>
      <c r="R60" s="21">
        <f>IF($A60=R28,R9,0)</f>
        <v>0</v>
      </c>
      <c r="S60" s="21"/>
      <c r="T60" s="9">
        <f t="shared" si="14"/>
        <v>0</v>
      </c>
      <c r="U60" s="21"/>
      <c r="V60" s="23"/>
      <c r="W60" s="21"/>
      <c r="X60" s="23"/>
    </row>
    <row r="61" spans="1:24" ht="18.5" hidden="1" x14ac:dyDescent="0.45">
      <c r="A61" s="21" t="str">
        <f t="shared" si="15"/>
        <v xml:space="preserve">tyler </v>
      </c>
      <c r="B61" s="21">
        <f>IF($A61=B29,B10,0)</f>
        <v>0</v>
      </c>
      <c r="C61" s="21">
        <f>IF($A61=C29,C10,0)</f>
        <v>0</v>
      </c>
      <c r="D61" s="21">
        <f>IF($A61=D29,D10,0)</f>
        <v>0</v>
      </c>
      <c r="E61" s="21"/>
      <c r="F61" s="9">
        <f t="shared" si="13"/>
        <v>0</v>
      </c>
      <c r="G61" s="21"/>
      <c r="H61" s="21">
        <f>IF($A61=H29,H10,0)</f>
        <v>0</v>
      </c>
      <c r="I61" s="21">
        <f>IF($A61=I29,I10,0)</f>
        <v>0</v>
      </c>
      <c r="J61" s="21">
        <f>IF($A61=J29,J10,0)</f>
        <v>0</v>
      </c>
      <c r="K61" s="21"/>
      <c r="L61" s="21">
        <f>IF($A61=L29,L10,0)</f>
        <v>0</v>
      </c>
      <c r="M61" s="21">
        <f>IF($A61=M29,M10,0)</f>
        <v>0</v>
      </c>
      <c r="N61" s="21">
        <f>IF($A61=N29,N10,0)</f>
        <v>0</v>
      </c>
      <c r="O61" s="21"/>
      <c r="P61" s="21">
        <f>IF($A61=P29,P10,0)</f>
        <v>0</v>
      </c>
      <c r="Q61" s="21">
        <f>IF($A61=Q29,Q10,0)</f>
        <v>0</v>
      </c>
      <c r="R61" s="21">
        <f>IF($A61=R29,R10,0)</f>
        <v>0</v>
      </c>
      <c r="S61" s="21"/>
      <c r="T61" s="9">
        <f t="shared" si="14"/>
        <v>0</v>
      </c>
      <c r="U61" s="21"/>
      <c r="V61" s="23"/>
      <c r="W61" s="21"/>
      <c r="X61" s="23"/>
    </row>
    <row r="62" spans="1:24" ht="18.5" hidden="1" x14ac:dyDescent="0.45">
      <c r="A62" s="21" t="str">
        <f t="shared" si="15"/>
        <v xml:space="preserve">tyler </v>
      </c>
      <c r="B62" s="21">
        <f>IF($A62=B30,B11,0)</f>
        <v>0</v>
      </c>
      <c r="C62" s="21">
        <f>IF($A62=C30,C11,0)</f>
        <v>0</v>
      </c>
      <c r="D62" s="21">
        <f>IF($A62=D30,D11,0)</f>
        <v>0</v>
      </c>
      <c r="E62" s="21"/>
      <c r="F62" s="9">
        <f t="shared" si="13"/>
        <v>0</v>
      </c>
      <c r="G62" s="21"/>
      <c r="H62" s="21">
        <f>IF($A62=H30,H11,0)</f>
        <v>0</v>
      </c>
      <c r="I62" s="21">
        <f>IF($A62=I30,I11,0)</f>
        <v>0</v>
      </c>
      <c r="J62" s="21">
        <f>IF($A62=J30,J11,0)</f>
        <v>0</v>
      </c>
      <c r="K62" s="21"/>
      <c r="L62" s="21">
        <f>IF($A62=L30,L11,0)</f>
        <v>0</v>
      </c>
      <c r="M62" s="21">
        <f>IF($A62=M30,M11,0)</f>
        <v>0</v>
      </c>
      <c r="N62" s="21">
        <f>IF($A62=N30,N11,0)</f>
        <v>0</v>
      </c>
      <c r="O62" s="21"/>
      <c r="P62" s="21">
        <f>IF($A62=P30,P11,0)</f>
        <v>0</v>
      </c>
      <c r="Q62" s="21">
        <f>IF($A62=Q30,Q11,0)</f>
        <v>0</v>
      </c>
      <c r="R62" s="21">
        <f>IF($A62=R30,R11,0)</f>
        <v>0</v>
      </c>
      <c r="S62" s="21"/>
      <c r="T62" s="9">
        <f t="shared" si="14"/>
        <v>0</v>
      </c>
      <c r="U62" s="21"/>
      <c r="V62" s="23"/>
      <c r="W62" s="21"/>
      <c r="X62" s="23"/>
    </row>
    <row r="63" spans="1:24" ht="18.5" hidden="1" x14ac:dyDescent="0.45">
      <c r="A63" s="21" t="str">
        <f t="shared" si="15"/>
        <v xml:space="preserve">tyler </v>
      </c>
      <c r="B63" s="21">
        <f>IF($A63=B31,B12,0)</f>
        <v>24</v>
      </c>
      <c r="C63" s="21">
        <f>IF($A63=C31,C12,0)</f>
        <v>0</v>
      </c>
      <c r="D63" s="21">
        <f>IF($A63=D31,D12,0)</f>
        <v>0</v>
      </c>
      <c r="E63" s="21"/>
      <c r="F63" s="9">
        <f t="shared" si="13"/>
        <v>24</v>
      </c>
      <c r="G63" s="21"/>
      <c r="H63" s="21">
        <f>IF($A63=H31,H12,0)</f>
        <v>4</v>
      </c>
      <c r="I63" s="21">
        <f>IF($A63=I31,I12,0)</f>
        <v>0</v>
      </c>
      <c r="J63" s="21">
        <f>IF($A63=J31,J12,0)</f>
        <v>0</v>
      </c>
      <c r="K63" s="21"/>
      <c r="L63" s="21">
        <f>IF($A63=L31,L12,0)</f>
        <v>8</v>
      </c>
      <c r="M63" s="21">
        <f>IF($A63=M31,M12,0)</f>
        <v>0</v>
      </c>
      <c r="N63" s="21">
        <f>IF($A63=N31,N12,0)</f>
        <v>0</v>
      </c>
      <c r="O63" s="21"/>
      <c r="P63" s="21">
        <f>IF($A63=P31,P12,0)</f>
        <v>12</v>
      </c>
      <c r="Q63" s="21">
        <f>IF($A63=Q31,Q12,0)</f>
        <v>0</v>
      </c>
      <c r="R63" s="21">
        <f>IF($A63=R31,R12,0)</f>
        <v>0</v>
      </c>
      <c r="S63" s="21"/>
      <c r="T63" s="9">
        <f t="shared" si="14"/>
        <v>24</v>
      </c>
      <c r="U63" s="21"/>
      <c r="V63" s="23"/>
      <c r="W63" s="21"/>
      <c r="X63" s="23"/>
    </row>
    <row r="64" spans="1:24" ht="18.5" hidden="1" x14ac:dyDescent="0.45">
      <c r="A64" s="21" t="str">
        <f t="shared" si="15"/>
        <v xml:space="preserve">tyler </v>
      </c>
      <c r="B64" s="21">
        <f>IF($A64=B32,B13,0)</f>
        <v>0</v>
      </c>
      <c r="C64" s="21">
        <f>IF($A64=C32,C13,0)</f>
        <v>0</v>
      </c>
      <c r="D64" s="21">
        <f>IF($A64=D32,D13,0)</f>
        <v>0</v>
      </c>
      <c r="E64" s="21"/>
      <c r="F64" s="9">
        <f t="shared" si="13"/>
        <v>0</v>
      </c>
      <c r="G64" s="21"/>
      <c r="H64" s="21">
        <f>IF($A64=H32,H13,0)</f>
        <v>0</v>
      </c>
      <c r="I64" s="21">
        <f>IF($A64=I32,I13,0)</f>
        <v>0</v>
      </c>
      <c r="J64" s="21">
        <f>IF($A64=J32,J13,0)</f>
        <v>0</v>
      </c>
      <c r="K64" s="21"/>
      <c r="L64" s="21">
        <f>IF($A64=L32,L13,0)</f>
        <v>0</v>
      </c>
      <c r="M64" s="21">
        <f>IF($A64=M32,M13,0)</f>
        <v>0</v>
      </c>
      <c r="N64" s="21">
        <f>IF($A64=N32,N13,0)</f>
        <v>0</v>
      </c>
      <c r="O64" s="21"/>
      <c r="P64" s="21">
        <f>IF($A64=P32,P13,0)</f>
        <v>0</v>
      </c>
      <c r="Q64" s="21">
        <f>IF($A64=Q32,Q13,0)</f>
        <v>0</v>
      </c>
      <c r="R64" s="21">
        <f>IF($A64=R32,R13,0)</f>
        <v>0</v>
      </c>
      <c r="S64" s="21"/>
      <c r="T64" s="9">
        <f t="shared" si="14"/>
        <v>0</v>
      </c>
      <c r="U64" s="21"/>
      <c r="V64" s="23"/>
      <c r="W64" s="21"/>
      <c r="X64" s="23"/>
    </row>
    <row r="65" spans="1:24" ht="18.5" hidden="1" x14ac:dyDescent="0.45">
      <c r="A65" s="21" t="str">
        <f t="shared" si="15"/>
        <v xml:space="preserve">tyler </v>
      </c>
      <c r="B65" s="21">
        <f>IF($A65=B33,B14,0)</f>
        <v>0</v>
      </c>
      <c r="C65" s="21">
        <f>IF($A65=C33,C14,0)</f>
        <v>0</v>
      </c>
      <c r="D65" s="21">
        <f>IF($A65=D33,D14,0)</f>
        <v>0</v>
      </c>
      <c r="E65" s="21"/>
      <c r="F65" s="54">
        <f t="shared" si="13"/>
        <v>0</v>
      </c>
      <c r="G65" s="21"/>
      <c r="H65" s="21">
        <f>IF($A65=H33,H14,0)</f>
        <v>0</v>
      </c>
      <c r="I65" s="21">
        <f>IF($A65=I33,I14,0)</f>
        <v>0</v>
      </c>
      <c r="J65" s="21">
        <f>IF($A65=J33,J14,0)</f>
        <v>0</v>
      </c>
      <c r="K65" s="21"/>
      <c r="L65" s="21">
        <f>IF($A65=L33,L14,0)</f>
        <v>0</v>
      </c>
      <c r="M65" s="21">
        <f>IF($A65=M33,M14,0)</f>
        <v>0</v>
      </c>
      <c r="N65" s="21">
        <f>IF($A65=N33,N14,0)</f>
        <v>0</v>
      </c>
      <c r="O65" s="21"/>
      <c r="P65" s="21">
        <f>IF($A65=P33,P14,0)</f>
        <v>0</v>
      </c>
      <c r="Q65" s="21">
        <f>IF($A65=Q33,Q14,0)</f>
        <v>0</v>
      </c>
      <c r="R65" s="21">
        <f>IF($A65=R33,R14,0)</f>
        <v>0</v>
      </c>
      <c r="S65" s="21"/>
      <c r="T65" s="3">
        <f t="shared" si="14"/>
        <v>0</v>
      </c>
      <c r="U65" s="21"/>
      <c r="V65" s="13"/>
      <c r="W65" s="21"/>
      <c r="X65" s="13"/>
    </row>
    <row r="66" spans="1:24" ht="18.5" hidden="1" x14ac:dyDescent="0.45">
      <c r="A66" s="48" t="str">
        <f t="shared" si="15"/>
        <v xml:space="preserve">tyler </v>
      </c>
      <c r="B66" s="48">
        <f>IF($A66=B34,B15,0)</f>
        <v>0</v>
      </c>
      <c r="C66" s="48">
        <f>IF($A66=C34,C15,0)</f>
        <v>0</v>
      </c>
      <c r="D66" s="48">
        <f>IF($A66=D34,D15,0)</f>
        <v>0</v>
      </c>
      <c r="E66" s="48"/>
      <c r="F66" s="9">
        <f t="shared" si="13"/>
        <v>0</v>
      </c>
      <c r="G66" s="48"/>
      <c r="H66" s="48">
        <f>IF($A66=H34,H15,0)</f>
        <v>0</v>
      </c>
      <c r="I66" s="48">
        <f>IF($A66=I34,I15,0)</f>
        <v>0</v>
      </c>
      <c r="J66" s="48">
        <f>IF($A66=J34,J15,0)</f>
        <v>0</v>
      </c>
      <c r="K66" s="48"/>
      <c r="L66" s="48">
        <f>IF($A66=L34,L15,0)</f>
        <v>0</v>
      </c>
      <c r="M66" s="48">
        <f>IF($A66=M34,M15,0)</f>
        <v>0</v>
      </c>
      <c r="N66" s="48">
        <f>IF($A66=N34,N15,0)</f>
        <v>0</v>
      </c>
      <c r="O66" s="48"/>
      <c r="P66" s="48">
        <f>IF($A66=P34,P15,0)</f>
        <v>0</v>
      </c>
      <c r="Q66" s="48">
        <f>IF($A66=Q34,Q15,0)</f>
        <v>0</v>
      </c>
      <c r="R66" s="48">
        <f>IF($A66=R34,R15,0)</f>
        <v>0</v>
      </c>
      <c r="S66" s="48"/>
      <c r="T66" s="9">
        <f t="shared" si="14"/>
        <v>0</v>
      </c>
      <c r="U66" s="21"/>
      <c r="V66" s="23"/>
      <c r="W66" s="21"/>
      <c r="X66" s="23"/>
    </row>
    <row r="67" spans="1:24" ht="18.5" x14ac:dyDescent="0.45">
      <c r="A67" s="50" t="str">
        <f t="shared" si="15"/>
        <v xml:space="preserve">tyler </v>
      </c>
      <c r="B67" s="50">
        <f>SUM(B55:B66)</f>
        <v>24</v>
      </c>
      <c r="C67" s="50">
        <f t="shared" ref="C67:D67" si="16">SUM(C55:C66)</f>
        <v>54</v>
      </c>
      <c r="D67" s="50">
        <f t="shared" si="16"/>
        <v>60</v>
      </c>
      <c r="E67" s="50"/>
      <c r="F67" s="9">
        <f>SUM(F55:F66)</f>
        <v>138</v>
      </c>
      <c r="G67" s="50"/>
      <c r="H67" s="50">
        <f>SUM(H55:H66)</f>
        <v>4</v>
      </c>
      <c r="I67" s="50">
        <f>SUM(I55:I66)</f>
        <v>9</v>
      </c>
      <c r="J67" s="50">
        <f>SUM(J55:J66)</f>
        <v>10</v>
      </c>
      <c r="K67" s="50"/>
      <c r="L67" s="50">
        <f t="shared" ref="L67:N67" si="17">SUM(L55:L66)</f>
        <v>8</v>
      </c>
      <c r="M67" s="50">
        <f t="shared" si="17"/>
        <v>18</v>
      </c>
      <c r="N67" s="50">
        <f t="shared" si="17"/>
        <v>20</v>
      </c>
      <c r="O67" s="50"/>
      <c r="P67" s="50">
        <f>SUM(P55:P66)</f>
        <v>12</v>
      </c>
      <c r="Q67" s="50">
        <f>SUM(Q55:Q66)</f>
        <v>27</v>
      </c>
      <c r="R67" s="50">
        <f>SUM(R55:R66)</f>
        <v>30</v>
      </c>
      <c r="S67" s="50"/>
      <c r="T67" s="9">
        <f t="shared" si="14"/>
        <v>138</v>
      </c>
      <c r="U67" s="21"/>
      <c r="V67" s="23">
        <f t="shared" ref="V67" si="18">T67+F67</f>
        <v>276</v>
      </c>
      <c r="W67" s="21"/>
      <c r="X67" s="23">
        <f>RANK(V67,$V$53:$V$207)</f>
        <v>5</v>
      </c>
    </row>
    <row r="68" spans="1:24" ht="18.5" hidden="1" x14ac:dyDescent="0.45">
      <c r="A68" s="21"/>
      <c r="B68" s="21"/>
      <c r="C68" s="21"/>
      <c r="D68" s="21"/>
      <c r="E68" s="21"/>
      <c r="F68" s="9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9"/>
      <c r="U68" s="21"/>
      <c r="V68" s="23"/>
      <c r="W68" s="21"/>
      <c r="X68" s="23"/>
    </row>
    <row r="69" spans="1:24" ht="18.5" hidden="1" x14ac:dyDescent="0.45">
      <c r="A69" s="21" t="s">
        <v>3</v>
      </c>
      <c r="B69" s="21">
        <f>IF($A69=B23,B4,0)</f>
        <v>0</v>
      </c>
      <c r="C69" s="21">
        <f>IF($A69=C23,C4,0)</f>
        <v>72</v>
      </c>
      <c r="D69" s="21">
        <f>IF($A69=D23,D4,0)</f>
        <v>0</v>
      </c>
      <c r="E69" s="21"/>
      <c r="F69" s="9">
        <f>SUM(B69:D69)</f>
        <v>72</v>
      </c>
      <c r="G69" s="21"/>
      <c r="H69" s="21">
        <f>IF($A69=H23,H4,0)</f>
        <v>0</v>
      </c>
      <c r="I69" s="21">
        <f>IF($A69=I23,I4,0)</f>
        <v>12</v>
      </c>
      <c r="J69" s="21">
        <f>IF($A69=J23,J4,0)</f>
        <v>0</v>
      </c>
      <c r="K69" s="21"/>
      <c r="L69" s="21">
        <f>IF($A69=L23,L4,0)</f>
        <v>0</v>
      </c>
      <c r="M69" s="21">
        <f>IF($A69=M23,M4,0)</f>
        <v>24</v>
      </c>
      <c r="N69" s="21">
        <f>IF($A69=N23,N4,0)</f>
        <v>0</v>
      </c>
      <c r="O69" s="21"/>
      <c r="P69" s="21">
        <f>IF($A69=P23,P4,0)</f>
        <v>0</v>
      </c>
      <c r="Q69" s="21">
        <f>IF($A69=Q23,Q4,0)</f>
        <v>36</v>
      </c>
      <c r="R69" s="21">
        <f>IF($A69=R23,R4,0)</f>
        <v>0</v>
      </c>
      <c r="S69" s="21"/>
      <c r="T69" s="9">
        <f>SUM(H69:R69)</f>
        <v>72</v>
      </c>
      <c r="U69" s="21"/>
      <c r="V69" s="23"/>
      <c r="W69" s="21"/>
      <c r="X69" s="23"/>
    </row>
    <row r="70" spans="1:24" ht="18.5" hidden="1" x14ac:dyDescent="0.45">
      <c r="A70" s="21" t="str">
        <f>A69</f>
        <v xml:space="preserve">herb </v>
      </c>
      <c r="B70" s="21">
        <f>IF($A70=B24,B5,0)</f>
        <v>0</v>
      </c>
      <c r="C70" s="21">
        <f>IF($A70=C24,C5,0)</f>
        <v>0</v>
      </c>
      <c r="D70" s="21">
        <f>IF($A70=D24,D5,0)</f>
        <v>66</v>
      </c>
      <c r="E70" s="21"/>
      <c r="F70" s="9">
        <f t="shared" ref="F70:F80" si="19">SUM(B70:D70)</f>
        <v>66</v>
      </c>
      <c r="G70" s="21"/>
      <c r="H70" s="21">
        <f>IF($A70=H24,H5,0)</f>
        <v>0</v>
      </c>
      <c r="I70" s="21">
        <f>IF($A70=I24,I5,0)</f>
        <v>0</v>
      </c>
      <c r="J70" s="21">
        <f>IF($A70=J24,J5,0)</f>
        <v>11</v>
      </c>
      <c r="K70" s="21"/>
      <c r="L70" s="21">
        <f>IF($A70=L24,L5,0)</f>
        <v>0</v>
      </c>
      <c r="M70" s="21">
        <f>IF($A70=M24,M5,0)</f>
        <v>0</v>
      </c>
      <c r="N70" s="21">
        <f>IF($A70=N24,N5,0)</f>
        <v>22</v>
      </c>
      <c r="O70" s="21"/>
      <c r="P70" s="21">
        <f>IF($A70=P24,P5,0)</f>
        <v>0</v>
      </c>
      <c r="Q70" s="21">
        <f>IF($A70=Q24,Q5,0)</f>
        <v>0</v>
      </c>
      <c r="R70" s="21">
        <f>IF($A70=R24,R5,0)</f>
        <v>33</v>
      </c>
      <c r="S70" s="21"/>
      <c r="T70" s="9">
        <f t="shared" ref="T70:T81" si="20">SUM(H70:R70)</f>
        <v>66</v>
      </c>
      <c r="U70" s="21"/>
      <c r="V70" s="23"/>
      <c r="W70" s="21"/>
      <c r="X70" s="23"/>
    </row>
    <row r="71" spans="1:24" ht="18.5" hidden="1" x14ac:dyDescent="0.45">
      <c r="A71" s="21" t="str">
        <f t="shared" ref="A71:A81" si="21">A70</f>
        <v xml:space="preserve">herb </v>
      </c>
      <c r="B71" s="21">
        <f>IF($A71=B25,B6,0)</f>
        <v>60</v>
      </c>
      <c r="C71" s="21">
        <f>IF($A71=C25,C6,0)</f>
        <v>0</v>
      </c>
      <c r="D71" s="21">
        <f>IF($A71=D25,D6,0)</f>
        <v>0</v>
      </c>
      <c r="E71" s="21"/>
      <c r="F71" s="9">
        <f t="shared" si="19"/>
        <v>60</v>
      </c>
      <c r="G71" s="21"/>
      <c r="H71" s="21">
        <f>IF($A71=H25,H6,0)</f>
        <v>10</v>
      </c>
      <c r="I71" s="21">
        <f>IF($A71=I25,I6,0)</f>
        <v>0</v>
      </c>
      <c r="J71" s="21">
        <f>IF($A71=J25,J6,0)</f>
        <v>0</v>
      </c>
      <c r="K71" s="21"/>
      <c r="L71" s="21">
        <f>IF($A71=L25,L6,0)</f>
        <v>20</v>
      </c>
      <c r="M71" s="21">
        <f>IF($A71=M25,M6,0)</f>
        <v>0</v>
      </c>
      <c r="N71" s="21">
        <f>IF($A71=N25,N6,0)</f>
        <v>0</v>
      </c>
      <c r="O71" s="21"/>
      <c r="P71" s="21">
        <f>IF($A71=P25,P6,0)</f>
        <v>30</v>
      </c>
      <c r="Q71" s="21">
        <f>IF($A71=Q25,Q6,0)</f>
        <v>0</v>
      </c>
      <c r="R71" s="21">
        <f>IF($A71=R25,R6,0)</f>
        <v>0</v>
      </c>
      <c r="S71" s="21"/>
      <c r="T71" s="9">
        <f t="shared" si="20"/>
        <v>60</v>
      </c>
      <c r="U71" s="21"/>
      <c r="V71" s="23"/>
      <c r="W71" s="21"/>
      <c r="X71" s="23"/>
    </row>
    <row r="72" spans="1:24" ht="18.5" hidden="1" x14ac:dyDescent="0.45">
      <c r="A72" s="21" t="str">
        <f t="shared" si="21"/>
        <v xml:space="preserve">herb </v>
      </c>
      <c r="B72" s="21">
        <f>IF($A72=B26,B7,0)</f>
        <v>0</v>
      </c>
      <c r="C72" s="21">
        <f>IF($A72=C26,C7,0)</f>
        <v>0</v>
      </c>
      <c r="D72" s="21">
        <f>IF($A72=D26,D7,0)</f>
        <v>0</v>
      </c>
      <c r="E72" s="21"/>
      <c r="F72" s="9">
        <f t="shared" si="19"/>
        <v>0</v>
      </c>
      <c r="G72" s="21"/>
      <c r="H72" s="21">
        <f>IF($A72=H26,H7,0)</f>
        <v>0</v>
      </c>
      <c r="I72" s="21">
        <f>IF($A72=I26,I7,0)</f>
        <v>0</v>
      </c>
      <c r="J72" s="21">
        <f>IF($A72=J26,J7,0)</f>
        <v>0</v>
      </c>
      <c r="K72" s="21"/>
      <c r="L72" s="21">
        <f>IF($A72=L26,L7,0)</f>
        <v>0</v>
      </c>
      <c r="M72" s="21">
        <f>IF($A72=M26,M7,0)</f>
        <v>0</v>
      </c>
      <c r="N72" s="21">
        <f>IF($A72=N26,N7,0)</f>
        <v>0</v>
      </c>
      <c r="O72" s="21"/>
      <c r="P72" s="21">
        <f>IF($A72=P26,P7,0)</f>
        <v>0</v>
      </c>
      <c r="Q72" s="21">
        <f>IF($A72=Q26,Q7,0)</f>
        <v>0</v>
      </c>
      <c r="R72" s="21">
        <f>IF($A72=R26,R7,0)</f>
        <v>0</v>
      </c>
      <c r="S72" s="21"/>
      <c r="T72" s="9">
        <f t="shared" si="20"/>
        <v>0</v>
      </c>
      <c r="U72" s="21"/>
      <c r="V72" s="23"/>
      <c r="W72" s="21"/>
      <c r="X72" s="23"/>
    </row>
    <row r="73" spans="1:24" ht="18.5" hidden="1" x14ac:dyDescent="0.45">
      <c r="A73" s="21" t="str">
        <f t="shared" si="21"/>
        <v xml:space="preserve">herb </v>
      </c>
      <c r="B73" s="21">
        <f>IF($A73=B27,B8,0)</f>
        <v>0</v>
      </c>
      <c r="C73" s="21">
        <f>IF($A73=C27,C8,0)</f>
        <v>0</v>
      </c>
      <c r="D73" s="21">
        <f>IF($A73=D27,D8,0)</f>
        <v>0</v>
      </c>
      <c r="E73" s="21"/>
      <c r="F73" s="9">
        <f t="shared" si="19"/>
        <v>0</v>
      </c>
      <c r="G73" s="21"/>
      <c r="H73" s="21">
        <f>IF($A73=H27,H8,0)</f>
        <v>0</v>
      </c>
      <c r="I73" s="21">
        <f>IF($A73=I27,I8,0)</f>
        <v>0</v>
      </c>
      <c r="J73" s="21">
        <f>IF($A73=J27,J8,0)</f>
        <v>0</v>
      </c>
      <c r="K73" s="21"/>
      <c r="L73" s="21">
        <f>IF($A73=L27,L8,0)</f>
        <v>0</v>
      </c>
      <c r="M73" s="21">
        <f>IF($A73=M27,M8,0)</f>
        <v>0</v>
      </c>
      <c r="N73" s="21">
        <f>IF($A73=N27,N8,0)</f>
        <v>0</v>
      </c>
      <c r="O73" s="21"/>
      <c r="P73" s="21">
        <f>IF($A73=P27,P8,0)</f>
        <v>0</v>
      </c>
      <c r="Q73" s="21">
        <f>IF($A73=Q27,Q8,0)</f>
        <v>0</v>
      </c>
      <c r="R73" s="21">
        <f>IF($A73=R27,R8,0)</f>
        <v>0</v>
      </c>
      <c r="S73" s="21"/>
      <c r="T73" s="9">
        <f t="shared" si="20"/>
        <v>0</v>
      </c>
      <c r="U73" s="21"/>
      <c r="V73" s="23"/>
      <c r="W73" s="21"/>
      <c r="X73" s="23"/>
    </row>
    <row r="74" spans="1:24" ht="18.5" hidden="1" x14ac:dyDescent="0.45">
      <c r="A74" s="21" t="str">
        <f t="shared" si="21"/>
        <v xml:space="preserve">herb </v>
      </c>
      <c r="B74" s="21">
        <f>IF($A74=B28,B9,0)</f>
        <v>0</v>
      </c>
      <c r="C74" s="21">
        <f>IF($A74=C28,C9,0)</f>
        <v>0</v>
      </c>
      <c r="D74" s="21">
        <f>IF($A74=D28,D9,0)</f>
        <v>0</v>
      </c>
      <c r="E74" s="21"/>
      <c r="F74" s="9">
        <f t="shared" si="19"/>
        <v>0</v>
      </c>
      <c r="G74" s="21"/>
      <c r="H74" s="21">
        <f>IF($A74=H28,H9,0)</f>
        <v>0</v>
      </c>
      <c r="I74" s="21">
        <f>IF($A74=I28,I9,0)</f>
        <v>0</v>
      </c>
      <c r="J74" s="21">
        <f>IF($A74=J28,J9,0)</f>
        <v>0</v>
      </c>
      <c r="K74" s="21"/>
      <c r="L74" s="21">
        <f>IF($A74=L28,L9,0)</f>
        <v>0</v>
      </c>
      <c r="M74" s="21">
        <f>IF($A74=M28,M9,0)</f>
        <v>0</v>
      </c>
      <c r="N74" s="21">
        <f>IF($A74=N28,N9,0)</f>
        <v>0</v>
      </c>
      <c r="O74" s="21"/>
      <c r="P74" s="21">
        <f>IF($A74=P28,P9,0)</f>
        <v>0</v>
      </c>
      <c r="Q74" s="21">
        <f>IF($A74=Q28,Q9,0)</f>
        <v>0</v>
      </c>
      <c r="R74" s="21">
        <f>IF($A74=R28,R9,0)</f>
        <v>0</v>
      </c>
      <c r="S74" s="21"/>
      <c r="T74" s="9">
        <f t="shared" si="20"/>
        <v>0</v>
      </c>
      <c r="U74" s="21"/>
      <c r="V74" s="23"/>
      <c r="W74" s="21"/>
      <c r="X74" s="23"/>
    </row>
    <row r="75" spans="1:24" ht="18.5" hidden="1" x14ac:dyDescent="0.45">
      <c r="A75" s="21" t="str">
        <f t="shared" si="21"/>
        <v xml:space="preserve">herb </v>
      </c>
      <c r="B75" s="21">
        <f>IF($A75=B29,B10,0)</f>
        <v>0</v>
      </c>
      <c r="C75" s="21">
        <f>IF($A75=C29,C10,0)</f>
        <v>0</v>
      </c>
      <c r="D75" s="21">
        <f>IF($A75=D29,D10,0)</f>
        <v>0</v>
      </c>
      <c r="E75" s="21"/>
      <c r="F75" s="9">
        <f t="shared" si="19"/>
        <v>0</v>
      </c>
      <c r="G75" s="21"/>
      <c r="H75" s="21">
        <f>IF($A75=H29,H10,0)</f>
        <v>0</v>
      </c>
      <c r="I75" s="21">
        <f>IF($A75=I29,I10,0)</f>
        <v>0</v>
      </c>
      <c r="J75" s="21">
        <f>IF($A75=J29,J10,0)</f>
        <v>0</v>
      </c>
      <c r="K75" s="21"/>
      <c r="L75" s="21">
        <f>IF($A75=L29,L10,0)</f>
        <v>0</v>
      </c>
      <c r="M75" s="21">
        <f>IF($A75=M29,M10,0)</f>
        <v>0</v>
      </c>
      <c r="N75" s="21">
        <f>IF($A75=N29,N10,0)</f>
        <v>0</v>
      </c>
      <c r="O75" s="21"/>
      <c r="P75" s="21">
        <f>IF($A75=P29,P10,0)</f>
        <v>0</v>
      </c>
      <c r="Q75" s="21">
        <f>IF($A75=Q29,Q10,0)</f>
        <v>0</v>
      </c>
      <c r="R75" s="21">
        <f>IF($A75=R29,R10,0)</f>
        <v>0</v>
      </c>
      <c r="S75" s="21"/>
      <c r="T75" s="9">
        <f t="shared" si="20"/>
        <v>0</v>
      </c>
      <c r="U75" s="21"/>
      <c r="V75" s="23"/>
      <c r="W75" s="21"/>
      <c r="X75" s="23"/>
    </row>
    <row r="76" spans="1:24" ht="18.5" hidden="1" x14ac:dyDescent="0.45">
      <c r="A76" s="21" t="str">
        <f t="shared" si="21"/>
        <v xml:space="preserve">herb </v>
      </c>
      <c r="B76" s="21">
        <f>IF($A76=B30,B11,0)</f>
        <v>0</v>
      </c>
      <c r="C76" s="21">
        <f>IF($A76=C30,C11,0)</f>
        <v>0</v>
      </c>
      <c r="D76" s="21">
        <f>IF($A76=D30,D11,0)</f>
        <v>0</v>
      </c>
      <c r="E76" s="21"/>
      <c r="F76" s="9">
        <f t="shared" si="19"/>
        <v>0</v>
      </c>
      <c r="G76" s="21"/>
      <c r="H76" s="21">
        <f>IF($A76=H30,H11,0)</f>
        <v>0</v>
      </c>
      <c r="I76" s="21">
        <f>IF($A76=I30,I11,0)</f>
        <v>0</v>
      </c>
      <c r="J76" s="21">
        <f>IF($A76=J30,J11,0)</f>
        <v>0</v>
      </c>
      <c r="K76" s="21"/>
      <c r="L76" s="21">
        <f>IF($A76=L30,L11,0)</f>
        <v>0</v>
      </c>
      <c r="M76" s="21">
        <f>IF($A76=M30,M11,0)</f>
        <v>0</v>
      </c>
      <c r="N76" s="21">
        <f>IF($A76=N30,N11,0)</f>
        <v>0</v>
      </c>
      <c r="O76" s="21"/>
      <c r="P76" s="21">
        <f>IF($A76=P30,P11,0)</f>
        <v>0</v>
      </c>
      <c r="Q76" s="21">
        <f>IF($A76=Q30,Q11,0)</f>
        <v>0</v>
      </c>
      <c r="R76" s="21">
        <f>IF($A76=R30,R11,0)</f>
        <v>0</v>
      </c>
      <c r="S76" s="21"/>
      <c r="T76" s="9">
        <f t="shared" si="20"/>
        <v>0</v>
      </c>
      <c r="U76" s="21"/>
      <c r="V76" s="23"/>
      <c r="W76" s="21"/>
      <c r="X76" s="23"/>
    </row>
    <row r="77" spans="1:24" ht="18.5" hidden="1" x14ac:dyDescent="0.45">
      <c r="A77" s="21" t="str">
        <f t="shared" si="21"/>
        <v xml:space="preserve">herb </v>
      </c>
      <c r="B77" s="21">
        <f>IF($A77=B31,B12,0)</f>
        <v>0</v>
      </c>
      <c r="C77" s="21">
        <f>IF($A77=C31,C12,0)</f>
        <v>0</v>
      </c>
      <c r="D77" s="21">
        <f>IF($A77=D31,D12,0)</f>
        <v>0</v>
      </c>
      <c r="E77" s="21"/>
      <c r="F77" s="9">
        <f t="shared" si="19"/>
        <v>0</v>
      </c>
      <c r="G77" s="21"/>
      <c r="H77" s="21">
        <f>IF($A77=H31,H12,0)</f>
        <v>0</v>
      </c>
      <c r="I77" s="21">
        <f>IF($A77=I31,I12,0)</f>
        <v>0</v>
      </c>
      <c r="J77" s="21">
        <f>IF($A77=J31,J12,0)</f>
        <v>0</v>
      </c>
      <c r="K77" s="21"/>
      <c r="L77" s="21">
        <f>IF($A77=L31,L12,0)</f>
        <v>0</v>
      </c>
      <c r="M77" s="21">
        <f>IF($A77=M31,M12,0)</f>
        <v>0</v>
      </c>
      <c r="N77" s="21">
        <f>IF($A77=N31,N12,0)</f>
        <v>0</v>
      </c>
      <c r="O77" s="21"/>
      <c r="P77" s="21">
        <f>IF($A77=P31,P12,0)</f>
        <v>0</v>
      </c>
      <c r="Q77" s="21">
        <f>IF($A77=Q31,Q12,0)</f>
        <v>0</v>
      </c>
      <c r="R77" s="21">
        <f>IF($A77=R31,R12,0)</f>
        <v>0</v>
      </c>
      <c r="S77" s="21"/>
      <c r="T77" s="9">
        <f t="shared" si="20"/>
        <v>0</v>
      </c>
      <c r="U77" s="21"/>
      <c r="V77" s="23"/>
      <c r="W77" s="21"/>
      <c r="X77" s="23"/>
    </row>
    <row r="78" spans="1:24" ht="18.5" hidden="1" x14ac:dyDescent="0.45">
      <c r="A78" s="21" t="str">
        <f t="shared" si="21"/>
        <v xml:space="preserve">herb </v>
      </c>
      <c r="B78" s="21">
        <f>IF($A78=B32,B13,0)</f>
        <v>0</v>
      </c>
      <c r="C78" s="21">
        <f>IF($A78=C32,C13,0)</f>
        <v>0</v>
      </c>
      <c r="D78" s="21">
        <f>IF($A78=D32,D13,0)</f>
        <v>0</v>
      </c>
      <c r="E78" s="21"/>
      <c r="F78" s="54">
        <f t="shared" si="19"/>
        <v>0</v>
      </c>
      <c r="G78" s="21"/>
      <c r="H78" s="21">
        <f>IF($A78=H32,H13,0)</f>
        <v>0</v>
      </c>
      <c r="I78" s="21">
        <f>IF($A78=I32,I13,0)</f>
        <v>0</v>
      </c>
      <c r="J78" s="21">
        <f>IF($A78=J32,J13,0)</f>
        <v>0</v>
      </c>
      <c r="K78" s="21"/>
      <c r="L78" s="21">
        <f>IF($A78=L32,L13,0)</f>
        <v>0</v>
      </c>
      <c r="M78" s="21">
        <f>IF($A78=M32,M13,0)</f>
        <v>0</v>
      </c>
      <c r="N78" s="21">
        <f>IF($A78=N32,N13,0)</f>
        <v>0</v>
      </c>
      <c r="O78" s="21"/>
      <c r="P78" s="21">
        <f>IF($A78=P32,P13,0)</f>
        <v>0</v>
      </c>
      <c r="Q78" s="21">
        <f>IF($A78=Q32,Q13,0)</f>
        <v>0</v>
      </c>
      <c r="R78" s="21">
        <f>IF($A78=R32,R13,0)</f>
        <v>0</v>
      </c>
      <c r="S78" s="21"/>
      <c r="T78" s="3">
        <f t="shared" si="20"/>
        <v>0</v>
      </c>
      <c r="U78" s="21"/>
      <c r="V78" s="13"/>
      <c r="W78" s="21"/>
      <c r="X78" s="23"/>
    </row>
    <row r="79" spans="1:24" ht="18.5" hidden="1" x14ac:dyDescent="0.45">
      <c r="A79" s="21" t="str">
        <f t="shared" si="21"/>
        <v xml:space="preserve">herb </v>
      </c>
      <c r="B79" s="21">
        <f>IF($A79=B33,B14,0)</f>
        <v>0</v>
      </c>
      <c r="C79" s="21">
        <f>IF($A79=C33,C14,0)</f>
        <v>0</v>
      </c>
      <c r="D79" s="21">
        <f>IF($A79=D33,D14,0)</f>
        <v>0</v>
      </c>
      <c r="E79" s="21"/>
      <c r="F79" s="9">
        <f t="shared" si="19"/>
        <v>0</v>
      </c>
      <c r="G79" s="21"/>
      <c r="H79" s="21">
        <f>IF($A79=H33,H14,0)</f>
        <v>0</v>
      </c>
      <c r="I79" s="21">
        <f>IF($A79=I33,I14,0)</f>
        <v>0</v>
      </c>
      <c r="J79" s="21">
        <f>IF($A79=J33,J14,0)</f>
        <v>0</v>
      </c>
      <c r="K79" s="21"/>
      <c r="L79" s="21">
        <f>IF($A79=L33,L14,0)</f>
        <v>0</v>
      </c>
      <c r="M79" s="21">
        <f>IF($A79=M33,M14,0)</f>
        <v>0</v>
      </c>
      <c r="N79" s="21">
        <f>IF($A79=N33,N14,0)</f>
        <v>0</v>
      </c>
      <c r="O79" s="21"/>
      <c r="P79" s="21">
        <f>IF($A79=P33,P14,0)</f>
        <v>0</v>
      </c>
      <c r="Q79" s="21">
        <f>IF($A79=Q33,Q14,0)</f>
        <v>0</v>
      </c>
      <c r="R79" s="21">
        <f>IF($A79=R33,R14,0)</f>
        <v>0</v>
      </c>
      <c r="S79" s="21"/>
      <c r="T79" s="9">
        <f t="shared" si="20"/>
        <v>0</v>
      </c>
      <c r="U79" s="21"/>
      <c r="V79" s="23"/>
      <c r="W79" s="21"/>
      <c r="X79" s="23"/>
    </row>
    <row r="80" spans="1:24" ht="18.5" hidden="1" x14ac:dyDescent="0.45">
      <c r="A80" s="48" t="str">
        <f t="shared" si="21"/>
        <v xml:space="preserve">herb </v>
      </c>
      <c r="B80" s="48">
        <f>IF($A80=B34,B15,0)</f>
        <v>0</v>
      </c>
      <c r="C80" s="48">
        <f>IF($A80=C34,C15,0)</f>
        <v>0</v>
      </c>
      <c r="D80" s="48">
        <f>IF($A80=D34,D15,0)</f>
        <v>0</v>
      </c>
      <c r="E80" s="48"/>
      <c r="F80" s="9">
        <f t="shared" si="19"/>
        <v>0</v>
      </c>
      <c r="G80" s="48"/>
      <c r="H80" s="48">
        <f>IF($A80=H34,H15,0)</f>
        <v>0</v>
      </c>
      <c r="I80" s="48">
        <f>IF($A80=I34,I15,0)</f>
        <v>0</v>
      </c>
      <c r="J80" s="48">
        <f>IF($A80=J34,J15,0)</f>
        <v>0</v>
      </c>
      <c r="K80" s="48"/>
      <c r="L80" s="48">
        <f>IF($A80=L34,L15,0)</f>
        <v>0</v>
      </c>
      <c r="M80" s="48">
        <f>IF($A80=M34,M15,0)</f>
        <v>0</v>
      </c>
      <c r="N80" s="48">
        <f>IF($A80=N34,N15,0)</f>
        <v>0</v>
      </c>
      <c r="O80" s="48"/>
      <c r="P80" s="48">
        <f>IF($A80=P34,P15,0)</f>
        <v>0</v>
      </c>
      <c r="Q80" s="48">
        <f>IF($A80=Q34,Q15,0)</f>
        <v>0</v>
      </c>
      <c r="R80" s="48">
        <f>IF($A80=R34,R15,0)</f>
        <v>0</v>
      </c>
      <c r="S80" s="48"/>
      <c r="T80" s="9">
        <f t="shared" si="20"/>
        <v>0</v>
      </c>
      <c r="U80" s="21"/>
      <c r="V80" s="23"/>
      <c r="W80" s="21"/>
      <c r="X80" s="23"/>
    </row>
    <row r="81" spans="1:24" ht="18.5" x14ac:dyDescent="0.45">
      <c r="A81" s="50" t="str">
        <f t="shared" si="21"/>
        <v xml:space="preserve">herb </v>
      </c>
      <c r="B81" s="50">
        <f>SUM(B69:B80)</f>
        <v>60</v>
      </c>
      <c r="C81" s="50">
        <f t="shared" ref="C81" si="22">SUM(C69:C80)</f>
        <v>72</v>
      </c>
      <c r="D81" s="50">
        <f t="shared" ref="D81" si="23">SUM(D69:D80)</f>
        <v>66</v>
      </c>
      <c r="E81" s="50"/>
      <c r="F81" s="9">
        <f>SUM(F69:F80)</f>
        <v>198</v>
      </c>
      <c r="G81" s="50"/>
      <c r="H81" s="50">
        <f>SUM(H69:H80)</f>
        <v>10</v>
      </c>
      <c r="I81" s="50">
        <f>SUM(I69:I80)</f>
        <v>12</v>
      </c>
      <c r="J81" s="50">
        <f>SUM(J69:J80)</f>
        <v>11</v>
      </c>
      <c r="K81" s="50"/>
      <c r="L81" s="50">
        <f t="shared" ref="L81" si="24">SUM(L69:L80)</f>
        <v>20</v>
      </c>
      <c r="M81" s="50">
        <f t="shared" ref="M81" si="25">SUM(M69:M80)</f>
        <v>24</v>
      </c>
      <c r="N81" s="50">
        <f t="shared" ref="N81" si="26">SUM(N69:N80)</f>
        <v>22</v>
      </c>
      <c r="O81" s="50"/>
      <c r="P81" s="50">
        <f>SUM(P69:P80)</f>
        <v>30</v>
      </c>
      <c r="Q81" s="50">
        <f>SUM(Q69:Q80)</f>
        <v>36</v>
      </c>
      <c r="R81" s="50">
        <f>SUM(R69:R80)</f>
        <v>33</v>
      </c>
      <c r="S81" s="50"/>
      <c r="T81" s="9">
        <f t="shared" si="20"/>
        <v>198</v>
      </c>
      <c r="U81" s="21"/>
      <c r="V81" s="23">
        <f t="shared" ref="V81" si="27">T81+F81</f>
        <v>396</v>
      </c>
      <c r="W81" s="21"/>
      <c r="X81" s="23">
        <f>RANK(V81,$V$53:$V$207)</f>
        <v>2</v>
      </c>
    </row>
    <row r="82" spans="1:24" ht="18.5" hidden="1" x14ac:dyDescent="0.45">
      <c r="A82" s="21"/>
      <c r="B82" s="21"/>
      <c r="C82" s="21"/>
      <c r="D82" s="21"/>
      <c r="E82" s="21"/>
      <c r="F82" s="9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9"/>
      <c r="U82" s="21"/>
      <c r="V82" s="23"/>
      <c r="W82" s="21"/>
      <c r="X82" s="23"/>
    </row>
    <row r="83" spans="1:24" ht="18.5" hidden="1" x14ac:dyDescent="0.45">
      <c r="A83" s="21" t="s">
        <v>4</v>
      </c>
      <c r="B83" s="21">
        <f>IF($A83=B23, B4,0)</f>
        <v>72</v>
      </c>
      <c r="C83" s="21">
        <f>IF($A83=C23, C4,0)</f>
        <v>0</v>
      </c>
      <c r="D83" s="21">
        <f>IF($A83=D23, D4,0)</f>
        <v>0</v>
      </c>
      <c r="E83" s="21"/>
      <c r="F83" s="9">
        <f>SUM(B83:D83)</f>
        <v>72</v>
      </c>
      <c r="G83" s="21"/>
      <c r="H83" s="21">
        <f>IF($A83=H23, H4,0)</f>
        <v>12</v>
      </c>
      <c r="I83" s="21">
        <f>IF($A83=I23, I4,0)</f>
        <v>0</v>
      </c>
      <c r="J83" s="21">
        <f>IF($A83=J23, J4,0)</f>
        <v>0</v>
      </c>
      <c r="K83" s="21"/>
      <c r="L83" s="21">
        <f>IF($A83=L23, L4,0)</f>
        <v>24</v>
      </c>
      <c r="M83" s="21">
        <f>IF($A83=M23, M4,0)</f>
        <v>0</v>
      </c>
      <c r="N83" s="21">
        <f>IF($A83=N23, N4,0)</f>
        <v>0</v>
      </c>
      <c r="O83" s="21"/>
      <c r="P83" s="21">
        <f>IF($A83=P23, P4,0)</f>
        <v>36</v>
      </c>
      <c r="Q83" s="21">
        <f>IF($A83=Q23, Q4,0)</f>
        <v>0</v>
      </c>
      <c r="R83" s="21">
        <f>IF($A83=R23, R4,0)</f>
        <v>0</v>
      </c>
      <c r="S83" s="21"/>
      <c r="T83" s="9">
        <f>SUM(H83:R83)</f>
        <v>72</v>
      </c>
      <c r="U83" s="21"/>
      <c r="V83" s="23"/>
      <c r="W83" s="21"/>
      <c r="X83" s="23"/>
    </row>
    <row r="84" spans="1:24" ht="18.5" hidden="1" x14ac:dyDescent="0.45">
      <c r="A84" s="21" t="str">
        <f>A83</f>
        <v xml:space="preserve">Dino </v>
      </c>
      <c r="B84" s="21">
        <f>IF($A84=B24, B5,0)</f>
        <v>0</v>
      </c>
      <c r="C84" s="21">
        <f>IF($A84=C24, C5,0)</f>
        <v>0</v>
      </c>
      <c r="D84" s="21">
        <f>IF($A84=D24, D5,0)</f>
        <v>0</v>
      </c>
      <c r="E84" s="21"/>
      <c r="F84" s="9">
        <f t="shared" ref="F84:F94" si="28">SUM(B84:D84)</f>
        <v>0</v>
      </c>
      <c r="G84" s="21"/>
      <c r="H84" s="21">
        <f>IF($A84=H24, H5,0)</f>
        <v>0</v>
      </c>
      <c r="I84" s="21">
        <f>IF($A84=I24, I5,0)</f>
        <v>0</v>
      </c>
      <c r="J84" s="21">
        <f>IF($A84=J24, J5,0)</f>
        <v>0</v>
      </c>
      <c r="K84" s="21"/>
      <c r="L84" s="21">
        <f>IF($A84=L24, L5,0)</f>
        <v>0</v>
      </c>
      <c r="M84" s="21">
        <f>IF($A84=M24, M5,0)</f>
        <v>0</v>
      </c>
      <c r="N84" s="21">
        <f>IF($A84=N24, N5,0)</f>
        <v>0</v>
      </c>
      <c r="O84" s="21"/>
      <c r="P84" s="21">
        <f>IF($A84=P24, P5,0)</f>
        <v>0</v>
      </c>
      <c r="Q84" s="21">
        <f>IF($A84=Q24, Q5,0)</f>
        <v>0</v>
      </c>
      <c r="R84" s="21">
        <f>IF($A84=R24, R5,0)</f>
        <v>0</v>
      </c>
      <c r="S84" s="21"/>
      <c r="T84" s="9">
        <f t="shared" ref="T84:T95" si="29">SUM(H84:R84)</f>
        <v>0</v>
      </c>
      <c r="U84" s="21"/>
      <c r="V84" s="23"/>
      <c r="W84" s="21"/>
      <c r="X84" s="23"/>
    </row>
    <row r="85" spans="1:24" ht="18.5" hidden="1" x14ac:dyDescent="0.45">
      <c r="A85" s="21" t="str">
        <f t="shared" ref="A85:A95" si="30">A84</f>
        <v xml:space="preserve">Dino </v>
      </c>
      <c r="B85" s="21">
        <f>IF($A85=B25, B6,0)</f>
        <v>0</v>
      </c>
      <c r="C85" s="21">
        <f>IF($A85=C25, C6,0)</f>
        <v>0</v>
      </c>
      <c r="D85" s="21">
        <f>IF($A85=D25, D6,0)</f>
        <v>0</v>
      </c>
      <c r="E85" s="21"/>
      <c r="F85" s="9">
        <f t="shared" si="28"/>
        <v>0</v>
      </c>
      <c r="G85" s="21"/>
      <c r="H85" s="21">
        <f>IF($A85=H25, H6,0)</f>
        <v>0</v>
      </c>
      <c r="I85" s="21">
        <f>IF($A85=I25, I6,0)</f>
        <v>0</v>
      </c>
      <c r="J85" s="21">
        <f>IF($A85=J25, J6,0)</f>
        <v>0</v>
      </c>
      <c r="K85" s="21"/>
      <c r="L85" s="21">
        <f>IF($A85=L25, L6,0)</f>
        <v>0</v>
      </c>
      <c r="M85" s="21">
        <f>IF($A85=M25, M6,0)</f>
        <v>0</v>
      </c>
      <c r="N85" s="21">
        <f>IF($A85=N25, N6,0)</f>
        <v>0</v>
      </c>
      <c r="O85" s="21"/>
      <c r="P85" s="21">
        <f>IF($A85=P25, P6,0)</f>
        <v>0</v>
      </c>
      <c r="Q85" s="21">
        <f>IF($A85=Q25, Q6,0)</f>
        <v>0</v>
      </c>
      <c r="R85" s="21">
        <f>IF($A85=R25, R6,0)</f>
        <v>0</v>
      </c>
      <c r="S85" s="21"/>
      <c r="T85" s="9">
        <f t="shared" si="29"/>
        <v>0</v>
      </c>
      <c r="U85" s="21"/>
      <c r="V85" s="23"/>
      <c r="W85" s="21"/>
      <c r="X85" s="23"/>
    </row>
    <row r="86" spans="1:24" ht="18.5" hidden="1" x14ac:dyDescent="0.45">
      <c r="A86" s="21" t="str">
        <f t="shared" si="30"/>
        <v xml:space="preserve">Dino </v>
      </c>
      <c r="B86" s="21">
        <f>IF($A86=B26, B7,0)</f>
        <v>0</v>
      </c>
      <c r="C86" s="21">
        <f>IF($A86=C26, C7,0)</f>
        <v>0</v>
      </c>
      <c r="D86" s="21">
        <f>IF($A86=D26, D7,0)</f>
        <v>54</v>
      </c>
      <c r="E86" s="21"/>
      <c r="F86" s="9">
        <f t="shared" si="28"/>
        <v>54</v>
      </c>
      <c r="G86" s="21"/>
      <c r="H86" s="21">
        <f>IF($A86=H26, H7,0)</f>
        <v>0</v>
      </c>
      <c r="I86" s="21">
        <f>IF($A86=I26, I7,0)</f>
        <v>0</v>
      </c>
      <c r="J86" s="21">
        <f>IF($A86=J26, J7,0)</f>
        <v>9</v>
      </c>
      <c r="K86" s="21"/>
      <c r="L86" s="21">
        <f>IF($A86=L26, L7,0)</f>
        <v>0</v>
      </c>
      <c r="M86" s="21">
        <f>IF($A86=M26, M7,0)</f>
        <v>0</v>
      </c>
      <c r="N86" s="21">
        <f>IF($A86=N26, N7,0)</f>
        <v>18</v>
      </c>
      <c r="O86" s="21"/>
      <c r="P86" s="21">
        <f>IF($A86=P26, P7,0)</f>
        <v>0</v>
      </c>
      <c r="Q86" s="21">
        <f>IF($A86=Q26, Q7,0)</f>
        <v>0</v>
      </c>
      <c r="R86" s="21">
        <f>IF($A86=R26, R7,0)</f>
        <v>27</v>
      </c>
      <c r="S86" s="21"/>
      <c r="T86" s="9">
        <f t="shared" si="29"/>
        <v>54</v>
      </c>
      <c r="U86" s="21"/>
      <c r="V86" s="23"/>
      <c r="W86" s="21"/>
      <c r="X86" s="23"/>
    </row>
    <row r="87" spans="1:24" ht="18.5" hidden="1" x14ac:dyDescent="0.45">
      <c r="A87" s="21" t="str">
        <f t="shared" si="30"/>
        <v xml:space="preserve">Dino </v>
      </c>
      <c r="B87" s="21">
        <f>IF($A87=B27, B8,0)</f>
        <v>0</v>
      </c>
      <c r="C87" s="21">
        <f>IF($A87=C27, C8,0)</f>
        <v>0</v>
      </c>
      <c r="D87" s="21">
        <f>IF($A87=D27, D8,0)</f>
        <v>0</v>
      </c>
      <c r="E87" s="21"/>
      <c r="F87" s="9">
        <f t="shared" si="28"/>
        <v>0</v>
      </c>
      <c r="G87" s="21"/>
      <c r="H87" s="21">
        <f>IF($A87=H27, H8,0)</f>
        <v>0</v>
      </c>
      <c r="I87" s="21">
        <f>IF($A87=I27, I8,0)</f>
        <v>0</v>
      </c>
      <c r="J87" s="21">
        <f>IF($A87=J27, J8,0)</f>
        <v>0</v>
      </c>
      <c r="K87" s="21"/>
      <c r="L87" s="21">
        <f>IF($A87=L27, L8,0)</f>
        <v>0</v>
      </c>
      <c r="M87" s="21">
        <f>IF($A87=M27, M8,0)</f>
        <v>0</v>
      </c>
      <c r="N87" s="21">
        <f>IF($A87=N27, N8,0)</f>
        <v>0</v>
      </c>
      <c r="O87" s="21"/>
      <c r="P87" s="21">
        <f>IF($A87=P27, P8,0)</f>
        <v>0</v>
      </c>
      <c r="Q87" s="21">
        <f>IF($A87=Q27, Q8,0)</f>
        <v>0</v>
      </c>
      <c r="R87" s="21">
        <f>IF($A87=R27, R8,0)</f>
        <v>0</v>
      </c>
      <c r="S87" s="21"/>
      <c r="T87" s="9">
        <f t="shared" si="29"/>
        <v>0</v>
      </c>
      <c r="U87" s="21"/>
      <c r="V87" s="23"/>
      <c r="W87" s="21"/>
      <c r="X87" s="23"/>
    </row>
    <row r="88" spans="1:24" ht="18.5" hidden="1" x14ac:dyDescent="0.45">
      <c r="A88" s="21" t="str">
        <f t="shared" si="30"/>
        <v xml:space="preserve">Dino </v>
      </c>
      <c r="B88" s="21">
        <f>IF($A88=B28, B9,0)</f>
        <v>0</v>
      </c>
      <c r="C88" s="21">
        <f>IF($A88=C28, C9,0)</f>
        <v>0</v>
      </c>
      <c r="D88" s="21">
        <f>IF($A88=D28, D9,0)</f>
        <v>0</v>
      </c>
      <c r="E88" s="21"/>
      <c r="F88" s="9">
        <f t="shared" si="28"/>
        <v>0</v>
      </c>
      <c r="G88" s="21"/>
      <c r="H88" s="21">
        <f>IF($A88=H28, H9,0)</f>
        <v>0</v>
      </c>
      <c r="I88" s="21">
        <f>IF($A88=I28, I9,0)</f>
        <v>0</v>
      </c>
      <c r="J88" s="21">
        <f>IF($A88=J28, J9,0)</f>
        <v>0</v>
      </c>
      <c r="K88" s="21"/>
      <c r="L88" s="21">
        <f>IF($A88=L28, L9,0)</f>
        <v>0</v>
      </c>
      <c r="M88" s="21">
        <f>IF($A88=M28, M9,0)</f>
        <v>0</v>
      </c>
      <c r="N88" s="21">
        <f>IF($A88=N28, N9,0)</f>
        <v>0</v>
      </c>
      <c r="O88" s="21"/>
      <c r="P88" s="21">
        <f>IF($A88=P28, P9,0)</f>
        <v>0</v>
      </c>
      <c r="Q88" s="21">
        <f>IF($A88=Q28, Q9,0)</f>
        <v>0</v>
      </c>
      <c r="R88" s="21">
        <f>IF($A88=R28, R9,0)</f>
        <v>0</v>
      </c>
      <c r="S88" s="21"/>
      <c r="T88" s="9">
        <f t="shared" si="29"/>
        <v>0</v>
      </c>
      <c r="U88" s="21"/>
      <c r="V88" s="23"/>
      <c r="W88" s="21"/>
      <c r="X88" s="23"/>
    </row>
    <row r="89" spans="1:24" ht="18.5" hidden="1" x14ac:dyDescent="0.45">
      <c r="A89" s="21" t="str">
        <f t="shared" si="30"/>
        <v xml:space="preserve">Dino </v>
      </c>
      <c r="B89" s="21">
        <f>IF($A89=B29, B10,0)</f>
        <v>0</v>
      </c>
      <c r="C89" s="21">
        <f>IF($A89=C29, C10,0)</f>
        <v>0</v>
      </c>
      <c r="D89" s="21">
        <f>IF($A89=D29, D10,0)</f>
        <v>0</v>
      </c>
      <c r="E89" s="21"/>
      <c r="F89" s="9">
        <f t="shared" si="28"/>
        <v>0</v>
      </c>
      <c r="G89" s="21"/>
      <c r="H89" s="21">
        <f>IF($A89=H29, H10,0)</f>
        <v>0</v>
      </c>
      <c r="I89" s="21">
        <f>IF($A89=I29, I10,0)</f>
        <v>0</v>
      </c>
      <c r="J89" s="21">
        <f>IF($A89=J29, J10,0)</f>
        <v>0</v>
      </c>
      <c r="K89" s="21"/>
      <c r="L89" s="21">
        <f>IF($A89=L29, L10,0)</f>
        <v>0</v>
      </c>
      <c r="M89" s="21">
        <f>IF($A89=M29, M10,0)</f>
        <v>0</v>
      </c>
      <c r="N89" s="21">
        <f>IF($A89=N29, N10,0)</f>
        <v>0</v>
      </c>
      <c r="O89" s="21"/>
      <c r="P89" s="21">
        <f>IF($A89=P29, P10,0)</f>
        <v>0</v>
      </c>
      <c r="Q89" s="21">
        <f>IF($A89=Q29, Q10,0)</f>
        <v>0</v>
      </c>
      <c r="R89" s="21">
        <f>IF($A89=R29, R10,0)</f>
        <v>0</v>
      </c>
      <c r="S89" s="21"/>
      <c r="T89" s="9">
        <f t="shared" si="29"/>
        <v>0</v>
      </c>
      <c r="U89" s="21"/>
      <c r="V89" s="23"/>
      <c r="W89" s="21"/>
      <c r="X89" s="23"/>
    </row>
    <row r="90" spans="1:24" ht="18.5" hidden="1" x14ac:dyDescent="0.45">
      <c r="A90" s="21" t="str">
        <f t="shared" si="30"/>
        <v xml:space="preserve">Dino </v>
      </c>
      <c r="B90" s="21">
        <f>IF($A90=B30, B11,0)</f>
        <v>0</v>
      </c>
      <c r="C90" s="21">
        <f>IF($A90=C30, C11,0)</f>
        <v>0</v>
      </c>
      <c r="D90" s="21">
        <f>IF($A90=D30, D11,0)</f>
        <v>0</v>
      </c>
      <c r="E90" s="21"/>
      <c r="F90" s="9">
        <f t="shared" si="28"/>
        <v>0</v>
      </c>
      <c r="G90" s="21"/>
      <c r="H90" s="21">
        <f>IF($A90=H30, H11,0)</f>
        <v>0</v>
      </c>
      <c r="I90" s="21">
        <f>IF($A90=I30, I11,0)</f>
        <v>0</v>
      </c>
      <c r="J90" s="21">
        <f>IF($A90=J30, J11,0)</f>
        <v>0</v>
      </c>
      <c r="K90" s="21"/>
      <c r="L90" s="21">
        <f>IF($A90=L30, L11,0)</f>
        <v>0</v>
      </c>
      <c r="M90" s="21">
        <f>IF($A90=M30, M11,0)</f>
        <v>0</v>
      </c>
      <c r="N90" s="21">
        <f>IF($A90=N30, N11,0)</f>
        <v>0</v>
      </c>
      <c r="O90" s="21"/>
      <c r="P90" s="21">
        <f>IF($A90=P30, P11,0)</f>
        <v>0</v>
      </c>
      <c r="Q90" s="21">
        <f>IF($A90=Q30, Q11,0)</f>
        <v>0</v>
      </c>
      <c r="R90" s="21">
        <f>IF($A90=R30, R11,0)</f>
        <v>0</v>
      </c>
      <c r="S90" s="21"/>
      <c r="T90" s="9">
        <f t="shared" si="29"/>
        <v>0</v>
      </c>
      <c r="U90" s="21"/>
      <c r="V90" s="23"/>
      <c r="W90" s="21"/>
      <c r="X90" s="23"/>
    </row>
    <row r="91" spans="1:24" ht="18.5" hidden="1" x14ac:dyDescent="0.45">
      <c r="A91" s="21" t="str">
        <f t="shared" si="30"/>
        <v xml:space="preserve">Dino </v>
      </c>
      <c r="B91" s="21">
        <f>IF($A91=B31, B12,0)</f>
        <v>0</v>
      </c>
      <c r="C91" s="21">
        <f>IF($A91=C31, C12,0)</f>
        <v>24</v>
      </c>
      <c r="D91" s="21">
        <f>IF($A91=D31, D12,0)</f>
        <v>0</v>
      </c>
      <c r="E91" s="21"/>
      <c r="F91" s="54">
        <f t="shared" si="28"/>
        <v>24</v>
      </c>
      <c r="G91" s="21"/>
      <c r="H91" s="21">
        <f>IF($A91=H31, H12,0)</f>
        <v>0</v>
      </c>
      <c r="I91" s="21">
        <f>IF($A91=I31, I12,0)</f>
        <v>4</v>
      </c>
      <c r="J91" s="21">
        <f>IF($A91=J31, J12,0)</f>
        <v>0</v>
      </c>
      <c r="K91" s="21"/>
      <c r="L91" s="21">
        <f>IF($A91=L31, L12,0)</f>
        <v>0</v>
      </c>
      <c r="M91" s="21">
        <f>IF($A91=M31, M12,0)</f>
        <v>8</v>
      </c>
      <c r="N91" s="21">
        <f>IF($A91=N31, N12,0)</f>
        <v>0</v>
      </c>
      <c r="O91" s="21"/>
      <c r="P91" s="21">
        <f>IF($A91=P31, P12,0)</f>
        <v>0</v>
      </c>
      <c r="Q91" s="21">
        <f>IF($A91=Q31, Q12,0)</f>
        <v>12</v>
      </c>
      <c r="R91" s="21">
        <f>IF($A91=R31, R12,0)</f>
        <v>0</v>
      </c>
      <c r="S91" s="21"/>
      <c r="T91" s="3">
        <f t="shared" si="29"/>
        <v>24</v>
      </c>
      <c r="U91" s="21"/>
      <c r="V91" s="13"/>
      <c r="W91" s="21"/>
      <c r="X91" s="23"/>
    </row>
    <row r="92" spans="1:24" ht="18.5" hidden="1" x14ac:dyDescent="0.45">
      <c r="A92" s="21" t="str">
        <f t="shared" si="30"/>
        <v xml:space="preserve">Dino </v>
      </c>
      <c r="B92" s="21">
        <f>IF($A92=B32, B13,0)</f>
        <v>0</v>
      </c>
      <c r="C92" s="21">
        <f>IF($A92=C32, C13,0)</f>
        <v>0</v>
      </c>
      <c r="D92" s="21">
        <f>IF($A92=D32, D13,0)</f>
        <v>0</v>
      </c>
      <c r="E92" s="21"/>
      <c r="F92" s="9">
        <f t="shared" si="28"/>
        <v>0</v>
      </c>
      <c r="G92" s="21"/>
      <c r="H92" s="21">
        <f>IF($A92=H32, H13,0)</f>
        <v>0</v>
      </c>
      <c r="I92" s="21">
        <f>IF($A92=I32, I13,0)</f>
        <v>0</v>
      </c>
      <c r="J92" s="21">
        <f>IF($A92=J32, J13,0)</f>
        <v>0</v>
      </c>
      <c r="K92" s="21"/>
      <c r="L92" s="21">
        <f>IF($A92=L32, L13,0)</f>
        <v>0</v>
      </c>
      <c r="M92" s="21">
        <f>IF($A92=M32, M13,0)</f>
        <v>0</v>
      </c>
      <c r="N92" s="21">
        <f>IF($A92=N32, N13,0)</f>
        <v>0</v>
      </c>
      <c r="O92" s="21"/>
      <c r="P92" s="21">
        <f>IF($A92=P32, P13,0)</f>
        <v>0</v>
      </c>
      <c r="Q92" s="21">
        <f>IF($A92=Q32, Q13,0)</f>
        <v>0</v>
      </c>
      <c r="R92" s="21">
        <f>IF($A92=R32, R13,0)</f>
        <v>0</v>
      </c>
      <c r="S92" s="21"/>
      <c r="T92" s="9">
        <f t="shared" si="29"/>
        <v>0</v>
      </c>
      <c r="U92" s="21"/>
      <c r="V92" s="23"/>
      <c r="W92" s="21"/>
      <c r="X92" s="23"/>
    </row>
    <row r="93" spans="1:24" ht="18.5" hidden="1" x14ac:dyDescent="0.45">
      <c r="A93" s="21" t="str">
        <f t="shared" si="30"/>
        <v xml:space="preserve">Dino </v>
      </c>
      <c r="B93" s="21">
        <f>IF($A93=B33, B14,0)</f>
        <v>0</v>
      </c>
      <c r="C93" s="21">
        <f>IF($A93=C33, C14,0)</f>
        <v>0</v>
      </c>
      <c r="D93" s="21">
        <f>IF($A93=D33, D14,0)</f>
        <v>0</v>
      </c>
      <c r="E93" s="21"/>
      <c r="F93" s="9">
        <f t="shared" si="28"/>
        <v>0</v>
      </c>
      <c r="G93" s="21"/>
      <c r="H93" s="21">
        <f>IF($A93=H33, H14,0)</f>
        <v>0</v>
      </c>
      <c r="I93" s="21">
        <f>IF($A93=I33, I14,0)</f>
        <v>0</v>
      </c>
      <c r="J93" s="21">
        <f>IF($A93=J33, J14,0)</f>
        <v>0</v>
      </c>
      <c r="K93" s="21"/>
      <c r="L93" s="21">
        <f>IF($A93=L33, L14,0)</f>
        <v>0</v>
      </c>
      <c r="M93" s="21">
        <f>IF($A93=M33, M14,0)</f>
        <v>0</v>
      </c>
      <c r="N93" s="21">
        <f>IF($A93=N33, N14,0)</f>
        <v>0</v>
      </c>
      <c r="O93" s="21"/>
      <c r="P93" s="21">
        <f>IF($A93=P33, P14,0)</f>
        <v>0</v>
      </c>
      <c r="Q93" s="21">
        <f>IF($A93=Q33, Q14,0)</f>
        <v>0</v>
      </c>
      <c r="R93" s="21">
        <f>IF($A93=R33, R14,0)</f>
        <v>0</v>
      </c>
      <c r="S93" s="21"/>
      <c r="T93" s="9">
        <f t="shared" si="29"/>
        <v>0</v>
      </c>
      <c r="U93" s="21"/>
      <c r="V93" s="23"/>
      <c r="W93" s="21"/>
      <c r="X93" s="23"/>
    </row>
    <row r="94" spans="1:24" ht="18.5" hidden="1" x14ac:dyDescent="0.45">
      <c r="A94" s="48" t="str">
        <f t="shared" si="30"/>
        <v xml:space="preserve">Dino </v>
      </c>
      <c r="B94" s="48">
        <f>IF($A94=B34, B15,0)</f>
        <v>0</v>
      </c>
      <c r="C94" s="48">
        <f>IF($A94=C34, C15,0)</f>
        <v>0</v>
      </c>
      <c r="D94" s="48">
        <f>IF($A94=D34, D15,0)</f>
        <v>0</v>
      </c>
      <c r="E94" s="48"/>
      <c r="F94" s="9">
        <f t="shared" si="28"/>
        <v>0</v>
      </c>
      <c r="G94" s="48"/>
      <c r="H94" s="48">
        <f>IF($A94=H34, H15,0)</f>
        <v>0</v>
      </c>
      <c r="I94" s="48">
        <f>IF($A94=I34, I15,0)</f>
        <v>0</v>
      </c>
      <c r="J94" s="48">
        <f>IF($A94=J34, J15,0)</f>
        <v>0</v>
      </c>
      <c r="K94" s="48"/>
      <c r="L94" s="48">
        <f>IF($A94=L34, L15,0)</f>
        <v>0</v>
      </c>
      <c r="M94" s="48">
        <f>IF($A94=M34, M15,0)</f>
        <v>0</v>
      </c>
      <c r="N94" s="48">
        <f>IF($A94=N34, N15,0)</f>
        <v>0</v>
      </c>
      <c r="O94" s="48"/>
      <c r="P94" s="48">
        <f>IF($A94=P34, P15,0)</f>
        <v>0</v>
      </c>
      <c r="Q94" s="48">
        <f>IF($A94=Q34, Q15,0)</f>
        <v>0</v>
      </c>
      <c r="R94" s="48">
        <f>IF($A94=R34, R15,0)</f>
        <v>0</v>
      </c>
      <c r="S94" s="48"/>
      <c r="T94" s="9">
        <f t="shared" si="29"/>
        <v>0</v>
      </c>
      <c r="U94" s="21"/>
      <c r="V94" s="23"/>
      <c r="W94" s="21"/>
      <c r="X94" s="23"/>
    </row>
    <row r="95" spans="1:24" ht="18.5" x14ac:dyDescent="0.45">
      <c r="A95" s="50" t="str">
        <f t="shared" si="30"/>
        <v xml:space="preserve">Dino </v>
      </c>
      <c r="B95" s="50">
        <f>SUM(B83:B94)</f>
        <v>72</v>
      </c>
      <c r="C95" s="50">
        <f t="shared" ref="C95" si="31">SUM(C83:C94)</f>
        <v>24</v>
      </c>
      <c r="D95" s="50">
        <f t="shared" ref="D95" si="32">SUM(D83:D94)</f>
        <v>54</v>
      </c>
      <c r="E95" s="50"/>
      <c r="F95" s="9">
        <f>SUM(F83:F94)</f>
        <v>150</v>
      </c>
      <c r="G95" s="50"/>
      <c r="H95" s="50">
        <f>SUM(H83:H94)</f>
        <v>12</v>
      </c>
      <c r="I95" s="50">
        <f>SUM(I83:I94)</f>
        <v>4</v>
      </c>
      <c r="J95" s="50">
        <f>SUM(J83:J94)</f>
        <v>9</v>
      </c>
      <c r="K95" s="50"/>
      <c r="L95" s="50">
        <f t="shared" ref="L95" si="33">SUM(L83:L94)</f>
        <v>24</v>
      </c>
      <c r="M95" s="50">
        <f t="shared" ref="M95" si="34">SUM(M83:M94)</f>
        <v>8</v>
      </c>
      <c r="N95" s="50">
        <f t="shared" ref="N95" si="35">SUM(N83:N94)</f>
        <v>18</v>
      </c>
      <c r="O95" s="50"/>
      <c r="P95" s="50">
        <f>SUM(P83:P94)</f>
        <v>36</v>
      </c>
      <c r="Q95" s="50">
        <f>SUM(Q83:Q94)</f>
        <v>12</v>
      </c>
      <c r="R95" s="50">
        <f>SUM(R83:R94)</f>
        <v>27</v>
      </c>
      <c r="S95" s="50"/>
      <c r="T95" s="9">
        <f t="shared" si="29"/>
        <v>150</v>
      </c>
      <c r="U95" s="21"/>
      <c r="V95" s="23">
        <f t="shared" ref="V95" si="36">T95+F95</f>
        <v>300</v>
      </c>
      <c r="W95" s="21"/>
      <c r="X95" s="23">
        <f>RANK(V95,$V$53:$V$207)</f>
        <v>4</v>
      </c>
    </row>
    <row r="96" spans="1:24" ht="18.5" hidden="1" x14ac:dyDescent="0.45">
      <c r="A96" s="21"/>
      <c r="B96" s="21"/>
      <c r="C96" s="21"/>
      <c r="D96" s="21"/>
      <c r="E96" s="21"/>
      <c r="F96" s="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9"/>
      <c r="U96" s="21"/>
      <c r="V96" s="23"/>
      <c r="W96" s="21"/>
      <c r="X96" s="23"/>
    </row>
    <row r="97" spans="1:24" ht="18.5" hidden="1" x14ac:dyDescent="0.45">
      <c r="A97" s="21" t="s">
        <v>5</v>
      </c>
      <c r="B97" s="21">
        <f>IF($A97=B23, B4,0)</f>
        <v>0</v>
      </c>
      <c r="C97" s="21">
        <f>IF($A97=C23, C4,0)</f>
        <v>0</v>
      </c>
      <c r="D97" s="21">
        <f>IF($A97=D23, D4,0)</f>
        <v>72</v>
      </c>
      <c r="E97" s="21"/>
      <c r="F97" s="9">
        <f>SUM(B97:D97)</f>
        <v>72</v>
      </c>
      <c r="G97" s="21"/>
      <c r="H97" s="21">
        <f>IF($A97=H23, H4,0)</f>
        <v>0</v>
      </c>
      <c r="I97" s="21">
        <f>IF($A97=I23, I4,0)</f>
        <v>0</v>
      </c>
      <c r="J97" s="21">
        <f>IF($A97=J23, J4,0)</f>
        <v>12</v>
      </c>
      <c r="K97" s="21"/>
      <c r="L97" s="21">
        <f>IF($A97=L23, L4,0)</f>
        <v>0</v>
      </c>
      <c r="M97" s="21">
        <f>IF($A97=M23, M4,0)</f>
        <v>0</v>
      </c>
      <c r="N97" s="21">
        <f>IF($A97=N23, N4,0)</f>
        <v>24</v>
      </c>
      <c r="O97" s="21"/>
      <c r="P97" s="21">
        <f>IF($A97=P23, P4,0)</f>
        <v>0</v>
      </c>
      <c r="Q97" s="21">
        <f>IF($A97=Q23, Q4,0)</f>
        <v>0</v>
      </c>
      <c r="R97" s="21">
        <f>IF($A97=R23, R4,0)</f>
        <v>36</v>
      </c>
      <c r="S97" s="21"/>
      <c r="T97" s="9">
        <f>SUM(H97:R97)</f>
        <v>72</v>
      </c>
      <c r="U97" s="21"/>
      <c r="V97" s="23"/>
      <c r="W97" s="21"/>
      <c r="X97" s="23"/>
    </row>
    <row r="98" spans="1:24" ht="18.5" hidden="1" x14ac:dyDescent="0.45">
      <c r="A98" s="21" t="str">
        <f>A97</f>
        <v>greg</v>
      </c>
      <c r="B98" s="21">
        <f>IF($A98=B24, B5,0)</f>
        <v>66</v>
      </c>
      <c r="C98" s="21">
        <f>IF($A98=C24, C5,0)</f>
        <v>66</v>
      </c>
      <c r="D98" s="21">
        <f>IF($A98=D24, D5,0)</f>
        <v>0</v>
      </c>
      <c r="E98" s="21"/>
      <c r="F98" s="9">
        <f t="shared" ref="F98:F108" si="37">SUM(B98:D98)</f>
        <v>132</v>
      </c>
      <c r="G98" s="21"/>
      <c r="H98" s="21">
        <f>IF($A98=H24, H5,0)</f>
        <v>11</v>
      </c>
      <c r="I98" s="21">
        <f>IF($A98=I24, I5,0)</f>
        <v>11</v>
      </c>
      <c r="J98" s="21">
        <f>IF($A98=J24, J5,0)</f>
        <v>0</v>
      </c>
      <c r="K98" s="21"/>
      <c r="L98" s="21">
        <f>IF($A98=L24, L5,0)</f>
        <v>22</v>
      </c>
      <c r="M98" s="21">
        <f>IF($A98=M24, M5,0)</f>
        <v>22</v>
      </c>
      <c r="N98" s="21">
        <f>IF($A98=N24, N5,0)</f>
        <v>0</v>
      </c>
      <c r="O98" s="21"/>
      <c r="P98" s="21">
        <f>IF($A98=P24, P5,0)</f>
        <v>33</v>
      </c>
      <c r="Q98" s="21">
        <f>IF($A98=Q24, Q5,0)</f>
        <v>33</v>
      </c>
      <c r="R98" s="21">
        <f>IF($A98=R24, R5,0)</f>
        <v>0</v>
      </c>
      <c r="S98" s="21"/>
      <c r="T98" s="9">
        <f t="shared" ref="T98:T109" si="38">SUM(H98:R98)</f>
        <v>132</v>
      </c>
      <c r="U98" s="21"/>
      <c r="V98" s="23"/>
      <c r="W98" s="21"/>
      <c r="X98" s="23"/>
    </row>
    <row r="99" spans="1:24" ht="18.5" hidden="1" x14ac:dyDescent="0.45">
      <c r="A99" s="21" t="str">
        <f t="shared" ref="A99:A109" si="39">A98</f>
        <v>greg</v>
      </c>
      <c r="B99" s="21">
        <f>IF($A99=B25, B6,0)</f>
        <v>0</v>
      </c>
      <c r="C99" s="21">
        <f>IF($A99=C25, C6,0)</f>
        <v>0</v>
      </c>
      <c r="D99" s="21">
        <f>IF($A99=D25, D6,0)</f>
        <v>0</v>
      </c>
      <c r="E99" s="21"/>
      <c r="F99" s="9">
        <f t="shared" si="37"/>
        <v>0</v>
      </c>
      <c r="G99" s="21"/>
      <c r="H99" s="21">
        <f>IF($A99=H25, H6,0)</f>
        <v>0</v>
      </c>
      <c r="I99" s="21">
        <f>IF($A99=I25, I6,0)</f>
        <v>0</v>
      </c>
      <c r="J99" s="21">
        <f>IF($A99=J25, J6,0)</f>
        <v>0</v>
      </c>
      <c r="K99" s="21"/>
      <c r="L99" s="21">
        <f>IF($A99=L25, L6,0)</f>
        <v>0</v>
      </c>
      <c r="M99" s="21">
        <f>IF($A99=M25, M6,0)</f>
        <v>0</v>
      </c>
      <c r="N99" s="21">
        <f>IF($A99=N25, N6,0)</f>
        <v>0</v>
      </c>
      <c r="O99" s="21"/>
      <c r="P99" s="21">
        <f>IF($A99=P25, P6,0)</f>
        <v>0</v>
      </c>
      <c r="Q99" s="21">
        <f>IF($A99=Q25, Q6,0)</f>
        <v>0</v>
      </c>
      <c r="R99" s="21">
        <f>IF($A99=R25, R6,0)</f>
        <v>0</v>
      </c>
      <c r="S99" s="21"/>
      <c r="T99" s="9">
        <f t="shared" si="38"/>
        <v>0</v>
      </c>
      <c r="U99" s="21"/>
      <c r="V99" s="23"/>
      <c r="W99" s="21"/>
      <c r="X99" s="23"/>
    </row>
    <row r="100" spans="1:24" ht="18.5" hidden="1" x14ac:dyDescent="0.45">
      <c r="A100" s="21" t="str">
        <f t="shared" si="39"/>
        <v>greg</v>
      </c>
      <c r="B100" s="21">
        <f>IF($A100=B26, B7,0)</f>
        <v>0</v>
      </c>
      <c r="C100" s="21">
        <f>IF($A100=C26, C7,0)</f>
        <v>0</v>
      </c>
      <c r="D100" s="21">
        <f>IF($A100=D26, D7,0)</f>
        <v>0</v>
      </c>
      <c r="E100" s="21"/>
      <c r="F100" s="9">
        <f t="shared" si="37"/>
        <v>0</v>
      </c>
      <c r="G100" s="21"/>
      <c r="H100" s="21">
        <f>IF($A100=H26, H7,0)</f>
        <v>0</v>
      </c>
      <c r="I100" s="21">
        <f>IF($A100=I26, I7,0)</f>
        <v>0</v>
      </c>
      <c r="J100" s="21">
        <f>IF($A100=J26, J7,0)</f>
        <v>0</v>
      </c>
      <c r="K100" s="21"/>
      <c r="L100" s="21">
        <f>IF($A100=L26, L7,0)</f>
        <v>0</v>
      </c>
      <c r="M100" s="21">
        <f>IF($A100=M26, M7,0)</f>
        <v>0</v>
      </c>
      <c r="N100" s="21">
        <f>IF($A100=N26, N7,0)</f>
        <v>0</v>
      </c>
      <c r="O100" s="21"/>
      <c r="P100" s="21">
        <f>IF($A100=P26, P7,0)</f>
        <v>0</v>
      </c>
      <c r="Q100" s="21">
        <f>IF($A100=Q26, Q7,0)</f>
        <v>0</v>
      </c>
      <c r="R100" s="21">
        <f>IF($A100=R26, R7,0)</f>
        <v>0</v>
      </c>
      <c r="S100" s="21"/>
      <c r="T100" s="9">
        <f t="shared" si="38"/>
        <v>0</v>
      </c>
      <c r="U100" s="21"/>
      <c r="V100" s="23"/>
      <c r="W100" s="21"/>
      <c r="X100" s="23"/>
    </row>
    <row r="101" spans="1:24" ht="18.5" hidden="1" x14ac:dyDescent="0.45">
      <c r="A101" s="21" t="str">
        <f t="shared" si="39"/>
        <v>greg</v>
      </c>
      <c r="B101" s="21">
        <f>IF($A101=B27, B8,0)</f>
        <v>0</v>
      </c>
      <c r="C101" s="21">
        <f>IF($A101=C27, C8,0)</f>
        <v>0</v>
      </c>
      <c r="D101" s="21">
        <f>IF($A101=D27, D8,0)</f>
        <v>0</v>
      </c>
      <c r="E101" s="21"/>
      <c r="F101" s="9">
        <f t="shared" si="37"/>
        <v>0</v>
      </c>
      <c r="G101" s="21"/>
      <c r="H101" s="21">
        <f>IF($A101=H27, H8,0)</f>
        <v>0</v>
      </c>
      <c r="I101" s="21">
        <f>IF($A101=I27, I8,0)</f>
        <v>0</v>
      </c>
      <c r="J101" s="21">
        <f>IF($A101=J27, J8,0)</f>
        <v>0</v>
      </c>
      <c r="K101" s="21"/>
      <c r="L101" s="21">
        <f>IF($A101=L27, L8,0)</f>
        <v>0</v>
      </c>
      <c r="M101" s="21">
        <f>IF($A101=M27, M8,0)</f>
        <v>0</v>
      </c>
      <c r="N101" s="21">
        <f>IF($A101=N27, N8,0)</f>
        <v>0</v>
      </c>
      <c r="O101" s="21"/>
      <c r="P101" s="21">
        <f>IF($A101=P27, P8,0)</f>
        <v>0</v>
      </c>
      <c r="Q101" s="21">
        <f>IF($A101=Q27, Q8,0)</f>
        <v>0</v>
      </c>
      <c r="R101" s="21">
        <f>IF($A101=R27, R8,0)</f>
        <v>0</v>
      </c>
      <c r="S101" s="21"/>
      <c r="T101" s="9">
        <f t="shared" si="38"/>
        <v>0</v>
      </c>
      <c r="U101" s="21"/>
      <c r="V101" s="23"/>
      <c r="W101" s="21"/>
      <c r="X101" s="23"/>
    </row>
    <row r="102" spans="1:24" ht="18.5" hidden="1" x14ac:dyDescent="0.45">
      <c r="A102" s="21" t="str">
        <f t="shared" si="39"/>
        <v>greg</v>
      </c>
      <c r="B102" s="21">
        <f>IF($A102=B28, B9,0)</f>
        <v>0</v>
      </c>
      <c r="C102" s="21">
        <f>IF($A102=C28, C9,0)</f>
        <v>0</v>
      </c>
      <c r="D102" s="21">
        <f>IF($A102=D28, D9,0)</f>
        <v>0</v>
      </c>
      <c r="E102" s="21"/>
      <c r="F102" s="9">
        <f t="shared" si="37"/>
        <v>0</v>
      </c>
      <c r="G102" s="21"/>
      <c r="H102" s="21">
        <f>IF($A102=H28, H9,0)</f>
        <v>0</v>
      </c>
      <c r="I102" s="21">
        <f>IF($A102=I28, I9,0)</f>
        <v>0</v>
      </c>
      <c r="J102" s="21">
        <f>IF($A102=J28, J9,0)</f>
        <v>0</v>
      </c>
      <c r="K102" s="21"/>
      <c r="L102" s="21">
        <f>IF($A102=L28, L9,0)</f>
        <v>0</v>
      </c>
      <c r="M102" s="21">
        <f>IF($A102=M28, M9,0)</f>
        <v>0</v>
      </c>
      <c r="N102" s="21">
        <f>IF($A102=N28, N9,0)</f>
        <v>0</v>
      </c>
      <c r="O102" s="21"/>
      <c r="P102" s="21">
        <f>IF($A102=P28, P9,0)</f>
        <v>0</v>
      </c>
      <c r="Q102" s="21">
        <f>IF($A102=Q28, Q9,0)</f>
        <v>0</v>
      </c>
      <c r="R102" s="21">
        <f>IF($A102=R28, R9,0)</f>
        <v>0</v>
      </c>
      <c r="S102" s="21"/>
      <c r="T102" s="9">
        <f t="shared" si="38"/>
        <v>0</v>
      </c>
      <c r="U102" s="21"/>
      <c r="V102" s="23"/>
      <c r="W102" s="21"/>
      <c r="X102" s="23"/>
    </row>
    <row r="103" spans="1:24" ht="18.5" hidden="1" x14ac:dyDescent="0.45">
      <c r="A103" s="21" t="str">
        <f t="shared" si="39"/>
        <v>greg</v>
      </c>
      <c r="B103" s="21">
        <f>IF($A103=B29, B10,0)</f>
        <v>0</v>
      </c>
      <c r="C103" s="21">
        <f>IF($A103=C29, C10,0)</f>
        <v>0</v>
      </c>
      <c r="D103" s="21">
        <f>IF($A103=D29, D10,0)</f>
        <v>0</v>
      </c>
      <c r="E103" s="21"/>
      <c r="F103" s="9">
        <f t="shared" si="37"/>
        <v>0</v>
      </c>
      <c r="G103" s="21"/>
      <c r="H103" s="21">
        <f>IF($A103=H29, H10,0)</f>
        <v>0</v>
      </c>
      <c r="I103" s="21">
        <f>IF($A103=I29, I10,0)</f>
        <v>0</v>
      </c>
      <c r="J103" s="21">
        <f>IF($A103=J29, J10,0)</f>
        <v>0</v>
      </c>
      <c r="K103" s="21"/>
      <c r="L103" s="21">
        <f>IF($A103=L29, L10,0)</f>
        <v>0</v>
      </c>
      <c r="M103" s="21">
        <f>IF($A103=M29, M10,0)</f>
        <v>0</v>
      </c>
      <c r="N103" s="21">
        <f>IF($A103=N29, N10,0)</f>
        <v>0</v>
      </c>
      <c r="O103" s="21"/>
      <c r="P103" s="21">
        <f>IF($A103=P29, P10,0)</f>
        <v>0</v>
      </c>
      <c r="Q103" s="21">
        <f>IF($A103=Q29, Q10,0)</f>
        <v>0</v>
      </c>
      <c r="R103" s="21">
        <f>IF($A103=R29, R10,0)</f>
        <v>0</v>
      </c>
      <c r="S103" s="21"/>
      <c r="T103" s="9">
        <f t="shared" si="38"/>
        <v>0</v>
      </c>
      <c r="U103" s="21"/>
      <c r="V103" s="23"/>
      <c r="W103" s="21"/>
      <c r="X103" s="23"/>
    </row>
    <row r="104" spans="1:24" ht="18.5" hidden="1" x14ac:dyDescent="0.45">
      <c r="A104" s="21" t="str">
        <f t="shared" si="39"/>
        <v>greg</v>
      </c>
      <c r="B104" s="21">
        <f>IF($A104=B30, B11,0)</f>
        <v>0</v>
      </c>
      <c r="C104" s="21">
        <f>IF($A104=C30, C11,0)</f>
        <v>0</v>
      </c>
      <c r="D104" s="21">
        <f>IF($A104=D30, D11,0)</f>
        <v>0</v>
      </c>
      <c r="E104" s="21"/>
      <c r="F104" s="54">
        <f t="shared" si="37"/>
        <v>0</v>
      </c>
      <c r="G104" s="21"/>
      <c r="H104" s="21">
        <f>IF($A104=H30, H11,0)</f>
        <v>0</v>
      </c>
      <c r="I104" s="21">
        <f>IF($A104=I30, I11,0)</f>
        <v>0</v>
      </c>
      <c r="J104" s="21">
        <f>IF($A104=J30, J11,0)</f>
        <v>0</v>
      </c>
      <c r="K104" s="21"/>
      <c r="L104" s="21">
        <f>IF($A104=L30, L11,0)</f>
        <v>0</v>
      </c>
      <c r="M104" s="21">
        <f>IF($A104=M30, M11,0)</f>
        <v>0</v>
      </c>
      <c r="N104" s="21">
        <f>IF($A104=N30, N11,0)</f>
        <v>0</v>
      </c>
      <c r="O104" s="21"/>
      <c r="P104" s="21">
        <f>IF($A104=P30, P11,0)</f>
        <v>0</v>
      </c>
      <c r="Q104" s="21">
        <f>IF($A104=Q30, Q11,0)</f>
        <v>0</v>
      </c>
      <c r="R104" s="21">
        <f>IF($A104=R30, R11,0)</f>
        <v>0</v>
      </c>
      <c r="S104" s="21"/>
      <c r="T104" s="3">
        <f t="shared" si="38"/>
        <v>0</v>
      </c>
      <c r="U104" s="21"/>
      <c r="V104" s="13"/>
      <c r="W104" s="21"/>
      <c r="X104" s="23"/>
    </row>
    <row r="105" spans="1:24" ht="18.5" hidden="1" x14ac:dyDescent="0.45">
      <c r="A105" s="21" t="str">
        <f t="shared" si="39"/>
        <v>greg</v>
      </c>
      <c r="B105" s="21">
        <f>IF($A105=B31, B12,0)</f>
        <v>0</v>
      </c>
      <c r="C105" s="21">
        <f>IF($A105=C31, C12,0)</f>
        <v>0</v>
      </c>
      <c r="D105" s="21">
        <f>IF($A105=D31, D12,0)</f>
        <v>0</v>
      </c>
      <c r="E105" s="21"/>
      <c r="F105" s="9">
        <f t="shared" si="37"/>
        <v>0</v>
      </c>
      <c r="G105" s="21"/>
      <c r="H105" s="21">
        <f>IF($A105=H31, H12,0)</f>
        <v>0</v>
      </c>
      <c r="I105" s="21">
        <f>IF($A105=I31, I12,0)</f>
        <v>0</v>
      </c>
      <c r="J105" s="21">
        <f>IF($A105=J31, J12,0)</f>
        <v>0</v>
      </c>
      <c r="K105" s="21"/>
      <c r="L105" s="21">
        <f>IF($A105=L31, L12,0)</f>
        <v>0</v>
      </c>
      <c r="M105" s="21">
        <f>IF($A105=M31, M12,0)</f>
        <v>0</v>
      </c>
      <c r="N105" s="21">
        <f>IF($A105=N31, N12,0)</f>
        <v>0</v>
      </c>
      <c r="O105" s="21"/>
      <c r="P105" s="21">
        <f>IF($A105=P31, P12,0)</f>
        <v>0</v>
      </c>
      <c r="Q105" s="21">
        <f>IF($A105=Q31, Q12,0)</f>
        <v>0</v>
      </c>
      <c r="R105" s="21">
        <f>IF($A105=R31, R12,0)</f>
        <v>0</v>
      </c>
      <c r="S105" s="21"/>
      <c r="T105" s="9">
        <f t="shared" si="38"/>
        <v>0</v>
      </c>
      <c r="U105" s="21"/>
      <c r="V105" s="23"/>
      <c r="W105" s="21"/>
      <c r="X105" s="23"/>
    </row>
    <row r="106" spans="1:24" ht="18.5" hidden="1" x14ac:dyDescent="0.45">
      <c r="A106" s="21" t="str">
        <f t="shared" si="39"/>
        <v>greg</v>
      </c>
      <c r="B106" s="21">
        <f>IF($A106=B32, B13,0)</f>
        <v>0</v>
      </c>
      <c r="C106" s="21">
        <f>IF($A106=C32, C13,0)</f>
        <v>0</v>
      </c>
      <c r="D106" s="21">
        <f>IF($A106=D32, D13,0)</f>
        <v>0</v>
      </c>
      <c r="E106" s="21"/>
      <c r="F106" s="9">
        <f t="shared" si="37"/>
        <v>0</v>
      </c>
      <c r="G106" s="21"/>
      <c r="H106" s="21">
        <f>IF($A106=H32, H13,0)</f>
        <v>0</v>
      </c>
      <c r="I106" s="21">
        <f>IF($A106=I32, I13,0)</f>
        <v>0</v>
      </c>
      <c r="J106" s="21">
        <f>IF($A106=J32, J13,0)</f>
        <v>0</v>
      </c>
      <c r="K106" s="21"/>
      <c r="L106" s="21">
        <f>IF($A106=L32, L13,0)</f>
        <v>0</v>
      </c>
      <c r="M106" s="21">
        <f>IF($A106=M32, M13,0)</f>
        <v>0</v>
      </c>
      <c r="N106" s="21">
        <f>IF($A106=N32, N13,0)</f>
        <v>0</v>
      </c>
      <c r="O106" s="21"/>
      <c r="P106" s="21">
        <f>IF($A106=P32, P13,0)</f>
        <v>0</v>
      </c>
      <c r="Q106" s="21">
        <f>IF($A106=Q32, Q13,0)</f>
        <v>0</v>
      </c>
      <c r="R106" s="21">
        <f>IF($A106=R32, R13,0)</f>
        <v>0</v>
      </c>
      <c r="S106" s="21"/>
      <c r="T106" s="9">
        <f t="shared" si="38"/>
        <v>0</v>
      </c>
      <c r="U106" s="21"/>
      <c r="V106" s="23"/>
      <c r="W106" s="21"/>
      <c r="X106" s="23"/>
    </row>
    <row r="107" spans="1:24" ht="18.5" hidden="1" x14ac:dyDescent="0.45">
      <c r="A107" s="21" t="str">
        <f t="shared" si="39"/>
        <v>greg</v>
      </c>
      <c r="B107" s="21">
        <f>IF($A107=B33, B14,0)</f>
        <v>0</v>
      </c>
      <c r="C107" s="21">
        <f>IF($A107=C33, C14,0)</f>
        <v>0</v>
      </c>
      <c r="D107" s="21">
        <f>IF($A107=D33, D14,0)</f>
        <v>0</v>
      </c>
      <c r="E107" s="21"/>
      <c r="F107" s="9">
        <f t="shared" si="37"/>
        <v>0</v>
      </c>
      <c r="G107" s="21"/>
      <c r="H107" s="21">
        <f>IF($A107=H33, H14,0)</f>
        <v>0</v>
      </c>
      <c r="I107" s="21">
        <f>IF($A107=I33, I14,0)</f>
        <v>0</v>
      </c>
      <c r="J107" s="21">
        <f>IF($A107=J33, J14,0)</f>
        <v>0</v>
      </c>
      <c r="K107" s="21"/>
      <c r="L107" s="21">
        <f>IF($A107=L33, L14,0)</f>
        <v>0</v>
      </c>
      <c r="M107" s="21">
        <f>IF($A107=M33, M14,0)</f>
        <v>0</v>
      </c>
      <c r="N107" s="21">
        <f>IF($A107=N33, N14,0)</f>
        <v>0</v>
      </c>
      <c r="O107" s="21"/>
      <c r="P107" s="21">
        <f>IF($A107=P33, P14,0)</f>
        <v>0</v>
      </c>
      <c r="Q107" s="21">
        <f>IF($A107=Q33, Q14,0)</f>
        <v>0</v>
      </c>
      <c r="R107" s="21">
        <f>IF($A107=R33, R14,0)</f>
        <v>0</v>
      </c>
      <c r="S107" s="21"/>
      <c r="T107" s="9">
        <f t="shared" si="38"/>
        <v>0</v>
      </c>
      <c r="U107" s="21"/>
      <c r="V107" s="23"/>
      <c r="W107" s="21"/>
      <c r="X107" s="23"/>
    </row>
    <row r="108" spans="1:24" ht="18.5" hidden="1" x14ac:dyDescent="0.45">
      <c r="A108" s="48" t="str">
        <f t="shared" si="39"/>
        <v>greg</v>
      </c>
      <c r="B108" s="48">
        <f>IF($A108=B34, B15,0)</f>
        <v>0</v>
      </c>
      <c r="C108" s="48">
        <f>IF($A108=C34, C15,0)</f>
        <v>0</v>
      </c>
      <c r="D108" s="48">
        <f>IF($A108=D34, D15,0)</f>
        <v>0</v>
      </c>
      <c r="E108" s="48"/>
      <c r="F108" s="9">
        <f t="shared" si="37"/>
        <v>0</v>
      </c>
      <c r="G108" s="48"/>
      <c r="H108" s="48">
        <f>IF($A108=H34, H15,0)</f>
        <v>0</v>
      </c>
      <c r="I108" s="48">
        <f>IF($A108=I34, I15,0)</f>
        <v>0</v>
      </c>
      <c r="J108" s="48">
        <f>IF($A108=J34, J15,0)</f>
        <v>0</v>
      </c>
      <c r="K108" s="48"/>
      <c r="L108" s="48">
        <f>IF($A108=L34, L15,0)</f>
        <v>0</v>
      </c>
      <c r="M108" s="48">
        <f>IF($A108=M34, M15,0)</f>
        <v>0</v>
      </c>
      <c r="N108" s="48">
        <f>IF($A108=N34, N15,0)</f>
        <v>0</v>
      </c>
      <c r="O108" s="48"/>
      <c r="P108" s="48">
        <f>IF($A108=P34, P15,0)</f>
        <v>0</v>
      </c>
      <c r="Q108" s="48">
        <f>IF($A108=Q34, Q15,0)</f>
        <v>0</v>
      </c>
      <c r="R108" s="48">
        <f>IF($A108=R34, R15,0)</f>
        <v>0</v>
      </c>
      <c r="S108" s="48"/>
      <c r="T108" s="9">
        <f t="shared" si="38"/>
        <v>0</v>
      </c>
      <c r="U108" s="21"/>
      <c r="V108" s="23"/>
      <c r="W108" s="21"/>
      <c r="X108" s="23"/>
    </row>
    <row r="109" spans="1:24" ht="18.5" x14ac:dyDescent="0.45">
      <c r="A109" s="50" t="str">
        <f t="shared" si="39"/>
        <v>greg</v>
      </c>
      <c r="B109" s="50">
        <f>SUM(B97:B108)</f>
        <v>66</v>
      </c>
      <c r="C109" s="50">
        <f t="shared" ref="C109" si="40">SUM(C97:C108)</f>
        <v>66</v>
      </c>
      <c r="D109" s="50">
        <f t="shared" ref="D109" si="41">SUM(D97:D108)</f>
        <v>72</v>
      </c>
      <c r="E109" s="50"/>
      <c r="F109" s="9">
        <f>SUM(F97:F108)</f>
        <v>204</v>
      </c>
      <c r="G109" s="50"/>
      <c r="H109" s="50">
        <f>SUM(H97:H108)</f>
        <v>11</v>
      </c>
      <c r="I109" s="50">
        <f>SUM(I97:I108)</f>
        <v>11</v>
      </c>
      <c r="J109" s="50">
        <f>SUM(J97:J108)</f>
        <v>12</v>
      </c>
      <c r="K109" s="50"/>
      <c r="L109" s="50">
        <f t="shared" ref="L109" si="42">SUM(L97:L108)</f>
        <v>22</v>
      </c>
      <c r="M109" s="50">
        <f t="shared" ref="M109" si="43">SUM(M97:M108)</f>
        <v>22</v>
      </c>
      <c r="N109" s="50">
        <f t="shared" ref="N109" si="44">SUM(N97:N108)</f>
        <v>24</v>
      </c>
      <c r="O109" s="50"/>
      <c r="P109" s="50">
        <f>SUM(P97:P108)</f>
        <v>33</v>
      </c>
      <c r="Q109" s="50">
        <f>SUM(Q97:Q108)</f>
        <v>33</v>
      </c>
      <c r="R109" s="50">
        <f>SUM(R97:R108)</f>
        <v>36</v>
      </c>
      <c r="S109" s="50"/>
      <c r="T109" s="9">
        <f t="shared" si="38"/>
        <v>204</v>
      </c>
      <c r="U109" s="21"/>
      <c r="V109" s="23">
        <f t="shared" ref="V109" si="45">T109+F109</f>
        <v>408</v>
      </c>
      <c r="W109" s="21"/>
      <c r="X109" s="23">
        <f>RANK(V109,$V$53:$V$207)</f>
        <v>1</v>
      </c>
    </row>
    <row r="110" spans="1:24" ht="18.5" hidden="1" x14ac:dyDescent="0.45">
      <c r="A110" s="21"/>
      <c r="B110" s="21"/>
      <c r="C110" s="21"/>
      <c r="D110" s="21"/>
      <c r="E110" s="21"/>
      <c r="F110" s="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9"/>
      <c r="U110" s="21"/>
      <c r="V110" s="23"/>
      <c r="W110" s="21"/>
      <c r="X110" s="23"/>
    </row>
    <row r="111" spans="1:24" ht="18.5" hidden="1" x14ac:dyDescent="0.45">
      <c r="A111" s="21" t="s">
        <v>6</v>
      </c>
      <c r="B111" s="21">
        <f>IF($A111=B23, B4,0)</f>
        <v>0</v>
      </c>
      <c r="C111" s="21">
        <f>IF($A111=C23, C4,0)</f>
        <v>0</v>
      </c>
      <c r="D111" s="21">
        <f>IF($A111=D23, D4,0)</f>
        <v>0</v>
      </c>
      <c r="E111" s="21"/>
      <c r="F111" s="9">
        <f>SUM(B111:D111)</f>
        <v>0</v>
      </c>
      <c r="G111" s="21"/>
      <c r="H111" s="21">
        <f>IF($A111=H23, H4,0)</f>
        <v>0</v>
      </c>
      <c r="I111" s="21">
        <f>IF($A111=I23, I4,0)</f>
        <v>0</v>
      </c>
      <c r="J111" s="21">
        <f>IF($A111=J23, J4,0)</f>
        <v>0</v>
      </c>
      <c r="K111" s="21"/>
      <c r="L111" s="21">
        <f>IF($A111=L23, L4,0)</f>
        <v>0</v>
      </c>
      <c r="M111" s="21">
        <f>IF($A111=M23, M4,0)</f>
        <v>0</v>
      </c>
      <c r="N111" s="21">
        <f>IF($A111=N23, N4,0)</f>
        <v>0</v>
      </c>
      <c r="O111" s="21"/>
      <c r="P111" s="21">
        <f>IF($A111=P23, P4,0)</f>
        <v>0</v>
      </c>
      <c r="Q111" s="21">
        <f>IF($A111=Q23, Q4,0)</f>
        <v>0</v>
      </c>
      <c r="R111" s="21">
        <f>IF($A111=R23, R4,0)</f>
        <v>0</v>
      </c>
      <c r="S111" s="21"/>
      <c r="T111" s="9">
        <f>SUM(H111:R111)</f>
        <v>0</v>
      </c>
      <c r="U111" s="21"/>
      <c r="V111" s="23"/>
      <c r="W111" s="21"/>
      <c r="X111" s="23"/>
    </row>
    <row r="112" spans="1:24" ht="18.5" hidden="1" x14ac:dyDescent="0.45">
      <c r="A112" s="21" t="str">
        <f>A111</f>
        <v xml:space="preserve">jack </v>
      </c>
      <c r="B112" s="21">
        <f>IF($A112=B24, B5,0)</f>
        <v>0</v>
      </c>
      <c r="C112" s="21">
        <f>IF($A112=C24, C5,0)</f>
        <v>0</v>
      </c>
      <c r="D112" s="21">
        <f>IF($A112=D24, D5,0)</f>
        <v>0</v>
      </c>
      <c r="E112" s="21"/>
      <c r="F112" s="9">
        <f t="shared" ref="F112:F122" si="46">SUM(B112:D112)</f>
        <v>0</v>
      </c>
      <c r="G112" s="21"/>
      <c r="H112" s="21">
        <f>IF($A112=H24, H5,0)</f>
        <v>0</v>
      </c>
      <c r="I112" s="21">
        <f>IF($A112=I24, I5,0)</f>
        <v>0</v>
      </c>
      <c r="J112" s="21">
        <f>IF($A112=J24, J5,0)</f>
        <v>0</v>
      </c>
      <c r="K112" s="21"/>
      <c r="L112" s="21">
        <f>IF($A112=L24, L5,0)</f>
        <v>0</v>
      </c>
      <c r="M112" s="21">
        <f>IF($A112=M24, M5,0)</f>
        <v>0</v>
      </c>
      <c r="N112" s="21">
        <f>IF($A112=N24, N5,0)</f>
        <v>0</v>
      </c>
      <c r="O112" s="21"/>
      <c r="P112" s="21">
        <f>IF($A112=P24, P5,0)</f>
        <v>0</v>
      </c>
      <c r="Q112" s="21">
        <f>IF($A112=Q24, Q5,0)</f>
        <v>0</v>
      </c>
      <c r="R112" s="21">
        <f>IF($A112=R24, R5,0)</f>
        <v>0</v>
      </c>
      <c r="S112" s="21"/>
      <c r="T112" s="9">
        <f t="shared" ref="T112:T123" si="47">SUM(H112:R112)</f>
        <v>0</v>
      </c>
      <c r="U112" s="21"/>
      <c r="V112" s="23"/>
      <c r="W112" s="21"/>
      <c r="X112" s="23"/>
    </row>
    <row r="113" spans="1:24" ht="18.5" hidden="1" x14ac:dyDescent="0.45">
      <c r="A113" s="21" t="str">
        <f t="shared" ref="A113:A123" si="48">A112</f>
        <v xml:space="preserve">jack </v>
      </c>
      <c r="B113" s="21">
        <f>IF($A113=B25, B6,0)</f>
        <v>0</v>
      </c>
      <c r="C113" s="21">
        <f>IF($A113=C25, C6,0)</f>
        <v>60</v>
      </c>
      <c r="D113" s="21">
        <f>IF($A113=D25, D6,0)</f>
        <v>0</v>
      </c>
      <c r="E113" s="21"/>
      <c r="F113" s="9">
        <f t="shared" si="46"/>
        <v>60</v>
      </c>
      <c r="G113" s="21"/>
      <c r="H113" s="21">
        <f>IF($A113=H25, H6,0)</f>
        <v>0</v>
      </c>
      <c r="I113" s="21">
        <f>IF($A113=I25, I6,0)</f>
        <v>10</v>
      </c>
      <c r="J113" s="21">
        <f>IF($A113=J25, J6,0)</f>
        <v>0</v>
      </c>
      <c r="K113" s="21"/>
      <c r="L113" s="21">
        <f>IF($A113=L25, L6,0)</f>
        <v>0</v>
      </c>
      <c r="M113" s="21">
        <f>IF($A113=M25, M6,0)</f>
        <v>20</v>
      </c>
      <c r="N113" s="21">
        <f>IF($A113=N25, N6,0)</f>
        <v>0</v>
      </c>
      <c r="O113" s="21"/>
      <c r="P113" s="21">
        <f>IF($A113=P25, P6,0)</f>
        <v>0</v>
      </c>
      <c r="Q113" s="21">
        <f>IF($A113=Q25, Q6,0)</f>
        <v>30</v>
      </c>
      <c r="R113" s="21">
        <f>IF($A113=R25, R6,0)</f>
        <v>0</v>
      </c>
      <c r="S113" s="21"/>
      <c r="T113" s="9">
        <f t="shared" si="47"/>
        <v>60</v>
      </c>
      <c r="U113" s="21"/>
      <c r="V113" s="23"/>
      <c r="W113" s="21"/>
      <c r="X113" s="23"/>
    </row>
    <row r="114" spans="1:24" ht="18.5" hidden="1" x14ac:dyDescent="0.45">
      <c r="A114" s="21" t="str">
        <f t="shared" si="48"/>
        <v xml:space="preserve">jack </v>
      </c>
      <c r="B114" s="21">
        <f>IF($A114=B26, B7,0)</f>
        <v>54</v>
      </c>
      <c r="C114" s="21">
        <f>IF($A114=C26, C7,0)</f>
        <v>0</v>
      </c>
      <c r="D114" s="21">
        <f>IF($A114=D26, D7,0)</f>
        <v>0</v>
      </c>
      <c r="E114" s="21"/>
      <c r="F114" s="9">
        <f t="shared" si="46"/>
        <v>54</v>
      </c>
      <c r="G114" s="21"/>
      <c r="H114" s="21">
        <f>IF($A114=H26, H7,0)</f>
        <v>9</v>
      </c>
      <c r="I114" s="21">
        <f>IF($A114=I26, I7,0)</f>
        <v>0</v>
      </c>
      <c r="J114" s="21">
        <f>IF($A114=J26, J7,0)</f>
        <v>0</v>
      </c>
      <c r="K114" s="21"/>
      <c r="L114" s="21">
        <f>IF($A114=L26, L7,0)</f>
        <v>18</v>
      </c>
      <c r="M114" s="21">
        <f>IF($A114=M26, M7,0)</f>
        <v>0</v>
      </c>
      <c r="N114" s="21">
        <f>IF($A114=N26, N7,0)</f>
        <v>0</v>
      </c>
      <c r="O114" s="21"/>
      <c r="P114" s="21">
        <f>IF($A114=P26, P7,0)</f>
        <v>27</v>
      </c>
      <c r="Q114" s="21">
        <f>IF($A114=Q26, Q7,0)</f>
        <v>0</v>
      </c>
      <c r="R114" s="21">
        <f>IF($A114=R26, R7,0)</f>
        <v>0</v>
      </c>
      <c r="S114" s="21"/>
      <c r="T114" s="9">
        <f t="shared" si="47"/>
        <v>54</v>
      </c>
      <c r="U114" s="21"/>
      <c r="V114" s="23"/>
      <c r="W114" s="21"/>
      <c r="X114" s="23"/>
    </row>
    <row r="115" spans="1:24" ht="18.5" hidden="1" x14ac:dyDescent="0.45">
      <c r="A115" s="21" t="str">
        <f t="shared" si="48"/>
        <v xml:space="preserve">jack </v>
      </c>
      <c r="B115" s="21">
        <f>IF($A115=B27, B8,0)</f>
        <v>0</v>
      </c>
      <c r="C115" s="21">
        <f>IF($A115=C27, C8,0)</f>
        <v>0</v>
      </c>
      <c r="D115" s="21">
        <f>IF($A115=D27, D8,0)</f>
        <v>48</v>
      </c>
      <c r="E115" s="21"/>
      <c r="F115" s="9">
        <f t="shared" si="46"/>
        <v>48</v>
      </c>
      <c r="G115" s="21"/>
      <c r="H115" s="21">
        <f>IF($A115=H27, H8,0)</f>
        <v>0</v>
      </c>
      <c r="I115" s="21">
        <f>IF($A115=I27, I8,0)</f>
        <v>0</v>
      </c>
      <c r="J115" s="21">
        <f>IF($A115=J27, J8,0)</f>
        <v>8</v>
      </c>
      <c r="K115" s="21"/>
      <c r="L115" s="21">
        <f>IF($A115=L27, L8,0)</f>
        <v>0</v>
      </c>
      <c r="M115" s="21">
        <f>IF($A115=M27, M8,0)</f>
        <v>0</v>
      </c>
      <c r="N115" s="21">
        <f>IF($A115=N27, N8,0)</f>
        <v>16</v>
      </c>
      <c r="O115" s="21"/>
      <c r="P115" s="21">
        <f>IF($A115=P27, P8,0)</f>
        <v>0</v>
      </c>
      <c r="Q115" s="21">
        <f>IF($A115=Q27, Q8,0)</f>
        <v>0</v>
      </c>
      <c r="R115" s="21">
        <f>IF($A115=R27, R8,0)</f>
        <v>24</v>
      </c>
      <c r="S115" s="21"/>
      <c r="T115" s="9">
        <f t="shared" si="47"/>
        <v>48</v>
      </c>
      <c r="U115" s="21"/>
      <c r="V115" s="23"/>
      <c r="W115" s="21"/>
      <c r="X115" s="23"/>
    </row>
    <row r="116" spans="1:24" ht="18.5" hidden="1" x14ac:dyDescent="0.45">
      <c r="A116" s="21" t="str">
        <f t="shared" si="48"/>
        <v xml:space="preserve">jack </v>
      </c>
      <c r="B116" s="21">
        <f>IF($A116=B28, B9,0)</f>
        <v>0</v>
      </c>
      <c r="C116" s="21">
        <f>IF($A116=C28, C9,0)</f>
        <v>0</v>
      </c>
      <c r="D116" s="21">
        <f>IF($A116=D28, D9,0)</f>
        <v>0</v>
      </c>
      <c r="E116" s="21"/>
      <c r="F116" s="9">
        <f t="shared" si="46"/>
        <v>0</v>
      </c>
      <c r="G116" s="21"/>
      <c r="H116" s="21">
        <f>IF($A116=H28, H9,0)</f>
        <v>0</v>
      </c>
      <c r="I116" s="21">
        <f>IF($A116=I28, I9,0)</f>
        <v>0</v>
      </c>
      <c r="J116" s="21">
        <f>IF($A116=J28, J9,0)</f>
        <v>0</v>
      </c>
      <c r="K116" s="21"/>
      <c r="L116" s="21">
        <f>IF($A116=L28, L9,0)</f>
        <v>0</v>
      </c>
      <c r="M116" s="21">
        <f>IF($A116=M28, M9,0)</f>
        <v>0</v>
      </c>
      <c r="N116" s="21">
        <f>IF($A116=N28, N9,0)</f>
        <v>0</v>
      </c>
      <c r="O116" s="21"/>
      <c r="P116" s="21">
        <f>IF($A116=P28, P9,0)</f>
        <v>0</v>
      </c>
      <c r="Q116" s="21">
        <f>IF($A116=Q28, Q9,0)</f>
        <v>0</v>
      </c>
      <c r="R116" s="21">
        <f>IF($A116=R28, R9,0)</f>
        <v>0</v>
      </c>
      <c r="S116" s="21"/>
      <c r="T116" s="9">
        <f t="shared" si="47"/>
        <v>0</v>
      </c>
      <c r="U116" s="21"/>
      <c r="V116" s="23"/>
      <c r="W116" s="21"/>
      <c r="X116" s="23"/>
    </row>
    <row r="117" spans="1:24" ht="18.5" hidden="1" x14ac:dyDescent="0.45">
      <c r="A117" s="21" t="str">
        <f t="shared" si="48"/>
        <v xml:space="preserve">jack </v>
      </c>
      <c r="B117" s="21">
        <f>IF($A117=B29, B10,0)</f>
        <v>0</v>
      </c>
      <c r="C117" s="21">
        <f>IF($A117=C29, C10,0)</f>
        <v>0</v>
      </c>
      <c r="D117" s="21">
        <f>IF($A117=D29, D10,0)</f>
        <v>0</v>
      </c>
      <c r="E117" s="21"/>
      <c r="F117" s="54">
        <f t="shared" si="46"/>
        <v>0</v>
      </c>
      <c r="G117" s="21"/>
      <c r="H117" s="21">
        <f>IF($A117=H29, H10,0)</f>
        <v>0</v>
      </c>
      <c r="I117" s="21">
        <f>IF($A117=I29, I10,0)</f>
        <v>0</v>
      </c>
      <c r="J117" s="21">
        <f>IF($A117=J29, J10,0)</f>
        <v>0</v>
      </c>
      <c r="K117" s="21"/>
      <c r="L117" s="21">
        <f>IF($A117=L29, L10,0)</f>
        <v>0</v>
      </c>
      <c r="M117" s="21">
        <f>IF($A117=M29, M10,0)</f>
        <v>0</v>
      </c>
      <c r="N117" s="21">
        <f>IF($A117=N29, N10,0)</f>
        <v>0</v>
      </c>
      <c r="O117" s="21"/>
      <c r="P117" s="21">
        <f>IF($A117=P29, P10,0)</f>
        <v>0</v>
      </c>
      <c r="Q117" s="21">
        <f>IF($A117=Q29, Q10,0)</f>
        <v>0</v>
      </c>
      <c r="R117" s="21">
        <f>IF($A117=R29, R10,0)</f>
        <v>0</v>
      </c>
      <c r="S117" s="21"/>
      <c r="T117" s="3">
        <f t="shared" si="47"/>
        <v>0</v>
      </c>
      <c r="U117" s="21"/>
      <c r="V117" s="13"/>
      <c r="W117" s="21"/>
      <c r="X117" s="23"/>
    </row>
    <row r="118" spans="1:24" ht="18.5" hidden="1" x14ac:dyDescent="0.45">
      <c r="A118" s="21" t="str">
        <f t="shared" si="48"/>
        <v xml:space="preserve">jack </v>
      </c>
      <c r="B118" s="21">
        <f>IF($A118=B30, B11,0)</f>
        <v>0</v>
      </c>
      <c r="C118" s="21">
        <f>IF($A118=C30, C11,0)</f>
        <v>0</v>
      </c>
      <c r="D118" s="21">
        <f>IF($A118=D30, D11,0)</f>
        <v>0</v>
      </c>
      <c r="E118" s="21"/>
      <c r="F118" s="9">
        <f t="shared" si="46"/>
        <v>0</v>
      </c>
      <c r="G118" s="21"/>
      <c r="H118" s="21">
        <f>IF($A118=H30, H11,0)</f>
        <v>0</v>
      </c>
      <c r="I118" s="21">
        <f>IF($A118=I30, I11,0)</f>
        <v>0</v>
      </c>
      <c r="J118" s="21">
        <f>IF($A118=J30, J11,0)</f>
        <v>0</v>
      </c>
      <c r="K118" s="21"/>
      <c r="L118" s="21">
        <f>IF($A118=L30, L11,0)</f>
        <v>0</v>
      </c>
      <c r="M118" s="21">
        <f>IF($A118=M30, M11,0)</f>
        <v>0</v>
      </c>
      <c r="N118" s="21">
        <f>IF($A118=N30, N11,0)</f>
        <v>0</v>
      </c>
      <c r="O118" s="21"/>
      <c r="P118" s="21">
        <f>IF($A118=P30, P11,0)</f>
        <v>0</v>
      </c>
      <c r="Q118" s="21">
        <f>IF($A118=Q30, Q11,0)</f>
        <v>0</v>
      </c>
      <c r="R118" s="21">
        <f>IF($A118=R30, R11,0)</f>
        <v>0</v>
      </c>
      <c r="S118" s="21"/>
      <c r="T118" s="9">
        <f t="shared" si="47"/>
        <v>0</v>
      </c>
      <c r="U118" s="21"/>
      <c r="V118" s="23"/>
      <c r="W118" s="21"/>
      <c r="X118" s="23"/>
    </row>
    <row r="119" spans="1:24" ht="18.5" hidden="1" x14ac:dyDescent="0.45">
      <c r="A119" s="21" t="str">
        <f t="shared" si="48"/>
        <v xml:space="preserve">jack </v>
      </c>
      <c r="B119" s="21">
        <f>IF($A119=B31, B12,0)</f>
        <v>0</v>
      </c>
      <c r="C119" s="21">
        <f>IF($A119=C31, C12,0)</f>
        <v>0</v>
      </c>
      <c r="D119" s="21">
        <f>IF($A119=D31, D12,0)</f>
        <v>0</v>
      </c>
      <c r="E119" s="21"/>
      <c r="F119" s="9">
        <f t="shared" si="46"/>
        <v>0</v>
      </c>
      <c r="G119" s="21"/>
      <c r="H119" s="21">
        <f>IF($A119=H31, H12,0)</f>
        <v>0</v>
      </c>
      <c r="I119" s="21">
        <f>IF($A119=I31, I12,0)</f>
        <v>0</v>
      </c>
      <c r="J119" s="21">
        <f>IF($A119=J31, J12,0)</f>
        <v>0</v>
      </c>
      <c r="K119" s="21"/>
      <c r="L119" s="21">
        <f>IF($A119=L31, L12,0)</f>
        <v>0</v>
      </c>
      <c r="M119" s="21">
        <f>IF($A119=M31, M12,0)</f>
        <v>0</v>
      </c>
      <c r="N119" s="21">
        <f>IF($A119=N31, N12,0)</f>
        <v>0</v>
      </c>
      <c r="O119" s="21"/>
      <c r="P119" s="21">
        <f>IF($A119=P31, P12,0)</f>
        <v>0</v>
      </c>
      <c r="Q119" s="21">
        <f>IF($A119=Q31, Q12,0)</f>
        <v>0</v>
      </c>
      <c r="R119" s="21">
        <f>IF($A119=R31, R12,0)</f>
        <v>0</v>
      </c>
      <c r="S119" s="21"/>
      <c r="T119" s="9">
        <f t="shared" si="47"/>
        <v>0</v>
      </c>
      <c r="U119" s="21"/>
      <c r="V119" s="23"/>
      <c r="W119" s="21"/>
      <c r="X119" s="23"/>
    </row>
    <row r="120" spans="1:24" ht="18.5" hidden="1" x14ac:dyDescent="0.45">
      <c r="A120" s="21" t="str">
        <f t="shared" si="48"/>
        <v xml:space="preserve">jack </v>
      </c>
      <c r="B120" s="21">
        <f>IF($A120=B32, B13,0)</f>
        <v>0</v>
      </c>
      <c r="C120" s="21">
        <f>IF($A120=C32, C13,0)</f>
        <v>0</v>
      </c>
      <c r="D120" s="21">
        <f>IF($A120=D32, D13,0)</f>
        <v>0</v>
      </c>
      <c r="E120" s="21"/>
      <c r="F120" s="9">
        <f t="shared" si="46"/>
        <v>0</v>
      </c>
      <c r="G120" s="21"/>
      <c r="H120" s="21">
        <f>IF($A120=H32, H13,0)</f>
        <v>0</v>
      </c>
      <c r="I120" s="21">
        <f>IF($A120=I32, I13,0)</f>
        <v>0</v>
      </c>
      <c r="J120" s="21">
        <f>IF($A120=J32, J13,0)</f>
        <v>0</v>
      </c>
      <c r="K120" s="21"/>
      <c r="L120" s="21">
        <f>IF($A120=L32, L13,0)</f>
        <v>0</v>
      </c>
      <c r="M120" s="21">
        <f>IF($A120=M32, M13,0)</f>
        <v>0</v>
      </c>
      <c r="N120" s="21">
        <f>IF($A120=N32, N13,0)</f>
        <v>0</v>
      </c>
      <c r="O120" s="21"/>
      <c r="P120" s="21">
        <f>IF($A120=P32, P13,0)</f>
        <v>0</v>
      </c>
      <c r="Q120" s="21">
        <f>IF($A120=Q32, Q13,0)</f>
        <v>0</v>
      </c>
      <c r="R120" s="21">
        <f>IF($A120=R32, R13,0)</f>
        <v>0</v>
      </c>
      <c r="S120" s="21"/>
      <c r="T120" s="9">
        <f t="shared" si="47"/>
        <v>0</v>
      </c>
      <c r="U120" s="21"/>
      <c r="V120" s="23"/>
      <c r="W120" s="21"/>
      <c r="X120" s="23"/>
    </row>
    <row r="121" spans="1:24" ht="18.5" hidden="1" x14ac:dyDescent="0.45">
      <c r="A121" s="21" t="str">
        <f t="shared" si="48"/>
        <v xml:space="preserve">jack </v>
      </c>
      <c r="B121" s="21">
        <f>IF($A121=B33, B14,0)</f>
        <v>0</v>
      </c>
      <c r="C121" s="21">
        <f>IF($A121=C33, C14,0)</f>
        <v>0</v>
      </c>
      <c r="D121" s="21">
        <f>IF($A121=D33, D14,0)</f>
        <v>0</v>
      </c>
      <c r="E121" s="21"/>
      <c r="F121" s="9">
        <f t="shared" si="46"/>
        <v>0</v>
      </c>
      <c r="G121" s="21"/>
      <c r="H121" s="21">
        <f>IF($A121=H33, H14,0)</f>
        <v>0</v>
      </c>
      <c r="I121" s="21">
        <f>IF($A121=I33, I14,0)</f>
        <v>0</v>
      </c>
      <c r="J121" s="21">
        <f>IF($A121=J33, J14,0)</f>
        <v>0</v>
      </c>
      <c r="K121" s="21"/>
      <c r="L121" s="21">
        <f>IF($A121=L33, L14,0)</f>
        <v>0</v>
      </c>
      <c r="M121" s="21">
        <f>IF($A121=M33, M14,0)</f>
        <v>0</v>
      </c>
      <c r="N121" s="21">
        <f>IF($A121=N33, N14,0)</f>
        <v>0</v>
      </c>
      <c r="O121" s="21"/>
      <c r="P121" s="21">
        <f>IF($A121=P33, P14,0)</f>
        <v>0</v>
      </c>
      <c r="Q121" s="21">
        <f>IF($A121=Q33, Q14,0)</f>
        <v>0</v>
      </c>
      <c r="R121" s="21">
        <f>IF($A121=R33, R14,0)</f>
        <v>0</v>
      </c>
      <c r="S121" s="21"/>
      <c r="T121" s="9">
        <f t="shared" si="47"/>
        <v>0</v>
      </c>
      <c r="U121" s="21"/>
      <c r="V121" s="23"/>
      <c r="W121" s="21"/>
      <c r="X121" s="23"/>
    </row>
    <row r="122" spans="1:24" ht="18.5" hidden="1" x14ac:dyDescent="0.45">
      <c r="A122" s="48" t="str">
        <f t="shared" si="48"/>
        <v xml:space="preserve">jack </v>
      </c>
      <c r="B122" s="48">
        <f>IF($A122=B34, B15,0)</f>
        <v>0</v>
      </c>
      <c r="C122" s="48">
        <f>IF($A122=C34, C15,0)</f>
        <v>0</v>
      </c>
      <c r="D122" s="48">
        <f>IF($A122=D34, D15,0)</f>
        <v>0</v>
      </c>
      <c r="E122" s="48"/>
      <c r="F122" s="9">
        <f t="shared" si="46"/>
        <v>0</v>
      </c>
      <c r="G122" s="48"/>
      <c r="H122" s="48">
        <f>IF($A122=H34, H15,0)</f>
        <v>0</v>
      </c>
      <c r="I122" s="48">
        <f>IF($A122=I34, I15,0)</f>
        <v>0</v>
      </c>
      <c r="J122" s="48">
        <f>IF($A122=J34, J15,0)</f>
        <v>0</v>
      </c>
      <c r="K122" s="48"/>
      <c r="L122" s="48">
        <f>IF($A122=L34, L15,0)</f>
        <v>0</v>
      </c>
      <c r="M122" s="48">
        <f>IF($A122=M34, M15,0)</f>
        <v>0</v>
      </c>
      <c r="N122" s="48">
        <f>IF($A122=N34, N15,0)</f>
        <v>0</v>
      </c>
      <c r="O122" s="48"/>
      <c r="P122" s="48">
        <f>IF($A122=P34, P15,0)</f>
        <v>0</v>
      </c>
      <c r="Q122" s="48">
        <f>IF($A122=Q34, Q15,0)</f>
        <v>0</v>
      </c>
      <c r="R122" s="48">
        <f>IF($A122=R34, R15,0)</f>
        <v>0</v>
      </c>
      <c r="S122" s="48"/>
      <c r="T122" s="9">
        <f t="shared" si="47"/>
        <v>0</v>
      </c>
      <c r="U122" s="21"/>
      <c r="V122" s="23"/>
      <c r="W122" s="21"/>
      <c r="X122" s="23"/>
    </row>
    <row r="123" spans="1:24" ht="18.5" x14ac:dyDescent="0.45">
      <c r="A123" s="50" t="str">
        <f t="shared" si="48"/>
        <v xml:space="preserve">jack </v>
      </c>
      <c r="B123" s="50">
        <f>SUM(B111:B122)</f>
        <v>54</v>
      </c>
      <c r="C123" s="50">
        <f t="shared" ref="C123" si="49">SUM(C111:C122)</f>
        <v>60</v>
      </c>
      <c r="D123" s="50">
        <f t="shared" ref="D123" si="50">SUM(D111:D122)</f>
        <v>48</v>
      </c>
      <c r="E123" s="50"/>
      <c r="F123" s="9">
        <f>SUM(F111:F122)</f>
        <v>162</v>
      </c>
      <c r="G123" s="50"/>
      <c r="H123" s="50">
        <f>SUM(H111:H122)</f>
        <v>9</v>
      </c>
      <c r="I123" s="50">
        <f>SUM(I111:I122)</f>
        <v>10</v>
      </c>
      <c r="J123" s="50">
        <f>SUM(J111:J122)</f>
        <v>8</v>
      </c>
      <c r="K123" s="50"/>
      <c r="L123" s="50">
        <f t="shared" ref="L123" si="51">SUM(L111:L122)</f>
        <v>18</v>
      </c>
      <c r="M123" s="50">
        <f t="shared" ref="M123" si="52">SUM(M111:M122)</f>
        <v>20</v>
      </c>
      <c r="N123" s="50">
        <f t="shared" ref="N123" si="53">SUM(N111:N122)</f>
        <v>16</v>
      </c>
      <c r="O123" s="50"/>
      <c r="P123" s="50">
        <f>SUM(P111:P122)</f>
        <v>27</v>
      </c>
      <c r="Q123" s="50">
        <f>SUM(Q111:Q122)</f>
        <v>30</v>
      </c>
      <c r="R123" s="50">
        <f>SUM(R111:R122)</f>
        <v>24</v>
      </c>
      <c r="S123" s="50"/>
      <c r="T123" s="9">
        <f t="shared" si="47"/>
        <v>162</v>
      </c>
      <c r="U123" s="21"/>
      <c r="V123" s="23">
        <f t="shared" ref="V123" si="54">T123+F123</f>
        <v>324</v>
      </c>
      <c r="W123" s="21"/>
      <c r="X123" s="23">
        <f>RANK(V123,$V$53:$V$207)</f>
        <v>3</v>
      </c>
    </row>
    <row r="124" spans="1:24" ht="18.5" hidden="1" x14ac:dyDescent="0.45">
      <c r="A124" s="21"/>
      <c r="B124" s="21"/>
      <c r="C124" s="21"/>
      <c r="D124" s="21"/>
      <c r="E124" s="21"/>
      <c r="F124" s="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9"/>
      <c r="U124" s="21"/>
      <c r="V124" s="23"/>
      <c r="W124" s="21"/>
      <c r="X124" s="23"/>
    </row>
    <row r="125" spans="1:24" ht="18.5" hidden="1" x14ac:dyDescent="0.45">
      <c r="A125" s="21" t="s">
        <v>7</v>
      </c>
      <c r="B125" s="21">
        <f>IF($A125=B23, B4,0)</f>
        <v>0</v>
      </c>
      <c r="C125" s="21">
        <f>IF($A125=C23, C4,0)</f>
        <v>0</v>
      </c>
      <c r="D125" s="21">
        <f>IF($A125=D23, D4,0)</f>
        <v>0</v>
      </c>
      <c r="E125" s="21"/>
      <c r="F125" s="9">
        <f>SUM(B125:D125)</f>
        <v>0</v>
      </c>
      <c r="G125" s="21"/>
      <c r="H125" s="21">
        <f>IF($A125=H23, H4,0)</f>
        <v>0</v>
      </c>
      <c r="I125" s="21">
        <f>IF($A125=I23, I4,0)</f>
        <v>0</v>
      </c>
      <c r="J125" s="21">
        <f>IF($A125=J23, J4,0)</f>
        <v>0</v>
      </c>
      <c r="K125" s="21"/>
      <c r="L125" s="21">
        <f>IF($A125=L23, L4,0)</f>
        <v>0</v>
      </c>
      <c r="M125" s="21">
        <f>IF($A125=M23, M4,0)</f>
        <v>0</v>
      </c>
      <c r="N125" s="21">
        <f>IF($A125=N23, N4,0)</f>
        <v>0</v>
      </c>
      <c r="O125" s="21"/>
      <c r="P125" s="21">
        <f>IF($A125=P23, P4,0)</f>
        <v>0</v>
      </c>
      <c r="Q125" s="21">
        <f>IF($A125=Q23, Q4,0)</f>
        <v>0</v>
      </c>
      <c r="R125" s="21">
        <f>IF($A125=R23, R4,0)</f>
        <v>0</v>
      </c>
      <c r="S125" s="21"/>
      <c r="T125" s="9">
        <f>SUM(H125:R125)</f>
        <v>0</v>
      </c>
      <c r="U125" s="21"/>
      <c r="V125" s="23"/>
      <c r="W125" s="21"/>
      <c r="X125" s="23"/>
    </row>
    <row r="126" spans="1:24" ht="18.5" hidden="1" x14ac:dyDescent="0.45">
      <c r="A126" s="21" t="str">
        <f>A125</f>
        <v xml:space="preserve">pat </v>
      </c>
      <c r="B126" s="21">
        <f>IF($A126=B24, B5,0)</f>
        <v>0</v>
      </c>
      <c r="C126" s="21">
        <f>IF($A126=C24, C5,0)</f>
        <v>0</v>
      </c>
      <c r="D126" s="21">
        <f>IF($A126=D24, D5,0)</f>
        <v>0</v>
      </c>
      <c r="E126" s="21"/>
      <c r="F126" s="9">
        <f t="shared" ref="F126:F136" si="55">SUM(B126:D126)</f>
        <v>0</v>
      </c>
      <c r="G126" s="21"/>
      <c r="H126" s="21">
        <f>IF($A126=H24, H5,0)</f>
        <v>0</v>
      </c>
      <c r="I126" s="21">
        <f>IF($A126=I24, I5,0)</f>
        <v>0</v>
      </c>
      <c r="J126" s="21">
        <f>IF($A126=J24, J5,0)</f>
        <v>0</v>
      </c>
      <c r="K126" s="21"/>
      <c r="L126" s="21">
        <f>IF($A126=L24, L5,0)</f>
        <v>0</v>
      </c>
      <c r="M126" s="21">
        <f>IF($A126=M24, M5,0)</f>
        <v>0</v>
      </c>
      <c r="N126" s="21">
        <f>IF($A126=N24, N5,0)</f>
        <v>0</v>
      </c>
      <c r="O126" s="21"/>
      <c r="P126" s="21">
        <f>IF($A126=P24, P5,0)</f>
        <v>0</v>
      </c>
      <c r="Q126" s="21">
        <f>IF($A126=Q24, Q5,0)</f>
        <v>0</v>
      </c>
      <c r="R126" s="21">
        <f>IF($A126=R24, R5,0)</f>
        <v>0</v>
      </c>
      <c r="S126" s="21"/>
      <c r="T126" s="9">
        <f t="shared" ref="T126:T137" si="56">SUM(H126:R126)</f>
        <v>0</v>
      </c>
      <c r="U126" s="21"/>
      <c r="V126" s="23"/>
      <c r="W126" s="21"/>
      <c r="X126" s="23"/>
    </row>
    <row r="127" spans="1:24" ht="18.5" hidden="1" x14ac:dyDescent="0.45">
      <c r="A127" s="21" t="str">
        <f t="shared" ref="A127:A137" si="57">A126</f>
        <v xml:space="preserve">pat </v>
      </c>
      <c r="B127" s="21">
        <f>IF($A127=B25, B6,0)</f>
        <v>0</v>
      </c>
      <c r="C127" s="21">
        <f>IF($A127=C25, C6,0)</f>
        <v>0</v>
      </c>
      <c r="D127" s="21">
        <f>IF($A127=D25, D6,0)</f>
        <v>0</v>
      </c>
      <c r="E127" s="21"/>
      <c r="F127" s="9">
        <f t="shared" si="55"/>
        <v>0</v>
      </c>
      <c r="G127" s="21"/>
      <c r="H127" s="21">
        <f>IF($A127=H25, H6,0)</f>
        <v>0</v>
      </c>
      <c r="I127" s="21">
        <f>IF($A127=I25, I6,0)</f>
        <v>0</v>
      </c>
      <c r="J127" s="21">
        <f>IF($A127=J25, J6,0)</f>
        <v>0</v>
      </c>
      <c r="K127" s="21"/>
      <c r="L127" s="21">
        <f>IF($A127=L25, L6,0)</f>
        <v>0</v>
      </c>
      <c r="M127" s="21">
        <f>IF($A127=M25, M6,0)</f>
        <v>0</v>
      </c>
      <c r="N127" s="21">
        <f>IF($A127=N25, N6,0)</f>
        <v>0</v>
      </c>
      <c r="O127" s="21"/>
      <c r="P127" s="21">
        <f>IF($A127=P25, P6,0)</f>
        <v>0</v>
      </c>
      <c r="Q127" s="21">
        <f>IF($A127=Q25, Q6,0)</f>
        <v>0</v>
      </c>
      <c r="R127" s="21">
        <f>IF($A127=R25, R6,0)</f>
        <v>0</v>
      </c>
      <c r="S127" s="21"/>
      <c r="T127" s="9">
        <f t="shared" si="56"/>
        <v>0</v>
      </c>
      <c r="U127" s="21"/>
      <c r="V127" s="23"/>
      <c r="W127" s="21"/>
      <c r="X127" s="23"/>
    </row>
    <row r="128" spans="1:24" ht="18.5" hidden="1" x14ac:dyDescent="0.45">
      <c r="A128" s="21" t="str">
        <f t="shared" si="57"/>
        <v xml:space="preserve">pat </v>
      </c>
      <c r="B128" s="21">
        <f>IF($A128=B26, B7,0)</f>
        <v>0</v>
      </c>
      <c r="C128" s="21">
        <f>IF($A128=C26, C7,0)</f>
        <v>0</v>
      </c>
      <c r="D128" s="21">
        <f>IF($A128=D26, D7,0)</f>
        <v>0</v>
      </c>
      <c r="E128" s="21"/>
      <c r="F128" s="9">
        <f t="shared" si="55"/>
        <v>0</v>
      </c>
      <c r="G128" s="21"/>
      <c r="H128" s="21">
        <f>IF($A128=H26, H7,0)</f>
        <v>0</v>
      </c>
      <c r="I128" s="21">
        <f>IF($A128=I26, I7,0)</f>
        <v>0</v>
      </c>
      <c r="J128" s="21">
        <f>IF($A128=J26, J7,0)</f>
        <v>0</v>
      </c>
      <c r="K128" s="21"/>
      <c r="L128" s="21">
        <f>IF($A128=L26, L7,0)</f>
        <v>0</v>
      </c>
      <c r="M128" s="21">
        <f>IF($A128=M26, M7,0)</f>
        <v>0</v>
      </c>
      <c r="N128" s="21">
        <f>IF($A128=N26, N7,0)</f>
        <v>0</v>
      </c>
      <c r="O128" s="21"/>
      <c r="P128" s="21">
        <f>IF($A128=P26, P7,0)</f>
        <v>0</v>
      </c>
      <c r="Q128" s="21">
        <f>IF($A128=Q26, Q7,0)</f>
        <v>0</v>
      </c>
      <c r="R128" s="21">
        <f>IF($A128=R26, R7,0)</f>
        <v>0</v>
      </c>
      <c r="S128" s="21"/>
      <c r="T128" s="9">
        <f t="shared" si="56"/>
        <v>0</v>
      </c>
      <c r="U128" s="21"/>
      <c r="V128" s="23"/>
      <c r="W128" s="21"/>
      <c r="X128" s="23"/>
    </row>
    <row r="129" spans="1:24" ht="18.5" hidden="1" x14ac:dyDescent="0.45">
      <c r="A129" s="21" t="str">
        <f t="shared" si="57"/>
        <v xml:space="preserve">pat </v>
      </c>
      <c r="B129" s="21">
        <f>IF($A129=B27, B8,0)</f>
        <v>48</v>
      </c>
      <c r="C129" s="21">
        <f>IF($A129=C27, C8,0)</f>
        <v>0</v>
      </c>
      <c r="D129" s="21">
        <f>IF($A129=D27, D8,0)</f>
        <v>0</v>
      </c>
      <c r="E129" s="21"/>
      <c r="F129" s="9">
        <f t="shared" si="55"/>
        <v>48</v>
      </c>
      <c r="G129" s="21"/>
      <c r="H129" s="21">
        <f>IF($A129=H27, H8,0)</f>
        <v>8</v>
      </c>
      <c r="I129" s="21">
        <f>IF($A129=I27, I8,0)</f>
        <v>0</v>
      </c>
      <c r="J129" s="21">
        <f>IF($A129=J27, J8,0)</f>
        <v>0</v>
      </c>
      <c r="K129" s="21"/>
      <c r="L129" s="21">
        <f>IF($A129=L27, L8,0)</f>
        <v>16</v>
      </c>
      <c r="M129" s="21">
        <f>IF($A129=M27, M8,0)</f>
        <v>0</v>
      </c>
      <c r="N129" s="21">
        <f>IF($A129=N27, N8,0)</f>
        <v>0</v>
      </c>
      <c r="O129" s="21"/>
      <c r="P129" s="21">
        <f>IF($A129=P27, P8,0)</f>
        <v>24</v>
      </c>
      <c r="Q129" s="21">
        <f>IF($A129=Q27, Q8,0)</f>
        <v>0</v>
      </c>
      <c r="R129" s="21">
        <f>IF($A129=R27, R8,0)</f>
        <v>0</v>
      </c>
      <c r="S129" s="21"/>
      <c r="T129" s="9">
        <f t="shared" si="56"/>
        <v>48</v>
      </c>
      <c r="U129" s="21"/>
      <c r="V129" s="23"/>
      <c r="W129" s="21"/>
      <c r="X129" s="23"/>
    </row>
    <row r="130" spans="1:24" ht="18.5" hidden="1" x14ac:dyDescent="0.45">
      <c r="A130" s="21" t="str">
        <f t="shared" si="57"/>
        <v xml:space="preserve">pat </v>
      </c>
      <c r="B130" s="21">
        <f>IF($A130=B28, B9,0)</f>
        <v>0</v>
      </c>
      <c r="C130" s="21">
        <f>IF($A130=C28, C9,0)</f>
        <v>0</v>
      </c>
      <c r="D130" s="21">
        <f>IF($A130=D28, D9,0)</f>
        <v>0</v>
      </c>
      <c r="E130" s="21"/>
      <c r="F130" s="54">
        <f t="shared" si="55"/>
        <v>0</v>
      </c>
      <c r="G130" s="21"/>
      <c r="H130" s="21">
        <f>IF($A130=H28, H9,0)</f>
        <v>0</v>
      </c>
      <c r="I130" s="21">
        <f>IF($A130=I28, I9,0)</f>
        <v>0</v>
      </c>
      <c r="J130" s="21">
        <f>IF($A130=J28, J9,0)</f>
        <v>0</v>
      </c>
      <c r="K130" s="21"/>
      <c r="L130" s="21">
        <f>IF($A130=L28, L9,0)</f>
        <v>0</v>
      </c>
      <c r="M130" s="21">
        <f>IF($A130=M28, M9,0)</f>
        <v>0</v>
      </c>
      <c r="N130" s="21">
        <f>IF($A130=N28, N9,0)</f>
        <v>0</v>
      </c>
      <c r="O130" s="21"/>
      <c r="P130" s="21">
        <f>IF($A130=P28, P9,0)</f>
        <v>0</v>
      </c>
      <c r="Q130" s="21">
        <f>IF($A130=Q28, Q9,0)</f>
        <v>0</v>
      </c>
      <c r="R130" s="21">
        <f>IF($A130=R28, R9,0)</f>
        <v>0</v>
      </c>
      <c r="S130" s="21"/>
      <c r="T130" s="3">
        <f t="shared" si="56"/>
        <v>0</v>
      </c>
      <c r="U130" s="21"/>
      <c r="V130" s="13"/>
      <c r="W130" s="21"/>
      <c r="X130" s="23"/>
    </row>
    <row r="131" spans="1:24" ht="18.5" hidden="1" x14ac:dyDescent="0.45">
      <c r="A131" s="21" t="str">
        <f t="shared" si="57"/>
        <v xml:space="preserve">pat </v>
      </c>
      <c r="B131" s="21">
        <f>IF($A131=B29, B10,0)</f>
        <v>0</v>
      </c>
      <c r="C131" s="21">
        <f>IF($A131=C29, C10,0)</f>
        <v>0</v>
      </c>
      <c r="D131" s="21">
        <f>IF($A131=D29, D10,0)</f>
        <v>0</v>
      </c>
      <c r="E131" s="21"/>
      <c r="F131" s="9">
        <f t="shared" si="55"/>
        <v>0</v>
      </c>
      <c r="G131" s="21"/>
      <c r="H131" s="21">
        <f>IF($A131=H29, H10,0)</f>
        <v>0</v>
      </c>
      <c r="I131" s="21">
        <f>IF($A131=I29, I10,0)</f>
        <v>0</v>
      </c>
      <c r="J131" s="21">
        <f>IF($A131=J29, J10,0)</f>
        <v>0</v>
      </c>
      <c r="K131" s="21"/>
      <c r="L131" s="21">
        <f>IF($A131=L29, L10,0)</f>
        <v>0</v>
      </c>
      <c r="M131" s="21">
        <f>IF($A131=M29, M10,0)</f>
        <v>0</v>
      </c>
      <c r="N131" s="21">
        <f>IF($A131=N29, N10,0)</f>
        <v>0</v>
      </c>
      <c r="O131" s="21"/>
      <c r="P131" s="21">
        <f>IF($A131=P29, P10,0)</f>
        <v>0</v>
      </c>
      <c r="Q131" s="21">
        <f>IF($A131=Q29, Q10,0)</f>
        <v>0</v>
      </c>
      <c r="R131" s="21">
        <f>IF($A131=R29, R10,0)</f>
        <v>0</v>
      </c>
      <c r="S131" s="21"/>
      <c r="T131" s="9">
        <f t="shared" si="56"/>
        <v>0</v>
      </c>
      <c r="U131" s="21"/>
      <c r="V131" s="23"/>
      <c r="W131" s="21"/>
      <c r="X131" s="23"/>
    </row>
    <row r="132" spans="1:24" ht="18.5" hidden="1" x14ac:dyDescent="0.45">
      <c r="A132" s="21" t="str">
        <f t="shared" si="57"/>
        <v xml:space="preserve">pat </v>
      </c>
      <c r="B132" s="21">
        <f>IF($A132=B30, B11,0)</f>
        <v>0</v>
      </c>
      <c r="C132" s="21">
        <f>IF($A132=C30, C11,0)</f>
        <v>0</v>
      </c>
      <c r="D132" s="21">
        <f>IF($A132=D30, D11,0)</f>
        <v>0</v>
      </c>
      <c r="E132" s="21"/>
      <c r="F132" s="9">
        <f t="shared" si="55"/>
        <v>0</v>
      </c>
      <c r="G132" s="21"/>
      <c r="H132" s="21">
        <f>IF($A132=H30, H11,0)</f>
        <v>0</v>
      </c>
      <c r="I132" s="21">
        <f>IF($A132=I30, I11,0)</f>
        <v>0</v>
      </c>
      <c r="J132" s="21">
        <f>IF($A132=J30, J11,0)</f>
        <v>0</v>
      </c>
      <c r="K132" s="21"/>
      <c r="L132" s="21">
        <f>IF($A132=L30, L11,0)</f>
        <v>0</v>
      </c>
      <c r="M132" s="21">
        <f>IF($A132=M30, M11,0)</f>
        <v>0</v>
      </c>
      <c r="N132" s="21">
        <f>IF($A132=N30, N11,0)</f>
        <v>0</v>
      </c>
      <c r="O132" s="21"/>
      <c r="P132" s="21">
        <f>IF($A132=P30, P11,0)</f>
        <v>0</v>
      </c>
      <c r="Q132" s="21">
        <f>IF($A132=Q30, Q11,0)</f>
        <v>0</v>
      </c>
      <c r="R132" s="21">
        <f>IF($A132=R30, R11,0)</f>
        <v>0</v>
      </c>
      <c r="S132" s="21"/>
      <c r="T132" s="9">
        <f t="shared" si="56"/>
        <v>0</v>
      </c>
      <c r="U132" s="21"/>
      <c r="V132" s="23"/>
      <c r="W132" s="21"/>
      <c r="X132" s="23"/>
    </row>
    <row r="133" spans="1:24" ht="18.5" hidden="1" x14ac:dyDescent="0.45">
      <c r="A133" s="21" t="str">
        <f t="shared" si="57"/>
        <v xml:space="preserve">pat </v>
      </c>
      <c r="B133" s="21">
        <f>IF($A133=B31, B12,0)</f>
        <v>0</v>
      </c>
      <c r="C133" s="21">
        <f>IF($A133=C31, C12,0)</f>
        <v>0</v>
      </c>
      <c r="D133" s="21">
        <f>IF($A133=D31, D12,0)</f>
        <v>0</v>
      </c>
      <c r="E133" s="21"/>
      <c r="F133" s="9">
        <f t="shared" si="55"/>
        <v>0</v>
      </c>
      <c r="G133" s="21"/>
      <c r="H133" s="21">
        <f>IF($A133=H31, H12,0)</f>
        <v>0</v>
      </c>
      <c r="I133" s="21">
        <f>IF($A133=I31, I12,0)</f>
        <v>0</v>
      </c>
      <c r="J133" s="21">
        <f>IF($A133=J31, J12,0)</f>
        <v>0</v>
      </c>
      <c r="K133" s="21"/>
      <c r="L133" s="21">
        <f>IF($A133=L31, L12,0)</f>
        <v>0</v>
      </c>
      <c r="M133" s="21">
        <f>IF($A133=M31, M12,0)</f>
        <v>0</v>
      </c>
      <c r="N133" s="21">
        <f>IF($A133=N31, N12,0)</f>
        <v>0</v>
      </c>
      <c r="O133" s="21"/>
      <c r="P133" s="21">
        <f>IF($A133=P31, P12,0)</f>
        <v>0</v>
      </c>
      <c r="Q133" s="21">
        <f>IF($A133=Q31, Q12,0)</f>
        <v>0</v>
      </c>
      <c r="R133" s="21">
        <f>IF($A133=R31, R12,0)</f>
        <v>0</v>
      </c>
      <c r="S133" s="21"/>
      <c r="T133" s="9">
        <f t="shared" si="56"/>
        <v>0</v>
      </c>
      <c r="U133" s="21"/>
      <c r="V133" s="23"/>
      <c r="W133" s="21"/>
      <c r="X133" s="23"/>
    </row>
    <row r="134" spans="1:24" ht="18.5" hidden="1" x14ac:dyDescent="0.45">
      <c r="A134" s="21" t="str">
        <f t="shared" si="57"/>
        <v xml:space="preserve">pat </v>
      </c>
      <c r="B134" s="21">
        <f>IF($A134=B32, B13,0)</f>
        <v>0</v>
      </c>
      <c r="C134" s="21">
        <f>IF($A134=C32, C13,0)</f>
        <v>18</v>
      </c>
      <c r="D134" s="21">
        <f>IF($A134=D32, D13,0)</f>
        <v>0</v>
      </c>
      <c r="E134" s="21"/>
      <c r="F134" s="9">
        <f t="shared" si="55"/>
        <v>18</v>
      </c>
      <c r="G134" s="21"/>
      <c r="H134" s="21">
        <f>IF($A134=H32, H13,0)</f>
        <v>0</v>
      </c>
      <c r="I134" s="21">
        <f>IF($A134=I32, I13,0)</f>
        <v>3</v>
      </c>
      <c r="J134" s="21">
        <f>IF($A134=J32, J13,0)</f>
        <v>0</v>
      </c>
      <c r="K134" s="21"/>
      <c r="L134" s="21">
        <f>IF($A134=L32, L13,0)</f>
        <v>0</v>
      </c>
      <c r="M134" s="21">
        <f>IF($A134=M32, M13,0)</f>
        <v>6</v>
      </c>
      <c r="N134" s="21">
        <f>IF($A134=N32, N13,0)</f>
        <v>0</v>
      </c>
      <c r="O134" s="21"/>
      <c r="P134" s="21">
        <f>IF($A134=P32, P13,0)</f>
        <v>0</v>
      </c>
      <c r="Q134" s="21">
        <f>IF($A134=Q32, Q13,0)</f>
        <v>9</v>
      </c>
      <c r="R134" s="21">
        <f>IF($A134=R32, R13,0)</f>
        <v>0</v>
      </c>
      <c r="S134" s="21"/>
      <c r="T134" s="9">
        <f t="shared" si="56"/>
        <v>18</v>
      </c>
      <c r="U134" s="21"/>
      <c r="V134" s="23"/>
      <c r="W134" s="21"/>
      <c r="X134" s="23"/>
    </row>
    <row r="135" spans="1:24" ht="18.5" hidden="1" x14ac:dyDescent="0.45">
      <c r="A135" s="21" t="str">
        <f t="shared" si="57"/>
        <v xml:space="preserve">pat </v>
      </c>
      <c r="B135" s="21">
        <f>IF($A135=B33, B14,0)</f>
        <v>0</v>
      </c>
      <c r="C135" s="21">
        <f>IF($A135=C33, C14,0)</f>
        <v>0</v>
      </c>
      <c r="D135" s="21">
        <f>IF($A135=D33, D14,0)</f>
        <v>0</v>
      </c>
      <c r="E135" s="21"/>
      <c r="F135" s="9">
        <f t="shared" si="55"/>
        <v>0</v>
      </c>
      <c r="G135" s="21"/>
      <c r="H135" s="21">
        <f>IF($A135=H33, H14,0)</f>
        <v>0</v>
      </c>
      <c r="I135" s="21">
        <f>IF($A135=I33, I14,0)</f>
        <v>0</v>
      </c>
      <c r="J135" s="21">
        <f>IF($A135=J33, J14,0)</f>
        <v>0</v>
      </c>
      <c r="K135" s="21"/>
      <c r="L135" s="21">
        <f>IF($A135=L33, L14,0)</f>
        <v>0</v>
      </c>
      <c r="M135" s="21">
        <f>IF($A135=M33, M14,0)</f>
        <v>0</v>
      </c>
      <c r="N135" s="21">
        <f>IF($A135=N33, N14,0)</f>
        <v>0</v>
      </c>
      <c r="O135" s="21"/>
      <c r="P135" s="21">
        <f>IF($A135=P33, P14,0)</f>
        <v>0</v>
      </c>
      <c r="Q135" s="21">
        <f>IF($A135=Q33, Q14,0)</f>
        <v>0</v>
      </c>
      <c r="R135" s="21">
        <f>IF($A135=R33, R14,0)</f>
        <v>0</v>
      </c>
      <c r="S135" s="21"/>
      <c r="T135" s="9">
        <f t="shared" si="56"/>
        <v>0</v>
      </c>
      <c r="U135" s="21"/>
      <c r="V135" s="23"/>
      <c r="W135" s="21"/>
      <c r="X135" s="23"/>
    </row>
    <row r="136" spans="1:24" ht="18.5" hidden="1" x14ac:dyDescent="0.45">
      <c r="A136" s="48" t="str">
        <f t="shared" si="57"/>
        <v xml:space="preserve">pat </v>
      </c>
      <c r="B136" s="48">
        <f>IF($A136=B34, B15,0)</f>
        <v>0</v>
      </c>
      <c r="C136" s="48">
        <f>IF($A136=C34, C15,0)</f>
        <v>0</v>
      </c>
      <c r="D136" s="48">
        <f>IF($A136=D34, D15,0)</f>
        <v>6</v>
      </c>
      <c r="E136" s="48"/>
      <c r="F136" s="9">
        <f t="shared" si="55"/>
        <v>6</v>
      </c>
      <c r="G136" s="48"/>
      <c r="H136" s="48">
        <f>IF($A136=H34, H15,0)</f>
        <v>0</v>
      </c>
      <c r="I136" s="48">
        <f>IF($A136=I34, I15,0)</f>
        <v>0</v>
      </c>
      <c r="J136" s="48">
        <f>IF($A136=J34, J15,0)</f>
        <v>1</v>
      </c>
      <c r="K136" s="48"/>
      <c r="L136" s="48">
        <f>IF($A136=L34, L15,0)</f>
        <v>0</v>
      </c>
      <c r="M136" s="48">
        <f>IF($A136=M34, M15,0)</f>
        <v>0</v>
      </c>
      <c r="N136" s="48">
        <f>IF($A136=N34, N15,0)</f>
        <v>2</v>
      </c>
      <c r="O136" s="48"/>
      <c r="P136" s="48">
        <f>IF($A136=P34, P15,0)</f>
        <v>0</v>
      </c>
      <c r="Q136" s="48">
        <f>IF($A136=Q34, Q15,0)</f>
        <v>0</v>
      </c>
      <c r="R136" s="48">
        <f>IF($A136=R34, R15,0)</f>
        <v>3</v>
      </c>
      <c r="S136" s="48"/>
      <c r="T136" s="9">
        <f t="shared" si="56"/>
        <v>6</v>
      </c>
      <c r="U136" s="21"/>
      <c r="V136" s="23"/>
      <c r="W136" s="21"/>
      <c r="X136" s="23"/>
    </row>
    <row r="137" spans="1:24" ht="18.5" x14ac:dyDescent="0.45">
      <c r="A137" s="50" t="str">
        <f t="shared" si="57"/>
        <v xml:space="preserve">pat </v>
      </c>
      <c r="B137" s="50">
        <f>SUM(B125:B136)</f>
        <v>48</v>
      </c>
      <c r="C137" s="50">
        <f t="shared" ref="C137" si="58">SUM(C125:C136)</f>
        <v>18</v>
      </c>
      <c r="D137" s="50">
        <f t="shared" ref="D137" si="59">SUM(D125:D136)</f>
        <v>6</v>
      </c>
      <c r="E137" s="50"/>
      <c r="F137" s="9">
        <f>SUM(F125:F136)</f>
        <v>72</v>
      </c>
      <c r="G137" s="50"/>
      <c r="H137" s="50">
        <f>SUM(H125:H136)</f>
        <v>8</v>
      </c>
      <c r="I137" s="50">
        <f>SUM(I125:I136)</f>
        <v>3</v>
      </c>
      <c r="J137" s="50">
        <f>SUM(J125:J136)</f>
        <v>1</v>
      </c>
      <c r="K137" s="50"/>
      <c r="L137" s="50">
        <f t="shared" ref="L137" si="60">SUM(L125:L136)</f>
        <v>16</v>
      </c>
      <c r="M137" s="50">
        <f t="shared" ref="M137" si="61">SUM(M125:M136)</f>
        <v>6</v>
      </c>
      <c r="N137" s="50">
        <f t="shared" ref="N137" si="62">SUM(N125:N136)</f>
        <v>2</v>
      </c>
      <c r="O137" s="50"/>
      <c r="P137" s="50">
        <f>SUM(P125:P136)</f>
        <v>24</v>
      </c>
      <c r="Q137" s="50">
        <f>SUM(Q125:Q136)</f>
        <v>9</v>
      </c>
      <c r="R137" s="50">
        <f>SUM(R125:R136)</f>
        <v>3</v>
      </c>
      <c r="S137" s="50"/>
      <c r="T137" s="9">
        <f t="shared" si="56"/>
        <v>72</v>
      </c>
      <c r="U137" s="21"/>
      <c r="V137" s="23">
        <f t="shared" ref="V137" si="63">T137+F137</f>
        <v>144</v>
      </c>
      <c r="W137" s="21"/>
      <c r="X137" s="23">
        <f>RANK(V137,$V$53:$V$207)</f>
        <v>10</v>
      </c>
    </row>
    <row r="138" spans="1:24" ht="18.5" hidden="1" x14ac:dyDescent="0.45">
      <c r="A138" s="21"/>
      <c r="B138" s="21"/>
      <c r="C138" s="21"/>
      <c r="D138" s="21"/>
      <c r="E138" s="21"/>
      <c r="F138" s="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9"/>
      <c r="U138" s="21"/>
      <c r="V138" s="23"/>
      <c r="W138" s="21"/>
      <c r="X138" s="23"/>
    </row>
    <row r="139" spans="1:24" ht="18.5" hidden="1" x14ac:dyDescent="0.45">
      <c r="A139" s="21" t="s">
        <v>8</v>
      </c>
      <c r="B139" s="21">
        <f>IF($A139=B23, B4,0)</f>
        <v>0</v>
      </c>
      <c r="C139" s="21">
        <f>IF($A139=C23, C4,0)</f>
        <v>0</v>
      </c>
      <c r="D139" s="21">
        <f>IF($A139=D23, D4,0)</f>
        <v>0</v>
      </c>
      <c r="E139" s="21"/>
      <c r="F139" s="9">
        <f>SUM(B139:D139)</f>
        <v>0</v>
      </c>
      <c r="G139" s="21"/>
      <c r="H139" s="21">
        <f>IF($A139=H23, H4,0)</f>
        <v>0</v>
      </c>
      <c r="I139" s="21">
        <f>IF($A139=I23, I4,0)</f>
        <v>0</v>
      </c>
      <c r="J139" s="21">
        <f>IF($A139=J23, J4,0)</f>
        <v>0</v>
      </c>
      <c r="K139" s="21"/>
      <c r="L139" s="21">
        <f>IF($A139=L23, L4,0)</f>
        <v>0</v>
      </c>
      <c r="M139" s="21">
        <f>IF($A139=M23, M4,0)</f>
        <v>0</v>
      </c>
      <c r="N139" s="21">
        <f>IF($A139=N23, N4,0)</f>
        <v>0</v>
      </c>
      <c r="O139" s="21"/>
      <c r="P139" s="21">
        <f>IF($A139=P23, P4,0)</f>
        <v>0</v>
      </c>
      <c r="Q139" s="21">
        <f>IF($A139=Q23, Q4,0)</f>
        <v>0</v>
      </c>
      <c r="R139" s="21">
        <f>IF($A139=R23, R4,0)</f>
        <v>0</v>
      </c>
      <c r="S139" s="21"/>
      <c r="T139" s="9">
        <f>SUM(H139:R139)</f>
        <v>0</v>
      </c>
      <c r="U139" s="21"/>
      <c r="V139" s="23"/>
      <c r="W139" s="21"/>
      <c r="X139" s="23"/>
    </row>
    <row r="140" spans="1:24" ht="18.5" hidden="1" x14ac:dyDescent="0.45">
      <c r="A140" s="21" t="str">
        <f>A139</f>
        <v xml:space="preserve">marty </v>
      </c>
      <c r="B140" s="21">
        <f>IF($A140=B24, B5,0)</f>
        <v>0</v>
      </c>
      <c r="C140" s="21">
        <f>IF($A140=C24, C5,0)</f>
        <v>0</v>
      </c>
      <c r="D140" s="21">
        <f>IF($A140=D24, D5,0)</f>
        <v>0</v>
      </c>
      <c r="E140" s="21"/>
      <c r="F140" s="9">
        <f t="shared" ref="F140:F150" si="64">SUM(B140:D140)</f>
        <v>0</v>
      </c>
      <c r="G140" s="21"/>
      <c r="H140" s="21">
        <f>IF($A140=H24, H5,0)</f>
        <v>0</v>
      </c>
      <c r="I140" s="21">
        <f>IF($A140=I24, I5,0)</f>
        <v>0</v>
      </c>
      <c r="J140" s="21">
        <f>IF($A140=J24, J5,0)</f>
        <v>0</v>
      </c>
      <c r="K140" s="21"/>
      <c r="L140" s="21">
        <f>IF($A140=L24, L5,0)</f>
        <v>0</v>
      </c>
      <c r="M140" s="21">
        <f>IF($A140=M24, M5,0)</f>
        <v>0</v>
      </c>
      <c r="N140" s="21">
        <f>IF($A140=N24, N5,0)</f>
        <v>0</v>
      </c>
      <c r="O140" s="21"/>
      <c r="P140" s="21">
        <f>IF($A140=P24, P5,0)</f>
        <v>0</v>
      </c>
      <c r="Q140" s="21">
        <f>IF($A140=Q24, Q5,0)</f>
        <v>0</v>
      </c>
      <c r="R140" s="21">
        <f>IF($A140=R24, R5,0)</f>
        <v>0</v>
      </c>
      <c r="S140" s="21"/>
      <c r="T140" s="9">
        <f t="shared" ref="T140:T151" si="65">SUM(H140:R140)</f>
        <v>0</v>
      </c>
      <c r="U140" s="21"/>
      <c r="V140" s="23"/>
      <c r="W140" s="21"/>
      <c r="X140" s="23"/>
    </row>
    <row r="141" spans="1:24" ht="18.5" hidden="1" x14ac:dyDescent="0.45">
      <c r="A141" s="21" t="str">
        <f t="shared" ref="A141:A151" si="66">A140</f>
        <v xml:space="preserve">marty </v>
      </c>
      <c r="B141" s="21">
        <f>IF($A141=B25, B6,0)</f>
        <v>0</v>
      </c>
      <c r="C141" s="21">
        <f>IF($A141=C25, C6,0)</f>
        <v>0</v>
      </c>
      <c r="D141" s="21">
        <f>IF($A141=D25, D6,0)</f>
        <v>0</v>
      </c>
      <c r="E141" s="21"/>
      <c r="F141" s="9">
        <f t="shared" si="64"/>
        <v>0</v>
      </c>
      <c r="G141" s="21"/>
      <c r="H141" s="21">
        <f>IF($A141=H25, H6,0)</f>
        <v>0</v>
      </c>
      <c r="I141" s="21">
        <f>IF($A141=I25, I6,0)</f>
        <v>0</v>
      </c>
      <c r="J141" s="21">
        <f>IF($A141=J25, J6,0)</f>
        <v>0</v>
      </c>
      <c r="K141" s="21"/>
      <c r="L141" s="21">
        <f>IF($A141=L25, L6,0)</f>
        <v>0</v>
      </c>
      <c r="M141" s="21">
        <f>IF($A141=M25, M6,0)</f>
        <v>0</v>
      </c>
      <c r="N141" s="21">
        <f>IF($A141=N25, N6,0)</f>
        <v>0</v>
      </c>
      <c r="O141" s="21"/>
      <c r="P141" s="21">
        <f>IF($A141=P25, P6,0)</f>
        <v>0</v>
      </c>
      <c r="Q141" s="21">
        <f>IF($A141=Q25, Q6,0)</f>
        <v>0</v>
      </c>
      <c r="R141" s="21">
        <f>IF($A141=R25, R6,0)</f>
        <v>0</v>
      </c>
      <c r="S141" s="21"/>
      <c r="T141" s="9">
        <f t="shared" si="65"/>
        <v>0</v>
      </c>
      <c r="U141" s="21"/>
      <c r="V141" s="23"/>
      <c r="W141" s="21"/>
      <c r="X141" s="23"/>
    </row>
    <row r="142" spans="1:24" ht="18.5" hidden="1" x14ac:dyDescent="0.45">
      <c r="A142" s="21" t="str">
        <f t="shared" si="66"/>
        <v xml:space="preserve">marty </v>
      </c>
      <c r="B142" s="21">
        <f>IF($A142=B26, B7,0)</f>
        <v>0</v>
      </c>
      <c r="C142" s="21">
        <f>IF($A142=C26, C7,0)</f>
        <v>0</v>
      </c>
      <c r="D142" s="21">
        <f>IF($A142=D26, D7,0)</f>
        <v>0</v>
      </c>
      <c r="E142" s="21"/>
      <c r="F142" s="9">
        <f t="shared" si="64"/>
        <v>0</v>
      </c>
      <c r="G142" s="21"/>
      <c r="H142" s="21">
        <f>IF($A142=H26, H7,0)</f>
        <v>0</v>
      </c>
      <c r="I142" s="21">
        <f>IF($A142=I26, I7,0)</f>
        <v>0</v>
      </c>
      <c r="J142" s="21">
        <f>IF($A142=J26, J7,0)</f>
        <v>0</v>
      </c>
      <c r="K142" s="21"/>
      <c r="L142" s="21">
        <f>IF($A142=L26, L7,0)</f>
        <v>0</v>
      </c>
      <c r="M142" s="21">
        <f>IF($A142=M26, M7,0)</f>
        <v>0</v>
      </c>
      <c r="N142" s="21">
        <f>IF($A142=N26, N7,0)</f>
        <v>0</v>
      </c>
      <c r="O142" s="21"/>
      <c r="P142" s="21">
        <f>IF($A142=P26, P7,0)</f>
        <v>0</v>
      </c>
      <c r="Q142" s="21">
        <f>IF($A142=Q26, Q7,0)</f>
        <v>0</v>
      </c>
      <c r="R142" s="21">
        <f>IF($A142=R26, R7,0)</f>
        <v>0</v>
      </c>
      <c r="S142" s="21"/>
      <c r="T142" s="9">
        <f t="shared" si="65"/>
        <v>0</v>
      </c>
      <c r="U142" s="21"/>
      <c r="V142" s="23"/>
      <c r="W142" s="21"/>
      <c r="X142" s="23"/>
    </row>
    <row r="143" spans="1:24" ht="18.5" hidden="1" x14ac:dyDescent="0.45">
      <c r="A143" s="21" t="str">
        <f t="shared" si="66"/>
        <v xml:space="preserve">marty </v>
      </c>
      <c r="B143" s="21">
        <f>IF($A143=B27, B8,0)</f>
        <v>0</v>
      </c>
      <c r="C143" s="21">
        <f>IF($A143=C27, C8,0)</f>
        <v>0</v>
      </c>
      <c r="D143" s="21">
        <f>IF($A143=D27, D8,0)</f>
        <v>0</v>
      </c>
      <c r="E143" s="21"/>
      <c r="F143" s="54">
        <f t="shared" si="64"/>
        <v>0</v>
      </c>
      <c r="G143" s="21"/>
      <c r="H143" s="21">
        <f>IF($A143=H27, H8,0)</f>
        <v>0</v>
      </c>
      <c r="I143" s="21">
        <f>IF($A143=I27, I8,0)</f>
        <v>0</v>
      </c>
      <c r="J143" s="21">
        <f>IF($A143=J27, J8,0)</f>
        <v>0</v>
      </c>
      <c r="K143" s="21"/>
      <c r="L143" s="21">
        <f>IF($A143=L27, L8,0)</f>
        <v>0</v>
      </c>
      <c r="M143" s="21">
        <f>IF($A143=M27, M8,0)</f>
        <v>0</v>
      </c>
      <c r="N143" s="21">
        <f>IF($A143=N27, N8,0)</f>
        <v>0</v>
      </c>
      <c r="O143" s="21"/>
      <c r="P143" s="21">
        <f>IF($A143=P27, P8,0)</f>
        <v>0</v>
      </c>
      <c r="Q143" s="21">
        <f>IF($A143=Q27, Q8,0)</f>
        <v>0</v>
      </c>
      <c r="R143" s="21">
        <f>IF($A143=R27, R8,0)</f>
        <v>0</v>
      </c>
      <c r="S143" s="21"/>
      <c r="T143" s="3">
        <f t="shared" si="65"/>
        <v>0</v>
      </c>
      <c r="U143" s="21"/>
      <c r="V143" s="13"/>
      <c r="W143" s="21"/>
      <c r="X143" s="23"/>
    </row>
    <row r="144" spans="1:24" ht="18.5" hidden="1" x14ac:dyDescent="0.45">
      <c r="A144" s="21" t="str">
        <f t="shared" si="66"/>
        <v xml:space="preserve">marty </v>
      </c>
      <c r="B144" s="21">
        <f>IF($A144=B28, B9,0)</f>
        <v>42</v>
      </c>
      <c r="C144" s="21">
        <f>IF($A144=C28, C9,0)</f>
        <v>0</v>
      </c>
      <c r="D144" s="21">
        <f>IF($A144=D28, D9,0)</f>
        <v>42</v>
      </c>
      <c r="E144" s="21"/>
      <c r="F144" s="9">
        <f t="shared" si="64"/>
        <v>84</v>
      </c>
      <c r="G144" s="21"/>
      <c r="H144" s="21">
        <f>IF($A144=H28, H9,0)</f>
        <v>7</v>
      </c>
      <c r="I144" s="21">
        <f>IF($A144=I28, I9,0)</f>
        <v>0</v>
      </c>
      <c r="J144" s="21">
        <f>IF($A144=J28, J9,0)</f>
        <v>7</v>
      </c>
      <c r="K144" s="21"/>
      <c r="L144" s="21">
        <f>IF($A144=L28, L9,0)</f>
        <v>14</v>
      </c>
      <c r="M144" s="21">
        <f>IF($A144=M28, M9,0)</f>
        <v>0</v>
      </c>
      <c r="N144" s="21">
        <f>IF($A144=N28, N9,0)</f>
        <v>14</v>
      </c>
      <c r="O144" s="21"/>
      <c r="P144" s="21">
        <f>IF($A144=P28, P9,0)</f>
        <v>21</v>
      </c>
      <c r="Q144" s="21">
        <f>IF($A144=Q28, Q9,0)</f>
        <v>0</v>
      </c>
      <c r="R144" s="21">
        <f>IF($A144=R28, R9,0)</f>
        <v>21</v>
      </c>
      <c r="S144" s="21"/>
      <c r="T144" s="9">
        <f t="shared" si="65"/>
        <v>84</v>
      </c>
      <c r="U144" s="21"/>
      <c r="V144" s="23"/>
      <c r="W144" s="21"/>
      <c r="X144" s="23"/>
    </row>
    <row r="145" spans="1:24" ht="18.5" hidden="1" x14ac:dyDescent="0.45">
      <c r="A145" s="21" t="str">
        <f t="shared" si="66"/>
        <v xml:space="preserve">marty </v>
      </c>
      <c r="B145" s="21">
        <f>IF($A145=B29, B10,0)</f>
        <v>0</v>
      </c>
      <c r="C145" s="21">
        <f>IF($A145=C29, C10,0)</f>
        <v>36</v>
      </c>
      <c r="D145" s="21">
        <f>IF($A145=D29, D10,0)</f>
        <v>0</v>
      </c>
      <c r="E145" s="21"/>
      <c r="F145" s="9">
        <f t="shared" si="64"/>
        <v>36</v>
      </c>
      <c r="G145" s="21"/>
      <c r="H145" s="21">
        <f>IF($A145=H29, H10,0)</f>
        <v>0</v>
      </c>
      <c r="I145" s="21">
        <f>IF($A145=I29, I10,0)</f>
        <v>6</v>
      </c>
      <c r="J145" s="21">
        <f>IF($A145=J29, J10,0)</f>
        <v>0</v>
      </c>
      <c r="K145" s="21"/>
      <c r="L145" s="21">
        <f>IF($A145=L29, L10,0)</f>
        <v>0</v>
      </c>
      <c r="M145" s="21">
        <f>IF($A145=M29, M10,0)</f>
        <v>12</v>
      </c>
      <c r="N145" s="21">
        <f>IF($A145=N29, N10,0)</f>
        <v>0</v>
      </c>
      <c r="O145" s="21"/>
      <c r="P145" s="21">
        <f>IF($A145=P29, P10,0)</f>
        <v>0</v>
      </c>
      <c r="Q145" s="21">
        <f>IF($A145=Q29, Q10,0)</f>
        <v>18</v>
      </c>
      <c r="R145" s="21">
        <f>IF($A145=R29, R10,0)</f>
        <v>0</v>
      </c>
      <c r="S145" s="21"/>
      <c r="T145" s="9">
        <f t="shared" si="65"/>
        <v>36</v>
      </c>
      <c r="U145" s="21"/>
      <c r="V145" s="23"/>
      <c r="W145" s="21"/>
      <c r="X145" s="23"/>
    </row>
    <row r="146" spans="1:24" ht="18.5" hidden="1" x14ac:dyDescent="0.45">
      <c r="A146" s="21" t="str">
        <f t="shared" si="66"/>
        <v xml:space="preserve">marty </v>
      </c>
      <c r="B146" s="21">
        <f>IF($A146=B30, B11,0)</f>
        <v>0</v>
      </c>
      <c r="C146" s="21">
        <f>IF($A146=C30, C11,0)</f>
        <v>0</v>
      </c>
      <c r="D146" s="21">
        <f>IF($A146=D30, D11,0)</f>
        <v>0</v>
      </c>
      <c r="E146" s="21"/>
      <c r="F146" s="9">
        <f t="shared" si="64"/>
        <v>0</v>
      </c>
      <c r="G146" s="21"/>
      <c r="H146" s="21">
        <f>IF($A146=H30, H11,0)</f>
        <v>0</v>
      </c>
      <c r="I146" s="21">
        <f>IF($A146=I30, I11,0)</f>
        <v>0</v>
      </c>
      <c r="J146" s="21">
        <f>IF($A146=J30, J11,0)</f>
        <v>0</v>
      </c>
      <c r="K146" s="21"/>
      <c r="L146" s="21">
        <f>IF($A146=L30, L11,0)</f>
        <v>0</v>
      </c>
      <c r="M146" s="21">
        <f>IF($A146=M30, M11,0)</f>
        <v>0</v>
      </c>
      <c r="N146" s="21">
        <f>IF($A146=N30, N11,0)</f>
        <v>0</v>
      </c>
      <c r="O146" s="21"/>
      <c r="P146" s="21">
        <f>IF($A146=P30, P11,0)</f>
        <v>0</v>
      </c>
      <c r="Q146" s="21">
        <f>IF($A146=Q30, Q11,0)</f>
        <v>0</v>
      </c>
      <c r="R146" s="21">
        <f>IF($A146=R30, R11,0)</f>
        <v>0</v>
      </c>
      <c r="S146" s="21"/>
      <c r="T146" s="9">
        <f t="shared" si="65"/>
        <v>0</v>
      </c>
      <c r="U146" s="21"/>
      <c r="V146" s="23"/>
      <c r="W146" s="21"/>
      <c r="X146" s="23"/>
    </row>
    <row r="147" spans="1:24" ht="18.5" hidden="1" x14ac:dyDescent="0.45">
      <c r="A147" s="21" t="str">
        <f t="shared" si="66"/>
        <v xml:space="preserve">marty </v>
      </c>
      <c r="B147" s="21">
        <f>IF($A147=B31, B12,0)</f>
        <v>0</v>
      </c>
      <c r="C147" s="21">
        <f>IF($A147=C31, C12,0)</f>
        <v>0</v>
      </c>
      <c r="D147" s="21">
        <f>IF($A147=D31, D12,0)</f>
        <v>0</v>
      </c>
      <c r="E147" s="21"/>
      <c r="F147" s="9">
        <f t="shared" si="64"/>
        <v>0</v>
      </c>
      <c r="G147" s="21"/>
      <c r="H147" s="21">
        <f>IF($A147=H31, H12,0)</f>
        <v>0</v>
      </c>
      <c r="I147" s="21">
        <f>IF($A147=I31, I12,0)</f>
        <v>0</v>
      </c>
      <c r="J147" s="21">
        <f>IF($A147=J31, J12,0)</f>
        <v>0</v>
      </c>
      <c r="K147" s="21"/>
      <c r="L147" s="21">
        <f>IF($A147=L31, L12,0)</f>
        <v>0</v>
      </c>
      <c r="M147" s="21">
        <f>IF($A147=M31, M12,0)</f>
        <v>0</v>
      </c>
      <c r="N147" s="21">
        <f>IF($A147=N31, N12,0)</f>
        <v>0</v>
      </c>
      <c r="O147" s="21"/>
      <c r="P147" s="21">
        <f>IF($A147=P31, P12,0)</f>
        <v>0</v>
      </c>
      <c r="Q147" s="21">
        <f>IF($A147=Q31, Q12,0)</f>
        <v>0</v>
      </c>
      <c r="R147" s="21">
        <f>IF($A147=R31, R12,0)</f>
        <v>0</v>
      </c>
      <c r="S147" s="21"/>
      <c r="T147" s="9">
        <f t="shared" si="65"/>
        <v>0</v>
      </c>
      <c r="U147" s="21"/>
      <c r="V147" s="23"/>
      <c r="W147" s="21"/>
      <c r="X147" s="23"/>
    </row>
    <row r="148" spans="1:24" ht="18.5" hidden="1" x14ac:dyDescent="0.45">
      <c r="A148" s="21" t="str">
        <f t="shared" si="66"/>
        <v xml:space="preserve">marty </v>
      </c>
      <c r="B148" s="21">
        <f>IF($A148=B32, B13,0)</f>
        <v>0</v>
      </c>
      <c r="C148" s="21">
        <f>IF($A148=C32, C13,0)</f>
        <v>0</v>
      </c>
      <c r="D148" s="21">
        <f>IF($A148=D32, D13,0)</f>
        <v>0</v>
      </c>
      <c r="E148" s="21"/>
      <c r="F148" s="9">
        <f t="shared" si="64"/>
        <v>0</v>
      </c>
      <c r="G148" s="21"/>
      <c r="H148" s="21">
        <f>IF($A148=H32, H13,0)</f>
        <v>0</v>
      </c>
      <c r="I148" s="21">
        <f>IF($A148=I32, I13,0)</f>
        <v>0</v>
      </c>
      <c r="J148" s="21">
        <f>IF($A148=J32, J13,0)</f>
        <v>0</v>
      </c>
      <c r="K148" s="21"/>
      <c r="L148" s="21">
        <f>IF($A148=L32, L13,0)</f>
        <v>0</v>
      </c>
      <c r="M148" s="21">
        <f>IF($A148=M32, M13,0)</f>
        <v>0</v>
      </c>
      <c r="N148" s="21">
        <f>IF($A148=N32, N13,0)</f>
        <v>0</v>
      </c>
      <c r="O148" s="21"/>
      <c r="P148" s="21">
        <f>IF($A148=P32, P13,0)</f>
        <v>0</v>
      </c>
      <c r="Q148" s="21">
        <f>IF($A148=Q32, Q13,0)</f>
        <v>0</v>
      </c>
      <c r="R148" s="21">
        <f>IF($A148=R32, R13,0)</f>
        <v>0</v>
      </c>
      <c r="S148" s="21"/>
      <c r="T148" s="9">
        <f t="shared" si="65"/>
        <v>0</v>
      </c>
      <c r="U148" s="21"/>
      <c r="V148" s="23"/>
      <c r="W148" s="21"/>
      <c r="X148" s="23"/>
    </row>
    <row r="149" spans="1:24" ht="18.5" hidden="1" x14ac:dyDescent="0.45">
      <c r="A149" s="21" t="str">
        <f t="shared" si="66"/>
        <v xml:space="preserve">marty </v>
      </c>
      <c r="B149" s="21">
        <f>IF($A149=B33, B14,0)</f>
        <v>0</v>
      </c>
      <c r="C149" s="21">
        <f>IF($A149=C33, C14,0)</f>
        <v>0</v>
      </c>
      <c r="D149" s="21">
        <f>IF($A149=D33, D14,0)</f>
        <v>0</v>
      </c>
      <c r="E149" s="21"/>
      <c r="F149" s="9">
        <f t="shared" si="64"/>
        <v>0</v>
      </c>
      <c r="G149" s="21"/>
      <c r="H149" s="21">
        <f>IF($A149=H33, H14,0)</f>
        <v>0</v>
      </c>
      <c r="I149" s="21">
        <f>IF($A149=I33, I14,0)</f>
        <v>0</v>
      </c>
      <c r="J149" s="21">
        <f>IF($A149=J33, J14,0)</f>
        <v>0</v>
      </c>
      <c r="K149" s="21"/>
      <c r="L149" s="21">
        <f>IF($A149=L33, L14,0)</f>
        <v>0</v>
      </c>
      <c r="M149" s="21">
        <f>IF($A149=M33, M14,0)</f>
        <v>0</v>
      </c>
      <c r="N149" s="21">
        <f>IF($A149=N33, N14,0)</f>
        <v>0</v>
      </c>
      <c r="O149" s="21"/>
      <c r="P149" s="21">
        <f>IF($A149=P33, P14,0)</f>
        <v>0</v>
      </c>
      <c r="Q149" s="21">
        <f>IF($A149=Q33, Q14,0)</f>
        <v>0</v>
      </c>
      <c r="R149" s="21">
        <f>IF($A149=R33, R14,0)</f>
        <v>0</v>
      </c>
      <c r="S149" s="21"/>
      <c r="T149" s="9">
        <f t="shared" si="65"/>
        <v>0</v>
      </c>
      <c r="U149" s="21"/>
      <c r="V149" s="23"/>
      <c r="W149" s="21"/>
      <c r="X149" s="23"/>
    </row>
    <row r="150" spans="1:24" ht="18.5" hidden="1" x14ac:dyDescent="0.45">
      <c r="A150" s="48" t="str">
        <f t="shared" si="66"/>
        <v xml:space="preserve">marty </v>
      </c>
      <c r="B150" s="48">
        <f>IF($A150=B34, B15,0)</f>
        <v>0</v>
      </c>
      <c r="C150" s="48">
        <f>IF($A150=C34, C15,0)</f>
        <v>0</v>
      </c>
      <c r="D150" s="48">
        <f>IF($A150=D34, D15,0)</f>
        <v>0</v>
      </c>
      <c r="E150" s="48"/>
      <c r="F150" s="9">
        <f t="shared" si="64"/>
        <v>0</v>
      </c>
      <c r="G150" s="48"/>
      <c r="H150" s="48">
        <f>IF($A150=H34, H15,0)</f>
        <v>0</v>
      </c>
      <c r="I150" s="48">
        <f>IF($A150=I34, I15,0)</f>
        <v>0</v>
      </c>
      <c r="J150" s="48">
        <f>IF($A150=J34, J15,0)</f>
        <v>0</v>
      </c>
      <c r="K150" s="48"/>
      <c r="L150" s="48">
        <f>IF($A150=L34, L15,0)</f>
        <v>0</v>
      </c>
      <c r="M150" s="48">
        <f>IF($A150=M34, M15,0)</f>
        <v>0</v>
      </c>
      <c r="N150" s="48">
        <f>IF($A150=N34, N15,0)</f>
        <v>0</v>
      </c>
      <c r="O150" s="48"/>
      <c r="P150" s="48">
        <f>IF($A150=P34, P15,0)</f>
        <v>0</v>
      </c>
      <c r="Q150" s="48">
        <f>IF($A150=Q34, Q15,0)</f>
        <v>0</v>
      </c>
      <c r="R150" s="48">
        <f>IF($A150=R34, R15,0)</f>
        <v>0</v>
      </c>
      <c r="S150" s="48"/>
      <c r="T150" s="9">
        <f t="shared" si="65"/>
        <v>0</v>
      </c>
      <c r="U150" s="21"/>
      <c r="V150" s="23"/>
      <c r="W150" s="21"/>
      <c r="X150" s="23"/>
    </row>
    <row r="151" spans="1:24" ht="18.5" x14ac:dyDescent="0.45">
      <c r="A151" s="50" t="str">
        <f t="shared" si="66"/>
        <v xml:space="preserve">marty </v>
      </c>
      <c r="B151" s="50">
        <f>SUM(B139:B150)</f>
        <v>42</v>
      </c>
      <c r="C151" s="50">
        <f t="shared" ref="C151" si="67">SUM(C139:C150)</f>
        <v>36</v>
      </c>
      <c r="D151" s="50">
        <f t="shared" ref="D151" si="68">SUM(D139:D150)</f>
        <v>42</v>
      </c>
      <c r="E151" s="50"/>
      <c r="F151" s="9">
        <f>SUM(F139:F150)</f>
        <v>120</v>
      </c>
      <c r="G151" s="50"/>
      <c r="H151" s="50">
        <f>SUM(H139:H150)</f>
        <v>7</v>
      </c>
      <c r="I151" s="50">
        <f>SUM(I139:I150)</f>
        <v>6</v>
      </c>
      <c r="J151" s="50">
        <f>SUM(J139:J150)</f>
        <v>7</v>
      </c>
      <c r="K151" s="50"/>
      <c r="L151" s="50">
        <f t="shared" ref="L151" si="69">SUM(L139:L150)</f>
        <v>14</v>
      </c>
      <c r="M151" s="50">
        <f t="shared" ref="M151" si="70">SUM(M139:M150)</f>
        <v>12</v>
      </c>
      <c r="N151" s="50">
        <f t="shared" ref="N151" si="71">SUM(N139:N150)</f>
        <v>14</v>
      </c>
      <c r="O151" s="50"/>
      <c r="P151" s="50">
        <f>SUM(P139:P150)</f>
        <v>21</v>
      </c>
      <c r="Q151" s="50">
        <f>SUM(Q139:Q150)</f>
        <v>18</v>
      </c>
      <c r="R151" s="50">
        <f>SUM(R139:R150)</f>
        <v>21</v>
      </c>
      <c r="S151" s="50"/>
      <c r="T151" s="9">
        <f t="shared" si="65"/>
        <v>120</v>
      </c>
      <c r="U151" s="21"/>
      <c r="V151" s="23">
        <f t="shared" ref="V151" si="72">T151+F151</f>
        <v>240</v>
      </c>
      <c r="W151" s="21"/>
      <c r="X151" s="23">
        <f>RANK(V151,$V$53:$V$207)</f>
        <v>6</v>
      </c>
    </row>
    <row r="152" spans="1:24" ht="18.5" hidden="1" x14ac:dyDescent="0.45">
      <c r="A152" s="21"/>
      <c r="B152" s="21"/>
      <c r="C152" s="21"/>
      <c r="D152" s="21"/>
      <c r="E152" s="21"/>
      <c r="F152" s="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9"/>
      <c r="U152" s="21"/>
      <c r="V152" s="23"/>
      <c r="W152" s="21"/>
      <c r="X152" s="23"/>
    </row>
    <row r="153" spans="1:24" ht="18.5" hidden="1" x14ac:dyDescent="0.45">
      <c r="A153" s="21" t="s">
        <v>9</v>
      </c>
      <c r="B153" s="21">
        <f>IF($A153=B23, B4,0)</f>
        <v>0</v>
      </c>
      <c r="C153" s="21">
        <f>IF($A153=C23, C4,0)</f>
        <v>0</v>
      </c>
      <c r="D153" s="21">
        <f>IF($A153=D23, D4,0)</f>
        <v>0</v>
      </c>
      <c r="E153" s="21"/>
      <c r="F153" s="9">
        <f>SUM(B153:D153)</f>
        <v>0</v>
      </c>
      <c r="G153" s="21"/>
      <c r="H153" s="21">
        <f>IF($A153=H23, H4,0)</f>
        <v>0</v>
      </c>
      <c r="I153" s="21">
        <f>IF($A153=I23, I4,0)</f>
        <v>0</v>
      </c>
      <c r="J153" s="21">
        <f>IF($A153=J23, J4,0)</f>
        <v>0</v>
      </c>
      <c r="K153" s="21"/>
      <c r="L153" s="21">
        <f>IF($A153=L23, L4,0)</f>
        <v>0</v>
      </c>
      <c r="M153" s="21">
        <f>IF($A153=M23, M4,0)</f>
        <v>0</v>
      </c>
      <c r="N153" s="21">
        <f>IF($A153=N23, N4,0)</f>
        <v>0</v>
      </c>
      <c r="O153" s="21"/>
      <c r="P153" s="21">
        <f>IF($A153=P23, P4,0)</f>
        <v>0</v>
      </c>
      <c r="Q153" s="21">
        <f>IF($A153=Q23, Q4,0)</f>
        <v>0</v>
      </c>
      <c r="R153" s="21">
        <f>IF($A153=R23, R4,0)</f>
        <v>0</v>
      </c>
      <c r="S153" s="21"/>
      <c r="T153" s="9">
        <f>SUM(H153:R153)</f>
        <v>0</v>
      </c>
      <c r="U153" s="21"/>
      <c r="V153" s="23"/>
      <c r="W153" s="21"/>
      <c r="X153" s="23"/>
    </row>
    <row r="154" spans="1:24" ht="18.5" hidden="1" x14ac:dyDescent="0.45">
      <c r="A154" s="21" t="str">
        <f>A153</f>
        <v>bob</v>
      </c>
      <c r="B154" s="21">
        <f>IF($A154=B24, B5,0)</f>
        <v>0</v>
      </c>
      <c r="C154" s="21">
        <f>IF($A154=C24, C5,0)</f>
        <v>0</v>
      </c>
      <c r="D154" s="21">
        <f>IF($A154=D24, D5,0)</f>
        <v>0</v>
      </c>
      <c r="E154" s="21"/>
      <c r="F154" s="9">
        <f t="shared" ref="F154:F164" si="73">SUM(B154:D154)</f>
        <v>0</v>
      </c>
      <c r="G154" s="21"/>
      <c r="H154" s="21">
        <f>IF($A154=H24, H5,0)</f>
        <v>0</v>
      </c>
      <c r="I154" s="21">
        <f>IF($A154=I24, I5,0)</f>
        <v>0</v>
      </c>
      <c r="J154" s="21">
        <f>IF($A154=J24, J5,0)</f>
        <v>0</v>
      </c>
      <c r="K154" s="21"/>
      <c r="L154" s="21">
        <f>IF($A154=L24, L5,0)</f>
        <v>0</v>
      </c>
      <c r="M154" s="21">
        <f>IF($A154=M24, M5,0)</f>
        <v>0</v>
      </c>
      <c r="N154" s="21">
        <f>IF($A154=N24, N5,0)</f>
        <v>0</v>
      </c>
      <c r="O154" s="21"/>
      <c r="P154" s="21">
        <f>IF($A154=P24, P5,0)</f>
        <v>0</v>
      </c>
      <c r="Q154" s="21">
        <f>IF($A154=Q24, Q5,0)</f>
        <v>0</v>
      </c>
      <c r="R154" s="21">
        <f>IF($A154=R24, R5,0)</f>
        <v>0</v>
      </c>
      <c r="S154" s="21"/>
      <c r="T154" s="9">
        <f t="shared" ref="T154:T165" si="74">SUM(H154:R154)</f>
        <v>0</v>
      </c>
      <c r="U154" s="21"/>
      <c r="V154" s="23"/>
      <c r="W154" s="21"/>
      <c r="X154" s="23"/>
    </row>
    <row r="155" spans="1:24" ht="18.5" hidden="1" x14ac:dyDescent="0.45">
      <c r="A155" s="21" t="str">
        <f t="shared" ref="A155:A165" si="75">A154</f>
        <v>bob</v>
      </c>
      <c r="B155" s="21">
        <f>IF($A155=B25, B6,0)</f>
        <v>0</v>
      </c>
      <c r="C155" s="21">
        <f>IF($A155=C25, C6,0)</f>
        <v>0</v>
      </c>
      <c r="D155" s="21">
        <f>IF($A155=D25, D6,0)</f>
        <v>0</v>
      </c>
      <c r="E155" s="21"/>
      <c r="F155" s="9">
        <f t="shared" si="73"/>
        <v>0</v>
      </c>
      <c r="G155" s="21"/>
      <c r="H155" s="21">
        <f>IF($A155=H25, H6,0)</f>
        <v>0</v>
      </c>
      <c r="I155" s="21">
        <f>IF($A155=I25, I6,0)</f>
        <v>0</v>
      </c>
      <c r="J155" s="21">
        <f>IF($A155=J25, J6,0)</f>
        <v>0</v>
      </c>
      <c r="K155" s="21"/>
      <c r="L155" s="21">
        <f>IF($A155=L25, L6,0)</f>
        <v>0</v>
      </c>
      <c r="M155" s="21">
        <f>IF($A155=M25, M6,0)</f>
        <v>0</v>
      </c>
      <c r="N155" s="21">
        <f>IF($A155=N25, N6,0)</f>
        <v>0</v>
      </c>
      <c r="O155" s="21"/>
      <c r="P155" s="21">
        <f>IF($A155=P25, P6,0)</f>
        <v>0</v>
      </c>
      <c r="Q155" s="21">
        <f>IF($A155=Q25, Q6,0)</f>
        <v>0</v>
      </c>
      <c r="R155" s="21">
        <f>IF($A155=R25, R6,0)</f>
        <v>0</v>
      </c>
      <c r="S155" s="21"/>
      <c r="T155" s="9">
        <f t="shared" si="74"/>
        <v>0</v>
      </c>
      <c r="U155" s="21"/>
      <c r="V155" s="23"/>
      <c r="W155" s="21"/>
      <c r="X155" s="23"/>
    </row>
    <row r="156" spans="1:24" ht="18.5" hidden="1" x14ac:dyDescent="0.45">
      <c r="A156" s="21" t="str">
        <f t="shared" si="75"/>
        <v>bob</v>
      </c>
      <c r="B156" s="21">
        <f>IF($A156=B26, B7,0)</f>
        <v>0</v>
      </c>
      <c r="C156" s="21">
        <f>IF($A156=C26, C7,0)</f>
        <v>0</v>
      </c>
      <c r="D156" s="21">
        <f>IF($A156=D26, D7,0)</f>
        <v>0</v>
      </c>
      <c r="E156" s="21"/>
      <c r="F156" s="54">
        <f t="shared" si="73"/>
        <v>0</v>
      </c>
      <c r="G156" s="21"/>
      <c r="H156" s="21">
        <f>IF($A156=H26, H7,0)</f>
        <v>0</v>
      </c>
      <c r="I156" s="21">
        <f>IF($A156=I26, I7,0)</f>
        <v>0</v>
      </c>
      <c r="J156" s="21">
        <f>IF($A156=J26, J7,0)</f>
        <v>0</v>
      </c>
      <c r="K156" s="21"/>
      <c r="L156" s="21">
        <f>IF($A156=L26, L7,0)</f>
        <v>0</v>
      </c>
      <c r="M156" s="21">
        <f>IF($A156=M26, M7,0)</f>
        <v>0</v>
      </c>
      <c r="N156" s="21">
        <f>IF($A156=N26, N7,0)</f>
        <v>0</v>
      </c>
      <c r="O156" s="21"/>
      <c r="P156" s="21">
        <f>IF($A156=P26, P7,0)</f>
        <v>0</v>
      </c>
      <c r="Q156" s="21">
        <f>IF($A156=Q26, Q7,0)</f>
        <v>0</v>
      </c>
      <c r="R156" s="21">
        <f>IF($A156=R26, R7,0)</f>
        <v>0</v>
      </c>
      <c r="S156" s="21"/>
      <c r="T156" s="3">
        <f t="shared" si="74"/>
        <v>0</v>
      </c>
      <c r="U156" s="21"/>
      <c r="V156" s="13"/>
      <c r="W156" s="21"/>
      <c r="X156" s="23"/>
    </row>
    <row r="157" spans="1:24" ht="18.5" hidden="1" x14ac:dyDescent="0.45">
      <c r="A157" s="21" t="str">
        <f t="shared" si="75"/>
        <v>bob</v>
      </c>
      <c r="B157" s="21">
        <f>IF($A157=B27, B8,0)</f>
        <v>0</v>
      </c>
      <c r="C157" s="21">
        <f>IF($A157=C27, C8,0)</f>
        <v>48</v>
      </c>
      <c r="D157" s="21">
        <f>IF($A157=D27, D8,0)</f>
        <v>0</v>
      </c>
      <c r="E157" s="21"/>
      <c r="F157" s="9">
        <f t="shared" si="73"/>
        <v>48</v>
      </c>
      <c r="G157" s="21"/>
      <c r="H157" s="21">
        <f>IF($A157=H27, H8,0)</f>
        <v>0</v>
      </c>
      <c r="I157" s="21">
        <f>IF($A157=I27, I8,0)</f>
        <v>8</v>
      </c>
      <c r="J157" s="21">
        <f>IF($A157=J27, J8,0)</f>
        <v>0</v>
      </c>
      <c r="K157" s="21"/>
      <c r="L157" s="21">
        <f>IF($A157=L27, L8,0)</f>
        <v>0</v>
      </c>
      <c r="M157" s="21">
        <f>IF($A157=M27, M8,0)</f>
        <v>16</v>
      </c>
      <c r="N157" s="21">
        <f>IF($A157=N27, N8,0)</f>
        <v>0</v>
      </c>
      <c r="O157" s="21"/>
      <c r="P157" s="21">
        <f>IF($A157=P27, P8,0)</f>
        <v>0</v>
      </c>
      <c r="Q157" s="21">
        <f>IF($A157=Q27, Q8,0)</f>
        <v>24</v>
      </c>
      <c r="R157" s="21">
        <f>IF($A157=R27, R8,0)</f>
        <v>0</v>
      </c>
      <c r="S157" s="21"/>
      <c r="T157" s="9">
        <f t="shared" si="74"/>
        <v>48</v>
      </c>
      <c r="U157" s="21"/>
      <c r="V157" s="23"/>
      <c r="W157" s="21"/>
      <c r="X157" s="23"/>
    </row>
    <row r="158" spans="1:24" ht="18.5" hidden="1" x14ac:dyDescent="0.45">
      <c r="A158" s="21" t="str">
        <f t="shared" si="75"/>
        <v>bob</v>
      </c>
      <c r="B158" s="21">
        <f>IF($A158=B28, B9,0)</f>
        <v>0</v>
      </c>
      <c r="C158" s="21">
        <f>IF($A158=C28, C9,0)</f>
        <v>0</v>
      </c>
      <c r="D158" s="21">
        <f>IF($A158=D28, D9,0)</f>
        <v>0</v>
      </c>
      <c r="E158" s="21"/>
      <c r="F158" s="9">
        <f t="shared" si="73"/>
        <v>0</v>
      </c>
      <c r="G158" s="21"/>
      <c r="H158" s="21">
        <f>IF($A158=H28, H9,0)</f>
        <v>0</v>
      </c>
      <c r="I158" s="21">
        <f>IF($A158=I28, I9,0)</f>
        <v>0</v>
      </c>
      <c r="J158" s="21">
        <f>IF($A158=J28, J9,0)</f>
        <v>0</v>
      </c>
      <c r="K158" s="21"/>
      <c r="L158" s="21">
        <f>IF($A158=L28, L9,0)</f>
        <v>0</v>
      </c>
      <c r="M158" s="21">
        <f>IF($A158=M28, M9,0)</f>
        <v>0</v>
      </c>
      <c r="N158" s="21">
        <f>IF($A158=N28, N9,0)</f>
        <v>0</v>
      </c>
      <c r="O158" s="21"/>
      <c r="P158" s="21">
        <f>IF($A158=P28, P9,0)</f>
        <v>0</v>
      </c>
      <c r="Q158" s="21">
        <f>IF($A158=Q28, Q9,0)</f>
        <v>0</v>
      </c>
      <c r="R158" s="21">
        <f>IF($A158=R28, R9,0)</f>
        <v>0</v>
      </c>
      <c r="S158" s="21"/>
      <c r="T158" s="9">
        <f t="shared" si="74"/>
        <v>0</v>
      </c>
      <c r="U158" s="21"/>
      <c r="V158" s="23"/>
      <c r="W158" s="21"/>
      <c r="X158" s="23"/>
    </row>
    <row r="159" spans="1:24" ht="18.5" hidden="1" x14ac:dyDescent="0.45">
      <c r="A159" s="21" t="str">
        <f t="shared" si="75"/>
        <v>bob</v>
      </c>
      <c r="B159" s="21">
        <f>IF($A159=B29, B10,0)</f>
        <v>36</v>
      </c>
      <c r="C159" s="21">
        <f>IF($A159=C29, C10,0)</f>
        <v>0</v>
      </c>
      <c r="D159" s="21">
        <f>IF($A159=D29, D10,0)</f>
        <v>0</v>
      </c>
      <c r="E159" s="21"/>
      <c r="F159" s="9">
        <f t="shared" si="73"/>
        <v>36</v>
      </c>
      <c r="G159" s="21"/>
      <c r="H159" s="21">
        <f>IF($A159=H29, H10,0)</f>
        <v>6</v>
      </c>
      <c r="I159" s="21">
        <f>IF($A159=I29, I10,0)</f>
        <v>0</v>
      </c>
      <c r="J159" s="21">
        <f>IF($A159=J29, J10,0)</f>
        <v>0</v>
      </c>
      <c r="K159" s="21"/>
      <c r="L159" s="21">
        <f>IF($A159=L29, L10,0)</f>
        <v>12</v>
      </c>
      <c r="M159" s="21">
        <f>IF($A159=M29, M10,0)</f>
        <v>0</v>
      </c>
      <c r="N159" s="21">
        <f>IF($A159=N29, N10,0)</f>
        <v>0</v>
      </c>
      <c r="O159" s="21"/>
      <c r="P159" s="21">
        <f>IF($A159=P29, P10,0)</f>
        <v>18</v>
      </c>
      <c r="Q159" s="21">
        <f>IF($A159=Q29, Q10,0)</f>
        <v>0</v>
      </c>
      <c r="R159" s="21">
        <f>IF($A159=R29, R10,0)</f>
        <v>0</v>
      </c>
      <c r="S159" s="21"/>
      <c r="T159" s="9">
        <f t="shared" si="74"/>
        <v>36</v>
      </c>
      <c r="U159" s="21"/>
      <c r="V159" s="23"/>
      <c r="W159" s="21"/>
      <c r="X159" s="23"/>
    </row>
    <row r="160" spans="1:24" ht="18.5" hidden="1" x14ac:dyDescent="0.45">
      <c r="A160" s="21" t="str">
        <f t="shared" si="75"/>
        <v>bob</v>
      </c>
      <c r="B160" s="21">
        <f>IF($A160=B30, B11,0)</f>
        <v>0</v>
      </c>
      <c r="C160" s="21">
        <f>IF($A160=C30, C11,0)</f>
        <v>0</v>
      </c>
      <c r="D160" s="21">
        <f>IF($A160=D30, D11,0)</f>
        <v>0</v>
      </c>
      <c r="E160" s="21"/>
      <c r="F160" s="9">
        <f t="shared" si="73"/>
        <v>0</v>
      </c>
      <c r="G160" s="21"/>
      <c r="H160" s="21">
        <f>IF($A160=H30, H11,0)</f>
        <v>0</v>
      </c>
      <c r="I160" s="21">
        <f>IF($A160=I30, I11,0)</f>
        <v>0</v>
      </c>
      <c r="J160" s="21">
        <f>IF($A160=J30, J11,0)</f>
        <v>0</v>
      </c>
      <c r="K160" s="21"/>
      <c r="L160" s="21">
        <f>IF($A160=L30, L11,0)</f>
        <v>0</v>
      </c>
      <c r="M160" s="21">
        <f>IF($A160=M30, M11,0)</f>
        <v>0</v>
      </c>
      <c r="N160" s="21">
        <f>IF($A160=N30, N11,0)</f>
        <v>0</v>
      </c>
      <c r="O160" s="21"/>
      <c r="P160" s="21">
        <f>IF($A160=P30, P11,0)</f>
        <v>0</v>
      </c>
      <c r="Q160" s="21">
        <f>IF($A160=Q30, Q11,0)</f>
        <v>0</v>
      </c>
      <c r="R160" s="21">
        <f>IF($A160=R30, R11,0)</f>
        <v>0</v>
      </c>
      <c r="S160" s="21"/>
      <c r="T160" s="9">
        <f t="shared" si="74"/>
        <v>0</v>
      </c>
      <c r="U160" s="21"/>
      <c r="V160" s="23"/>
      <c r="W160" s="21"/>
      <c r="X160" s="23"/>
    </row>
    <row r="161" spans="1:24" ht="18.5" hidden="1" x14ac:dyDescent="0.45">
      <c r="A161" s="21" t="str">
        <f t="shared" si="75"/>
        <v>bob</v>
      </c>
      <c r="B161" s="21">
        <f>IF($A161=B31, B12,0)</f>
        <v>0</v>
      </c>
      <c r="C161" s="21">
        <f>IF($A161=C31, C12,0)</f>
        <v>0</v>
      </c>
      <c r="D161" s="21">
        <f>IF($A161=D31, D12,0)</f>
        <v>0</v>
      </c>
      <c r="E161" s="21"/>
      <c r="F161" s="9">
        <f t="shared" si="73"/>
        <v>0</v>
      </c>
      <c r="G161" s="21"/>
      <c r="H161" s="21">
        <f>IF($A161=H31, H12,0)</f>
        <v>0</v>
      </c>
      <c r="I161" s="21">
        <f>IF($A161=I31, I12,0)</f>
        <v>0</v>
      </c>
      <c r="J161" s="21">
        <f>IF($A161=J31, J12,0)</f>
        <v>0</v>
      </c>
      <c r="K161" s="21"/>
      <c r="L161" s="21">
        <f>IF($A161=L31, L12,0)</f>
        <v>0</v>
      </c>
      <c r="M161" s="21">
        <f>IF($A161=M31, M12,0)</f>
        <v>0</v>
      </c>
      <c r="N161" s="21">
        <f>IF($A161=N31, N12,0)</f>
        <v>0</v>
      </c>
      <c r="O161" s="21"/>
      <c r="P161" s="21">
        <f>IF($A161=P31, P12,0)</f>
        <v>0</v>
      </c>
      <c r="Q161" s="21">
        <f>IF($A161=Q31, Q12,0)</f>
        <v>0</v>
      </c>
      <c r="R161" s="21">
        <f>IF($A161=R31, R12,0)</f>
        <v>0</v>
      </c>
      <c r="S161" s="21"/>
      <c r="T161" s="9">
        <f t="shared" si="74"/>
        <v>0</v>
      </c>
      <c r="U161" s="21"/>
      <c r="V161" s="23"/>
      <c r="W161" s="21"/>
      <c r="X161" s="23"/>
    </row>
    <row r="162" spans="1:24" ht="18.5" hidden="1" x14ac:dyDescent="0.45">
      <c r="A162" s="21" t="str">
        <f t="shared" si="75"/>
        <v>bob</v>
      </c>
      <c r="B162" s="21">
        <f>IF($A162=B32, B13,0)</f>
        <v>0</v>
      </c>
      <c r="C162" s="21">
        <f>IF($A162=C32, C13,0)</f>
        <v>0</v>
      </c>
      <c r="D162" s="21">
        <f>IF($A162=D32, D13,0)</f>
        <v>0</v>
      </c>
      <c r="E162" s="21"/>
      <c r="F162" s="9">
        <f t="shared" si="73"/>
        <v>0</v>
      </c>
      <c r="G162" s="21"/>
      <c r="H162" s="21">
        <f>IF($A162=H32, H13,0)</f>
        <v>0</v>
      </c>
      <c r="I162" s="21">
        <f>IF($A162=I32, I13,0)</f>
        <v>0</v>
      </c>
      <c r="J162" s="21">
        <f>IF($A162=J32, J13,0)</f>
        <v>0</v>
      </c>
      <c r="K162" s="21"/>
      <c r="L162" s="21">
        <f>IF($A162=L32, L13,0)</f>
        <v>0</v>
      </c>
      <c r="M162" s="21">
        <f>IF($A162=M32, M13,0)</f>
        <v>0</v>
      </c>
      <c r="N162" s="21">
        <f>IF($A162=N32, N13,0)</f>
        <v>0</v>
      </c>
      <c r="O162" s="21"/>
      <c r="P162" s="21">
        <f>IF($A162=P32, P13,0)</f>
        <v>0</v>
      </c>
      <c r="Q162" s="21">
        <f>IF($A162=Q32, Q13,0)</f>
        <v>0</v>
      </c>
      <c r="R162" s="21">
        <f>IF($A162=R32, R13,0)</f>
        <v>0</v>
      </c>
      <c r="S162" s="21"/>
      <c r="T162" s="9">
        <f t="shared" si="74"/>
        <v>0</v>
      </c>
      <c r="U162" s="21"/>
      <c r="V162" s="23"/>
      <c r="W162" s="21"/>
      <c r="X162" s="23"/>
    </row>
    <row r="163" spans="1:24" ht="18.5" hidden="1" x14ac:dyDescent="0.45">
      <c r="A163" s="21" t="str">
        <f t="shared" si="75"/>
        <v>bob</v>
      </c>
      <c r="B163" s="21">
        <f>IF($A163=B33, B14,0)</f>
        <v>0</v>
      </c>
      <c r="C163" s="21">
        <f>IF($A163=C33, C14,0)</f>
        <v>0</v>
      </c>
      <c r="D163" s="21">
        <f>IF($A163=D33, D14,0)</f>
        <v>12</v>
      </c>
      <c r="E163" s="21"/>
      <c r="F163" s="9">
        <f t="shared" si="73"/>
        <v>12</v>
      </c>
      <c r="G163" s="21"/>
      <c r="H163" s="21">
        <f>IF($A163=H33, H14,0)</f>
        <v>0</v>
      </c>
      <c r="I163" s="21">
        <f>IF($A163=I33, I14,0)</f>
        <v>0</v>
      </c>
      <c r="J163" s="21">
        <f>IF($A163=J33, J14,0)</f>
        <v>2</v>
      </c>
      <c r="K163" s="21"/>
      <c r="L163" s="21">
        <f>IF($A163=L33, L14,0)</f>
        <v>0</v>
      </c>
      <c r="M163" s="21">
        <f>IF($A163=M33, M14,0)</f>
        <v>0</v>
      </c>
      <c r="N163" s="21">
        <f>IF($A163=N33, N14,0)</f>
        <v>4</v>
      </c>
      <c r="O163" s="21"/>
      <c r="P163" s="21">
        <f>IF($A163=P33, P14,0)</f>
        <v>0</v>
      </c>
      <c r="Q163" s="21">
        <f>IF($A163=Q33, Q14,0)</f>
        <v>0</v>
      </c>
      <c r="R163" s="21">
        <f>IF($A163=R33, R14,0)</f>
        <v>6</v>
      </c>
      <c r="S163" s="21"/>
      <c r="T163" s="9">
        <f t="shared" si="74"/>
        <v>12</v>
      </c>
      <c r="U163" s="21"/>
      <c r="V163" s="23"/>
      <c r="W163" s="21"/>
      <c r="X163" s="23"/>
    </row>
    <row r="164" spans="1:24" ht="18.5" hidden="1" x14ac:dyDescent="0.45">
      <c r="A164" s="48" t="str">
        <f t="shared" si="75"/>
        <v>bob</v>
      </c>
      <c r="B164" s="48">
        <f>IF($A164=B34, B15,0)</f>
        <v>0</v>
      </c>
      <c r="C164" s="48">
        <f>IF($A164=C34, C15,0)</f>
        <v>0</v>
      </c>
      <c r="D164" s="48">
        <f>IF($A164=D34, D15,0)</f>
        <v>0</v>
      </c>
      <c r="E164" s="48"/>
      <c r="F164" s="9">
        <f t="shared" si="73"/>
        <v>0</v>
      </c>
      <c r="G164" s="48"/>
      <c r="H164" s="48">
        <f>IF($A164=H34, H15,0)</f>
        <v>0</v>
      </c>
      <c r="I164" s="48">
        <f>IF($A164=I34, I15,0)</f>
        <v>0</v>
      </c>
      <c r="J164" s="48">
        <f>IF($A164=J34, J15,0)</f>
        <v>0</v>
      </c>
      <c r="K164" s="48"/>
      <c r="L164" s="48">
        <f>IF($A164=L34, L15,0)</f>
        <v>0</v>
      </c>
      <c r="M164" s="48">
        <f>IF($A164=M34, M15,0)</f>
        <v>0</v>
      </c>
      <c r="N164" s="48">
        <f>IF($A164=N34, N15,0)</f>
        <v>0</v>
      </c>
      <c r="O164" s="48"/>
      <c r="P164" s="48">
        <f>IF($A164=P34, P15,0)</f>
        <v>0</v>
      </c>
      <c r="Q164" s="48">
        <f>IF($A164=Q34, Q15,0)</f>
        <v>0</v>
      </c>
      <c r="R164" s="48">
        <f>IF($A164=R34, R15,0)</f>
        <v>0</v>
      </c>
      <c r="S164" s="48"/>
      <c r="T164" s="9">
        <f t="shared" si="74"/>
        <v>0</v>
      </c>
      <c r="U164" s="21"/>
      <c r="V164" s="23"/>
      <c r="W164" s="21"/>
      <c r="X164" s="23"/>
    </row>
    <row r="165" spans="1:24" ht="18.5" x14ac:dyDescent="0.45">
      <c r="A165" s="50" t="str">
        <f t="shared" si="75"/>
        <v>bob</v>
      </c>
      <c r="B165" s="50">
        <f>SUM(B153:B164)</f>
        <v>36</v>
      </c>
      <c r="C165" s="50">
        <f t="shared" ref="C165" si="76">SUM(C153:C164)</f>
        <v>48</v>
      </c>
      <c r="D165" s="50">
        <f t="shared" ref="D165" si="77">SUM(D153:D164)</f>
        <v>12</v>
      </c>
      <c r="E165" s="50"/>
      <c r="F165" s="9">
        <f>SUM(F153:F164)</f>
        <v>96</v>
      </c>
      <c r="G165" s="50"/>
      <c r="H165" s="50">
        <f>SUM(H153:H164)</f>
        <v>6</v>
      </c>
      <c r="I165" s="50">
        <f>SUM(I153:I164)</f>
        <v>8</v>
      </c>
      <c r="J165" s="50">
        <f>SUM(J153:J164)</f>
        <v>2</v>
      </c>
      <c r="K165" s="50"/>
      <c r="L165" s="50">
        <f t="shared" ref="L165" si="78">SUM(L153:L164)</f>
        <v>12</v>
      </c>
      <c r="M165" s="50">
        <f t="shared" ref="M165" si="79">SUM(M153:M164)</f>
        <v>16</v>
      </c>
      <c r="N165" s="50">
        <f t="shared" ref="N165" si="80">SUM(N153:N164)</f>
        <v>4</v>
      </c>
      <c r="O165" s="50"/>
      <c r="P165" s="50">
        <f>SUM(P153:P164)</f>
        <v>18</v>
      </c>
      <c r="Q165" s="50">
        <f>SUM(Q153:Q164)</f>
        <v>24</v>
      </c>
      <c r="R165" s="50">
        <f>SUM(R153:R164)</f>
        <v>6</v>
      </c>
      <c r="S165" s="50"/>
      <c r="T165" s="9">
        <f t="shared" si="74"/>
        <v>96</v>
      </c>
      <c r="U165" s="21"/>
      <c r="V165" s="23">
        <f t="shared" ref="V165" si="81">T165+F165</f>
        <v>192</v>
      </c>
      <c r="W165" s="21"/>
      <c r="X165" s="23">
        <f>RANK(V165,$V$53:$V$207)</f>
        <v>7</v>
      </c>
    </row>
    <row r="166" spans="1:24" ht="18.5" hidden="1" x14ac:dyDescent="0.45">
      <c r="A166" s="21"/>
      <c r="B166" s="21"/>
      <c r="C166" s="21"/>
      <c r="D166" s="21"/>
      <c r="E166" s="21"/>
      <c r="F166" s="9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9"/>
      <c r="U166" s="21"/>
      <c r="V166" s="23"/>
      <c r="W166" s="21"/>
      <c r="X166" s="23"/>
    </row>
    <row r="167" spans="1:24" ht="18.5" hidden="1" x14ac:dyDescent="0.45">
      <c r="A167" s="21" t="s">
        <v>10</v>
      </c>
      <c r="B167" s="21">
        <f>IF($A167=B23, B4,0)</f>
        <v>0</v>
      </c>
      <c r="C167" s="21">
        <f>IF($A167=C23, C4,0)</f>
        <v>0</v>
      </c>
      <c r="D167" s="21">
        <f>IF($A167=D23, D4,0)</f>
        <v>0</v>
      </c>
      <c r="E167" s="21"/>
      <c r="F167" s="9">
        <f>SUM(B167:D167)</f>
        <v>0</v>
      </c>
      <c r="G167" s="21"/>
      <c r="H167" s="21">
        <f>IF($A167=H23, H4,0)</f>
        <v>0</v>
      </c>
      <c r="I167" s="21">
        <f>IF($A167=I23, I4,0)</f>
        <v>0</v>
      </c>
      <c r="J167" s="21">
        <f>IF($A167=J23, J4,0)</f>
        <v>0</v>
      </c>
      <c r="K167" s="21"/>
      <c r="L167" s="21">
        <f>IF($A167=L23, L4,0)</f>
        <v>0</v>
      </c>
      <c r="M167" s="21">
        <f>IF($A167=M23, M4,0)</f>
        <v>0</v>
      </c>
      <c r="N167" s="21">
        <f>IF($A167=N23, N4,0)</f>
        <v>0</v>
      </c>
      <c r="O167" s="21"/>
      <c r="P167" s="21">
        <f>IF($A167=P23, P4,0)</f>
        <v>0</v>
      </c>
      <c r="Q167" s="21">
        <f>IF($A167=Q23, Q4,0)</f>
        <v>0</v>
      </c>
      <c r="R167" s="21">
        <f>IF($A167=R23, R4,0)</f>
        <v>0</v>
      </c>
      <c r="S167" s="21"/>
      <c r="T167" s="9">
        <f>SUM(H167:R167)</f>
        <v>0</v>
      </c>
      <c r="U167" s="21"/>
      <c r="V167" s="23"/>
      <c r="W167" s="21"/>
      <c r="X167" s="23"/>
    </row>
    <row r="168" spans="1:24" ht="18.5" hidden="1" x14ac:dyDescent="0.45">
      <c r="A168" s="21" t="str">
        <f>A167</f>
        <v xml:space="preserve">rich </v>
      </c>
      <c r="B168" s="21">
        <f>IF($A168=B24, B5,0)</f>
        <v>0</v>
      </c>
      <c r="C168" s="21">
        <f>IF($A168=C24, C5,0)</f>
        <v>0</v>
      </c>
      <c r="D168" s="21">
        <f>IF($A168=D24, D5,0)</f>
        <v>0</v>
      </c>
      <c r="E168" s="21"/>
      <c r="F168" s="9">
        <f t="shared" ref="F168:F178" si="82">SUM(B168:D168)</f>
        <v>0</v>
      </c>
      <c r="G168" s="21"/>
      <c r="H168" s="21">
        <f>IF($A168=H24, H5,0)</f>
        <v>0</v>
      </c>
      <c r="I168" s="21">
        <f>IF($A168=I24, I5,0)</f>
        <v>0</v>
      </c>
      <c r="J168" s="21">
        <f>IF($A168=J24, J5,0)</f>
        <v>0</v>
      </c>
      <c r="K168" s="21"/>
      <c r="L168" s="21">
        <f>IF($A168=L24, L5,0)</f>
        <v>0</v>
      </c>
      <c r="M168" s="21">
        <f>IF($A168=M24, M5,0)</f>
        <v>0</v>
      </c>
      <c r="N168" s="21">
        <f>IF($A168=N24, N5,0)</f>
        <v>0</v>
      </c>
      <c r="O168" s="21"/>
      <c r="P168" s="21">
        <f>IF($A168=P24, P5,0)</f>
        <v>0</v>
      </c>
      <c r="Q168" s="21">
        <f>IF($A168=Q24, Q5,0)</f>
        <v>0</v>
      </c>
      <c r="R168" s="21">
        <f>IF($A168=R24, R5,0)</f>
        <v>0</v>
      </c>
      <c r="S168" s="21"/>
      <c r="T168" s="9">
        <f t="shared" ref="T168:T179" si="83">SUM(H168:R168)</f>
        <v>0</v>
      </c>
      <c r="U168" s="21"/>
      <c r="V168" s="23"/>
      <c r="W168" s="21"/>
      <c r="X168" s="23"/>
    </row>
    <row r="169" spans="1:24" ht="18.5" hidden="1" x14ac:dyDescent="0.45">
      <c r="A169" s="21" t="str">
        <f t="shared" ref="A169:A179" si="84">A168</f>
        <v xml:space="preserve">rich </v>
      </c>
      <c r="B169" s="21">
        <f>IF($A169=B25, B6,0)</f>
        <v>0</v>
      </c>
      <c r="C169" s="21">
        <f>IF($A169=C25, C6,0)</f>
        <v>0</v>
      </c>
      <c r="D169" s="21">
        <f>IF($A169=D25, D6,0)</f>
        <v>0</v>
      </c>
      <c r="E169" s="21"/>
      <c r="F169" s="54">
        <f t="shared" si="82"/>
        <v>0</v>
      </c>
      <c r="G169" s="21"/>
      <c r="H169" s="21">
        <f>IF($A169=H25, H6,0)</f>
        <v>0</v>
      </c>
      <c r="I169" s="21">
        <f>IF($A169=I25, I6,0)</f>
        <v>0</v>
      </c>
      <c r="J169" s="21">
        <f>IF($A169=J25, J6,0)</f>
        <v>0</v>
      </c>
      <c r="K169" s="21"/>
      <c r="L169" s="21">
        <f>IF($A169=L25, L6,0)</f>
        <v>0</v>
      </c>
      <c r="M169" s="21">
        <f>IF($A169=M25, M6,0)</f>
        <v>0</v>
      </c>
      <c r="N169" s="21">
        <f>IF($A169=N25, N6,0)</f>
        <v>0</v>
      </c>
      <c r="O169" s="21"/>
      <c r="P169" s="21">
        <f>IF($A169=P25, P6,0)</f>
        <v>0</v>
      </c>
      <c r="Q169" s="21">
        <f>IF($A169=Q25, Q6,0)</f>
        <v>0</v>
      </c>
      <c r="R169" s="21">
        <f>IF($A169=R25, R6,0)</f>
        <v>0</v>
      </c>
      <c r="S169" s="21"/>
      <c r="T169" s="3">
        <f t="shared" si="83"/>
        <v>0</v>
      </c>
      <c r="U169" s="21"/>
      <c r="V169" s="13"/>
      <c r="W169" s="21"/>
      <c r="X169" s="23"/>
    </row>
    <row r="170" spans="1:24" ht="18.5" hidden="1" x14ac:dyDescent="0.45">
      <c r="A170" s="21" t="str">
        <f t="shared" si="84"/>
        <v xml:space="preserve">rich </v>
      </c>
      <c r="B170" s="21">
        <f>IF($A170=B26, B7,0)</f>
        <v>0</v>
      </c>
      <c r="C170" s="21">
        <f>IF($A170=C26, C7,0)</f>
        <v>0</v>
      </c>
      <c r="D170" s="21">
        <f>IF($A170=D26, D7,0)</f>
        <v>0</v>
      </c>
      <c r="E170" s="21"/>
      <c r="F170" s="9">
        <f t="shared" si="82"/>
        <v>0</v>
      </c>
      <c r="G170" s="21"/>
      <c r="H170" s="21">
        <f>IF($A170=H26, H7,0)</f>
        <v>0</v>
      </c>
      <c r="I170" s="21">
        <f>IF($A170=I26, I7,0)</f>
        <v>0</v>
      </c>
      <c r="J170" s="21">
        <f>IF($A170=J26, J7,0)</f>
        <v>0</v>
      </c>
      <c r="K170" s="21"/>
      <c r="L170" s="21">
        <f>IF($A170=L26, L7,0)</f>
        <v>0</v>
      </c>
      <c r="M170" s="21">
        <f>IF($A170=M26, M7,0)</f>
        <v>0</v>
      </c>
      <c r="N170" s="21">
        <f>IF($A170=N26, N7,0)</f>
        <v>0</v>
      </c>
      <c r="O170" s="21"/>
      <c r="P170" s="21">
        <f>IF($A170=P26, P7,0)</f>
        <v>0</v>
      </c>
      <c r="Q170" s="21">
        <f>IF($A170=Q26, Q7,0)</f>
        <v>0</v>
      </c>
      <c r="R170" s="21">
        <f>IF($A170=R26, R7,0)</f>
        <v>0</v>
      </c>
      <c r="S170" s="21"/>
      <c r="T170" s="9">
        <f t="shared" si="83"/>
        <v>0</v>
      </c>
      <c r="U170" s="21"/>
      <c r="V170" s="23"/>
      <c r="W170" s="21"/>
      <c r="X170" s="23"/>
    </row>
    <row r="171" spans="1:24" ht="18.5" hidden="1" x14ac:dyDescent="0.45">
      <c r="A171" s="21" t="str">
        <f t="shared" si="84"/>
        <v xml:space="preserve">rich </v>
      </c>
      <c r="B171" s="21">
        <f>IF($A171=B27, B8,0)</f>
        <v>0</v>
      </c>
      <c r="C171" s="21">
        <f>IF($A171=C27, C8,0)</f>
        <v>0</v>
      </c>
      <c r="D171" s="21">
        <f>IF($A171=D27, D8,0)</f>
        <v>0</v>
      </c>
      <c r="E171" s="21"/>
      <c r="F171" s="9">
        <f t="shared" si="82"/>
        <v>0</v>
      </c>
      <c r="G171" s="21"/>
      <c r="H171" s="21">
        <f>IF($A171=H27, H8,0)</f>
        <v>0</v>
      </c>
      <c r="I171" s="21">
        <f>IF($A171=I27, I8,0)</f>
        <v>0</v>
      </c>
      <c r="J171" s="21">
        <f>IF($A171=J27, J8,0)</f>
        <v>0</v>
      </c>
      <c r="K171" s="21"/>
      <c r="L171" s="21">
        <f>IF($A171=L27, L8,0)</f>
        <v>0</v>
      </c>
      <c r="M171" s="21">
        <f>IF($A171=M27, M8,0)</f>
        <v>0</v>
      </c>
      <c r="N171" s="21">
        <f>IF($A171=N27, N8,0)</f>
        <v>0</v>
      </c>
      <c r="O171" s="21"/>
      <c r="P171" s="21">
        <f>IF($A171=P27, P8,0)</f>
        <v>0</v>
      </c>
      <c r="Q171" s="21">
        <f>IF($A171=Q27, Q8,0)</f>
        <v>0</v>
      </c>
      <c r="R171" s="21">
        <f>IF($A171=R27, R8,0)</f>
        <v>0</v>
      </c>
      <c r="S171" s="21"/>
      <c r="T171" s="9">
        <f t="shared" si="83"/>
        <v>0</v>
      </c>
      <c r="U171" s="21"/>
      <c r="V171" s="23"/>
      <c r="W171" s="21"/>
      <c r="X171" s="23"/>
    </row>
    <row r="172" spans="1:24" ht="18.5" hidden="1" x14ac:dyDescent="0.45">
      <c r="A172" s="21" t="str">
        <f t="shared" si="84"/>
        <v xml:space="preserve">rich </v>
      </c>
      <c r="B172" s="21">
        <f>IF($A172=B28, B9,0)</f>
        <v>0</v>
      </c>
      <c r="C172" s="21">
        <f>IF($A172=C28, C9,0)</f>
        <v>42</v>
      </c>
      <c r="D172" s="21">
        <f>IF($A172=D28, D9,0)</f>
        <v>0</v>
      </c>
      <c r="E172" s="21"/>
      <c r="F172" s="9">
        <f t="shared" si="82"/>
        <v>42</v>
      </c>
      <c r="G172" s="21"/>
      <c r="H172" s="21">
        <f>IF($A172=H28, H9,0)</f>
        <v>0</v>
      </c>
      <c r="I172" s="21">
        <f>IF($A172=I28, I9,0)</f>
        <v>7</v>
      </c>
      <c r="J172" s="21">
        <f>IF($A172=J28, J9,0)</f>
        <v>0</v>
      </c>
      <c r="K172" s="21"/>
      <c r="L172" s="21">
        <f>IF($A172=L28, L9,0)</f>
        <v>0</v>
      </c>
      <c r="M172" s="21">
        <f>IF($A172=M28, M9,0)</f>
        <v>14</v>
      </c>
      <c r="N172" s="21">
        <f>IF($A172=N28, N9,0)</f>
        <v>0</v>
      </c>
      <c r="O172" s="21"/>
      <c r="P172" s="21">
        <f>IF($A172=P28, P9,0)</f>
        <v>0</v>
      </c>
      <c r="Q172" s="21">
        <f>IF($A172=Q28, Q9,0)</f>
        <v>21</v>
      </c>
      <c r="R172" s="21">
        <f>IF($A172=R28, R9,0)</f>
        <v>0</v>
      </c>
      <c r="S172" s="21"/>
      <c r="T172" s="9">
        <f t="shared" si="83"/>
        <v>42</v>
      </c>
      <c r="U172" s="21"/>
      <c r="V172" s="23"/>
      <c r="W172" s="21"/>
      <c r="X172" s="23"/>
    </row>
    <row r="173" spans="1:24" ht="18.5" hidden="1" x14ac:dyDescent="0.45">
      <c r="A173" s="21" t="str">
        <f t="shared" si="84"/>
        <v xml:space="preserve">rich </v>
      </c>
      <c r="B173" s="21">
        <f>IF($A173=B29, B10,0)</f>
        <v>0</v>
      </c>
      <c r="C173" s="21">
        <f>IF($A173=C29, C10,0)</f>
        <v>0</v>
      </c>
      <c r="D173" s="21">
        <f>IF($A173=D29, D10,0)</f>
        <v>0</v>
      </c>
      <c r="E173" s="21"/>
      <c r="F173" s="9">
        <f t="shared" si="82"/>
        <v>0</v>
      </c>
      <c r="G173" s="21"/>
      <c r="H173" s="21">
        <f>IF($A173=H29, H10,0)</f>
        <v>0</v>
      </c>
      <c r="I173" s="21">
        <f>IF($A173=I29, I10,0)</f>
        <v>0</v>
      </c>
      <c r="J173" s="21">
        <f>IF($A173=J29, J10,0)</f>
        <v>0</v>
      </c>
      <c r="K173" s="21"/>
      <c r="L173" s="21">
        <f>IF($A173=L29, L10,0)</f>
        <v>0</v>
      </c>
      <c r="M173" s="21">
        <f>IF($A173=M29, M10,0)</f>
        <v>0</v>
      </c>
      <c r="N173" s="21">
        <f>IF($A173=N29, N10,0)</f>
        <v>0</v>
      </c>
      <c r="O173" s="21"/>
      <c r="P173" s="21">
        <f>IF($A173=P29, P10,0)</f>
        <v>0</v>
      </c>
      <c r="Q173" s="21">
        <f>IF($A173=Q29, Q10,0)</f>
        <v>0</v>
      </c>
      <c r="R173" s="21">
        <f>IF($A173=R29, R10,0)</f>
        <v>0</v>
      </c>
      <c r="S173" s="21"/>
      <c r="T173" s="9">
        <f t="shared" si="83"/>
        <v>0</v>
      </c>
      <c r="U173" s="21"/>
      <c r="V173" s="23"/>
      <c r="W173" s="21"/>
      <c r="X173" s="23"/>
    </row>
    <row r="174" spans="1:24" ht="18.5" hidden="1" x14ac:dyDescent="0.45">
      <c r="A174" s="21" t="str">
        <f t="shared" si="84"/>
        <v xml:space="preserve">rich </v>
      </c>
      <c r="B174" s="21">
        <f>IF($A174=B30, B11,0)</f>
        <v>0</v>
      </c>
      <c r="C174" s="21">
        <f>IF($A174=C30, C11,0)</f>
        <v>0</v>
      </c>
      <c r="D174" s="21">
        <f>IF($A174=D30, D11,0)</f>
        <v>30</v>
      </c>
      <c r="E174" s="21"/>
      <c r="F174" s="9">
        <f t="shared" si="82"/>
        <v>30</v>
      </c>
      <c r="G174" s="21"/>
      <c r="H174" s="21">
        <f>IF($A174=H30, H11,0)</f>
        <v>0</v>
      </c>
      <c r="I174" s="21">
        <f>IF($A174=I30, I11,0)</f>
        <v>0</v>
      </c>
      <c r="J174" s="21">
        <f>IF($A174=J30, J11,0)</f>
        <v>5</v>
      </c>
      <c r="K174" s="21"/>
      <c r="L174" s="21">
        <f>IF($A174=L30, L11,0)</f>
        <v>0</v>
      </c>
      <c r="M174" s="21">
        <f>IF($A174=M30, M11,0)</f>
        <v>0</v>
      </c>
      <c r="N174" s="21">
        <f>IF($A174=N30, N11,0)</f>
        <v>10</v>
      </c>
      <c r="O174" s="21"/>
      <c r="P174" s="21">
        <f>IF($A174=P30, P11,0)</f>
        <v>0</v>
      </c>
      <c r="Q174" s="21">
        <f>IF($A174=Q30, Q11,0)</f>
        <v>0</v>
      </c>
      <c r="R174" s="21">
        <f>IF($A174=R30, R11,0)</f>
        <v>15</v>
      </c>
      <c r="S174" s="21"/>
      <c r="T174" s="9">
        <f t="shared" si="83"/>
        <v>30</v>
      </c>
      <c r="U174" s="21"/>
      <c r="V174" s="23"/>
      <c r="W174" s="21"/>
      <c r="X174" s="23"/>
    </row>
    <row r="175" spans="1:24" ht="18.5" hidden="1" x14ac:dyDescent="0.45">
      <c r="A175" s="21" t="str">
        <f t="shared" si="84"/>
        <v xml:space="preserve">rich </v>
      </c>
      <c r="B175" s="21">
        <f>IF($A175=B31, B12,0)</f>
        <v>0</v>
      </c>
      <c r="C175" s="21">
        <f>IF($A175=C31, C12,0)</f>
        <v>0</v>
      </c>
      <c r="D175" s="21">
        <f>IF($A175=D31, D12,0)</f>
        <v>0</v>
      </c>
      <c r="E175" s="21"/>
      <c r="F175" s="9">
        <f t="shared" si="82"/>
        <v>0</v>
      </c>
      <c r="G175" s="21"/>
      <c r="H175" s="21">
        <f>IF($A175=H31, H12,0)</f>
        <v>0</v>
      </c>
      <c r="I175" s="21">
        <f>IF($A175=I31, I12,0)</f>
        <v>0</v>
      </c>
      <c r="J175" s="21">
        <f>IF($A175=J31, J12,0)</f>
        <v>0</v>
      </c>
      <c r="K175" s="21"/>
      <c r="L175" s="21">
        <f>IF($A175=L31, L12,0)</f>
        <v>0</v>
      </c>
      <c r="M175" s="21">
        <f>IF($A175=M31, M12,0)</f>
        <v>0</v>
      </c>
      <c r="N175" s="21">
        <f>IF($A175=N31, N12,0)</f>
        <v>0</v>
      </c>
      <c r="O175" s="21"/>
      <c r="P175" s="21">
        <f>IF($A175=P31, P12,0)</f>
        <v>0</v>
      </c>
      <c r="Q175" s="21">
        <f>IF($A175=Q31, Q12,0)</f>
        <v>0</v>
      </c>
      <c r="R175" s="21">
        <f>IF($A175=R31, R12,0)</f>
        <v>0</v>
      </c>
      <c r="S175" s="21"/>
      <c r="T175" s="9">
        <f t="shared" si="83"/>
        <v>0</v>
      </c>
      <c r="U175" s="21"/>
      <c r="V175" s="23"/>
      <c r="W175" s="21"/>
      <c r="X175" s="23"/>
    </row>
    <row r="176" spans="1:24" ht="18.5" hidden="1" x14ac:dyDescent="0.45">
      <c r="A176" s="21" t="str">
        <f t="shared" si="84"/>
        <v xml:space="preserve">rich </v>
      </c>
      <c r="B176" s="21">
        <f>IF($A176=B32, B13,0)</f>
        <v>18</v>
      </c>
      <c r="C176" s="21">
        <f>IF($A176=C32, C13,0)</f>
        <v>0</v>
      </c>
      <c r="D176" s="21">
        <f>IF($A176=D32, D13,0)</f>
        <v>0</v>
      </c>
      <c r="E176" s="21"/>
      <c r="F176" s="9">
        <f t="shared" si="82"/>
        <v>18</v>
      </c>
      <c r="G176" s="21"/>
      <c r="H176" s="21">
        <f>IF($A176=H32, H13,0)</f>
        <v>3</v>
      </c>
      <c r="I176" s="21">
        <f>IF($A176=I32, I13,0)</f>
        <v>0</v>
      </c>
      <c r="J176" s="21">
        <f>IF($A176=J32, J13,0)</f>
        <v>0</v>
      </c>
      <c r="K176" s="21"/>
      <c r="L176" s="21">
        <f>IF($A176=L32, L13,0)</f>
        <v>6</v>
      </c>
      <c r="M176" s="21">
        <f>IF($A176=M32, M13,0)</f>
        <v>0</v>
      </c>
      <c r="N176" s="21">
        <f>IF($A176=N32, N13,0)</f>
        <v>0</v>
      </c>
      <c r="O176" s="21"/>
      <c r="P176" s="21">
        <f>IF($A176=P32, P13,0)</f>
        <v>9</v>
      </c>
      <c r="Q176" s="21">
        <f>IF($A176=Q32, Q13,0)</f>
        <v>0</v>
      </c>
      <c r="R176" s="21">
        <f>IF($A176=R32, R13,0)</f>
        <v>0</v>
      </c>
      <c r="S176" s="21"/>
      <c r="T176" s="9">
        <f t="shared" si="83"/>
        <v>18</v>
      </c>
      <c r="U176" s="21"/>
      <c r="V176" s="23"/>
      <c r="W176" s="21"/>
      <c r="X176" s="23"/>
    </row>
    <row r="177" spans="1:24" ht="18.5" hidden="1" x14ac:dyDescent="0.45">
      <c r="A177" s="21" t="str">
        <f t="shared" si="84"/>
        <v xml:space="preserve">rich </v>
      </c>
      <c r="B177" s="21">
        <f>IF($A177=B33, B14,0)</f>
        <v>0</v>
      </c>
      <c r="C177" s="21">
        <f>IF($A177=C33, C14,0)</f>
        <v>0</v>
      </c>
      <c r="D177" s="21">
        <f>IF($A177=D33, D14,0)</f>
        <v>0</v>
      </c>
      <c r="E177" s="21"/>
      <c r="F177" s="9">
        <f t="shared" si="82"/>
        <v>0</v>
      </c>
      <c r="G177" s="21"/>
      <c r="H177" s="21">
        <f>IF($A177=H33, H14,0)</f>
        <v>0</v>
      </c>
      <c r="I177" s="21">
        <f>IF($A177=I33, I14,0)</f>
        <v>0</v>
      </c>
      <c r="J177" s="21">
        <f>IF($A177=J33, J14,0)</f>
        <v>0</v>
      </c>
      <c r="K177" s="21"/>
      <c r="L177" s="21">
        <f>IF($A177=L33, L14,0)</f>
        <v>0</v>
      </c>
      <c r="M177" s="21">
        <f>IF($A177=M33, M14,0)</f>
        <v>0</v>
      </c>
      <c r="N177" s="21">
        <f>IF($A177=N33, N14,0)</f>
        <v>0</v>
      </c>
      <c r="O177" s="21"/>
      <c r="P177" s="21">
        <f>IF($A177=P33, P14,0)</f>
        <v>0</v>
      </c>
      <c r="Q177" s="21">
        <f>IF($A177=Q33, Q14,0)</f>
        <v>0</v>
      </c>
      <c r="R177" s="21">
        <f>IF($A177=R33, R14,0)</f>
        <v>0</v>
      </c>
      <c r="S177" s="21"/>
      <c r="T177" s="9">
        <f t="shared" si="83"/>
        <v>0</v>
      </c>
      <c r="U177" s="21"/>
      <c r="V177" s="23"/>
      <c r="W177" s="21"/>
      <c r="X177" s="23"/>
    </row>
    <row r="178" spans="1:24" ht="18.5" hidden="1" x14ac:dyDescent="0.45">
      <c r="A178" s="48" t="str">
        <f t="shared" si="84"/>
        <v xml:space="preserve">rich </v>
      </c>
      <c r="B178" s="48">
        <f>IF($A178=B34, B15,0)</f>
        <v>0</v>
      </c>
      <c r="C178" s="48">
        <f>IF($A178=C34, C15,0)</f>
        <v>0</v>
      </c>
      <c r="D178" s="48">
        <f>IF($A178=D34, D15,0)</f>
        <v>0</v>
      </c>
      <c r="E178" s="48"/>
      <c r="F178" s="9">
        <f t="shared" si="82"/>
        <v>0</v>
      </c>
      <c r="G178" s="48"/>
      <c r="H178" s="48">
        <f>IF($A178=H34, H15,0)</f>
        <v>0</v>
      </c>
      <c r="I178" s="48">
        <f>IF($A178=I34, I15,0)</f>
        <v>0</v>
      </c>
      <c r="J178" s="48">
        <f>IF($A178=J34, J15,0)</f>
        <v>0</v>
      </c>
      <c r="K178" s="48"/>
      <c r="L178" s="48">
        <f>IF($A178=L34, L15,0)</f>
        <v>0</v>
      </c>
      <c r="M178" s="48">
        <f>IF($A178=M34, M15,0)</f>
        <v>0</v>
      </c>
      <c r="N178" s="48">
        <f>IF($A178=N34, N15,0)</f>
        <v>0</v>
      </c>
      <c r="O178" s="48"/>
      <c r="P178" s="48">
        <f>IF($A178=P34, P15,0)</f>
        <v>0</v>
      </c>
      <c r="Q178" s="48">
        <f>IF($A178=Q34, Q15,0)</f>
        <v>0</v>
      </c>
      <c r="R178" s="48">
        <f>IF($A178=R34, R15,0)</f>
        <v>0</v>
      </c>
      <c r="S178" s="48"/>
      <c r="T178" s="9">
        <f t="shared" si="83"/>
        <v>0</v>
      </c>
      <c r="U178" s="21"/>
      <c r="V178" s="23"/>
      <c r="W178" s="21"/>
      <c r="X178" s="23"/>
    </row>
    <row r="179" spans="1:24" ht="18.5" x14ac:dyDescent="0.45">
      <c r="A179" s="50" t="str">
        <f t="shared" si="84"/>
        <v xml:space="preserve">rich </v>
      </c>
      <c r="B179" s="50">
        <f>SUM(B167:B178)</f>
        <v>18</v>
      </c>
      <c r="C179" s="50">
        <f t="shared" ref="C179" si="85">SUM(C167:C178)</f>
        <v>42</v>
      </c>
      <c r="D179" s="50">
        <f t="shared" ref="D179" si="86">SUM(D167:D178)</f>
        <v>30</v>
      </c>
      <c r="E179" s="50"/>
      <c r="F179" s="9">
        <f>SUM(F167:F178)</f>
        <v>90</v>
      </c>
      <c r="G179" s="50"/>
      <c r="H179" s="50">
        <f>SUM(H167:H178)</f>
        <v>3</v>
      </c>
      <c r="I179" s="50">
        <f>SUM(I167:I178)</f>
        <v>7</v>
      </c>
      <c r="J179" s="50">
        <f>SUM(J167:J178)</f>
        <v>5</v>
      </c>
      <c r="K179" s="50"/>
      <c r="L179" s="50">
        <f t="shared" ref="L179" si="87">SUM(L167:L178)</f>
        <v>6</v>
      </c>
      <c r="M179" s="50">
        <f t="shared" ref="M179" si="88">SUM(M167:M178)</f>
        <v>14</v>
      </c>
      <c r="N179" s="50">
        <f t="shared" ref="N179" si="89">SUM(N167:N178)</f>
        <v>10</v>
      </c>
      <c r="O179" s="50"/>
      <c r="P179" s="50">
        <f>SUM(P167:P178)</f>
        <v>9</v>
      </c>
      <c r="Q179" s="50">
        <f>SUM(Q167:Q178)</f>
        <v>21</v>
      </c>
      <c r="R179" s="50">
        <f>SUM(R167:R178)</f>
        <v>15</v>
      </c>
      <c r="S179" s="50"/>
      <c r="T179" s="9">
        <f t="shared" si="83"/>
        <v>90</v>
      </c>
      <c r="U179" s="21"/>
      <c r="V179" s="23">
        <f t="shared" ref="V179" si="90">T179+F179</f>
        <v>180</v>
      </c>
      <c r="W179" s="21"/>
      <c r="X179" s="23">
        <f>RANK(V179,$V$53:$V$207)</f>
        <v>9</v>
      </c>
    </row>
    <row r="180" spans="1:24" ht="18.5" hidden="1" x14ac:dyDescent="0.45">
      <c r="A180" s="21"/>
      <c r="B180" s="21"/>
      <c r="C180" s="21"/>
      <c r="D180" s="21"/>
      <c r="E180" s="21"/>
      <c r="F180" s="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9"/>
      <c r="U180" s="21"/>
      <c r="V180" s="23"/>
      <c r="W180" s="21"/>
      <c r="X180" s="23"/>
    </row>
    <row r="181" spans="1:24" ht="18.5" hidden="1" x14ac:dyDescent="0.45">
      <c r="A181" s="21" t="s">
        <v>11</v>
      </c>
      <c r="B181" s="21">
        <f>IF($A181=B23, B4,0)</f>
        <v>0</v>
      </c>
      <c r="C181" s="21">
        <f>IF($A181=C23, C4,0)</f>
        <v>0</v>
      </c>
      <c r="D181" s="21">
        <f>IF($A181=D23, D4,0)</f>
        <v>0</v>
      </c>
      <c r="E181" s="21"/>
      <c r="F181" s="9">
        <f>SUM(B181:D181)</f>
        <v>0</v>
      </c>
      <c r="G181" s="21"/>
      <c r="H181" s="21">
        <f>IF($A181=H23, H4,0)</f>
        <v>0</v>
      </c>
      <c r="I181" s="21">
        <f>IF($A181=I23, I4,0)</f>
        <v>0</v>
      </c>
      <c r="J181" s="21">
        <f>IF($A181=J23, J4,0)</f>
        <v>0</v>
      </c>
      <c r="K181" s="21"/>
      <c r="L181" s="21">
        <f>IF($A181=L23, L4,0)</f>
        <v>0</v>
      </c>
      <c r="M181" s="21">
        <f>IF($A181=M23, M4,0)</f>
        <v>0</v>
      </c>
      <c r="N181" s="21">
        <f>IF($A181=N23, N4,0)</f>
        <v>0</v>
      </c>
      <c r="O181" s="21"/>
      <c r="P181" s="21">
        <f>IF($A181=P23, P4,0)</f>
        <v>0</v>
      </c>
      <c r="Q181" s="21">
        <f>IF($A181=Q23, Q4,0)</f>
        <v>0</v>
      </c>
      <c r="R181" s="21">
        <f>IF($A181=R23, R4,0)</f>
        <v>0</v>
      </c>
      <c r="S181" s="21"/>
      <c r="T181" s="9">
        <f>SUM(H181:R181)</f>
        <v>0</v>
      </c>
      <c r="U181" s="21"/>
      <c r="V181" s="23"/>
      <c r="W181" s="21"/>
      <c r="X181" s="23"/>
    </row>
    <row r="182" spans="1:24" ht="18.5" hidden="1" x14ac:dyDescent="0.45">
      <c r="A182" s="21" t="str">
        <f>A181</f>
        <v>andrew</v>
      </c>
      <c r="B182" s="21">
        <f>IF($A182=B24, B5,0)</f>
        <v>0</v>
      </c>
      <c r="C182" s="21">
        <f>IF($A182=C24, C5,0)</f>
        <v>0</v>
      </c>
      <c r="D182" s="21">
        <f>IF($A182=D24, D5,0)</f>
        <v>0</v>
      </c>
      <c r="E182" s="21"/>
      <c r="F182" s="54">
        <f t="shared" ref="F182:F192" si="91">SUM(B182:D182)</f>
        <v>0</v>
      </c>
      <c r="G182" s="21"/>
      <c r="H182" s="21">
        <f>IF($A182=H24, H5,0)</f>
        <v>0</v>
      </c>
      <c r="I182" s="21">
        <f>IF($A182=I24, I5,0)</f>
        <v>0</v>
      </c>
      <c r="J182" s="21">
        <f>IF($A182=J24, J5,0)</f>
        <v>0</v>
      </c>
      <c r="K182" s="21"/>
      <c r="L182" s="21">
        <f>IF($A182=L24, L5,0)</f>
        <v>0</v>
      </c>
      <c r="M182" s="21">
        <f>IF($A182=M24, M5,0)</f>
        <v>0</v>
      </c>
      <c r="N182" s="21">
        <f>IF($A182=N24, N5,0)</f>
        <v>0</v>
      </c>
      <c r="O182" s="21"/>
      <c r="P182" s="21">
        <f>IF($A182=P24, P5,0)</f>
        <v>0</v>
      </c>
      <c r="Q182" s="21">
        <f>IF($A182=Q24, Q5,0)</f>
        <v>0</v>
      </c>
      <c r="R182" s="21">
        <f>IF($A182=R24, R5,0)</f>
        <v>0</v>
      </c>
      <c r="S182" s="21"/>
      <c r="T182" s="3">
        <f t="shared" ref="T182:T193" si="92">SUM(H182:R182)</f>
        <v>0</v>
      </c>
      <c r="U182" s="21"/>
      <c r="V182" s="13"/>
      <c r="W182" s="21"/>
      <c r="X182" s="23"/>
    </row>
    <row r="183" spans="1:24" ht="18.5" hidden="1" x14ac:dyDescent="0.45">
      <c r="A183" s="21" t="str">
        <f t="shared" ref="A183:A193" si="93">A182</f>
        <v>andrew</v>
      </c>
      <c r="B183" s="21">
        <f>IF($A183=B25, B6,0)</f>
        <v>0</v>
      </c>
      <c r="C183" s="21">
        <f>IF($A183=C25, C6,0)</f>
        <v>0</v>
      </c>
      <c r="D183" s="21">
        <f>IF($A183=D25, D6,0)</f>
        <v>0</v>
      </c>
      <c r="E183" s="21"/>
      <c r="F183" s="9">
        <f t="shared" si="91"/>
        <v>0</v>
      </c>
      <c r="G183" s="21"/>
      <c r="H183" s="21">
        <f>IF($A183=H25, H6,0)</f>
        <v>0</v>
      </c>
      <c r="I183" s="21">
        <f>IF($A183=I25, I6,0)</f>
        <v>0</v>
      </c>
      <c r="J183" s="21">
        <f>IF($A183=J25, J6,0)</f>
        <v>0</v>
      </c>
      <c r="K183" s="21"/>
      <c r="L183" s="21">
        <f>IF($A183=L25, L6,0)</f>
        <v>0</v>
      </c>
      <c r="M183" s="21">
        <f>IF($A183=M25, M6,0)</f>
        <v>0</v>
      </c>
      <c r="N183" s="21">
        <f>IF($A183=N25, N6,0)</f>
        <v>0</v>
      </c>
      <c r="O183" s="21"/>
      <c r="P183" s="21">
        <f>IF($A183=P25, P6,0)</f>
        <v>0</v>
      </c>
      <c r="Q183" s="21">
        <f>IF($A183=Q25, Q6,0)</f>
        <v>0</v>
      </c>
      <c r="R183" s="21">
        <f>IF($A183=R25, R6,0)</f>
        <v>0</v>
      </c>
      <c r="S183" s="21"/>
      <c r="T183" s="9">
        <f t="shared" si="92"/>
        <v>0</v>
      </c>
      <c r="U183" s="21"/>
      <c r="V183" s="23"/>
      <c r="W183" s="21"/>
      <c r="X183" s="23"/>
    </row>
    <row r="184" spans="1:24" ht="18.5" hidden="1" x14ac:dyDescent="0.45">
      <c r="A184" s="21" t="str">
        <f t="shared" si="93"/>
        <v>andrew</v>
      </c>
      <c r="B184" s="21">
        <f>IF($A184=B26, B7,0)</f>
        <v>0</v>
      </c>
      <c r="C184" s="21">
        <f>IF($A184=C26, C7,0)</f>
        <v>0</v>
      </c>
      <c r="D184" s="21">
        <f>IF($A184=D26, D7,0)</f>
        <v>0</v>
      </c>
      <c r="E184" s="21"/>
      <c r="F184" s="9">
        <f t="shared" si="91"/>
        <v>0</v>
      </c>
      <c r="G184" s="21"/>
      <c r="H184" s="21">
        <f>IF($A184=H26, H7,0)</f>
        <v>0</v>
      </c>
      <c r="I184" s="21">
        <f>IF($A184=I26, I7,0)</f>
        <v>0</v>
      </c>
      <c r="J184" s="21">
        <f>IF($A184=J26, J7,0)</f>
        <v>0</v>
      </c>
      <c r="K184" s="21"/>
      <c r="L184" s="21">
        <f>IF($A184=L26, L7,0)</f>
        <v>0</v>
      </c>
      <c r="M184" s="21">
        <f>IF($A184=M26, M7,0)</f>
        <v>0</v>
      </c>
      <c r="N184" s="21">
        <f>IF($A184=N26, N7,0)</f>
        <v>0</v>
      </c>
      <c r="O184" s="21"/>
      <c r="P184" s="21">
        <f>IF($A184=P26, P7,0)</f>
        <v>0</v>
      </c>
      <c r="Q184" s="21">
        <f>IF($A184=Q26, Q7,0)</f>
        <v>0</v>
      </c>
      <c r="R184" s="21">
        <f>IF($A184=R26, R7,0)</f>
        <v>0</v>
      </c>
      <c r="S184" s="21"/>
      <c r="T184" s="9">
        <f t="shared" si="92"/>
        <v>0</v>
      </c>
      <c r="U184" s="21"/>
      <c r="V184" s="23"/>
      <c r="W184" s="21"/>
      <c r="X184" s="23"/>
    </row>
    <row r="185" spans="1:24" ht="18.5" hidden="1" x14ac:dyDescent="0.45">
      <c r="A185" s="21" t="str">
        <f t="shared" si="93"/>
        <v>andrew</v>
      </c>
      <c r="B185" s="21">
        <f>IF($A185=B27, B8,0)</f>
        <v>0</v>
      </c>
      <c r="C185" s="21">
        <f>IF($A185=C27, C8,0)</f>
        <v>0</v>
      </c>
      <c r="D185" s="21">
        <f>IF($A185=D27, D8,0)</f>
        <v>0</v>
      </c>
      <c r="E185" s="21"/>
      <c r="F185" s="9">
        <f t="shared" si="91"/>
        <v>0</v>
      </c>
      <c r="G185" s="21"/>
      <c r="H185" s="21">
        <f>IF($A185=H27, H8,0)</f>
        <v>0</v>
      </c>
      <c r="I185" s="21">
        <f>IF($A185=I27, I8,0)</f>
        <v>0</v>
      </c>
      <c r="J185" s="21">
        <f>IF($A185=J27, J8,0)</f>
        <v>0</v>
      </c>
      <c r="K185" s="21"/>
      <c r="L185" s="21">
        <f>IF($A185=L27, L8,0)</f>
        <v>0</v>
      </c>
      <c r="M185" s="21">
        <f>IF($A185=M27, M8,0)</f>
        <v>0</v>
      </c>
      <c r="N185" s="21">
        <f>IF($A185=N27, N8,0)</f>
        <v>0</v>
      </c>
      <c r="O185" s="21"/>
      <c r="P185" s="21">
        <f>IF($A185=P27, P8,0)</f>
        <v>0</v>
      </c>
      <c r="Q185" s="21">
        <f>IF($A185=Q27, Q8,0)</f>
        <v>0</v>
      </c>
      <c r="R185" s="21">
        <f>IF($A185=R27, R8,0)</f>
        <v>0</v>
      </c>
      <c r="S185" s="21"/>
      <c r="T185" s="9">
        <f t="shared" si="92"/>
        <v>0</v>
      </c>
      <c r="U185" s="21"/>
      <c r="V185" s="23"/>
      <c r="W185" s="21"/>
      <c r="X185" s="23"/>
    </row>
    <row r="186" spans="1:24" ht="18.5" hidden="1" x14ac:dyDescent="0.45">
      <c r="A186" s="21" t="str">
        <f t="shared" si="93"/>
        <v>andrew</v>
      </c>
      <c r="B186" s="21">
        <f>IF($A186=B28, B9,0)</f>
        <v>0</v>
      </c>
      <c r="C186" s="21">
        <f>IF($A186=C28, C9,0)</f>
        <v>0</v>
      </c>
      <c r="D186" s="21">
        <f>IF($A186=D28, D9,0)</f>
        <v>0</v>
      </c>
      <c r="E186" s="21"/>
      <c r="F186" s="9">
        <f t="shared" si="91"/>
        <v>0</v>
      </c>
      <c r="G186" s="21"/>
      <c r="H186" s="21">
        <f>IF($A186=H28, H9,0)</f>
        <v>0</v>
      </c>
      <c r="I186" s="21">
        <f>IF($A186=I28, I9,0)</f>
        <v>0</v>
      </c>
      <c r="J186" s="21">
        <f>IF($A186=J28, J9,0)</f>
        <v>0</v>
      </c>
      <c r="K186" s="21"/>
      <c r="L186" s="21">
        <f>IF($A186=L28, L9,0)</f>
        <v>0</v>
      </c>
      <c r="M186" s="21">
        <f>IF($A186=M28, M9,0)</f>
        <v>0</v>
      </c>
      <c r="N186" s="21">
        <f>IF($A186=N28, N9,0)</f>
        <v>0</v>
      </c>
      <c r="O186" s="21"/>
      <c r="P186" s="21">
        <f>IF($A186=P28, P9,0)</f>
        <v>0</v>
      </c>
      <c r="Q186" s="21">
        <f>IF($A186=Q28, Q9,0)</f>
        <v>0</v>
      </c>
      <c r="R186" s="21">
        <f>IF($A186=R28, R9,0)</f>
        <v>0</v>
      </c>
      <c r="S186" s="21"/>
      <c r="T186" s="9">
        <f t="shared" si="92"/>
        <v>0</v>
      </c>
      <c r="U186" s="21"/>
      <c r="V186" s="23"/>
      <c r="W186" s="21"/>
      <c r="X186" s="23"/>
    </row>
    <row r="187" spans="1:24" ht="18.5" hidden="1" x14ac:dyDescent="0.45">
      <c r="A187" s="21" t="str">
        <f t="shared" si="93"/>
        <v>andrew</v>
      </c>
      <c r="B187" s="21">
        <f>IF($A187=B29, B10,0)</f>
        <v>0</v>
      </c>
      <c r="C187" s="21">
        <f>IF($A187=C29, C10,0)</f>
        <v>0</v>
      </c>
      <c r="D187" s="21">
        <f>IF($A187=D29, D10,0)</f>
        <v>0</v>
      </c>
      <c r="E187" s="21"/>
      <c r="F187" s="9">
        <f t="shared" si="91"/>
        <v>0</v>
      </c>
      <c r="G187" s="21"/>
      <c r="H187" s="21">
        <f>IF($A187=H29, H10,0)</f>
        <v>0</v>
      </c>
      <c r="I187" s="21">
        <f>IF($A187=I29, I10,0)</f>
        <v>0</v>
      </c>
      <c r="J187" s="21">
        <f>IF($A187=J29, J10,0)</f>
        <v>0</v>
      </c>
      <c r="K187" s="21"/>
      <c r="L187" s="21">
        <f>IF($A187=L29, L10,0)</f>
        <v>0</v>
      </c>
      <c r="M187" s="21">
        <f>IF($A187=M29, M10,0)</f>
        <v>0</v>
      </c>
      <c r="N187" s="21">
        <f>IF($A187=N29, N10,0)</f>
        <v>0</v>
      </c>
      <c r="O187" s="21"/>
      <c r="P187" s="21">
        <f>IF($A187=P29, P10,0)</f>
        <v>0</v>
      </c>
      <c r="Q187" s="21">
        <f>IF($A187=Q29, Q10,0)</f>
        <v>0</v>
      </c>
      <c r="R187" s="21">
        <f>IF($A187=R29, R10,0)</f>
        <v>0</v>
      </c>
      <c r="S187" s="21"/>
      <c r="T187" s="9">
        <f t="shared" si="92"/>
        <v>0</v>
      </c>
      <c r="U187" s="21"/>
      <c r="V187" s="23"/>
      <c r="W187" s="21"/>
      <c r="X187" s="23"/>
    </row>
    <row r="188" spans="1:24" ht="18.5" hidden="1" x14ac:dyDescent="0.45">
      <c r="A188" s="21" t="str">
        <f t="shared" si="93"/>
        <v>andrew</v>
      </c>
      <c r="B188" s="21">
        <f>IF($A188=B30, B11,0)</f>
        <v>0</v>
      </c>
      <c r="C188" s="21">
        <f>IF($A188=C30, C11,0)</f>
        <v>0</v>
      </c>
      <c r="D188" s="21">
        <f>IF($A188=D30, D11,0)</f>
        <v>0</v>
      </c>
      <c r="E188" s="21"/>
      <c r="F188" s="9">
        <f t="shared" si="91"/>
        <v>0</v>
      </c>
      <c r="G188" s="21"/>
      <c r="H188" s="21">
        <f>IF($A188=H30, H11,0)</f>
        <v>0</v>
      </c>
      <c r="I188" s="21">
        <f>IF($A188=I30, I11,0)</f>
        <v>0</v>
      </c>
      <c r="J188" s="21">
        <f>IF($A188=J30, J11,0)</f>
        <v>0</v>
      </c>
      <c r="K188" s="21"/>
      <c r="L188" s="21">
        <f>IF($A188=L30, L11,0)</f>
        <v>0</v>
      </c>
      <c r="M188" s="21">
        <f>IF($A188=M30, M11,0)</f>
        <v>0</v>
      </c>
      <c r="N188" s="21">
        <f>IF($A188=N30, N11,0)</f>
        <v>0</v>
      </c>
      <c r="O188" s="21"/>
      <c r="P188" s="21">
        <f>IF($A188=P30, P11,0)</f>
        <v>0</v>
      </c>
      <c r="Q188" s="21">
        <f>IF($A188=Q30, Q11,0)</f>
        <v>0</v>
      </c>
      <c r="R188" s="21">
        <f>IF($A188=R30, R11,0)</f>
        <v>0</v>
      </c>
      <c r="S188" s="21"/>
      <c r="T188" s="9">
        <f t="shared" si="92"/>
        <v>0</v>
      </c>
      <c r="U188" s="21"/>
      <c r="V188" s="23"/>
      <c r="W188" s="21"/>
      <c r="X188" s="23"/>
    </row>
    <row r="189" spans="1:24" ht="18.5" hidden="1" x14ac:dyDescent="0.45">
      <c r="A189" s="21" t="str">
        <f t="shared" si="93"/>
        <v>andrew</v>
      </c>
      <c r="B189" s="21">
        <f>IF($A189=B31, B12,0)</f>
        <v>0</v>
      </c>
      <c r="C189" s="21">
        <f>IF($A189=C31, C12,0)</f>
        <v>0</v>
      </c>
      <c r="D189" s="21">
        <f>IF($A189=D31, D12,0)</f>
        <v>0</v>
      </c>
      <c r="E189" s="21"/>
      <c r="F189" s="9">
        <f t="shared" si="91"/>
        <v>0</v>
      </c>
      <c r="G189" s="21"/>
      <c r="H189" s="21">
        <f>IF($A189=H31, H12,0)</f>
        <v>0</v>
      </c>
      <c r="I189" s="21">
        <f>IF($A189=I31, I12,0)</f>
        <v>0</v>
      </c>
      <c r="J189" s="21">
        <f>IF($A189=J31, J12,0)</f>
        <v>0</v>
      </c>
      <c r="K189" s="21"/>
      <c r="L189" s="21">
        <f>IF($A189=L31, L12,0)</f>
        <v>0</v>
      </c>
      <c r="M189" s="21">
        <f>IF($A189=M31, M12,0)</f>
        <v>0</v>
      </c>
      <c r="N189" s="21">
        <f>IF($A189=N31, N12,0)</f>
        <v>0</v>
      </c>
      <c r="O189" s="21"/>
      <c r="P189" s="21">
        <f>IF($A189=P31, P12,0)</f>
        <v>0</v>
      </c>
      <c r="Q189" s="21">
        <f>IF($A189=Q31, Q12,0)</f>
        <v>0</v>
      </c>
      <c r="R189" s="21">
        <f>IF($A189=R31, R12,0)</f>
        <v>0</v>
      </c>
      <c r="S189" s="21"/>
      <c r="T189" s="9">
        <f t="shared" si="92"/>
        <v>0</v>
      </c>
      <c r="U189" s="21"/>
      <c r="V189" s="23"/>
      <c r="W189" s="21"/>
      <c r="X189" s="23"/>
    </row>
    <row r="190" spans="1:24" ht="18.5" hidden="1" x14ac:dyDescent="0.45">
      <c r="A190" s="21" t="str">
        <f t="shared" si="93"/>
        <v>andrew</v>
      </c>
      <c r="B190" s="21">
        <f>IF($A190=B32, B13,0)</f>
        <v>0</v>
      </c>
      <c r="C190" s="21">
        <f>IF($A190=C32, C13,0)</f>
        <v>0</v>
      </c>
      <c r="D190" s="21">
        <f>IF($A190=D32, D13,0)</f>
        <v>18</v>
      </c>
      <c r="E190" s="21"/>
      <c r="F190" s="9">
        <f t="shared" si="91"/>
        <v>18</v>
      </c>
      <c r="G190" s="21"/>
      <c r="H190" s="21">
        <f>IF($A190=H32, H13,0)</f>
        <v>0</v>
      </c>
      <c r="I190" s="21">
        <f>IF($A190=I32, I13,0)</f>
        <v>0</v>
      </c>
      <c r="J190" s="21">
        <f>IF($A190=J32, J13,0)</f>
        <v>3</v>
      </c>
      <c r="K190" s="21"/>
      <c r="L190" s="21">
        <f>IF($A190=L32, L13,0)</f>
        <v>0</v>
      </c>
      <c r="M190" s="21">
        <f>IF($A190=M32, M13,0)</f>
        <v>0</v>
      </c>
      <c r="N190" s="21">
        <f>IF($A190=N32, N13,0)</f>
        <v>6</v>
      </c>
      <c r="O190" s="21"/>
      <c r="P190" s="21">
        <f>IF($A190=P32, P13,0)</f>
        <v>0</v>
      </c>
      <c r="Q190" s="21">
        <f>IF($A190=Q32, Q13,0)</f>
        <v>0</v>
      </c>
      <c r="R190" s="21">
        <f>IF($A190=R32, R13,0)</f>
        <v>9</v>
      </c>
      <c r="S190" s="21"/>
      <c r="T190" s="9">
        <f t="shared" si="92"/>
        <v>18</v>
      </c>
      <c r="U190" s="21"/>
      <c r="V190" s="23"/>
      <c r="W190" s="21"/>
      <c r="X190" s="23"/>
    </row>
    <row r="191" spans="1:24" ht="18.5" hidden="1" x14ac:dyDescent="0.45">
      <c r="A191" s="21" t="str">
        <f t="shared" si="93"/>
        <v>andrew</v>
      </c>
      <c r="B191" s="21">
        <f>IF($A191=B33, B14,0)</f>
        <v>12</v>
      </c>
      <c r="C191" s="21">
        <f>IF($A191=C33, C14,0)</f>
        <v>0</v>
      </c>
      <c r="D191" s="21">
        <f>IF($A191=D33, D14,0)</f>
        <v>0</v>
      </c>
      <c r="E191" s="21"/>
      <c r="F191" s="9">
        <f t="shared" si="91"/>
        <v>12</v>
      </c>
      <c r="G191" s="21"/>
      <c r="H191" s="21">
        <f>IF($A191=H33, H14,0)</f>
        <v>2</v>
      </c>
      <c r="I191" s="21">
        <f>IF($A191=I33, I14,0)</f>
        <v>0</v>
      </c>
      <c r="J191" s="21">
        <f>IF($A191=J33, J14,0)</f>
        <v>0</v>
      </c>
      <c r="K191" s="21"/>
      <c r="L191" s="21">
        <f>IF($A191=L33, L14,0)</f>
        <v>4</v>
      </c>
      <c r="M191" s="21">
        <f>IF($A191=M33, M14,0)</f>
        <v>0</v>
      </c>
      <c r="N191" s="21">
        <f>IF($A191=N33, N14,0)</f>
        <v>0</v>
      </c>
      <c r="O191" s="21"/>
      <c r="P191" s="21">
        <f>IF($A191=P33, P14,0)</f>
        <v>6</v>
      </c>
      <c r="Q191" s="21">
        <f>IF($A191=Q33, Q14,0)</f>
        <v>0</v>
      </c>
      <c r="R191" s="21">
        <f>IF($A191=R33, R14,0)</f>
        <v>0</v>
      </c>
      <c r="S191" s="21"/>
      <c r="T191" s="9">
        <f t="shared" si="92"/>
        <v>12</v>
      </c>
      <c r="U191" s="21"/>
      <c r="V191" s="23"/>
      <c r="W191" s="21"/>
      <c r="X191" s="23"/>
    </row>
    <row r="192" spans="1:24" ht="18.5" hidden="1" x14ac:dyDescent="0.45">
      <c r="A192" s="48" t="str">
        <f t="shared" si="93"/>
        <v>andrew</v>
      </c>
      <c r="B192" s="48">
        <f>IF($A192=B34, B15,0)</f>
        <v>0</v>
      </c>
      <c r="C192" s="48">
        <f>IF($A192=C34, C15,0)</f>
        <v>6</v>
      </c>
      <c r="D192" s="48">
        <f>IF($A192=D34, D15,0)</f>
        <v>0</v>
      </c>
      <c r="E192" s="48"/>
      <c r="F192" s="9">
        <f t="shared" si="91"/>
        <v>6</v>
      </c>
      <c r="G192" s="48"/>
      <c r="H192" s="48">
        <f>IF($A192=H34, H15,0)</f>
        <v>0</v>
      </c>
      <c r="I192" s="48">
        <f>IF($A192=I34, I15,0)</f>
        <v>1</v>
      </c>
      <c r="J192" s="48">
        <f>IF($A192=J34, J15,0)</f>
        <v>0</v>
      </c>
      <c r="K192" s="48"/>
      <c r="L192" s="48">
        <f>IF($A192=L34, L15,0)</f>
        <v>0</v>
      </c>
      <c r="M192" s="48">
        <f>IF($A192=M34, M15,0)</f>
        <v>2</v>
      </c>
      <c r="N192" s="48">
        <f>IF($A192=N34, N15,0)</f>
        <v>0</v>
      </c>
      <c r="O192" s="48"/>
      <c r="P192" s="48">
        <f>IF($A192=P34, P15,0)</f>
        <v>0</v>
      </c>
      <c r="Q192" s="48">
        <f>IF($A192=Q34, Q15,0)</f>
        <v>3</v>
      </c>
      <c r="R192" s="48">
        <f>IF($A192=R34, R15,0)</f>
        <v>0</v>
      </c>
      <c r="S192" s="48"/>
      <c r="T192" s="9">
        <f t="shared" si="92"/>
        <v>6</v>
      </c>
      <c r="U192" s="21"/>
      <c r="V192" s="23"/>
      <c r="W192" s="21"/>
      <c r="X192" s="23"/>
    </row>
    <row r="193" spans="1:24" ht="18.5" x14ac:dyDescent="0.45">
      <c r="A193" s="50" t="str">
        <f t="shared" si="93"/>
        <v>andrew</v>
      </c>
      <c r="B193" s="50">
        <f>SUM(B181:B192)</f>
        <v>12</v>
      </c>
      <c r="C193" s="50">
        <f t="shared" ref="C193" si="94">SUM(C181:C192)</f>
        <v>6</v>
      </c>
      <c r="D193" s="50">
        <f t="shared" ref="D193" si="95">SUM(D181:D192)</f>
        <v>18</v>
      </c>
      <c r="E193" s="50"/>
      <c r="F193" s="9">
        <f>SUM(F181:F192)</f>
        <v>36</v>
      </c>
      <c r="G193" s="50"/>
      <c r="H193" s="50">
        <f>SUM(H181:H192)</f>
        <v>2</v>
      </c>
      <c r="I193" s="50">
        <f>SUM(I181:I192)</f>
        <v>1</v>
      </c>
      <c r="J193" s="50">
        <f>SUM(J181:J192)</f>
        <v>3</v>
      </c>
      <c r="K193" s="50"/>
      <c r="L193" s="50">
        <f t="shared" ref="L193" si="96">SUM(L181:L192)</f>
        <v>4</v>
      </c>
      <c r="M193" s="50">
        <f t="shared" ref="M193" si="97">SUM(M181:M192)</f>
        <v>2</v>
      </c>
      <c r="N193" s="50">
        <f t="shared" ref="N193" si="98">SUM(N181:N192)</f>
        <v>6</v>
      </c>
      <c r="O193" s="50"/>
      <c r="P193" s="50">
        <f>SUM(P181:P192)</f>
        <v>6</v>
      </c>
      <c r="Q193" s="50">
        <f>SUM(Q181:Q192)</f>
        <v>3</v>
      </c>
      <c r="R193" s="50">
        <f>SUM(R181:R192)</f>
        <v>9</v>
      </c>
      <c r="S193" s="50"/>
      <c r="T193" s="9">
        <f t="shared" si="92"/>
        <v>36</v>
      </c>
      <c r="U193" s="21"/>
      <c r="V193" s="23">
        <f t="shared" ref="V193" si="99">T193+F193</f>
        <v>72</v>
      </c>
      <c r="W193" s="21"/>
      <c r="X193" s="23">
        <f>RANK(V193,$V$53:$V$207)</f>
        <v>12</v>
      </c>
    </row>
    <row r="194" spans="1:24" ht="18.5" hidden="1" x14ac:dyDescent="0.45">
      <c r="A194" s="21"/>
      <c r="B194" s="21"/>
      <c r="C194" s="21"/>
      <c r="D194" s="21"/>
      <c r="E194" s="21"/>
      <c r="F194" s="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9"/>
      <c r="U194" s="21"/>
      <c r="V194" s="23"/>
      <c r="W194" s="21"/>
      <c r="X194" s="23"/>
    </row>
    <row r="195" spans="1:24" ht="18.5" hidden="1" x14ac:dyDescent="0.45">
      <c r="A195" s="21" t="s">
        <v>81</v>
      </c>
      <c r="B195" s="21">
        <f>IF($A195=B23, B4,0)</f>
        <v>0</v>
      </c>
      <c r="C195" s="21">
        <f>IF($A195=C23, C4,0)</f>
        <v>0</v>
      </c>
      <c r="D195" s="21">
        <f>IF($A195=D23, D4,0)</f>
        <v>0</v>
      </c>
      <c r="E195" s="21"/>
      <c r="F195" s="54">
        <f>SUM(B195:D195)</f>
        <v>0</v>
      </c>
      <c r="G195" s="21"/>
      <c r="H195" s="21">
        <f>IF($A195=H23, H4,0)</f>
        <v>0</v>
      </c>
      <c r="I195" s="21">
        <f>IF($A195=I23, I4,0)</f>
        <v>0</v>
      </c>
      <c r="J195" s="21">
        <f>IF($A195=J23, J4,0)</f>
        <v>0</v>
      </c>
      <c r="K195" s="21"/>
      <c r="L195" s="21">
        <f>IF($A195=L23, L4,0)</f>
        <v>0</v>
      </c>
      <c r="M195" s="21">
        <f>IF($A195=M23, M4,0)</f>
        <v>0</v>
      </c>
      <c r="N195" s="21">
        <f>IF($A195=N23, N4,0)</f>
        <v>0</v>
      </c>
      <c r="O195" s="21"/>
      <c r="P195" s="21">
        <f>IF($A195=P23, P4,0)</f>
        <v>0</v>
      </c>
      <c r="Q195" s="21">
        <f>IF($A195=Q23, Q4,0)</f>
        <v>0</v>
      </c>
      <c r="R195" s="21">
        <f>IF($A195=R23, R4,0)</f>
        <v>0</v>
      </c>
      <c r="S195" s="21"/>
      <c r="T195" s="3">
        <f>SUM(H195:R195)</f>
        <v>0</v>
      </c>
      <c r="U195" s="21"/>
      <c r="V195" s="13"/>
      <c r="W195" s="21"/>
      <c r="X195" s="23"/>
    </row>
    <row r="196" spans="1:24" ht="18.5" hidden="1" x14ac:dyDescent="0.45">
      <c r="A196" s="21" t="str">
        <f>A195</f>
        <v>zach</v>
      </c>
      <c r="B196" s="21">
        <f>IF($A196=B24, B5,0)</f>
        <v>0</v>
      </c>
      <c r="C196" s="21">
        <f>IF($A196=C24, C5,0)</f>
        <v>0</v>
      </c>
      <c r="D196" s="21">
        <f>IF($A196=D24, D5,0)</f>
        <v>0</v>
      </c>
      <c r="E196" s="21"/>
      <c r="F196" s="9">
        <f t="shared" ref="F196:F206" si="100">SUM(B196:D196)</f>
        <v>0</v>
      </c>
      <c r="G196" s="21"/>
      <c r="H196" s="21">
        <f>IF($A196=H24, H5,0)</f>
        <v>0</v>
      </c>
      <c r="I196" s="21">
        <f>IF($A196=I24, I5,0)</f>
        <v>0</v>
      </c>
      <c r="J196" s="21">
        <f>IF($A196=J24, J5,0)</f>
        <v>0</v>
      </c>
      <c r="K196" s="21"/>
      <c r="L196" s="21">
        <f>IF($A196=L24, L5,0)</f>
        <v>0</v>
      </c>
      <c r="M196" s="21">
        <f>IF($A196=M24, M5,0)</f>
        <v>0</v>
      </c>
      <c r="N196" s="21">
        <f>IF($A196=N24, N5,0)</f>
        <v>0</v>
      </c>
      <c r="O196" s="21"/>
      <c r="P196" s="21">
        <f>IF($A196=P24, P5,0)</f>
        <v>0</v>
      </c>
      <c r="Q196" s="21">
        <f>IF($A196=Q24, Q5,0)</f>
        <v>0</v>
      </c>
      <c r="R196" s="21">
        <f>IF($A196=R24, R5,0)</f>
        <v>0</v>
      </c>
      <c r="S196" s="21"/>
      <c r="T196" s="9">
        <f t="shared" ref="T196:T207" si="101">SUM(H196:R196)</f>
        <v>0</v>
      </c>
      <c r="U196" s="21"/>
      <c r="V196" s="23"/>
      <c r="W196" s="21"/>
      <c r="X196" s="23"/>
    </row>
    <row r="197" spans="1:24" ht="18.5" hidden="1" x14ac:dyDescent="0.45">
      <c r="A197" s="21" t="str">
        <f t="shared" ref="A197:A207" si="102">A196</f>
        <v>zach</v>
      </c>
      <c r="B197" s="21">
        <f>IF($A197=B25, B6,0)</f>
        <v>0</v>
      </c>
      <c r="C197" s="21">
        <f>IF($A197=C25, C6,0)</f>
        <v>0</v>
      </c>
      <c r="D197" s="21">
        <f>IF($A197=D25, D6,0)</f>
        <v>0</v>
      </c>
      <c r="E197" s="21"/>
      <c r="F197" s="9">
        <f t="shared" si="100"/>
        <v>0</v>
      </c>
      <c r="G197" s="21"/>
      <c r="H197" s="21">
        <f>IF($A197=H25, H6,0)</f>
        <v>0</v>
      </c>
      <c r="I197" s="21">
        <f>IF($A197=I25, I6,0)</f>
        <v>0</v>
      </c>
      <c r="J197" s="21">
        <f>IF($A197=J25, J6,0)</f>
        <v>0</v>
      </c>
      <c r="K197" s="21"/>
      <c r="L197" s="21">
        <f>IF($A197=L25, L6,0)</f>
        <v>0</v>
      </c>
      <c r="M197" s="21">
        <f>IF($A197=M25, M6,0)</f>
        <v>0</v>
      </c>
      <c r="N197" s="21">
        <f>IF($A197=N25, N6,0)</f>
        <v>0</v>
      </c>
      <c r="O197" s="21"/>
      <c r="P197" s="21">
        <f>IF($A197=P25, P6,0)</f>
        <v>0</v>
      </c>
      <c r="Q197" s="21">
        <f>IF($A197=Q25, Q6,0)</f>
        <v>0</v>
      </c>
      <c r="R197" s="21">
        <f>IF($A197=R25, R6,0)</f>
        <v>0</v>
      </c>
      <c r="S197" s="21"/>
      <c r="T197" s="9">
        <f t="shared" si="101"/>
        <v>0</v>
      </c>
      <c r="U197" s="21"/>
      <c r="V197" s="23"/>
      <c r="W197" s="21"/>
      <c r="X197" s="23"/>
    </row>
    <row r="198" spans="1:24" ht="18.5" hidden="1" x14ac:dyDescent="0.45">
      <c r="A198" s="21" t="str">
        <f t="shared" si="102"/>
        <v>zach</v>
      </c>
      <c r="B198" s="21">
        <f>IF($A198=B26, B7,0)</f>
        <v>0</v>
      </c>
      <c r="C198" s="21">
        <f>IF($A198=C26, C7,0)</f>
        <v>0</v>
      </c>
      <c r="D198" s="21">
        <f>IF($A198=D26, D7,0)</f>
        <v>0</v>
      </c>
      <c r="E198" s="21"/>
      <c r="F198" s="9">
        <f t="shared" si="100"/>
        <v>0</v>
      </c>
      <c r="G198" s="21"/>
      <c r="H198" s="21">
        <f>IF($A198=H26, H7,0)</f>
        <v>0</v>
      </c>
      <c r="I198" s="21">
        <f>IF($A198=I26, I7,0)</f>
        <v>0</v>
      </c>
      <c r="J198" s="21">
        <f>IF($A198=J26, J7,0)</f>
        <v>0</v>
      </c>
      <c r="K198" s="21"/>
      <c r="L198" s="21">
        <f>IF($A198=L26, L7,0)</f>
        <v>0</v>
      </c>
      <c r="M198" s="21">
        <f>IF($A198=M26, M7,0)</f>
        <v>0</v>
      </c>
      <c r="N198" s="21">
        <f>IF($A198=N26, N7,0)</f>
        <v>0</v>
      </c>
      <c r="O198" s="21"/>
      <c r="P198" s="21">
        <f>IF($A198=P26, P7,0)</f>
        <v>0</v>
      </c>
      <c r="Q198" s="21">
        <f>IF($A198=Q26, Q7,0)</f>
        <v>0</v>
      </c>
      <c r="R198" s="21">
        <f>IF($A198=R26, R7,0)</f>
        <v>0</v>
      </c>
      <c r="S198" s="21"/>
      <c r="T198" s="9">
        <f t="shared" si="101"/>
        <v>0</v>
      </c>
      <c r="U198" s="21"/>
      <c r="V198" s="23"/>
      <c r="W198" s="21"/>
      <c r="X198" s="23"/>
    </row>
    <row r="199" spans="1:24" ht="18.5" hidden="1" x14ac:dyDescent="0.45">
      <c r="A199" s="21" t="str">
        <f t="shared" si="102"/>
        <v>zach</v>
      </c>
      <c r="B199" s="21">
        <f>IF($A199=B27, B8,0)</f>
        <v>0</v>
      </c>
      <c r="C199" s="21">
        <f>IF($A199=C27, C8,0)</f>
        <v>0</v>
      </c>
      <c r="D199" s="21">
        <f>IF($A199=D27, D8,0)</f>
        <v>0</v>
      </c>
      <c r="E199" s="21"/>
      <c r="F199" s="9">
        <f t="shared" si="100"/>
        <v>0</v>
      </c>
      <c r="G199" s="21"/>
      <c r="H199" s="21">
        <f>IF($A199=H27, H8,0)</f>
        <v>0</v>
      </c>
      <c r="I199" s="21">
        <f>IF($A199=I27, I8,0)</f>
        <v>0</v>
      </c>
      <c r="J199" s="21">
        <f>IF($A199=J27, J8,0)</f>
        <v>0</v>
      </c>
      <c r="K199" s="21"/>
      <c r="L199" s="21">
        <f>IF($A199=L27, L8,0)</f>
        <v>0</v>
      </c>
      <c r="M199" s="21">
        <f>IF($A199=M27, M8,0)</f>
        <v>0</v>
      </c>
      <c r="N199" s="21">
        <f>IF($A199=N27, N8,0)</f>
        <v>0</v>
      </c>
      <c r="O199" s="21"/>
      <c r="P199" s="21">
        <f>IF($A199=P27, P8,0)</f>
        <v>0</v>
      </c>
      <c r="Q199" s="21">
        <f>IF($A199=Q27, Q8,0)</f>
        <v>0</v>
      </c>
      <c r="R199" s="21">
        <f>IF($A199=R27, R8,0)</f>
        <v>0</v>
      </c>
      <c r="S199" s="21"/>
      <c r="T199" s="9">
        <f t="shared" si="101"/>
        <v>0</v>
      </c>
      <c r="U199" s="21"/>
      <c r="V199" s="23"/>
      <c r="W199" s="21"/>
      <c r="X199" s="23"/>
    </row>
    <row r="200" spans="1:24" ht="18.5" hidden="1" x14ac:dyDescent="0.45">
      <c r="A200" s="21" t="str">
        <f t="shared" si="102"/>
        <v>zach</v>
      </c>
      <c r="B200" s="21">
        <f>IF($A200=B28, B9,0)</f>
        <v>0</v>
      </c>
      <c r="C200" s="21">
        <f>IF($A200=C28, C9,0)</f>
        <v>0</v>
      </c>
      <c r="D200" s="21">
        <f>IF($A200=D28, D9,0)</f>
        <v>0</v>
      </c>
      <c r="E200" s="21"/>
      <c r="F200" s="9">
        <f t="shared" si="100"/>
        <v>0</v>
      </c>
      <c r="G200" s="21"/>
      <c r="H200" s="21">
        <f>IF($A200=H28, H9,0)</f>
        <v>0</v>
      </c>
      <c r="I200" s="21">
        <f>IF($A200=I28, I9,0)</f>
        <v>0</v>
      </c>
      <c r="J200" s="21">
        <f>IF($A200=J28, J9,0)</f>
        <v>0</v>
      </c>
      <c r="K200" s="21"/>
      <c r="L200" s="21">
        <f>IF($A200=L28, L9,0)</f>
        <v>0</v>
      </c>
      <c r="M200" s="21">
        <f>IF($A200=M28, M9,0)</f>
        <v>0</v>
      </c>
      <c r="N200" s="21">
        <f>IF($A200=N28, N9,0)</f>
        <v>0</v>
      </c>
      <c r="O200" s="21"/>
      <c r="P200" s="21">
        <f>IF($A200=P28, P9,0)</f>
        <v>0</v>
      </c>
      <c r="Q200" s="21">
        <f>IF($A200=Q28, Q9,0)</f>
        <v>0</v>
      </c>
      <c r="R200" s="21">
        <f>IF($A200=R28, R9,0)</f>
        <v>0</v>
      </c>
      <c r="S200" s="21"/>
      <c r="T200" s="9">
        <f t="shared" si="101"/>
        <v>0</v>
      </c>
      <c r="U200" s="21"/>
      <c r="V200" s="23"/>
      <c r="W200" s="21"/>
      <c r="X200" s="23"/>
    </row>
    <row r="201" spans="1:24" ht="18.5" hidden="1" x14ac:dyDescent="0.45">
      <c r="A201" s="21" t="str">
        <f t="shared" si="102"/>
        <v>zach</v>
      </c>
      <c r="B201" s="21">
        <f>IF($A201=B29, B10,0)</f>
        <v>0</v>
      </c>
      <c r="C201" s="21">
        <f>IF($A201=C29, C10,0)</f>
        <v>0</v>
      </c>
      <c r="D201" s="21">
        <f>IF($A201=D29, D10,0)</f>
        <v>0</v>
      </c>
      <c r="E201" s="21"/>
      <c r="F201" s="9">
        <f t="shared" si="100"/>
        <v>0</v>
      </c>
      <c r="G201" s="21"/>
      <c r="H201" s="21">
        <f>IF($A201=H29, H10,0)</f>
        <v>0</v>
      </c>
      <c r="I201" s="21">
        <f>IF($A201=I29, I10,0)</f>
        <v>0</v>
      </c>
      <c r="J201" s="21">
        <f>IF($A201=J29, J10,0)</f>
        <v>0</v>
      </c>
      <c r="K201" s="21"/>
      <c r="L201" s="21">
        <f>IF($A201=L29, L10,0)</f>
        <v>0</v>
      </c>
      <c r="M201" s="21">
        <f>IF($A201=M29, M10,0)</f>
        <v>0</v>
      </c>
      <c r="N201" s="21">
        <f>IF($A201=N29, N10,0)</f>
        <v>0</v>
      </c>
      <c r="O201" s="21"/>
      <c r="P201" s="21">
        <f>IF($A201=P29, P10,0)</f>
        <v>0</v>
      </c>
      <c r="Q201" s="21">
        <f>IF($A201=Q29, Q10,0)</f>
        <v>0</v>
      </c>
      <c r="R201" s="21">
        <f>IF($A201=R29, R10,0)</f>
        <v>0</v>
      </c>
      <c r="S201" s="21"/>
      <c r="T201" s="9">
        <f t="shared" si="101"/>
        <v>0</v>
      </c>
      <c r="U201" s="21"/>
      <c r="V201" s="23"/>
      <c r="W201" s="21"/>
      <c r="X201" s="23"/>
    </row>
    <row r="202" spans="1:24" ht="18.5" hidden="1" x14ac:dyDescent="0.45">
      <c r="A202" s="21" t="str">
        <f t="shared" si="102"/>
        <v>zach</v>
      </c>
      <c r="B202" s="21">
        <f>IF($A202=B30, B11,0)</f>
        <v>0</v>
      </c>
      <c r="C202" s="21">
        <f>IF($A202=C30, C11,0)</f>
        <v>0</v>
      </c>
      <c r="D202" s="21">
        <f>IF($A202=D30, D11,0)</f>
        <v>0</v>
      </c>
      <c r="E202" s="21"/>
      <c r="F202" s="9">
        <f t="shared" si="100"/>
        <v>0</v>
      </c>
      <c r="G202" s="21"/>
      <c r="H202" s="21">
        <f>IF($A202=H30, H11,0)</f>
        <v>0</v>
      </c>
      <c r="I202" s="21">
        <f>IF($A202=I30, I11,0)</f>
        <v>0</v>
      </c>
      <c r="J202" s="21">
        <f>IF($A202=J30, J11,0)</f>
        <v>0</v>
      </c>
      <c r="K202" s="21"/>
      <c r="L202" s="21">
        <f>IF($A202=L30, L11,0)</f>
        <v>0</v>
      </c>
      <c r="M202" s="21">
        <f>IF($A202=M30, M11,0)</f>
        <v>0</v>
      </c>
      <c r="N202" s="21">
        <f>IF($A202=N30, N11,0)</f>
        <v>0</v>
      </c>
      <c r="O202" s="21"/>
      <c r="P202" s="21">
        <f>IF($A202=P30, P11,0)</f>
        <v>0</v>
      </c>
      <c r="Q202" s="21">
        <f>IF($A202=Q30, Q11,0)</f>
        <v>0</v>
      </c>
      <c r="R202" s="21">
        <f>IF($A202=R30, R11,0)</f>
        <v>0</v>
      </c>
      <c r="S202" s="21"/>
      <c r="T202" s="9">
        <f t="shared" si="101"/>
        <v>0</v>
      </c>
      <c r="U202" s="21"/>
      <c r="V202" s="23"/>
      <c r="W202" s="21"/>
      <c r="X202" s="23"/>
    </row>
    <row r="203" spans="1:24" ht="18.5" hidden="1" x14ac:dyDescent="0.45">
      <c r="A203" s="21" t="str">
        <f t="shared" si="102"/>
        <v>zach</v>
      </c>
      <c r="B203" s="21">
        <f>IF($A203=B31, B12,0)</f>
        <v>0</v>
      </c>
      <c r="C203" s="21">
        <f>IF($A203=C31, C12,0)</f>
        <v>0</v>
      </c>
      <c r="D203" s="21">
        <f>IF($A203=D31, D12,0)</f>
        <v>24</v>
      </c>
      <c r="E203" s="21"/>
      <c r="F203" s="9">
        <f t="shared" si="100"/>
        <v>24</v>
      </c>
      <c r="G203" s="21"/>
      <c r="H203" s="21">
        <f>IF($A203=H31, H12,0)</f>
        <v>0</v>
      </c>
      <c r="I203" s="21">
        <f>IF($A203=I31, I12,0)</f>
        <v>0</v>
      </c>
      <c r="J203" s="21">
        <f>IF($A203=J31, J12,0)</f>
        <v>4</v>
      </c>
      <c r="K203" s="21"/>
      <c r="L203" s="21">
        <f>IF($A203=L31, L12,0)</f>
        <v>0</v>
      </c>
      <c r="M203" s="21">
        <f>IF($A203=M31, M12,0)</f>
        <v>0</v>
      </c>
      <c r="N203" s="21">
        <f>IF($A203=N31, N12,0)</f>
        <v>8</v>
      </c>
      <c r="O203" s="21"/>
      <c r="P203" s="21">
        <f>IF($A203=P31, P12,0)</f>
        <v>0</v>
      </c>
      <c r="Q203" s="21">
        <f>IF($A203=Q31, Q12,0)</f>
        <v>0</v>
      </c>
      <c r="R203" s="21">
        <f>IF($A203=R31, R12,0)</f>
        <v>12</v>
      </c>
      <c r="S203" s="21"/>
      <c r="T203" s="9">
        <f t="shared" si="101"/>
        <v>24</v>
      </c>
      <c r="U203" s="21"/>
      <c r="V203" s="23"/>
      <c r="W203" s="21"/>
      <c r="X203" s="23"/>
    </row>
    <row r="204" spans="1:24" ht="18.5" hidden="1" x14ac:dyDescent="0.45">
      <c r="A204" s="21" t="str">
        <f t="shared" si="102"/>
        <v>zach</v>
      </c>
      <c r="B204" s="21">
        <f>IF($A204=B32, B13,0)</f>
        <v>0</v>
      </c>
      <c r="C204" s="21">
        <f>IF($A204=C32, C13,0)</f>
        <v>0</v>
      </c>
      <c r="D204" s="21">
        <f>IF($A204=D32, D13,0)</f>
        <v>0</v>
      </c>
      <c r="E204" s="21"/>
      <c r="F204" s="9">
        <f t="shared" si="100"/>
        <v>0</v>
      </c>
      <c r="G204" s="21"/>
      <c r="H204" s="21">
        <f>IF($A204=H32, H13,0)</f>
        <v>0</v>
      </c>
      <c r="I204" s="21">
        <f>IF($A204=I32, I13,0)</f>
        <v>0</v>
      </c>
      <c r="J204" s="21">
        <f>IF($A204=J32, J13,0)</f>
        <v>0</v>
      </c>
      <c r="K204" s="21"/>
      <c r="L204" s="21">
        <f>IF($A204=L32, L13,0)</f>
        <v>0</v>
      </c>
      <c r="M204" s="21">
        <f>IF($A204=M32, M13,0)</f>
        <v>0</v>
      </c>
      <c r="N204" s="21">
        <f>IF($A204=N32, N13,0)</f>
        <v>0</v>
      </c>
      <c r="O204" s="21"/>
      <c r="P204" s="21">
        <f>IF($A204=P32, P13,0)</f>
        <v>0</v>
      </c>
      <c r="Q204" s="21">
        <f>IF($A204=Q32, Q13,0)</f>
        <v>0</v>
      </c>
      <c r="R204" s="21">
        <f>IF($A204=R32, R13,0)</f>
        <v>0</v>
      </c>
      <c r="S204" s="21"/>
      <c r="T204" s="9">
        <f t="shared" si="101"/>
        <v>0</v>
      </c>
      <c r="U204" s="21"/>
      <c r="V204" s="23"/>
      <c r="W204" s="21"/>
      <c r="X204" s="23"/>
    </row>
    <row r="205" spans="1:24" ht="18.5" hidden="1" x14ac:dyDescent="0.45">
      <c r="A205" s="21" t="str">
        <f t="shared" si="102"/>
        <v>zach</v>
      </c>
      <c r="B205" s="21">
        <f>IF($A205=B33, B14,0)</f>
        <v>0</v>
      </c>
      <c r="C205" s="21">
        <f>IF($A205=C33, C14,0)</f>
        <v>12</v>
      </c>
      <c r="D205" s="21">
        <f>IF($A205=D33, D14,0)</f>
        <v>0</v>
      </c>
      <c r="E205" s="21"/>
      <c r="F205" s="9">
        <f t="shared" si="100"/>
        <v>12</v>
      </c>
      <c r="G205" s="21"/>
      <c r="H205" s="21">
        <f>IF($A205=H33, H14,0)</f>
        <v>0</v>
      </c>
      <c r="I205" s="21">
        <f>IF($A205=I33, I14,0)</f>
        <v>2</v>
      </c>
      <c r="J205" s="21">
        <f>IF($A205=J33, J14,0)</f>
        <v>0</v>
      </c>
      <c r="K205" s="21"/>
      <c r="L205" s="21">
        <f>IF($A205=L33, L14,0)</f>
        <v>0</v>
      </c>
      <c r="M205" s="21">
        <f>IF($A205=M33, M14,0)</f>
        <v>4</v>
      </c>
      <c r="N205" s="21">
        <f>IF($A205=N33, N14,0)</f>
        <v>0</v>
      </c>
      <c r="O205" s="21"/>
      <c r="P205" s="21">
        <f>IF($A205=P33, P14,0)</f>
        <v>0</v>
      </c>
      <c r="Q205" s="21">
        <f>IF($A205=Q33, Q14,0)</f>
        <v>6</v>
      </c>
      <c r="R205" s="21">
        <f>IF($A205=R33, R14,0)</f>
        <v>0</v>
      </c>
      <c r="S205" s="21"/>
      <c r="T205" s="9">
        <f t="shared" si="101"/>
        <v>12</v>
      </c>
      <c r="U205" s="21"/>
      <c r="V205" s="23"/>
      <c r="W205" s="21"/>
      <c r="X205" s="23"/>
    </row>
    <row r="206" spans="1:24" ht="18.5" hidden="1" x14ac:dyDescent="0.45">
      <c r="A206" s="48" t="str">
        <f t="shared" si="102"/>
        <v>zach</v>
      </c>
      <c r="B206" s="48">
        <f>IF($A206=B34, B15,0)</f>
        <v>6</v>
      </c>
      <c r="C206" s="48">
        <f>IF($A206=C34, C15,0)</f>
        <v>0</v>
      </c>
      <c r="D206" s="48">
        <f>IF($A206=D34, D15,0)</f>
        <v>0</v>
      </c>
      <c r="E206" s="48"/>
      <c r="F206" s="9">
        <f t="shared" si="100"/>
        <v>6</v>
      </c>
      <c r="G206" s="48"/>
      <c r="H206" s="48">
        <f>IF($A206=H34, H15,0)</f>
        <v>1</v>
      </c>
      <c r="I206" s="48">
        <f>IF($A206=I34, I15,0)</f>
        <v>0</v>
      </c>
      <c r="J206" s="48">
        <f>IF($A206=J34, J15,0)</f>
        <v>0</v>
      </c>
      <c r="K206" s="48"/>
      <c r="L206" s="48">
        <f>IF($A206=L34, L15,0)</f>
        <v>2</v>
      </c>
      <c r="M206" s="48">
        <f>IF($A206=M34, M15,0)</f>
        <v>0</v>
      </c>
      <c r="N206" s="48">
        <f>IF($A206=N34, N15,0)</f>
        <v>0</v>
      </c>
      <c r="O206" s="48"/>
      <c r="P206" s="48">
        <f>IF($A206=P34, P15,0)</f>
        <v>3</v>
      </c>
      <c r="Q206" s="48">
        <f>IF($A206=Q34, Q15,0)</f>
        <v>0</v>
      </c>
      <c r="R206" s="48">
        <f>IF($A206=R34, R15,0)</f>
        <v>0</v>
      </c>
      <c r="S206" s="48"/>
      <c r="T206" s="9">
        <f t="shared" si="101"/>
        <v>6</v>
      </c>
      <c r="U206" s="21"/>
      <c r="V206" s="23"/>
      <c r="W206" s="21"/>
      <c r="X206" s="23"/>
    </row>
    <row r="207" spans="1:24" ht="18.5" x14ac:dyDescent="0.45">
      <c r="A207" s="50" t="str">
        <f t="shared" si="102"/>
        <v>zach</v>
      </c>
      <c r="B207" s="50">
        <f>SUM(B195:B206)</f>
        <v>6</v>
      </c>
      <c r="C207" s="50">
        <f t="shared" ref="C207" si="103">SUM(C195:C206)</f>
        <v>12</v>
      </c>
      <c r="D207" s="50">
        <f t="shared" ref="D207" si="104">SUM(D195:D206)</f>
        <v>24</v>
      </c>
      <c r="E207" s="50"/>
      <c r="F207" s="9">
        <f>SUM(F195:F206)</f>
        <v>42</v>
      </c>
      <c r="G207" s="50"/>
      <c r="H207" s="50">
        <f>SUM(H195:H206)</f>
        <v>1</v>
      </c>
      <c r="I207" s="50">
        <f>SUM(I195:I206)</f>
        <v>2</v>
      </c>
      <c r="J207" s="50">
        <f>SUM(J195:J206)</f>
        <v>4</v>
      </c>
      <c r="K207" s="50"/>
      <c r="L207" s="50">
        <f t="shared" ref="L207" si="105">SUM(L195:L206)</f>
        <v>2</v>
      </c>
      <c r="M207" s="50">
        <f t="shared" ref="M207" si="106">SUM(M195:M206)</f>
        <v>4</v>
      </c>
      <c r="N207" s="50">
        <f t="shared" ref="N207" si="107">SUM(N195:N206)</f>
        <v>8</v>
      </c>
      <c r="O207" s="50"/>
      <c r="P207" s="50">
        <f>SUM(P195:P206)</f>
        <v>3</v>
      </c>
      <c r="Q207" s="50">
        <f>SUM(Q195:Q206)</f>
        <v>6</v>
      </c>
      <c r="R207" s="50">
        <f>SUM(R195:R206)</f>
        <v>12</v>
      </c>
      <c r="S207" s="50"/>
      <c r="T207" s="9">
        <f t="shared" si="101"/>
        <v>42</v>
      </c>
      <c r="U207" s="21"/>
      <c r="V207" s="23">
        <f t="shared" ref="V207" si="108">T207+F207</f>
        <v>84</v>
      </c>
      <c r="W207" s="21"/>
      <c r="X207" s="23">
        <f>RANK(V207,$V$53:$V$207)</f>
        <v>11</v>
      </c>
    </row>
    <row r="208" spans="1:24" ht="18.5" x14ac:dyDescent="0.45">
      <c r="A208" s="51" t="s">
        <v>82</v>
      </c>
      <c r="B208" s="52">
        <f>SUM(B41:B207)/2</f>
        <v>468</v>
      </c>
      <c r="C208" s="52">
        <f>SUM(C41:C207)/2</f>
        <v>468</v>
      </c>
      <c r="D208" s="52">
        <f>SUM(D41:D207)/2</f>
        <v>468</v>
      </c>
      <c r="E208" s="53"/>
      <c r="F208" s="3">
        <f>SUM(F41:F207)/2</f>
        <v>1404</v>
      </c>
      <c r="G208" s="53"/>
      <c r="H208" s="52">
        <f>SUM(H41:H207)/2</f>
        <v>78</v>
      </c>
      <c r="I208" s="52">
        <f>SUM(I41:I207)/2</f>
        <v>78</v>
      </c>
      <c r="J208" s="52">
        <f>SUM(J41:J207)/2</f>
        <v>78</v>
      </c>
      <c r="K208" s="53"/>
      <c r="L208" s="52">
        <f>SUM(L41:L207)/2</f>
        <v>156</v>
      </c>
      <c r="M208" s="52">
        <f>SUM(M41:M207)/2</f>
        <v>156</v>
      </c>
      <c r="N208" s="52">
        <f>SUM(N41:N207)/2</f>
        <v>156</v>
      </c>
      <c r="O208" s="53"/>
      <c r="P208" s="52">
        <f>SUM(P41:P207)/2</f>
        <v>234</v>
      </c>
      <c r="Q208" s="52">
        <f>SUM(Q41:Q207)/2</f>
        <v>234</v>
      </c>
      <c r="R208" s="52">
        <f>SUM(R41:R207)/2</f>
        <v>234</v>
      </c>
      <c r="S208" s="53"/>
      <c r="T208" s="3">
        <f>SUM(T41:T207)/2</f>
        <v>1404</v>
      </c>
      <c r="U208" s="21"/>
      <c r="V208" s="13">
        <f>SUM(V41:V207)</f>
        <v>2808</v>
      </c>
      <c r="W208" s="21"/>
      <c r="X208" s="13"/>
    </row>
    <row r="209" spans="23:23" x14ac:dyDescent="0.35">
      <c r="W209" s="21"/>
    </row>
  </sheetData>
  <mergeCells count="9">
    <mergeCell ref="H39:J39"/>
    <mergeCell ref="L39:N39"/>
    <mergeCell ref="P39:R39"/>
    <mergeCell ref="H2:J2"/>
    <mergeCell ref="L2:N2"/>
    <mergeCell ref="P2:R2"/>
    <mergeCell ref="H21:J21"/>
    <mergeCell ref="L21:N21"/>
    <mergeCell ref="P21:R2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27D7A0-A6B1-4843-9E4A-B1DBABED5996}">
          <x14:formula1>
            <xm:f>players!$B$3:$B$14</xm:f>
          </x14:formula1>
          <xm:sqref>B23:D34 L23:N34 H23:J34 P23:R34 A41 A55 A69 A83 A97 A111 A125 A139 A153 A167 A181 A195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0AB98-E298-4611-8038-B0BA66B114C8}">
  <dimension ref="A1:L38"/>
  <sheetViews>
    <sheetView tabSelected="1" topLeftCell="A15" workbookViewId="0">
      <selection activeCell="E15" sqref="E15"/>
    </sheetView>
  </sheetViews>
  <sheetFormatPr defaultRowHeight="14.5" x14ac:dyDescent="0.35"/>
  <sheetData>
    <row r="1" spans="1:9" ht="21" x14ac:dyDescent="0.5">
      <c r="A1" s="15" t="s">
        <v>64</v>
      </c>
    </row>
    <row r="2" spans="1:9" ht="21" x14ac:dyDescent="0.5">
      <c r="A2" s="15"/>
    </row>
    <row r="3" spans="1:9" x14ac:dyDescent="0.35">
      <c r="C3" s="27" t="s">
        <v>65</v>
      </c>
      <c r="E3" s="27" t="s">
        <v>66</v>
      </c>
    </row>
    <row r="4" spans="1:9" x14ac:dyDescent="0.35">
      <c r="A4">
        <v>1</v>
      </c>
      <c r="C4" s="21" t="s">
        <v>1</v>
      </c>
      <c r="E4" s="21" t="s">
        <v>5</v>
      </c>
    </row>
    <row r="5" spans="1:9" x14ac:dyDescent="0.35">
      <c r="A5">
        <v>2</v>
      </c>
      <c r="C5" s="21" t="s">
        <v>9</v>
      </c>
      <c r="E5" s="21" t="s">
        <v>2</v>
      </c>
    </row>
    <row r="6" spans="1:9" x14ac:dyDescent="0.35">
      <c r="A6">
        <v>3</v>
      </c>
      <c r="C6" s="21" t="s">
        <v>3</v>
      </c>
      <c r="E6" s="21" t="s">
        <v>6</v>
      </c>
    </row>
    <row r="7" spans="1:9" x14ac:dyDescent="0.35">
      <c r="A7">
        <v>4</v>
      </c>
      <c r="C7" s="21" t="s">
        <v>11</v>
      </c>
      <c r="E7" s="21" t="s">
        <v>10</v>
      </c>
    </row>
    <row r="8" spans="1:9" x14ac:dyDescent="0.35">
      <c r="A8">
        <v>5</v>
      </c>
      <c r="C8" s="21" t="s">
        <v>8</v>
      </c>
      <c r="E8" s="21" t="s">
        <v>4</v>
      </c>
    </row>
    <row r="9" spans="1:9" x14ac:dyDescent="0.35">
      <c r="A9">
        <v>6</v>
      </c>
      <c r="C9" s="21" t="s">
        <v>7</v>
      </c>
      <c r="E9" s="21" t="s">
        <v>81</v>
      </c>
    </row>
    <row r="11" spans="1:9" x14ac:dyDescent="0.35">
      <c r="C11" s="27" t="s">
        <v>67</v>
      </c>
      <c r="F11" s="28" t="s">
        <v>68</v>
      </c>
      <c r="G11" s="28" t="s">
        <v>69</v>
      </c>
      <c r="H11" s="28"/>
      <c r="I11" s="28" t="s">
        <v>74</v>
      </c>
    </row>
    <row r="13" spans="1:9" x14ac:dyDescent="0.35">
      <c r="B13" s="42" t="s">
        <v>77</v>
      </c>
      <c r="C13" s="36" t="str">
        <f>$C$7</f>
        <v>andrew</v>
      </c>
      <c r="D13" s="37" t="str">
        <f>$C$8</f>
        <v xml:space="preserve">marty </v>
      </c>
      <c r="F13" s="45" t="str">
        <f>D13</f>
        <v xml:space="preserve">marty </v>
      </c>
      <c r="G13" t="str">
        <f>IF(C13=F13,D13,C13)</f>
        <v>andrew</v>
      </c>
      <c r="I13">
        <v>10</v>
      </c>
    </row>
    <row r="14" spans="1:9" x14ac:dyDescent="0.35">
      <c r="B14" s="43"/>
      <c r="C14" s="38" t="str">
        <f>$C$4</f>
        <v xml:space="preserve">billy </v>
      </c>
      <c r="D14" s="39" t="str">
        <f>$C$7</f>
        <v>andrew</v>
      </c>
      <c r="F14" s="46" t="str">
        <f>C14</f>
        <v xml:space="preserve">billy </v>
      </c>
      <c r="G14" t="str">
        <f>IF(C14=F14,D14,C14)</f>
        <v>andrew</v>
      </c>
      <c r="I14">
        <v>4</v>
      </c>
    </row>
    <row r="15" spans="1:9" x14ac:dyDescent="0.35">
      <c r="B15" s="43"/>
      <c r="C15" s="38" t="str">
        <f>$C$5</f>
        <v>bob</v>
      </c>
      <c r="D15" s="39" t="str">
        <f>$C$7</f>
        <v>andrew</v>
      </c>
      <c r="F15" s="46" t="str">
        <f>D15</f>
        <v>andrew</v>
      </c>
      <c r="G15" t="str">
        <f t="shared" ref="G15:G27" si="0">IF(C15=F15,D15,C15)</f>
        <v>bob</v>
      </c>
      <c r="I15">
        <v>6</v>
      </c>
    </row>
    <row r="16" spans="1:9" x14ac:dyDescent="0.35">
      <c r="B16" s="43"/>
      <c r="C16" s="38" t="str">
        <f>$C$4</f>
        <v xml:space="preserve">billy </v>
      </c>
      <c r="D16" s="39" t="str">
        <f>$C$9</f>
        <v xml:space="preserve">pat </v>
      </c>
      <c r="F16" s="46" t="str">
        <f>C16</f>
        <v xml:space="preserve">billy </v>
      </c>
      <c r="G16" t="str">
        <f t="shared" si="0"/>
        <v xml:space="preserve">pat </v>
      </c>
      <c r="I16">
        <v>8</v>
      </c>
    </row>
    <row r="17" spans="2:10" x14ac:dyDescent="0.35">
      <c r="B17" s="44"/>
      <c r="C17" s="40" t="str">
        <f>$C$5</f>
        <v>bob</v>
      </c>
      <c r="D17" s="41" t="str">
        <f>$C$8</f>
        <v xml:space="preserve">marty </v>
      </c>
      <c r="F17" s="46" t="str">
        <f>D17</f>
        <v xml:space="preserve">marty </v>
      </c>
      <c r="G17" t="str">
        <f t="shared" si="0"/>
        <v>bob</v>
      </c>
      <c r="I17">
        <v>2</v>
      </c>
    </row>
    <row r="18" spans="2:10" x14ac:dyDescent="0.35">
      <c r="B18" s="42" t="s">
        <v>78</v>
      </c>
      <c r="C18" s="36" t="str">
        <f>$C$6</f>
        <v xml:space="preserve">herb </v>
      </c>
      <c r="D18" s="37" t="str">
        <f>$C$7</f>
        <v>andrew</v>
      </c>
      <c r="F18" s="46" t="str">
        <f>C18</f>
        <v xml:space="preserve">herb </v>
      </c>
      <c r="G18" t="str">
        <f t="shared" si="0"/>
        <v>andrew</v>
      </c>
      <c r="I18">
        <v>4</v>
      </c>
    </row>
    <row r="19" spans="2:10" x14ac:dyDescent="0.35">
      <c r="B19" s="43"/>
      <c r="C19" s="38" t="str">
        <f>$C$5</f>
        <v>bob</v>
      </c>
      <c r="D19" s="39" t="str">
        <f>$C$9</f>
        <v xml:space="preserve">pat </v>
      </c>
      <c r="F19" s="46" t="str">
        <f>D19</f>
        <v xml:space="preserve">pat </v>
      </c>
      <c r="G19" t="str">
        <f t="shared" si="0"/>
        <v>bob</v>
      </c>
      <c r="I19">
        <v>13</v>
      </c>
    </row>
    <row r="20" spans="2:10" x14ac:dyDescent="0.35">
      <c r="B20" s="43"/>
      <c r="C20" s="38" t="str">
        <f>$C$9</f>
        <v xml:space="preserve">pat </v>
      </c>
      <c r="D20" s="39" t="str">
        <f>$C$8</f>
        <v xml:space="preserve">marty </v>
      </c>
      <c r="F20" s="46" t="str">
        <f>C20</f>
        <v xml:space="preserve">pat </v>
      </c>
      <c r="G20" t="str">
        <f t="shared" si="0"/>
        <v xml:space="preserve">marty </v>
      </c>
      <c r="I20">
        <v>15</v>
      </c>
    </row>
    <row r="21" spans="2:10" x14ac:dyDescent="0.35">
      <c r="B21" s="43"/>
      <c r="C21" s="38" t="str">
        <f>$C$7</f>
        <v>andrew</v>
      </c>
      <c r="D21" s="39" t="str">
        <f>$C$9</f>
        <v xml:space="preserve">pat </v>
      </c>
      <c r="F21" s="46" t="str">
        <f>D21</f>
        <v xml:space="preserve">pat </v>
      </c>
      <c r="G21" t="str">
        <f t="shared" si="0"/>
        <v>andrew</v>
      </c>
      <c r="I21">
        <v>23</v>
      </c>
    </row>
    <row r="22" spans="2:10" x14ac:dyDescent="0.35">
      <c r="B22" s="44"/>
      <c r="C22" s="40" t="str">
        <f>$C$5</f>
        <v>bob</v>
      </c>
      <c r="D22" s="41" t="str">
        <f>$C$6</f>
        <v xml:space="preserve">herb </v>
      </c>
      <c r="F22" s="46" t="str">
        <f>C22</f>
        <v>bob</v>
      </c>
      <c r="G22" t="str">
        <f t="shared" si="0"/>
        <v xml:space="preserve">herb </v>
      </c>
      <c r="I22">
        <v>16</v>
      </c>
    </row>
    <row r="23" spans="2:10" x14ac:dyDescent="0.35">
      <c r="B23" s="42" t="s">
        <v>79</v>
      </c>
      <c r="C23" s="36" t="str">
        <f>$C$4</f>
        <v xml:space="preserve">billy </v>
      </c>
      <c r="D23" s="37" t="str">
        <f>$C$6</f>
        <v xml:space="preserve">herb </v>
      </c>
      <c r="F23" s="46" t="str">
        <f>D23</f>
        <v xml:space="preserve">herb </v>
      </c>
      <c r="G23" t="str">
        <f t="shared" si="0"/>
        <v xml:space="preserve">billy </v>
      </c>
      <c r="I23">
        <v>11</v>
      </c>
    </row>
    <row r="24" spans="2:10" x14ac:dyDescent="0.35">
      <c r="B24" s="43"/>
      <c r="C24" s="38" t="str">
        <f>$C$6</f>
        <v xml:space="preserve">herb </v>
      </c>
      <c r="D24" s="39" t="str">
        <f>$C$8</f>
        <v xml:space="preserve">marty </v>
      </c>
      <c r="F24" s="46" t="str">
        <f>C24</f>
        <v xml:space="preserve">herb </v>
      </c>
      <c r="G24" t="str">
        <f t="shared" si="0"/>
        <v xml:space="preserve">marty </v>
      </c>
      <c r="I24">
        <v>4</v>
      </c>
    </row>
    <row r="25" spans="2:10" x14ac:dyDescent="0.35">
      <c r="B25" s="43"/>
      <c r="C25" s="38" t="str">
        <f>$C$4</f>
        <v xml:space="preserve">billy </v>
      </c>
      <c r="D25" s="39" t="str">
        <f>$C$8</f>
        <v xml:space="preserve">marty </v>
      </c>
      <c r="F25" s="46" t="str">
        <f>D25</f>
        <v xml:space="preserve">marty </v>
      </c>
      <c r="G25" t="str">
        <f t="shared" si="0"/>
        <v xml:space="preserve">billy </v>
      </c>
      <c r="I25">
        <v>8</v>
      </c>
    </row>
    <row r="26" spans="2:10" x14ac:dyDescent="0.35">
      <c r="B26" s="43"/>
      <c r="C26" s="38" t="str">
        <f>$C$4</f>
        <v xml:space="preserve">billy </v>
      </c>
      <c r="D26" s="39" t="str">
        <f>$C$5</f>
        <v>bob</v>
      </c>
      <c r="F26" s="46" t="str">
        <f>C26</f>
        <v xml:space="preserve">billy </v>
      </c>
      <c r="G26" t="str">
        <f t="shared" si="0"/>
        <v>bob</v>
      </c>
      <c r="I26">
        <v>4</v>
      </c>
    </row>
    <row r="27" spans="2:10" x14ac:dyDescent="0.35">
      <c r="B27" s="44"/>
      <c r="C27" s="40" t="str">
        <f>$C$6</f>
        <v xml:space="preserve">herb </v>
      </c>
      <c r="D27" s="41" t="str">
        <f>$C$9</f>
        <v xml:space="preserve">pat </v>
      </c>
      <c r="F27" s="47" t="str">
        <f>D27</f>
        <v xml:space="preserve">pat </v>
      </c>
      <c r="G27" t="str">
        <f t="shared" si="0"/>
        <v xml:space="preserve">herb </v>
      </c>
      <c r="I27">
        <v>9</v>
      </c>
    </row>
    <row r="29" spans="2:10" x14ac:dyDescent="0.35">
      <c r="H29" s="56"/>
    </row>
    <row r="30" spans="2:10" x14ac:dyDescent="0.35">
      <c r="C30" s="27" t="s">
        <v>70</v>
      </c>
      <c r="D30" s="29" t="s">
        <v>71</v>
      </c>
      <c r="E30" s="29" t="s">
        <v>72</v>
      </c>
      <c r="F30" s="33" t="s">
        <v>73</v>
      </c>
      <c r="H30" s="33" t="s">
        <v>76</v>
      </c>
      <c r="J30" s="33" t="s">
        <v>75</v>
      </c>
    </row>
    <row r="31" spans="2:10" x14ac:dyDescent="0.35">
      <c r="C31" t="str">
        <f>C4</f>
        <v xml:space="preserve">billy </v>
      </c>
      <c r="D31">
        <f>COUNTIF(F$13:$F$27,C31)</f>
        <v>3</v>
      </c>
      <c r="E31">
        <f>COUNTIF($G$13:G$27,C31)</f>
        <v>2</v>
      </c>
      <c r="F31" s="31">
        <f>RANK(D31,$D$31:$D$36,0)</f>
        <v>2</v>
      </c>
      <c r="H31" s="56" t="s">
        <v>84</v>
      </c>
      <c r="J31" s="34">
        <v>4</v>
      </c>
    </row>
    <row r="32" spans="2:10" x14ac:dyDescent="0.35">
      <c r="C32" t="str">
        <f>C5</f>
        <v>bob</v>
      </c>
      <c r="D32">
        <f>COUNTIF(F$13:$F$27,C32)</f>
        <v>1</v>
      </c>
      <c r="E32">
        <f>COUNTIF($G$13:G$27,C32)</f>
        <v>4</v>
      </c>
      <c r="F32" s="31">
        <f>RANK(D32,$D$31:$D$36,0)</f>
        <v>5</v>
      </c>
      <c r="H32" s="56" t="s">
        <v>85</v>
      </c>
      <c r="J32" s="34">
        <v>6</v>
      </c>
    </row>
    <row r="33" spans="3:12" x14ac:dyDescent="0.35">
      <c r="C33" t="str">
        <f>C6</f>
        <v xml:space="preserve">herb </v>
      </c>
      <c r="D33">
        <f>COUNTIF(F$13:$F$27,C33)</f>
        <v>3</v>
      </c>
      <c r="E33">
        <f>COUNTIF($G$13:G$27,C33)</f>
        <v>2</v>
      </c>
      <c r="F33" s="31">
        <f>RANK(D33,$D$31:$D$36,0)</f>
        <v>2</v>
      </c>
      <c r="H33" s="56" t="s">
        <v>86</v>
      </c>
      <c r="J33" s="34">
        <v>2</v>
      </c>
      <c r="L33" s="55" t="s">
        <v>80</v>
      </c>
    </row>
    <row r="34" spans="3:12" x14ac:dyDescent="0.35">
      <c r="C34" t="str">
        <f>C7</f>
        <v>andrew</v>
      </c>
      <c r="D34">
        <f>COUNTIF(F$13:$F$27,C34)</f>
        <v>1</v>
      </c>
      <c r="E34">
        <f>COUNTIF($G$13:G$27,C34)</f>
        <v>4</v>
      </c>
      <c r="F34" s="31">
        <f>RANK(D34,$D$31:$D$36,0)</f>
        <v>5</v>
      </c>
      <c r="H34" s="56" t="s">
        <v>87</v>
      </c>
      <c r="J34" s="34">
        <v>5</v>
      </c>
    </row>
    <row r="35" spans="3:12" x14ac:dyDescent="0.35">
      <c r="C35" t="str">
        <f>C8</f>
        <v xml:space="preserve">marty </v>
      </c>
      <c r="D35">
        <f>COUNTIF(F$13:$F$27,C35)</f>
        <v>3</v>
      </c>
      <c r="E35">
        <f>COUNTIF($G$13:G$27,C35)</f>
        <v>2</v>
      </c>
      <c r="F35" s="31">
        <f>RANK(D35,$D$31:$D$36,0)</f>
        <v>2</v>
      </c>
      <c r="H35" s="56" t="s">
        <v>88</v>
      </c>
      <c r="J35" s="34">
        <v>3</v>
      </c>
    </row>
    <row r="36" spans="3:12" x14ac:dyDescent="0.35">
      <c r="C36" t="str">
        <f>C9</f>
        <v xml:space="preserve">pat </v>
      </c>
      <c r="D36">
        <f>COUNTIF(F$13:$F$27,C36)</f>
        <v>4</v>
      </c>
      <c r="E36">
        <f>COUNTIF($G$13:G$27,C36)</f>
        <v>1</v>
      </c>
      <c r="F36" s="32">
        <f>RANK(D36,$D$31:$D$36,0)</f>
        <v>1</v>
      </c>
      <c r="J36" s="35">
        <v>1</v>
      </c>
      <c r="L36" s="55" t="s">
        <v>80</v>
      </c>
    </row>
    <row r="38" spans="3:12" x14ac:dyDescent="0.35">
      <c r="D38">
        <f>SUM(D31:D36)</f>
        <v>15</v>
      </c>
      <c r="E38">
        <f>SUM(E31:E36)</f>
        <v>15</v>
      </c>
    </row>
  </sheetData>
  <mergeCells count="3">
    <mergeCell ref="B13:B17"/>
    <mergeCell ref="B18:B22"/>
    <mergeCell ref="B23:B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818D9E-3D97-49B9-8B45-104DD1075E2C}">
          <x14:formula1>
            <xm:f>players!$B$3:$B$14</xm:f>
          </x14:formula1>
          <xm:sqref>C4:C9 E4:E9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B52D-39BE-4449-887B-5F80B89A5251}">
  <dimension ref="A2:K53"/>
  <sheetViews>
    <sheetView workbookViewId="0">
      <selection activeCell="H3" sqref="H3"/>
    </sheetView>
  </sheetViews>
  <sheetFormatPr defaultRowHeight="14.5" x14ac:dyDescent="0.35"/>
  <cols>
    <col min="2" max="2" width="9.81640625" bestFit="1" customWidth="1"/>
    <col min="3" max="3" width="9.81640625" customWidth="1"/>
  </cols>
  <sheetData>
    <row r="2" spans="1:11" x14ac:dyDescent="0.35">
      <c r="A2" s="1" t="s">
        <v>12</v>
      </c>
      <c r="B2" s="1" t="s">
        <v>13</v>
      </c>
      <c r="C2" s="1" t="s">
        <v>26</v>
      </c>
      <c r="D2" s="1" t="s">
        <v>14</v>
      </c>
      <c r="E2" s="1" t="s">
        <v>33</v>
      </c>
      <c r="F2" s="1" t="s">
        <v>34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27</v>
      </c>
    </row>
    <row r="3" spans="1:11" x14ac:dyDescent="0.35">
      <c r="B3" t="s">
        <v>15</v>
      </c>
      <c r="C3">
        <v>1</v>
      </c>
      <c r="D3" t="s">
        <v>16</v>
      </c>
      <c r="E3" t="str">
        <f>players!$B$3</f>
        <v xml:space="preserve">billy </v>
      </c>
      <c r="F3" t="s">
        <v>25</v>
      </c>
    </row>
    <row r="4" spans="1:11" x14ac:dyDescent="0.35">
      <c r="B4" t="s">
        <v>15</v>
      </c>
      <c r="C4">
        <v>1</v>
      </c>
      <c r="D4" t="s">
        <v>17</v>
      </c>
      <c r="E4" t="str">
        <f>players!$B$3</f>
        <v xml:space="preserve">billy </v>
      </c>
      <c r="F4" t="s">
        <v>25</v>
      </c>
    </row>
    <row r="5" spans="1:11" x14ac:dyDescent="0.35">
      <c r="B5" t="s">
        <v>15</v>
      </c>
      <c r="C5">
        <v>1</v>
      </c>
      <c r="D5" t="s">
        <v>18</v>
      </c>
      <c r="E5" t="str">
        <f>players!$B$3</f>
        <v xml:space="preserve">billy </v>
      </c>
      <c r="F5" t="s">
        <v>25</v>
      </c>
    </row>
    <row r="6" spans="1:11" x14ac:dyDescent="0.35">
      <c r="B6" t="s">
        <v>15</v>
      </c>
      <c r="C6">
        <v>1</v>
      </c>
      <c r="D6" t="s">
        <v>23</v>
      </c>
      <c r="E6" t="str">
        <f>players!$B$3</f>
        <v xml:space="preserve">billy </v>
      </c>
      <c r="F6" t="s">
        <v>25</v>
      </c>
    </row>
    <row r="7" spans="1:11" x14ac:dyDescent="0.35">
      <c r="B7" t="s">
        <v>15</v>
      </c>
      <c r="C7">
        <v>1</v>
      </c>
      <c r="D7" t="s">
        <v>24</v>
      </c>
      <c r="E7" t="str">
        <f>players!$B$3</f>
        <v xml:space="preserve">billy </v>
      </c>
      <c r="F7" t="s">
        <v>25</v>
      </c>
    </row>
    <row r="8" spans="1:11" x14ac:dyDescent="0.35">
      <c r="B8" t="s">
        <v>15</v>
      </c>
      <c r="C8">
        <v>2</v>
      </c>
      <c r="D8" t="s">
        <v>16</v>
      </c>
      <c r="E8" t="str">
        <f>players!$B$3</f>
        <v xml:space="preserve">billy </v>
      </c>
      <c r="F8" t="s">
        <v>25</v>
      </c>
    </row>
    <row r="9" spans="1:11" x14ac:dyDescent="0.35">
      <c r="B9" t="s">
        <v>15</v>
      </c>
      <c r="C9">
        <v>2</v>
      </c>
      <c r="D9" t="s">
        <v>17</v>
      </c>
      <c r="E9" t="str">
        <f>players!$B$3</f>
        <v xml:space="preserve">billy </v>
      </c>
      <c r="F9" t="s">
        <v>25</v>
      </c>
    </row>
    <row r="10" spans="1:11" x14ac:dyDescent="0.35">
      <c r="B10" t="s">
        <v>15</v>
      </c>
      <c r="C10">
        <v>2</v>
      </c>
      <c r="D10" t="s">
        <v>18</v>
      </c>
      <c r="E10" t="str">
        <f>players!$B$3</f>
        <v xml:space="preserve">billy </v>
      </c>
      <c r="F10" t="s">
        <v>25</v>
      </c>
    </row>
    <row r="11" spans="1:11" x14ac:dyDescent="0.35">
      <c r="B11" t="s">
        <v>15</v>
      </c>
      <c r="C11">
        <v>2</v>
      </c>
      <c r="D11" t="s">
        <v>23</v>
      </c>
      <c r="E11" t="str">
        <f>players!$B$3</f>
        <v xml:space="preserve">billy </v>
      </c>
      <c r="F11" t="s">
        <v>25</v>
      </c>
    </row>
    <row r="12" spans="1:11" x14ac:dyDescent="0.35">
      <c r="B12" t="s">
        <v>15</v>
      </c>
      <c r="C12">
        <v>2</v>
      </c>
      <c r="D12" t="s">
        <v>24</v>
      </c>
      <c r="E12" t="str">
        <f>players!$B$3</f>
        <v xml:space="preserve">billy </v>
      </c>
      <c r="F12" t="s">
        <v>25</v>
      </c>
    </row>
    <row r="13" spans="1:11" x14ac:dyDescent="0.35">
      <c r="B13" t="s">
        <v>15</v>
      </c>
      <c r="C13">
        <v>3</v>
      </c>
      <c r="D13" t="s">
        <v>16</v>
      </c>
      <c r="E13" t="str">
        <f>players!$B$3</f>
        <v xml:space="preserve">billy </v>
      </c>
      <c r="F13" t="s">
        <v>25</v>
      </c>
    </row>
    <row r="14" spans="1:11" x14ac:dyDescent="0.35">
      <c r="B14" t="s">
        <v>15</v>
      </c>
      <c r="C14">
        <v>3</v>
      </c>
      <c r="D14" t="s">
        <v>17</v>
      </c>
      <c r="E14" t="str">
        <f>players!$B$3</f>
        <v xml:space="preserve">billy </v>
      </c>
      <c r="F14" t="s">
        <v>25</v>
      </c>
    </row>
    <row r="15" spans="1:11" x14ac:dyDescent="0.35">
      <c r="B15" t="s">
        <v>15</v>
      </c>
      <c r="C15">
        <v>3</v>
      </c>
      <c r="D15" t="s">
        <v>18</v>
      </c>
      <c r="E15" t="str">
        <f>players!$B$3</f>
        <v xml:space="preserve">billy </v>
      </c>
      <c r="F15" t="s">
        <v>25</v>
      </c>
    </row>
    <row r="16" spans="1:11" x14ac:dyDescent="0.35">
      <c r="B16" t="s">
        <v>15</v>
      </c>
      <c r="C16">
        <v>3</v>
      </c>
      <c r="D16" t="s">
        <v>23</v>
      </c>
      <c r="E16" t="str">
        <f>players!$B$3</f>
        <v xml:space="preserve">billy </v>
      </c>
      <c r="F16" t="s">
        <v>25</v>
      </c>
    </row>
    <row r="17" spans="2:6" x14ac:dyDescent="0.35">
      <c r="B17" t="s">
        <v>15</v>
      </c>
      <c r="C17">
        <v>3</v>
      </c>
      <c r="D17" t="s">
        <v>24</v>
      </c>
      <c r="E17" t="str">
        <f>players!$B$3</f>
        <v xml:space="preserve">billy </v>
      </c>
      <c r="F17" t="s">
        <v>25</v>
      </c>
    </row>
    <row r="18" spans="2:6" x14ac:dyDescent="0.35">
      <c r="B18" t="s">
        <v>22</v>
      </c>
      <c r="C18" t="s">
        <v>32</v>
      </c>
      <c r="D18" t="s">
        <v>19</v>
      </c>
      <c r="E18" t="str">
        <f>players!$B$3</f>
        <v xml:space="preserve">billy </v>
      </c>
      <c r="F18" t="str">
        <f>players!B3</f>
        <v xml:space="preserve">billy </v>
      </c>
    </row>
    <row r="19" spans="2:6" x14ac:dyDescent="0.35">
      <c r="B19" t="s">
        <v>22</v>
      </c>
      <c r="C19" t="s">
        <v>32</v>
      </c>
      <c r="D19" t="s">
        <v>19</v>
      </c>
      <c r="E19" t="str">
        <f>players!$B$3</f>
        <v xml:space="preserve">billy </v>
      </c>
      <c r="F19" t="str">
        <f>players!B4</f>
        <v xml:space="preserve">tyler </v>
      </c>
    </row>
    <row r="20" spans="2:6" x14ac:dyDescent="0.35">
      <c r="B20" t="s">
        <v>22</v>
      </c>
      <c r="C20" t="s">
        <v>32</v>
      </c>
      <c r="D20" t="s">
        <v>19</v>
      </c>
      <c r="E20" t="str">
        <f>players!$B$3</f>
        <v xml:space="preserve">billy </v>
      </c>
      <c r="F20" t="str">
        <f>players!B5</f>
        <v xml:space="preserve">herb </v>
      </c>
    </row>
    <row r="21" spans="2:6" x14ac:dyDescent="0.35">
      <c r="B21" t="s">
        <v>22</v>
      </c>
      <c r="C21" t="s">
        <v>32</v>
      </c>
      <c r="D21" t="s">
        <v>19</v>
      </c>
      <c r="E21" t="str">
        <f>players!$B$3</f>
        <v xml:space="preserve">billy </v>
      </c>
      <c r="F21" t="str">
        <f>players!B6</f>
        <v xml:space="preserve">Dino </v>
      </c>
    </row>
    <row r="22" spans="2:6" x14ac:dyDescent="0.35">
      <c r="B22" t="s">
        <v>22</v>
      </c>
      <c r="C22" t="s">
        <v>32</v>
      </c>
      <c r="D22" t="s">
        <v>19</v>
      </c>
      <c r="E22" t="str">
        <f>players!$B$3</f>
        <v xml:space="preserve">billy </v>
      </c>
      <c r="F22" t="str">
        <f>players!B7</f>
        <v>greg</v>
      </c>
    </row>
    <row r="23" spans="2:6" x14ac:dyDescent="0.35">
      <c r="B23" t="s">
        <v>22</v>
      </c>
      <c r="C23" t="s">
        <v>32</v>
      </c>
      <c r="D23" t="s">
        <v>19</v>
      </c>
      <c r="E23" t="str">
        <f>players!$B$3</f>
        <v xml:space="preserve">billy </v>
      </c>
      <c r="F23" t="str">
        <f>players!B8</f>
        <v xml:space="preserve">jack </v>
      </c>
    </row>
    <row r="24" spans="2:6" x14ac:dyDescent="0.35">
      <c r="B24" t="s">
        <v>22</v>
      </c>
      <c r="C24" t="s">
        <v>32</v>
      </c>
      <c r="D24" t="s">
        <v>19</v>
      </c>
      <c r="E24" t="str">
        <f>players!$B$3</f>
        <v xml:space="preserve">billy </v>
      </c>
      <c r="F24" t="str">
        <f>players!B9</f>
        <v xml:space="preserve">pat </v>
      </c>
    </row>
    <row r="25" spans="2:6" x14ac:dyDescent="0.35">
      <c r="B25" t="s">
        <v>22</v>
      </c>
      <c r="C25" t="s">
        <v>32</v>
      </c>
      <c r="D25" t="s">
        <v>19</v>
      </c>
      <c r="E25" t="str">
        <f>players!$B$3</f>
        <v xml:space="preserve">billy </v>
      </c>
      <c r="F25" t="str">
        <f>players!B10</f>
        <v xml:space="preserve">marty </v>
      </c>
    </row>
    <row r="26" spans="2:6" x14ac:dyDescent="0.35">
      <c r="B26" t="s">
        <v>22</v>
      </c>
      <c r="C26" t="s">
        <v>32</v>
      </c>
      <c r="D26" t="s">
        <v>19</v>
      </c>
      <c r="E26" t="str">
        <f>players!$B$3</f>
        <v xml:space="preserve">billy </v>
      </c>
      <c r="F26" t="str">
        <f>players!B11</f>
        <v>bob</v>
      </c>
    </row>
    <row r="27" spans="2:6" x14ac:dyDescent="0.35">
      <c r="B27" t="s">
        <v>22</v>
      </c>
      <c r="C27" t="s">
        <v>32</v>
      </c>
      <c r="D27" t="s">
        <v>19</v>
      </c>
      <c r="E27" t="str">
        <f>players!$B$3</f>
        <v xml:space="preserve">billy </v>
      </c>
      <c r="F27" t="str">
        <f>players!B12</f>
        <v xml:space="preserve">rich </v>
      </c>
    </row>
    <row r="28" spans="2:6" x14ac:dyDescent="0.35">
      <c r="B28" t="s">
        <v>22</v>
      </c>
      <c r="C28" t="s">
        <v>32</v>
      </c>
      <c r="D28" t="s">
        <v>19</v>
      </c>
      <c r="E28" t="str">
        <f>players!$B$3</f>
        <v xml:space="preserve">billy </v>
      </c>
      <c r="F28" t="str">
        <f>players!B13</f>
        <v>andrew</v>
      </c>
    </row>
    <row r="29" spans="2:6" x14ac:dyDescent="0.35">
      <c r="B29" t="s">
        <v>22</v>
      </c>
      <c r="C29" t="s">
        <v>32</v>
      </c>
      <c r="D29" t="s">
        <v>19</v>
      </c>
      <c r="E29" t="str">
        <f>players!$B$3</f>
        <v xml:space="preserve">billy </v>
      </c>
      <c r="F29" t="str">
        <f>players!B14</f>
        <v>zach</v>
      </c>
    </row>
    <row r="30" spans="2:6" x14ac:dyDescent="0.35">
      <c r="B30" t="s">
        <v>22</v>
      </c>
      <c r="C30" t="s">
        <v>32</v>
      </c>
      <c r="D30" t="s">
        <v>20</v>
      </c>
      <c r="E30" t="str">
        <f>players!$B$3</f>
        <v xml:space="preserve">billy </v>
      </c>
      <c r="F30" t="str">
        <f>players!B3</f>
        <v xml:space="preserve">billy </v>
      </c>
    </row>
    <row r="31" spans="2:6" x14ac:dyDescent="0.35">
      <c r="B31" t="s">
        <v>22</v>
      </c>
      <c r="C31" t="s">
        <v>32</v>
      </c>
      <c r="D31" t="s">
        <v>20</v>
      </c>
      <c r="E31" t="str">
        <f>players!$B$3</f>
        <v xml:space="preserve">billy </v>
      </c>
      <c r="F31" t="str">
        <f>players!B4</f>
        <v xml:space="preserve">tyler </v>
      </c>
    </row>
    <row r="32" spans="2:6" x14ac:dyDescent="0.35">
      <c r="B32" t="s">
        <v>22</v>
      </c>
      <c r="C32" t="s">
        <v>32</v>
      </c>
      <c r="D32" t="s">
        <v>20</v>
      </c>
      <c r="E32" t="str">
        <f>players!$B$3</f>
        <v xml:space="preserve">billy </v>
      </c>
      <c r="F32" t="str">
        <f>players!B5</f>
        <v xml:space="preserve">herb </v>
      </c>
    </row>
    <row r="33" spans="2:6" x14ac:dyDescent="0.35">
      <c r="B33" t="s">
        <v>22</v>
      </c>
      <c r="C33" t="s">
        <v>32</v>
      </c>
      <c r="D33" t="s">
        <v>20</v>
      </c>
      <c r="E33" t="str">
        <f>players!$B$3</f>
        <v xml:space="preserve">billy </v>
      </c>
      <c r="F33" t="str">
        <f>players!B6</f>
        <v xml:space="preserve">Dino </v>
      </c>
    </row>
    <row r="34" spans="2:6" x14ac:dyDescent="0.35">
      <c r="B34" t="s">
        <v>22</v>
      </c>
      <c r="C34" t="s">
        <v>32</v>
      </c>
      <c r="D34" t="s">
        <v>20</v>
      </c>
      <c r="E34" t="str">
        <f>players!$B$3</f>
        <v xml:space="preserve">billy </v>
      </c>
      <c r="F34" t="str">
        <f>players!B7</f>
        <v>greg</v>
      </c>
    </row>
    <row r="35" spans="2:6" x14ac:dyDescent="0.35">
      <c r="B35" t="s">
        <v>22</v>
      </c>
      <c r="C35" t="s">
        <v>32</v>
      </c>
      <c r="D35" t="s">
        <v>20</v>
      </c>
      <c r="E35" t="str">
        <f>players!$B$3</f>
        <v xml:space="preserve">billy </v>
      </c>
      <c r="F35" t="str">
        <f>players!B8</f>
        <v xml:space="preserve">jack </v>
      </c>
    </row>
    <row r="36" spans="2:6" x14ac:dyDescent="0.35">
      <c r="B36" t="s">
        <v>22</v>
      </c>
      <c r="C36" t="s">
        <v>32</v>
      </c>
      <c r="D36" t="s">
        <v>20</v>
      </c>
      <c r="E36" t="str">
        <f>players!$B$3</f>
        <v xml:space="preserve">billy </v>
      </c>
      <c r="F36" t="str">
        <f>players!B9</f>
        <v xml:space="preserve">pat </v>
      </c>
    </row>
    <row r="37" spans="2:6" x14ac:dyDescent="0.35">
      <c r="B37" t="s">
        <v>22</v>
      </c>
      <c r="C37" t="s">
        <v>32</v>
      </c>
      <c r="D37" t="s">
        <v>20</v>
      </c>
      <c r="E37" t="str">
        <f>players!$B$3</f>
        <v xml:space="preserve">billy </v>
      </c>
      <c r="F37" t="str">
        <f>players!B10</f>
        <v xml:space="preserve">marty </v>
      </c>
    </row>
    <row r="38" spans="2:6" x14ac:dyDescent="0.35">
      <c r="B38" t="s">
        <v>22</v>
      </c>
      <c r="C38" t="s">
        <v>32</v>
      </c>
      <c r="D38" t="s">
        <v>20</v>
      </c>
      <c r="E38" t="str">
        <f>players!$B$3</f>
        <v xml:space="preserve">billy </v>
      </c>
      <c r="F38" t="str">
        <f>players!B11</f>
        <v>bob</v>
      </c>
    </row>
    <row r="39" spans="2:6" x14ac:dyDescent="0.35">
      <c r="B39" t="s">
        <v>22</v>
      </c>
      <c r="C39" t="s">
        <v>32</v>
      </c>
      <c r="D39" t="s">
        <v>20</v>
      </c>
      <c r="E39" t="str">
        <f>players!$B$3</f>
        <v xml:space="preserve">billy </v>
      </c>
      <c r="F39" t="str">
        <f>players!B12</f>
        <v xml:space="preserve">rich </v>
      </c>
    </row>
    <row r="40" spans="2:6" x14ac:dyDescent="0.35">
      <c r="B40" t="s">
        <v>22</v>
      </c>
      <c r="C40" t="s">
        <v>32</v>
      </c>
      <c r="D40" t="s">
        <v>20</v>
      </c>
      <c r="E40" t="str">
        <f>players!$B$3</f>
        <v xml:space="preserve">billy </v>
      </c>
      <c r="F40" t="str">
        <f>players!B13</f>
        <v>andrew</v>
      </c>
    </row>
    <row r="41" spans="2:6" x14ac:dyDescent="0.35">
      <c r="B41" t="s">
        <v>22</v>
      </c>
      <c r="C41" t="s">
        <v>32</v>
      </c>
      <c r="D41" t="s">
        <v>20</v>
      </c>
      <c r="E41" t="str">
        <f>players!$B$3</f>
        <v xml:space="preserve">billy </v>
      </c>
      <c r="F41" t="str">
        <f>players!B14</f>
        <v>zach</v>
      </c>
    </row>
    <row r="42" spans="2:6" x14ac:dyDescent="0.35">
      <c r="B42" t="s">
        <v>22</v>
      </c>
      <c r="C42" t="s">
        <v>32</v>
      </c>
      <c r="D42" t="s">
        <v>21</v>
      </c>
      <c r="E42" t="str">
        <f>players!$B$3</f>
        <v xml:space="preserve">billy </v>
      </c>
      <c r="F42" t="str">
        <f>players!B3</f>
        <v xml:space="preserve">billy </v>
      </c>
    </row>
    <row r="43" spans="2:6" x14ac:dyDescent="0.35">
      <c r="B43" t="s">
        <v>22</v>
      </c>
      <c r="C43" t="s">
        <v>32</v>
      </c>
      <c r="D43" t="s">
        <v>21</v>
      </c>
      <c r="E43" t="str">
        <f>players!$B$3</f>
        <v xml:space="preserve">billy </v>
      </c>
      <c r="F43" t="str">
        <f>players!B4</f>
        <v xml:space="preserve">tyler </v>
      </c>
    </row>
    <row r="44" spans="2:6" x14ac:dyDescent="0.35">
      <c r="B44" t="s">
        <v>22</v>
      </c>
      <c r="C44" t="s">
        <v>32</v>
      </c>
      <c r="D44" t="s">
        <v>21</v>
      </c>
      <c r="E44" t="str">
        <f>players!$B$3</f>
        <v xml:space="preserve">billy </v>
      </c>
      <c r="F44" t="str">
        <f>players!B5</f>
        <v xml:space="preserve">herb </v>
      </c>
    </row>
    <row r="45" spans="2:6" x14ac:dyDescent="0.35">
      <c r="B45" t="s">
        <v>22</v>
      </c>
      <c r="C45" t="s">
        <v>32</v>
      </c>
      <c r="D45" t="s">
        <v>21</v>
      </c>
      <c r="E45" t="str">
        <f>players!$B$3</f>
        <v xml:space="preserve">billy </v>
      </c>
      <c r="F45" t="str">
        <f>players!B6</f>
        <v xml:space="preserve">Dino </v>
      </c>
    </row>
    <row r="46" spans="2:6" x14ac:dyDescent="0.35">
      <c r="B46" t="s">
        <v>22</v>
      </c>
      <c r="C46" t="s">
        <v>32</v>
      </c>
      <c r="D46" t="s">
        <v>21</v>
      </c>
      <c r="E46" t="str">
        <f>players!$B$3</f>
        <v xml:space="preserve">billy </v>
      </c>
      <c r="F46" t="str">
        <f>players!B7</f>
        <v>greg</v>
      </c>
    </row>
    <row r="47" spans="2:6" x14ac:dyDescent="0.35">
      <c r="B47" t="s">
        <v>22</v>
      </c>
      <c r="C47" t="s">
        <v>32</v>
      </c>
      <c r="D47" t="s">
        <v>21</v>
      </c>
      <c r="E47" t="str">
        <f>players!$B$3</f>
        <v xml:space="preserve">billy </v>
      </c>
      <c r="F47" t="str">
        <f>players!B8</f>
        <v xml:space="preserve">jack </v>
      </c>
    </row>
    <row r="48" spans="2:6" x14ac:dyDescent="0.35">
      <c r="B48" t="s">
        <v>22</v>
      </c>
      <c r="C48" t="s">
        <v>32</v>
      </c>
      <c r="D48" t="s">
        <v>21</v>
      </c>
      <c r="E48" t="str">
        <f>players!$B$3</f>
        <v xml:space="preserve">billy </v>
      </c>
      <c r="F48" t="str">
        <f>players!B9</f>
        <v xml:space="preserve">pat </v>
      </c>
    </row>
    <row r="49" spans="2:6" x14ac:dyDescent="0.35">
      <c r="B49" t="s">
        <v>22</v>
      </c>
      <c r="C49" t="s">
        <v>32</v>
      </c>
      <c r="D49" t="s">
        <v>21</v>
      </c>
      <c r="E49" t="str">
        <f>players!$B$3</f>
        <v xml:space="preserve">billy </v>
      </c>
      <c r="F49" t="str">
        <f>players!B10</f>
        <v xml:space="preserve">marty </v>
      </c>
    </row>
    <row r="50" spans="2:6" x14ac:dyDescent="0.35">
      <c r="B50" t="s">
        <v>22</v>
      </c>
      <c r="C50" t="s">
        <v>32</v>
      </c>
      <c r="D50" t="s">
        <v>21</v>
      </c>
      <c r="E50" t="str">
        <f>players!$B$3</f>
        <v xml:space="preserve">billy </v>
      </c>
      <c r="F50" t="str">
        <f>players!B11</f>
        <v>bob</v>
      </c>
    </row>
    <row r="51" spans="2:6" x14ac:dyDescent="0.35">
      <c r="B51" t="s">
        <v>22</v>
      </c>
      <c r="C51" t="s">
        <v>32</v>
      </c>
      <c r="D51" t="s">
        <v>21</v>
      </c>
      <c r="E51" t="str">
        <f>players!$B$3</f>
        <v xml:space="preserve">billy </v>
      </c>
      <c r="F51" t="str">
        <f>players!B12</f>
        <v xml:space="preserve">rich </v>
      </c>
    </row>
    <row r="52" spans="2:6" x14ac:dyDescent="0.35">
      <c r="B52" t="s">
        <v>22</v>
      </c>
      <c r="C52" t="s">
        <v>32</v>
      </c>
      <c r="D52" t="s">
        <v>21</v>
      </c>
      <c r="E52" t="str">
        <f>players!$B$3</f>
        <v xml:space="preserve">billy </v>
      </c>
      <c r="F52" t="str">
        <f>players!B13</f>
        <v>andrew</v>
      </c>
    </row>
    <row r="53" spans="2:6" x14ac:dyDescent="0.35">
      <c r="B53" t="s">
        <v>22</v>
      </c>
      <c r="C53" t="s">
        <v>32</v>
      </c>
      <c r="D53" t="s">
        <v>21</v>
      </c>
      <c r="E53" t="str">
        <f>players!$B$3</f>
        <v xml:space="preserve">billy </v>
      </c>
      <c r="F53" t="str">
        <f>players!B14</f>
        <v>zach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A7D9-081B-486E-BC53-929DDA6757F4}">
  <dimension ref="A1:AB17"/>
  <sheetViews>
    <sheetView workbookViewId="0">
      <selection activeCell="A4" sqref="A4:A15"/>
    </sheetView>
  </sheetViews>
  <sheetFormatPr defaultRowHeight="14.5" x14ac:dyDescent="0.35"/>
  <cols>
    <col min="5" max="5" width="3.26953125" customWidth="1"/>
    <col min="6" max="6" width="7.81640625" customWidth="1"/>
    <col min="7" max="7" width="2.81640625" customWidth="1"/>
    <col min="13" max="13" width="3" customWidth="1"/>
    <col min="19" max="19" width="3.7265625" customWidth="1"/>
    <col min="25" max="25" width="3.54296875" customWidth="1"/>
  </cols>
  <sheetData>
    <row r="1" spans="1:28" ht="21" x14ac:dyDescent="0.5">
      <c r="A1" s="15" t="s">
        <v>48</v>
      </c>
    </row>
    <row r="2" spans="1:28" ht="24" x14ac:dyDescent="0.35">
      <c r="B2" s="4" t="s">
        <v>35</v>
      </c>
      <c r="C2" s="4" t="s">
        <v>36</v>
      </c>
      <c r="D2" s="4" t="s">
        <v>37</v>
      </c>
      <c r="F2" s="5" t="s">
        <v>46</v>
      </c>
      <c r="H2" s="24" t="s">
        <v>42</v>
      </c>
      <c r="I2" s="25"/>
      <c r="J2" s="25"/>
      <c r="K2" s="25"/>
      <c r="L2" s="26"/>
      <c r="N2" s="24" t="s">
        <v>43</v>
      </c>
      <c r="O2" s="25"/>
      <c r="P2" s="25"/>
      <c r="Q2" s="25"/>
      <c r="R2" s="26"/>
      <c r="T2" s="24" t="s">
        <v>44</v>
      </c>
      <c r="U2" s="25"/>
      <c r="V2" s="25"/>
      <c r="W2" s="25"/>
      <c r="X2" s="26"/>
      <c r="Z2" s="2" t="s">
        <v>45</v>
      </c>
      <c r="AB2" s="11" t="s">
        <v>47</v>
      </c>
    </row>
    <row r="3" spans="1:28" ht="18.5" x14ac:dyDescent="0.45">
      <c r="F3" s="6"/>
      <c r="H3" s="16" t="s">
        <v>38</v>
      </c>
      <c r="I3" s="16" t="s">
        <v>39</v>
      </c>
      <c r="J3" s="16" t="s">
        <v>40</v>
      </c>
      <c r="K3" s="16" t="s">
        <v>41</v>
      </c>
      <c r="L3" s="16" t="s">
        <v>24</v>
      </c>
      <c r="N3" s="16" t="s">
        <v>38</v>
      </c>
      <c r="O3" s="16" t="s">
        <v>39</v>
      </c>
      <c r="P3" s="16" t="s">
        <v>40</v>
      </c>
      <c r="Q3" s="16" t="s">
        <v>41</v>
      </c>
      <c r="R3" s="16" t="s">
        <v>24</v>
      </c>
      <c r="T3" s="16" t="s">
        <v>38</v>
      </c>
      <c r="U3" s="16" t="s">
        <v>39</v>
      </c>
      <c r="V3" s="16" t="s">
        <v>40</v>
      </c>
      <c r="W3" s="16" t="s">
        <v>41</v>
      </c>
      <c r="X3" s="16" t="s">
        <v>24</v>
      </c>
      <c r="AB3" s="12"/>
    </row>
    <row r="4" spans="1:28" ht="18.5" x14ac:dyDescent="0.45">
      <c r="A4" t="s">
        <v>52</v>
      </c>
      <c r="B4">
        <v>120</v>
      </c>
      <c r="C4">
        <v>120</v>
      </c>
      <c r="D4">
        <v>120</v>
      </c>
      <c r="F4" s="9">
        <f>SUM(B4:D4)</f>
        <v>360</v>
      </c>
      <c r="H4">
        <v>12</v>
      </c>
      <c r="I4">
        <v>12</v>
      </c>
      <c r="J4">
        <v>12</v>
      </c>
      <c r="K4">
        <v>12</v>
      </c>
      <c r="L4">
        <v>12</v>
      </c>
      <c r="N4">
        <v>24</v>
      </c>
      <c r="O4">
        <v>24</v>
      </c>
      <c r="P4">
        <v>24</v>
      </c>
      <c r="Q4">
        <v>24</v>
      </c>
      <c r="R4">
        <v>24</v>
      </c>
      <c r="T4">
        <v>36</v>
      </c>
      <c r="U4">
        <v>36</v>
      </c>
      <c r="V4">
        <v>36</v>
      </c>
      <c r="W4">
        <v>36</v>
      </c>
      <c r="X4">
        <v>36</v>
      </c>
      <c r="Z4" s="10">
        <f>SUM(H4:X4)</f>
        <v>360</v>
      </c>
      <c r="AB4" s="14">
        <f>Z4+F4</f>
        <v>720</v>
      </c>
    </row>
    <row r="5" spans="1:28" ht="18.5" x14ac:dyDescent="0.45">
      <c r="A5" t="s">
        <v>53</v>
      </c>
      <c r="B5">
        <v>110</v>
      </c>
      <c r="C5">
        <v>110</v>
      </c>
      <c r="D5">
        <v>110</v>
      </c>
      <c r="F5" s="9">
        <f t="shared" ref="F5:F15" si="0">SUM(B5:D5)</f>
        <v>330</v>
      </c>
      <c r="H5">
        <v>11</v>
      </c>
      <c r="I5">
        <v>11</v>
      </c>
      <c r="J5">
        <v>11</v>
      </c>
      <c r="K5">
        <v>11</v>
      </c>
      <c r="L5">
        <v>11</v>
      </c>
      <c r="N5">
        <v>22</v>
      </c>
      <c r="O5">
        <v>22</v>
      </c>
      <c r="P5">
        <v>22</v>
      </c>
      <c r="Q5">
        <v>22</v>
      </c>
      <c r="R5">
        <v>22</v>
      </c>
      <c r="T5">
        <v>33</v>
      </c>
      <c r="U5">
        <v>33</v>
      </c>
      <c r="V5">
        <v>33</v>
      </c>
      <c r="W5">
        <v>33</v>
      </c>
      <c r="X5">
        <v>33</v>
      </c>
      <c r="Z5" s="10">
        <f t="shared" ref="Z5:Z15" si="1">SUM(H5:X5)</f>
        <v>330</v>
      </c>
      <c r="AB5" s="14">
        <f t="shared" ref="AB5:AB15" si="2">Z5+F5</f>
        <v>660</v>
      </c>
    </row>
    <row r="6" spans="1:28" ht="18.5" x14ac:dyDescent="0.45">
      <c r="A6" t="s">
        <v>54</v>
      </c>
      <c r="B6">
        <v>100</v>
      </c>
      <c r="C6">
        <v>100</v>
      </c>
      <c r="D6">
        <v>100</v>
      </c>
      <c r="F6" s="9">
        <f t="shared" si="0"/>
        <v>300</v>
      </c>
      <c r="H6">
        <v>10</v>
      </c>
      <c r="I6">
        <v>10</v>
      </c>
      <c r="J6">
        <v>10</v>
      </c>
      <c r="K6">
        <v>10</v>
      </c>
      <c r="L6">
        <v>10</v>
      </c>
      <c r="N6">
        <v>20</v>
      </c>
      <c r="O6">
        <v>20</v>
      </c>
      <c r="P6">
        <v>20</v>
      </c>
      <c r="Q6">
        <v>20</v>
      </c>
      <c r="R6">
        <v>20</v>
      </c>
      <c r="T6">
        <v>30</v>
      </c>
      <c r="U6">
        <v>30</v>
      </c>
      <c r="V6">
        <v>30</v>
      </c>
      <c r="W6">
        <v>30</v>
      </c>
      <c r="X6">
        <v>30</v>
      </c>
      <c r="Z6" s="10">
        <f t="shared" si="1"/>
        <v>300</v>
      </c>
      <c r="AB6" s="14">
        <f t="shared" si="2"/>
        <v>600</v>
      </c>
    </row>
    <row r="7" spans="1:28" ht="18.5" x14ac:dyDescent="0.45">
      <c r="A7" t="s">
        <v>55</v>
      </c>
      <c r="B7">
        <v>90</v>
      </c>
      <c r="C7">
        <v>90</v>
      </c>
      <c r="D7">
        <v>90</v>
      </c>
      <c r="F7" s="9">
        <f t="shared" si="0"/>
        <v>270</v>
      </c>
      <c r="H7">
        <v>9</v>
      </c>
      <c r="I7">
        <v>9</v>
      </c>
      <c r="J7">
        <v>9</v>
      </c>
      <c r="K7">
        <v>9</v>
      </c>
      <c r="L7">
        <v>9</v>
      </c>
      <c r="N7">
        <v>18</v>
      </c>
      <c r="O7">
        <v>18</v>
      </c>
      <c r="P7">
        <v>18</v>
      </c>
      <c r="Q7">
        <v>18</v>
      </c>
      <c r="R7">
        <v>18</v>
      </c>
      <c r="T7">
        <v>27</v>
      </c>
      <c r="U7">
        <v>27</v>
      </c>
      <c r="V7">
        <v>27</v>
      </c>
      <c r="W7">
        <v>27</v>
      </c>
      <c r="X7">
        <v>27</v>
      </c>
      <c r="Z7" s="10">
        <f t="shared" si="1"/>
        <v>270</v>
      </c>
      <c r="AB7" s="14">
        <f t="shared" si="2"/>
        <v>540</v>
      </c>
    </row>
    <row r="8" spans="1:28" ht="18.5" x14ac:dyDescent="0.45">
      <c r="A8" t="s">
        <v>56</v>
      </c>
      <c r="B8">
        <v>80</v>
      </c>
      <c r="C8">
        <v>80</v>
      </c>
      <c r="D8">
        <v>80</v>
      </c>
      <c r="F8" s="9">
        <f t="shared" si="0"/>
        <v>240</v>
      </c>
      <c r="H8">
        <v>8</v>
      </c>
      <c r="I8">
        <v>8</v>
      </c>
      <c r="J8">
        <v>8</v>
      </c>
      <c r="K8">
        <v>8</v>
      </c>
      <c r="L8">
        <v>8</v>
      </c>
      <c r="N8">
        <v>16</v>
      </c>
      <c r="O8">
        <v>16</v>
      </c>
      <c r="P8">
        <v>16</v>
      </c>
      <c r="Q8">
        <v>16</v>
      </c>
      <c r="R8">
        <v>16</v>
      </c>
      <c r="T8">
        <v>24</v>
      </c>
      <c r="U8">
        <v>24</v>
      </c>
      <c r="V8">
        <v>24</v>
      </c>
      <c r="W8">
        <v>24</v>
      </c>
      <c r="X8">
        <v>24</v>
      </c>
      <c r="Z8" s="10">
        <f t="shared" si="1"/>
        <v>240</v>
      </c>
      <c r="AB8" s="14">
        <f t="shared" si="2"/>
        <v>480</v>
      </c>
    </row>
    <row r="9" spans="1:28" ht="18.5" x14ac:dyDescent="0.45">
      <c r="A9" t="s">
        <v>57</v>
      </c>
      <c r="B9">
        <v>70</v>
      </c>
      <c r="C9">
        <v>70</v>
      </c>
      <c r="D9">
        <v>70</v>
      </c>
      <c r="F9" s="9">
        <f t="shared" si="0"/>
        <v>210</v>
      </c>
      <c r="H9">
        <v>7</v>
      </c>
      <c r="I9">
        <v>7</v>
      </c>
      <c r="J9">
        <v>7</v>
      </c>
      <c r="K9">
        <v>7</v>
      </c>
      <c r="L9">
        <v>7</v>
      </c>
      <c r="N9">
        <v>14</v>
      </c>
      <c r="O9">
        <v>14</v>
      </c>
      <c r="P9">
        <v>14</v>
      </c>
      <c r="Q9">
        <v>14</v>
      </c>
      <c r="R9">
        <v>14</v>
      </c>
      <c r="T9">
        <v>21</v>
      </c>
      <c r="U9">
        <v>21</v>
      </c>
      <c r="V9">
        <v>21</v>
      </c>
      <c r="W9">
        <v>21</v>
      </c>
      <c r="X9">
        <v>21</v>
      </c>
      <c r="Z9" s="10">
        <f t="shared" si="1"/>
        <v>210</v>
      </c>
      <c r="AB9" s="14">
        <f t="shared" si="2"/>
        <v>420</v>
      </c>
    </row>
    <row r="10" spans="1:28" ht="18.5" x14ac:dyDescent="0.45">
      <c r="A10" t="s">
        <v>58</v>
      </c>
      <c r="B10">
        <v>60</v>
      </c>
      <c r="C10">
        <v>60</v>
      </c>
      <c r="D10">
        <v>60</v>
      </c>
      <c r="F10" s="9">
        <f t="shared" si="0"/>
        <v>180</v>
      </c>
      <c r="H10">
        <v>6</v>
      </c>
      <c r="I10">
        <v>6</v>
      </c>
      <c r="J10">
        <v>6</v>
      </c>
      <c r="K10">
        <v>6</v>
      </c>
      <c r="L10">
        <v>6</v>
      </c>
      <c r="N10">
        <v>12</v>
      </c>
      <c r="O10">
        <v>12</v>
      </c>
      <c r="P10">
        <v>12</v>
      </c>
      <c r="Q10">
        <v>12</v>
      </c>
      <c r="R10">
        <v>12</v>
      </c>
      <c r="T10">
        <v>18</v>
      </c>
      <c r="U10">
        <v>18</v>
      </c>
      <c r="V10">
        <v>18</v>
      </c>
      <c r="W10">
        <v>18</v>
      </c>
      <c r="X10">
        <v>18</v>
      </c>
      <c r="Z10" s="10">
        <f t="shared" si="1"/>
        <v>180</v>
      </c>
      <c r="AB10" s="14">
        <f t="shared" si="2"/>
        <v>360</v>
      </c>
    </row>
    <row r="11" spans="1:28" ht="18.5" x14ac:dyDescent="0.45">
      <c r="A11" t="s">
        <v>59</v>
      </c>
      <c r="B11">
        <v>50</v>
      </c>
      <c r="C11">
        <v>50</v>
      </c>
      <c r="D11">
        <v>50</v>
      </c>
      <c r="F11" s="9">
        <f t="shared" si="0"/>
        <v>150</v>
      </c>
      <c r="H11">
        <v>5</v>
      </c>
      <c r="I11">
        <v>5</v>
      </c>
      <c r="J11">
        <v>5</v>
      </c>
      <c r="K11">
        <v>5</v>
      </c>
      <c r="L11">
        <v>5</v>
      </c>
      <c r="N11">
        <v>10</v>
      </c>
      <c r="O11">
        <v>10</v>
      </c>
      <c r="P11">
        <v>10</v>
      </c>
      <c r="Q11">
        <v>10</v>
      </c>
      <c r="R11">
        <v>10</v>
      </c>
      <c r="T11">
        <v>15</v>
      </c>
      <c r="U11">
        <v>15</v>
      </c>
      <c r="V11">
        <v>15</v>
      </c>
      <c r="W11">
        <v>15</v>
      </c>
      <c r="X11">
        <v>15</v>
      </c>
      <c r="Z11" s="10">
        <f t="shared" si="1"/>
        <v>150</v>
      </c>
      <c r="AB11" s="14">
        <f t="shared" si="2"/>
        <v>300</v>
      </c>
    </row>
    <row r="12" spans="1:28" ht="18.5" x14ac:dyDescent="0.45">
      <c r="A12" t="s">
        <v>60</v>
      </c>
      <c r="B12">
        <v>40</v>
      </c>
      <c r="C12">
        <v>40</v>
      </c>
      <c r="D12">
        <v>40</v>
      </c>
      <c r="F12" s="9">
        <f t="shared" si="0"/>
        <v>120</v>
      </c>
      <c r="H12">
        <v>4</v>
      </c>
      <c r="I12">
        <v>4</v>
      </c>
      <c r="J12">
        <v>4</v>
      </c>
      <c r="K12">
        <v>4</v>
      </c>
      <c r="L12">
        <v>4</v>
      </c>
      <c r="N12">
        <v>8</v>
      </c>
      <c r="O12">
        <v>8</v>
      </c>
      <c r="P12">
        <v>8</v>
      </c>
      <c r="Q12">
        <v>8</v>
      </c>
      <c r="R12">
        <v>8</v>
      </c>
      <c r="T12">
        <v>12</v>
      </c>
      <c r="U12">
        <v>12</v>
      </c>
      <c r="V12">
        <v>12</v>
      </c>
      <c r="W12">
        <v>12</v>
      </c>
      <c r="X12">
        <v>12</v>
      </c>
      <c r="Z12" s="10">
        <f t="shared" si="1"/>
        <v>120</v>
      </c>
      <c r="AB12" s="14">
        <f t="shared" si="2"/>
        <v>240</v>
      </c>
    </row>
    <row r="13" spans="1:28" ht="18.5" x14ac:dyDescent="0.45">
      <c r="A13" t="s">
        <v>61</v>
      </c>
      <c r="B13">
        <v>30</v>
      </c>
      <c r="C13">
        <v>30</v>
      </c>
      <c r="D13">
        <v>30</v>
      </c>
      <c r="F13" s="9">
        <f t="shared" si="0"/>
        <v>90</v>
      </c>
      <c r="H13">
        <v>3</v>
      </c>
      <c r="I13">
        <v>3</v>
      </c>
      <c r="J13">
        <v>3</v>
      </c>
      <c r="K13">
        <v>3</v>
      </c>
      <c r="L13">
        <v>3</v>
      </c>
      <c r="N13">
        <v>6</v>
      </c>
      <c r="O13">
        <v>6</v>
      </c>
      <c r="P13">
        <v>6</v>
      </c>
      <c r="Q13">
        <v>6</v>
      </c>
      <c r="R13">
        <v>6</v>
      </c>
      <c r="T13">
        <v>9</v>
      </c>
      <c r="U13">
        <v>9</v>
      </c>
      <c r="V13">
        <v>9</v>
      </c>
      <c r="W13">
        <v>9</v>
      </c>
      <c r="X13">
        <v>9</v>
      </c>
      <c r="Z13" s="10">
        <f t="shared" si="1"/>
        <v>90</v>
      </c>
      <c r="AB13" s="14">
        <f t="shared" si="2"/>
        <v>180</v>
      </c>
    </row>
    <row r="14" spans="1:28" ht="18.5" x14ac:dyDescent="0.45">
      <c r="A14" t="s">
        <v>62</v>
      </c>
      <c r="B14">
        <v>20</v>
      </c>
      <c r="C14">
        <v>20</v>
      </c>
      <c r="D14">
        <v>20</v>
      </c>
      <c r="F14" s="9">
        <f t="shared" si="0"/>
        <v>60</v>
      </c>
      <c r="H14">
        <v>2</v>
      </c>
      <c r="I14">
        <v>2</v>
      </c>
      <c r="J14">
        <v>2</v>
      </c>
      <c r="K14">
        <v>2</v>
      </c>
      <c r="L14">
        <v>2</v>
      </c>
      <c r="N14">
        <v>4</v>
      </c>
      <c r="O14">
        <v>4</v>
      </c>
      <c r="P14">
        <v>4</v>
      </c>
      <c r="Q14">
        <v>4</v>
      </c>
      <c r="R14">
        <v>4</v>
      </c>
      <c r="T14">
        <v>6</v>
      </c>
      <c r="U14">
        <v>6</v>
      </c>
      <c r="V14">
        <v>6</v>
      </c>
      <c r="W14">
        <v>6</v>
      </c>
      <c r="X14">
        <v>6</v>
      </c>
      <c r="Z14" s="10">
        <f t="shared" si="1"/>
        <v>60</v>
      </c>
      <c r="AB14" s="14">
        <f t="shared" si="2"/>
        <v>120</v>
      </c>
    </row>
    <row r="15" spans="1:28" ht="18.5" x14ac:dyDescent="0.45">
      <c r="A15" t="s">
        <v>63</v>
      </c>
      <c r="B15">
        <v>10</v>
      </c>
      <c r="C15">
        <v>10</v>
      </c>
      <c r="D15">
        <v>10</v>
      </c>
      <c r="F15" s="9">
        <f t="shared" si="0"/>
        <v>30</v>
      </c>
      <c r="H15">
        <v>1</v>
      </c>
      <c r="I15">
        <v>1</v>
      </c>
      <c r="J15">
        <v>1</v>
      </c>
      <c r="K15">
        <v>1</v>
      </c>
      <c r="L15">
        <v>1</v>
      </c>
      <c r="N15">
        <v>2</v>
      </c>
      <c r="O15">
        <v>2</v>
      </c>
      <c r="P15">
        <v>2</v>
      </c>
      <c r="Q15">
        <v>2</v>
      </c>
      <c r="R15">
        <v>2</v>
      </c>
      <c r="T15">
        <v>3</v>
      </c>
      <c r="U15">
        <v>3</v>
      </c>
      <c r="V15">
        <v>3</v>
      </c>
      <c r="W15">
        <v>3</v>
      </c>
      <c r="X15">
        <v>3</v>
      </c>
      <c r="Z15" s="10">
        <f t="shared" si="1"/>
        <v>30</v>
      </c>
      <c r="AB15" s="14">
        <f t="shared" si="2"/>
        <v>60</v>
      </c>
    </row>
    <row r="16" spans="1:28" ht="18.5" x14ac:dyDescent="0.45">
      <c r="F16" s="7"/>
      <c r="AB16" s="12"/>
    </row>
    <row r="17" spans="2:28" ht="18.5" x14ac:dyDescent="0.45">
      <c r="B17" s="3">
        <f t="shared" ref="B17:C17" si="3">SUM(B4:B15)</f>
        <v>780</v>
      </c>
      <c r="C17" s="3">
        <f t="shared" si="3"/>
        <v>780</v>
      </c>
      <c r="D17" s="3">
        <f t="shared" ref="D17:L17" si="4">SUM(D4:D15)</f>
        <v>780</v>
      </c>
      <c r="F17" s="8">
        <f>SUM(F4:F15)</f>
        <v>2340</v>
      </c>
      <c r="H17" s="3">
        <f t="shared" si="4"/>
        <v>78</v>
      </c>
      <c r="I17" s="3">
        <f t="shared" si="4"/>
        <v>78</v>
      </c>
      <c r="J17" s="3">
        <f t="shared" si="4"/>
        <v>78</v>
      </c>
      <c r="K17" s="3">
        <f t="shared" si="4"/>
        <v>78</v>
      </c>
      <c r="L17" s="3">
        <f t="shared" si="4"/>
        <v>78</v>
      </c>
      <c r="N17" s="3">
        <f t="shared" ref="N17:R17" si="5">SUM(N4:N15)</f>
        <v>156</v>
      </c>
      <c r="O17" s="3">
        <f t="shared" si="5"/>
        <v>156</v>
      </c>
      <c r="P17" s="3">
        <f t="shared" si="5"/>
        <v>156</v>
      </c>
      <c r="Q17" s="3">
        <f t="shared" si="5"/>
        <v>156</v>
      </c>
      <c r="R17" s="3">
        <f t="shared" si="5"/>
        <v>156</v>
      </c>
      <c r="T17" s="3">
        <f t="shared" ref="T17:X17" si="6">SUM(T4:T15)</f>
        <v>234</v>
      </c>
      <c r="U17" s="3">
        <f t="shared" si="6"/>
        <v>234</v>
      </c>
      <c r="V17" s="3">
        <f t="shared" si="6"/>
        <v>234</v>
      </c>
      <c r="W17" s="3">
        <f t="shared" si="6"/>
        <v>234</v>
      </c>
      <c r="X17" s="3">
        <f t="shared" si="6"/>
        <v>234</v>
      </c>
      <c r="Z17" s="3">
        <f>SUM(Z4:Z15)</f>
        <v>2340</v>
      </c>
      <c r="AB17" s="13">
        <f>SUM(AB4:AB15)</f>
        <v>4680</v>
      </c>
    </row>
  </sheetData>
  <mergeCells count="3">
    <mergeCell ref="H2:L2"/>
    <mergeCell ref="N2:R2"/>
    <mergeCell ref="T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 per event</vt:lpstr>
      <vt:lpstr>players</vt:lpstr>
      <vt:lpstr>Scoreboard</vt:lpstr>
      <vt:lpstr>Pong</vt:lpstr>
      <vt:lpstr>data</vt:lpstr>
      <vt:lpstr>5 golf 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16467</dc:creator>
  <cp:lastModifiedBy>16467</cp:lastModifiedBy>
  <cp:lastPrinted>2023-08-19T10:10:05Z</cp:lastPrinted>
  <dcterms:created xsi:type="dcterms:W3CDTF">2023-08-19T04:54:34Z</dcterms:created>
  <dcterms:modified xsi:type="dcterms:W3CDTF">2023-08-21T01:03:36Z</dcterms:modified>
</cp:coreProperties>
</file>