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66 CausalMap\Panasonic-IDS\documentation\"/>
    </mc:Choice>
  </mc:AlternateContent>
  <xr:revisionPtr revIDLastSave="0" documentId="13_ncr:1_{F8419537-FA99-4245-A8E4-5A152FFE1A90}" xr6:coauthVersionLast="47" xr6:coauthVersionMax="47" xr10:uidLastSave="{00000000-0000-0000-0000-000000000000}"/>
  <bookViews>
    <workbookView xWindow="22932" yWindow="-2964" windowWidth="23256" windowHeight="12576" tabRatio="500" xr2:uid="{00000000-000D-0000-FFFF-FFFF00000000}"/>
  </bookViews>
  <sheets>
    <sheet name="Timeline" sheetId="3" r:id="rId1"/>
  </sheets>
  <definedNames>
    <definedName name="_xlnm.Print_Area" localSheetId="0">Timeline!$B$2:$J$45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G12" i="3"/>
  <c r="H11" i="3"/>
  <c r="I11" i="3" s="1"/>
  <c r="I8" i="3"/>
  <c r="I9" i="3"/>
  <c r="I10" i="3"/>
  <c r="G9" i="3"/>
  <c r="H9" i="3" s="1"/>
  <c r="H8" i="3"/>
  <c r="G8" i="3"/>
  <c r="G7" i="3"/>
  <c r="H7" i="3" s="1"/>
  <c r="I7" i="3" s="1"/>
  <c r="I23" i="3"/>
  <c r="I5" i="3"/>
  <c r="I4" i="3"/>
  <c r="I6" i="3" l="1"/>
  <c r="G10" i="3"/>
  <c r="H10" i="3" s="1"/>
  <c r="H12" i="3" l="1"/>
  <c r="G13" i="3" l="1"/>
  <c r="I12" i="3"/>
  <c r="H13" i="3" l="1"/>
  <c r="G14" i="3" s="1"/>
  <c r="I13" i="3" l="1"/>
  <c r="H14" i="3"/>
  <c r="G15" i="3" s="1"/>
  <c r="H15" i="3" l="1"/>
  <c r="G16" i="3" s="1"/>
  <c r="H16" i="3" s="1"/>
  <c r="G17" i="3" s="1"/>
  <c r="I14" i="3"/>
  <c r="I16" i="3" l="1"/>
  <c r="I15" i="3"/>
  <c r="H17" i="3"/>
  <c r="G18" i="3" s="1"/>
  <c r="H18" i="3" s="1"/>
  <c r="I17" i="3" l="1"/>
  <c r="I18" i="3"/>
  <c r="G19" i="3"/>
  <c r="G20" i="3" l="1"/>
  <c r="H19" i="3"/>
  <c r="H20" i="3" s="1"/>
  <c r="I19" i="3" l="1"/>
  <c r="G22" i="3"/>
  <c r="I20" i="3"/>
  <c r="H22" i="3" l="1"/>
  <c r="I22" i="3" s="1"/>
  <c r="I21" i="3"/>
</calcChain>
</file>

<file path=xl/sharedStrings.xml><?xml version="1.0" encoding="utf-8"?>
<sst xmlns="http://schemas.openxmlformats.org/spreadsheetml/2006/main" count="90" uniqueCount="55">
  <si>
    <t>SUB TASK NAME</t>
  </si>
  <si>
    <t>TASK NAME</t>
  </si>
  <si>
    <t>STATUS</t>
  </si>
  <si>
    <t>START DATE</t>
  </si>
  <si>
    <t>END DATE</t>
  </si>
  <si>
    <t>ASSIGNED TO</t>
  </si>
  <si>
    <t>COMMENTS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</si>
  <si>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</si>
  <si>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</si>
  <si>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</si>
  <si>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</si>
  <si>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</si>
  <si>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Planning</t>
  </si>
  <si>
    <t>Exploratory Data Analysis</t>
  </si>
  <si>
    <t>Meeting on 19 Jan to share current NLP tools performance on data</t>
  </si>
  <si>
    <t>Align across IDS &amp; Panasonic</t>
  </si>
  <si>
    <t>Timeline &amp; Plan Setting</t>
  </si>
  <si>
    <t>Causal Extraction</t>
  </si>
  <si>
    <t>Causal relations curation rules</t>
  </si>
  <si>
    <t>Evaluation strategy</t>
  </si>
  <si>
    <t>Causal map (store + viz (simple UI))</t>
  </si>
  <si>
    <t>Temporal Extraction</t>
  </si>
  <si>
    <t>Literature Review</t>
  </si>
  <si>
    <t>Replicate open-sourced works</t>
  </si>
  <si>
    <t>Polarity Extraction</t>
  </si>
  <si>
    <t>Fine-tuning of codes</t>
  </si>
  <si>
    <t>Re-run codes, evaluate performance of system at this point</t>
  </si>
  <si>
    <t>Combining Causal &amp; Temporal Works + Evaluation</t>
  </si>
  <si>
    <t>Combining All Works + Evaluation</t>
  </si>
  <si>
    <t>User Feedback</t>
  </si>
  <si>
    <t>Gathering Feedback</t>
  </si>
  <si>
    <t>System Building</t>
  </si>
  <si>
    <t>Documentation</t>
  </si>
  <si>
    <t>Paper Writing - Initial Draft</t>
  </si>
  <si>
    <t>Paper Writing - Final Draft</t>
  </si>
  <si>
    <t>Paper Submission</t>
  </si>
  <si>
    <t>Conference venues with Jan/Feb 2024 paper deadlines</t>
  </si>
  <si>
    <t>Timeline for "Extracting Causal Relations from Electronics &amp; Supply Chain News"</t>
  </si>
  <si>
    <t>Possible issue: Alternative states - "no" &amp; "maybe" claims</t>
  </si>
  <si>
    <t>Causal polarity: to find if cause and effect args are positive or inversely related</t>
  </si>
  <si>
    <t>Co-reference resolution</t>
  </si>
  <si>
    <t># 16 &amp; 17 done together iteratively</t>
  </si>
  <si>
    <t>S/N</t>
  </si>
  <si>
    <t>PHASE 1</t>
  </si>
  <si>
    <t>PHASE 0</t>
  </si>
  <si>
    <t>PHASE 2</t>
  </si>
  <si>
    <t>PHASE 3</t>
  </si>
  <si>
    <t>PHASE 4</t>
  </si>
  <si>
    <t>PHASE 5</t>
  </si>
  <si>
    <t>Progress meeting on 10 Feb</t>
  </si>
  <si>
    <t>Progress meeting on 24 Feb</t>
  </si>
  <si>
    <t>Progress meeting on 09 Mar</t>
  </si>
  <si>
    <t>Apply NLP tools on full dataset</t>
  </si>
  <si>
    <t>Received data, need to evaluate</t>
  </si>
  <si>
    <t>Apart from Cytoscape, how many nodes to show? Do a simple UI on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</si>
</sst>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b/>
      <sz val="22"/>
      <color theme="1" tint="0.34998626667073579"/>
      <name val="Century Gothic"/>
      <family val="1"/>
    </font>
    <font>
      <b/>
      <sz val="10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7CD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58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164" fontId="4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1" fontId="3" fillId="6" borderId="1" xfId="0" applyNumberFormat="1" applyFont="1" applyFill="1" applyBorder="1" applyAlignment="1">
      <alignment horizontal="left" vertical="center" wrapText="1" indent="1"/>
    </xf>
    <xf numFmtId="0" fontId="8" fillId="2" borderId="2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 readingOrder="1"/>
    </xf>
    <xf numFmtId="0" fontId="4" fillId="8" borderId="1" xfId="0" applyFont="1" applyFill="1" applyBorder="1" applyAlignment="1">
      <alignment horizontal="left" vertical="center" wrapText="1" indent="1" readingOrder="1"/>
    </xf>
    <xf numFmtId="0" fontId="4" fillId="9" borderId="1" xfId="0" applyFont="1" applyFill="1" applyBorder="1" applyAlignment="1">
      <alignment horizontal="left" vertical="center" wrapText="1" indent="1" readingOrder="1"/>
    </xf>
    <xf numFmtId="0" fontId="3" fillId="10" borderId="1" xfId="0" applyFont="1" applyFill="1" applyBorder="1" applyAlignment="1">
      <alignment horizontal="left" vertical="center" wrapText="1" indent="1"/>
    </xf>
    <xf numFmtId="0" fontId="3" fillId="11" borderId="1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 readingOrder="1"/>
    </xf>
    <xf numFmtId="0" fontId="3" fillId="0" borderId="6" xfId="0" applyFont="1" applyBorder="1" applyAlignment="1">
      <alignment horizontal="left" vertical="center" wrapText="1" indent="1"/>
    </xf>
    <xf numFmtId="165" fontId="4" fillId="5" borderId="6" xfId="0" applyNumberFormat="1" applyFont="1" applyFill="1" applyBorder="1" applyAlignment="1">
      <alignment horizontal="left" vertical="center" wrapText="1" indent="1" readingOrder="1"/>
    </xf>
    <xf numFmtId="1" fontId="3" fillId="6" borderId="6" xfId="0" applyNumberFormat="1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left" vertical="center" wrapText="1" indent="1" readingOrder="1"/>
    </xf>
    <xf numFmtId="0" fontId="3" fillId="2" borderId="9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 readingOrder="1"/>
    </xf>
    <xf numFmtId="0" fontId="3" fillId="0" borderId="9" xfId="0" applyFont="1" applyBorder="1" applyAlignment="1">
      <alignment horizontal="left" vertical="center" wrapText="1" indent="1"/>
    </xf>
    <xf numFmtId="165" fontId="3" fillId="5" borderId="9" xfId="0" applyNumberFormat="1" applyFont="1" applyFill="1" applyBorder="1" applyAlignment="1">
      <alignment horizontal="left" vertical="center" wrapText="1" indent="1"/>
    </xf>
    <xf numFmtId="165" fontId="4" fillId="5" borderId="9" xfId="0" applyNumberFormat="1" applyFont="1" applyFill="1" applyBorder="1" applyAlignment="1">
      <alignment horizontal="left" vertical="center" wrapText="1" indent="1" readingOrder="1"/>
    </xf>
    <xf numFmtId="1" fontId="3" fillId="6" borderId="9" xfId="0" applyNumberFormat="1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1"/>
    </xf>
    <xf numFmtId="0" fontId="3" fillId="10" borderId="6" xfId="0" applyFont="1" applyFill="1" applyBorder="1" applyAlignment="1">
      <alignment horizontal="left" vertical="center" wrapText="1" indent="1"/>
    </xf>
    <xf numFmtId="164" fontId="3" fillId="2" borderId="6" xfId="0" applyNumberFormat="1" applyFont="1" applyFill="1" applyBorder="1" applyAlignment="1">
      <alignment horizontal="left" vertical="center" wrapText="1" indent="1"/>
    </xf>
    <xf numFmtId="165" fontId="3" fillId="5" borderId="6" xfId="0" applyNumberFormat="1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12" borderId="9" xfId="0" applyFont="1" applyFill="1" applyBorder="1" applyAlignment="1">
      <alignment horizontal="left" vertical="center" wrapText="1" indent="1"/>
    </xf>
    <xf numFmtId="164" fontId="3" fillId="2" borderId="9" xfId="0" applyNumberFormat="1" applyFont="1" applyFill="1" applyBorder="1" applyAlignment="1">
      <alignment horizontal="left" vertical="center" wrapText="1" indent="1"/>
    </xf>
    <xf numFmtId="0" fontId="3" fillId="11" borderId="6" xfId="0" applyFont="1" applyFill="1" applyBorder="1" applyAlignment="1">
      <alignment horizontal="left" vertical="center" wrapText="1" indent="1"/>
    </xf>
    <xf numFmtId="0" fontId="4" fillId="9" borderId="6" xfId="0" applyFont="1" applyFill="1" applyBorder="1" applyAlignment="1">
      <alignment horizontal="left" vertical="center" wrapText="1" indent="1" readingOrder="1"/>
    </xf>
    <xf numFmtId="164" fontId="4" fillId="2" borderId="6" xfId="0" applyNumberFormat="1" applyFont="1" applyFill="1" applyBorder="1" applyAlignment="1">
      <alignment horizontal="left" vertical="center" wrapText="1" indent="1" readingOrder="1"/>
    </xf>
    <xf numFmtId="0" fontId="4" fillId="9" borderId="9" xfId="0" applyFont="1" applyFill="1" applyBorder="1" applyAlignment="1">
      <alignment horizontal="left" vertical="center" wrapText="1" indent="1" readingOrder="1"/>
    </xf>
    <xf numFmtId="164" fontId="4" fillId="2" borderId="9" xfId="0" applyNumberFormat="1" applyFont="1" applyFill="1" applyBorder="1" applyAlignment="1">
      <alignment horizontal="left" vertical="center" wrapText="1" indent="1" readingOrder="1"/>
    </xf>
    <xf numFmtId="0" fontId="5" fillId="7" borderId="3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wrapText="1" indent="1"/>
    </xf>
    <xf numFmtId="0" fontId="4" fillId="8" borderId="6" xfId="0" applyFont="1" applyFill="1" applyBorder="1" applyAlignment="1">
      <alignment horizontal="left" vertical="center" wrapText="1" indent="1" readingOrder="1"/>
    </xf>
    <xf numFmtId="0" fontId="3" fillId="2" borderId="4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center" vertical="center" textRotation="180" wrapText="1"/>
    </xf>
    <xf numFmtId="0" fontId="9" fillId="2" borderId="14" xfId="0" applyFont="1" applyFill="1" applyBorder="1" applyAlignment="1">
      <alignment horizontal="center" vertical="center" textRotation="180" wrapText="1"/>
    </xf>
    <xf numFmtId="0" fontId="9" fillId="2" borderId="15" xfId="0" applyFont="1" applyFill="1" applyBorder="1" applyAlignment="1">
      <alignment horizontal="center" vertical="center" textRotation="180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FFD7CD"/>
      <color rgb="FF00BD32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10821384657719E-3"/>
          <c:y val="0.13094112572690642"/>
          <c:w val="0.79485250520795736"/>
          <c:h val="0.869058774749118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Timeline!$G$3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Timeline!$D$4:$D$23</c:f>
              <c:strCache>
                <c:ptCount val="20"/>
                <c:pt idx="0">
                  <c:v>Exploratory Data Analysis</c:v>
                </c:pt>
                <c:pt idx="1">
                  <c:v>Timeline &amp; Plan Setting</c:v>
                </c:pt>
                <c:pt idx="2">
                  <c:v>Apply NLP tools on full dataset</c:v>
                </c:pt>
                <c:pt idx="3">
                  <c:v>Causal relations curation rules</c:v>
                </c:pt>
                <c:pt idx="4">
                  <c:v>Co-reference resolution</c:v>
                </c:pt>
                <c:pt idx="5">
                  <c:v>Causal map (store + viz (simple UI))</c:v>
                </c:pt>
                <c:pt idx="6">
                  <c:v>Evaluation strategy</c:v>
                </c:pt>
                <c:pt idx="7">
                  <c:v>Literature Review</c:v>
                </c:pt>
                <c:pt idx="8">
                  <c:v>Replicate open-sourced works</c:v>
                </c:pt>
                <c:pt idx="9">
                  <c:v>Fine-tuning of codes</c:v>
                </c:pt>
                <c:pt idx="10">
                  <c:v>Combining Causal &amp; Temporal Works + Evaluation</c:v>
                </c:pt>
                <c:pt idx="11">
                  <c:v>Literature Review</c:v>
                </c:pt>
                <c:pt idx="12">
                  <c:v>Replicate open-sourced works</c:v>
                </c:pt>
                <c:pt idx="13">
                  <c:v>Fine-tuning of codes</c:v>
                </c:pt>
                <c:pt idx="14">
                  <c:v>Combining All Works + Evaluation</c:v>
                </c:pt>
                <c:pt idx="15">
                  <c:v>Fine-tuning of codes</c:v>
                </c:pt>
                <c:pt idx="16">
                  <c:v>Gathering Feedback</c:v>
                </c:pt>
                <c:pt idx="17">
                  <c:v>Paper Writing - Initial Draft</c:v>
                </c:pt>
                <c:pt idx="18">
                  <c:v>Paper Writing - Final Draft</c:v>
                </c:pt>
                <c:pt idx="19">
                  <c:v>Paper Submission</c:v>
                </c:pt>
              </c:strCache>
            </c:strRef>
          </c:cat>
          <c:val>
            <c:numRef>
              <c:f>Timeline!$G$4:$G$23</c:f>
              <c:numCache>
                <c:formatCode>[$-409]d\-mmm;@</c:formatCode>
                <c:ptCount val="20"/>
                <c:pt idx="0">
                  <c:v>44927</c:v>
                </c:pt>
                <c:pt idx="1">
                  <c:v>44945</c:v>
                </c:pt>
                <c:pt idx="2">
                  <c:v>44956</c:v>
                </c:pt>
                <c:pt idx="3">
                  <c:v>44970</c:v>
                </c:pt>
                <c:pt idx="4">
                  <c:v>44984</c:v>
                </c:pt>
                <c:pt idx="5">
                  <c:v>44998</c:v>
                </c:pt>
                <c:pt idx="6">
                  <c:v>45012</c:v>
                </c:pt>
                <c:pt idx="7">
                  <c:v>45005</c:v>
                </c:pt>
                <c:pt idx="8">
                  <c:v>45026</c:v>
                </c:pt>
                <c:pt idx="9">
                  <c:v>45040</c:v>
                </c:pt>
                <c:pt idx="10">
                  <c:v>45061</c:v>
                </c:pt>
                <c:pt idx="11">
                  <c:v>45082</c:v>
                </c:pt>
                <c:pt idx="12">
                  <c:v>45096</c:v>
                </c:pt>
                <c:pt idx="13">
                  <c:v>45117</c:v>
                </c:pt>
                <c:pt idx="14">
                  <c:v>45138</c:v>
                </c:pt>
                <c:pt idx="15">
                  <c:v>45152</c:v>
                </c:pt>
                <c:pt idx="16">
                  <c:v>45159</c:v>
                </c:pt>
                <c:pt idx="17">
                  <c:v>45187</c:v>
                </c:pt>
                <c:pt idx="18">
                  <c:v>45215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9248-820E-19D528F51236}"/>
            </c:ext>
          </c:extLst>
        </c:ser>
        <c:ser>
          <c:idx val="1"/>
          <c:order val="1"/>
          <c:tx>
            <c:strRef>
              <c:f>Timeline!$I$3</c:f>
              <c:strCache>
                <c:ptCount val="1"/>
                <c:pt idx="0">
                  <c:v>DURATION in 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05DF-9248-820E-19D528F5123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05DF-9248-820E-19D528F512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05DF-9248-820E-19D528F512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05DF-9248-820E-19D528F512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05DF-9248-820E-19D528F512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05DF-9248-820E-19D528F512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05DF-9248-820E-19D528F512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0-05DF-9248-820E-19D528F512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2-05DF-9248-820E-19D528F512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4-05DF-9248-820E-19D528F5123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05DF-9248-820E-19D528F512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8-05DF-9248-820E-19D528F5123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A-05DF-9248-820E-19D528F512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C-05DF-9248-820E-19D528F5123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05DF-9248-820E-19D528F51236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0-05DF-9248-820E-19D528F51236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A7D8-4FCD-84B8-31028AE08C45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A7D8-4FCD-84B8-31028AE08C45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A7D8-4FCD-84B8-31028AE08C45}"/>
              </c:ext>
            </c:extLst>
          </c:dPt>
          <c:cat>
            <c:strRef>
              <c:f>Timeline!$D$4:$D$23</c:f>
              <c:strCache>
                <c:ptCount val="20"/>
                <c:pt idx="0">
                  <c:v>Exploratory Data Analysis</c:v>
                </c:pt>
                <c:pt idx="1">
                  <c:v>Timeline &amp; Plan Setting</c:v>
                </c:pt>
                <c:pt idx="2">
                  <c:v>Apply NLP tools on full dataset</c:v>
                </c:pt>
                <c:pt idx="3">
                  <c:v>Causal relations curation rules</c:v>
                </c:pt>
                <c:pt idx="4">
                  <c:v>Co-reference resolution</c:v>
                </c:pt>
                <c:pt idx="5">
                  <c:v>Causal map (store + viz (simple UI))</c:v>
                </c:pt>
                <c:pt idx="6">
                  <c:v>Evaluation strategy</c:v>
                </c:pt>
                <c:pt idx="7">
                  <c:v>Literature Review</c:v>
                </c:pt>
                <c:pt idx="8">
                  <c:v>Replicate open-sourced works</c:v>
                </c:pt>
                <c:pt idx="9">
                  <c:v>Fine-tuning of codes</c:v>
                </c:pt>
                <c:pt idx="10">
                  <c:v>Combining Causal &amp; Temporal Works + Evaluation</c:v>
                </c:pt>
                <c:pt idx="11">
                  <c:v>Literature Review</c:v>
                </c:pt>
                <c:pt idx="12">
                  <c:v>Replicate open-sourced works</c:v>
                </c:pt>
                <c:pt idx="13">
                  <c:v>Fine-tuning of codes</c:v>
                </c:pt>
                <c:pt idx="14">
                  <c:v>Combining All Works + Evaluation</c:v>
                </c:pt>
                <c:pt idx="15">
                  <c:v>Fine-tuning of codes</c:v>
                </c:pt>
                <c:pt idx="16">
                  <c:v>Gathering Feedback</c:v>
                </c:pt>
                <c:pt idx="17">
                  <c:v>Paper Writing - Initial Draft</c:v>
                </c:pt>
                <c:pt idx="18">
                  <c:v>Paper Writing - Final Draft</c:v>
                </c:pt>
                <c:pt idx="19">
                  <c:v>Paper Submission</c:v>
                </c:pt>
              </c:strCache>
            </c:strRef>
          </c:cat>
          <c:val>
            <c:numRef>
              <c:f>Timeline!$I$4:$I$23</c:f>
              <c:numCache>
                <c:formatCode>0</c:formatCode>
                <c:ptCount val="20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21</c:v>
                </c:pt>
                <c:pt idx="8">
                  <c:v>14</c:v>
                </c:pt>
                <c:pt idx="9">
                  <c:v>21</c:v>
                </c:pt>
                <c:pt idx="10">
                  <c:v>21</c:v>
                </c:pt>
                <c:pt idx="11">
                  <c:v>14</c:v>
                </c:pt>
                <c:pt idx="12">
                  <c:v>21</c:v>
                </c:pt>
                <c:pt idx="13">
                  <c:v>21</c:v>
                </c:pt>
                <c:pt idx="14">
                  <c:v>14</c:v>
                </c:pt>
                <c:pt idx="15">
                  <c:v>42</c:v>
                </c:pt>
                <c:pt idx="16">
                  <c:v>35</c:v>
                </c:pt>
                <c:pt idx="17">
                  <c:v>28</c:v>
                </c:pt>
                <c:pt idx="18">
                  <c:v>28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DF-9248-820E-19D528F5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0341376"/>
        <c:axId val="70342912"/>
      </c:barChart>
      <c:catAx>
        <c:axId val="7034137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2912"/>
        <c:crosses val="max"/>
        <c:auto val="1"/>
        <c:lblAlgn val="ctr"/>
        <c:lblOffset val="100"/>
        <c:noMultiLvlLbl val="0"/>
      </c:catAx>
      <c:valAx>
        <c:axId val="70342912"/>
        <c:scaling>
          <c:orientation val="minMax"/>
          <c:max val="45300"/>
          <c:min val="44927"/>
        </c:scaling>
        <c:delete val="0"/>
        <c:axPos val="t"/>
        <c:majorGridlines/>
        <c:numFmt formatCode="[$-409]d\-mmm;@" sourceLinked="1"/>
        <c:majorTickMark val="out"/>
        <c:minorTickMark val="none"/>
        <c:tickLblPos val="nextTo"/>
        <c:txPr>
          <a:bodyPr rot="5400000" vert="horz" anchor="ctr" anchorCtr="1"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1376"/>
        <c:crosses val="autoZero"/>
        <c:crossBetween val="between"/>
        <c:majorUnit val="14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</xdr:colOff>
      <xdr:row>24</xdr:row>
      <xdr:rowOff>12699</xdr:rowOff>
    </xdr:from>
    <xdr:to>
      <xdr:col>11</xdr:col>
      <xdr:colOff>76199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JW1091"/>
  <sheetViews>
    <sheetView showGridLines="0" tabSelected="1" topLeftCell="A3" zoomScaleNormal="100" workbookViewId="0">
      <selection activeCell="E12" sqref="E12"/>
    </sheetView>
  </sheetViews>
  <sheetFormatPr defaultColWidth="11" defaultRowHeight="13.2" x14ac:dyDescent="0.25"/>
  <cols>
    <col min="1" max="1" width="7" style="6" customWidth="1"/>
    <col min="2" max="2" width="4.296875" style="6" customWidth="1"/>
    <col min="3" max="3" width="21.19921875" style="6" customWidth="1"/>
    <col min="4" max="4" width="35.796875" style="6" customWidth="1"/>
    <col min="5" max="5" width="14.09765625" style="6" customWidth="1"/>
    <col min="6" max="6" width="20.796875" style="6" hidden="1" customWidth="1"/>
    <col min="7" max="8" width="10" style="6" customWidth="1"/>
    <col min="9" max="9" width="1.296875" style="6" customWidth="1"/>
    <col min="10" max="10" width="42.09765625" style="6" customWidth="1"/>
    <col min="11" max="11" width="5.59765625" style="6" customWidth="1"/>
    <col min="12" max="18" width="11" style="6"/>
    <col min="19" max="19" width="9" style="6" customWidth="1"/>
    <col min="20" max="16384" width="11" style="6"/>
  </cols>
  <sheetData>
    <row r="1" spans="1:259" ht="21.6" customHeight="1" x14ac:dyDescent="0.25"/>
    <row r="2" spans="1:259" ht="45" customHeight="1" x14ac:dyDescent="0.3">
      <c r="A2" s="1"/>
      <c r="B2" s="14" t="s">
        <v>37</v>
      </c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s="10" customFormat="1" ht="34.950000000000003" customHeight="1" thickBot="1" x14ac:dyDescent="0.35">
      <c r="A3" s="9"/>
      <c r="B3" s="50" t="s">
        <v>42</v>
      </c>
      <c r="C3" s="50" t="s">
        <v>1</v>
      </c>
      <c r="D3" s="50" t="s">
        <v>0</v>
      </c>
      <c r="E3" s="50" t="s">
        <v>2</v>
      </c>
      <c r="F3" s="50" t="s">
        <v>5</v>
      </c>
      <c r="G3" s="51" t="s">
        <v>3</v>
      </c>
      <c r="H3" s="51" t="s">
        <v>4</v>
      </c>
      <c r="I3" s="52" t="s">
        <v>9</v>
      </c>
      <c r="J3" s="50" t="s">
        <v>6</v>
      </c>
      <c r="K3" s="5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</row>
    <row r="4" spans="1:259" s="8" customFormat="1" ht="25.05" customHeight="1" x14ac:dyDescent="0.3">
      <c r="A4" s="7"/>
      <c r="B4" s="21">
        <v>1</v>
      </c>
      <c r="C4" s="53" t="s">
        <v>12</v>
      </c>
      <c r="D4" s="23" t="s">
        <v>13</v>
      </c>
      <c r="E4" s="23" t="s">
        <v>7</v>
      </c>
      <c r="F4" s="23"/>
      <c r="G4" s="40">
        <v>44927</v>
      </c>
      <c r="H4" s="40">
        <v>44945</v>
      </c>
      <c r="I4" s="27">
        <f>IF(G4=0,0,H4-G4)</f>
        <v>18</v>
      </c>
      <c r="J4" s="28" t="s">
        <v>14</v>
      </c>
      <c r="K4" s="55" t="s">
        <v>44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</row>
    <row r="5" spans="1:259" s="8" customFormat="1" ht="25.05" customHeight="1" thickBot="1" x14ac:dyDescent="0.35">
      <c r="A5" s="7"/>
      <c r="B5" s="29">
        <v>2</v>
      </c>
      <c r="C5" s="30" t="s">
        <v>12</v>
      </c>
      <c r="D5" s="32" t="s">
        <v>16</v>
      </c>
      <c r="E5" s="32" t="s">
        <v>7</v>
      </c>
      <c r="F5" s="49"/>
      <c r="G5" s="35">
        <v>44945</v>
      </c>
      <c r="H5" s="35">
        <v>44959</v>
      </c>
      <c r="I5" s="36">
        <f t="shared" ref="I5:I23" si="0">IF(G5=0,0,H5-G5)</f>
        <v>14</v>
      </c>
      <c r="J5" s="37" t="s">
        <v>15</v>
      </c>
      <c r="K5" s="5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</row>
    <row r="6" spans="1:259" s="8" customFormat="1" ht="25.05" customHeight="1" x14ac:dyDescent="0.3">
      <c r="A6" s="7"/>
      <c r="B6" s="21">
        <v>3</v>
      </c>
      <c r="C6" s="46" t="s">
        <v>17</v>
      </c>
      <c r="D6" s="24" t="s">
        <v>52</v>
      </c>
      <c r="E6" s="3" t="s">
        <v>7</v>
      </c>
      <c r="F6" s="47"/>
      <c r="G6" s="26">
        <v>44956</v>
      </c>
      <c r="H6" s="26">
        <v>44970</v>
      </c>
      <c r="I6" s="27">
        <f t="shared" si="0"/>
        <v>14</v>
      </c>
      <c r="J6" s="28" t="s">
        <v>49</v>
      </c>
      <c r="K6" s="55" t="s">
        <v>43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</row>
    <row r="7" spans="1:259" s="8" customFormat="1" ht="25.05" customHeight="1" x14ac:dyDescent="0.3">
      <c r="A7" s="7"/>
      <c r="B7" s="41">
        <v>4</v>
      </c>
      <c r="C7" s="18" t="s">
        <v>17</v>
      </c>
      <c r="D7" s="11" t="s">
        <v>18</v>
      </c>
      <c r="E7" s="3" t="s">
        <v>7</v>
      </c>
      <c r="F7" s="11"/>
      <c r="G7" s="16">
        <f>H6</f>
        <v>44970</v>
      </c>
      <c r="H7" s="16">
        <f>G7+14</f>
        <v>44984</v>
      </c>
      <c r="I7" s="13">
        <f t="shared" si="0"/>
        <v>14</v>
      </c>
      <c r="J7" s="42" t="s">
        <v>50</v>
      </c>
      <c r="K7" s="5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</row>
    <row r="8" spans="1:259" s="8" customFormat="1" ht="25.05" customHeight="1" x14ac:dyDescent="0.3">
      <c r="A8" s="7"/>
      <c r="B8" s="41">
        <v>5</v>
      </c>
      <c r="C8" s="18" t="s">
        <v>17</v>
      </c>
      <c r="D8" s="11" t="s">
        <v>40</v>
      </c>
      <c r="E8" s="3" t="s">
        <v>8</v>
      </c>
      <c r="F8" s="11"/>
      <c r="G8" s="16">
        <f>H7</f>
        <v>44984</v>
      </c>
      <c r="H8" s="16">
        <f>G8+14</f>
        <v>44998</v>
      </c>
      <c r="I8" s="13">
        <f t="shared" si="0"/>
        <v>14</v>
      </c>
      <c r="J8" s="42" t="s">
        <v>51</v>
      </c>
      <c r="K8" s="5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</row>
    <row r="9" spans="1:259" s="8" customFormat="1" ht="25.05" customHeight="1" x14ac:dyDescent="0.3">
      <c r="A9" s="7"/>
      <c r="B9" s="41">
        <v>6</v>
      </c>
      <c r="C9" s="18" t="s">
        <v>17</v>
      </c>
      <c r="D9" s="3" t="s">
        <v>20</v>
      </c>
      <c r="E9" s="3" t="s">
        <v>11</v>
      </c>
      <c r="F9" s="4"/>
      <c r="G9" s="16">
        <f>H8</f>
        <v>44998</v>
      </c>
      <c r="H9" s="16">
        <f>G9+14</f>
        <v>45012</v>
      </c>
      <c r="I9" s="13">
        <f t="shared" si="0"/>
        <v>14</v>
      </c>
      <c r="J9" s="42" t="s">
        <v>54</v>
      </c>
      <c r="K9" s="5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</row>
    <row r="10" spans="1:259" s="8" customFormat="1" ht="25.05" customHeight="1" thickBot="1" x14ac:dyDescent="0.35">
      <c r="A10" s="7"/>
      <c r="B10" s="29">
        <v>7</v>
      </c>
      <c r="C10" s="48" t="s">
        <v>17</v>
      </c>
      <c r="D10" s="32" t="s">
        <v>19</v>
      </c>
      <c r="E10" s="32" t="s">
        <v>8</v>
      </c>
      <c r="F10" s="49"/>
      <c r="G10" s="35">
        <f>H9</f>
        <v>45012</v>
      </c>
      <c r="H10" s="35">
        <f>G10+14</f>
        <v>45026</v>
      </c>
      <c r="I10" s="36">
        <f t="shared" si="0"/>
        <v>14</v>
      </c>
      <c r="J10" s="37" t="s">
        <v>53</v>
      </c>
      <c r="K10" s="5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1:259" s="8" customFormat="1" ht="25.05" customHeight="1" x14ac:dyDescent="0.3">
      <c r="A11" s="7"/>
      <c r="B11" s="21">
        <v>8</v>
      </c>
      <c r="C11" s="45" t="s">
        <v>21</v>
      </c>
      <c r="D11" s="23" t="s">
        <v>22</v>
      </c>
      <c r="E11" s="24" t="s">
        <v>11</v>
      </c>
      <c r="F11" s="39"/>
      <c r="G11" s="40">
        <v>45005</v>
      </c>
      <c r="H11" s="26">
        <f>G11+21</f>
        <v>45026</v>
      </c>
      <c r="I11" s="27">
        <f t="shared" si="0"/>
        <v>21</v>
      </c>
      <c r="J11" s="28"/>
      <c r="K11" s="55" t="s">
        <v>45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</row>
    <row r="12" spans="1:259" s="8" customFormat="1" ht="25.05" customHeight="1" x14ac:dyDescent="0.3">
      <c r="A12" s="7"/>
      <c r="B12" s="41">
        <v>9</v>
      </c>
      <c r="C12" s="20" t="s">
        <v>21</v>
      </c>
      <c r="D12" s="2" t="s">
        <v>23</v>
      </c>
      <c r="E12" s="3" t="s">
        <v>11</v>
      </c>
      <c r="F12" s="12"/>
      <c r="G12" s="15">
        <f>H11</f>
        <v>45026</v>
      </c>
      <c r="H12" s="16">
        <f>G12+14</f>
        <v>45040</v>
      </c>
      <c r="I12" s="13">
        <f t="shared" si="0"/>
        <v>14</v>
      </c>
      <c r="J12" s="42"/>
      <c r="K12" s="5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</row>
    <row r="13" spans="1:259" s="8" customFormat="1" ht="25.05" customHeight="1" x14ac:dyDescent="0.3">
      <c r="A13" s="7"/>
      <c r="B13" s="41">
        <v>10</v>
      </c>
      <c r="C13" s="20" t="s">
        <v>21</v>
      </c>
      <c r="D13" s="2" t="s">
        <v>25</v>
      </c>
      <c r="E13" s="3" t="s">
        <v>11</v>
      </c>
      <c r="F13" s="12"/>
      <c r="G13" s="16">
        <f t="shared" ref="G13:G19" si="1">H12</f>
        <v>45040</v>
      </c>
      <c r="H13" s="16">
        <f>G13+21</f>
        <v>45061</v>
      </c>
      <c r="I13" s="13">
        <f t="shared" si="0"/>
        <v>21</v>
      </c>
      <c r="J13" s="42"/>
      <c r="K13" s="5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</row>
    <row r="14" spans="1:259" s="8" customFormat="1" ht="25.05" customHeight="1" thickBot="1" x14ac:dyDescent="0.35">
      <c r="A14" s="7"/>
      <c r="B14" s="29">
        <v>11</v>
      </c>
      <c r="C14" s="43" t="s">
        <v>31</v>
      </c>
      <c r="D14" s="31" t="s">
        <v>27</v>
      </c>
      <c r="E14" s="32" t="s">
        <v>11</v>
      </c>
      <c r="F14" s="44"/>
      <c r="G14" s="35">
        <f t="shared" si="1"/>
        <v>45061</v>
      </c>
      <c r="H14" s="35">
        <f>G14+21</f>
        <v>45082</v>
      </c>
      <c r="I14" s="36">
        <f t="shared" si="0"/>
        <v>21</v>
      </c>
      <c r="J14" s="37" t="s">
        <v>26</v>
      </c>
      <c r="K14" s="5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</row>
    <row r="15" spans="1:259" s="8" customFormat="1" ht="25.05" customHeight="1" x14ac:dyDescent="0.3">
      <c r="A15" s="7"/>
      <c r="B15" s="21">
        <v>12</v>
      </c>
      <c r="C15" s="38" t="s">
        <v>24</v>
      </c>
      <c r="D15" s="23" t="s">
        <v>22</v>
      </c>
      <c r="E15" s="24" t="s">
        <v>11</v>
      </c>
      <c r="F15" s="39"/>
      <c r="G15" s="40">
        <f t="shared" si="1"/>
        <v>45082</v>
      </c>
      <c r="H15" s="26">
        <f>G15+14</f>
        <v>45096</v>
      </c>
      <c r="I15" s="27">
        <f t="shared" si="0"/>
        <v>14</v>
      </c>
      <c r="J15" s="28" t="s">
        <v>39</v>
      </c>
      <c r="K15" s="55" t="s">
        <v>46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</row>
    <row r="16" spans="1:259" s="8" customFormat="1" ht="25.05" customHeight="1" x14ac:dyDescent="0.3">
      <c r="A16" s="7"/>
      <c r="B16" s="41">
        <v>13</v>
      </c>
      <c r="C16" s="19" t="s">
        <v>24</v>
      </c>
      <c r="D16" s="2" t="s">
        <v>23</v>
      </c>
      <c r="E16" s="3" t="s">
        <v>11</v>
      </c>
      <c r="F16" s="12"/>
      <c r="G16" s="15">
        <f t="shared" si="1"/>
        <v>45096</v>
      </c>
      <c r="H16" s="16">
        <f>G16+21</f>
        <v>45117</v>
      </c>
      <c r="I16" s="13">
        <f t="shared" si="0"/>
        <v>21</v>
      </c>
      <c r="J16" s="42"/>
      <c r="K16" s="5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</row>
    <row r="17" spans="1:259" s="8" customFormat="1" ht="25.05" customHeight="1" x14ac:dyDescent="0.3">
      <c r="A17" s="7"/>
      <c r="B17" s="41">
        <v>14</v>
      </c>
      <c r="C17" s="19" t="s">
        <v>24</v>
      </c>
      <c r="D17" s="2" t="s">
        <v>25</v>
      </c>
      <c r="E17" s="3" t="s">
        <v>11</v>
      </c>
      <c r="F17" s="12"/>
      <c r="G17" s="16">
        <f t="shared" si="1"/>
        <v>45117</v>
      </c>
      <c r="H17" s="16">
        <f>G17+21</f>
        <v>45138</v>
      </c>
      <c r="I17" s="13">
        <f t="shared" si="0"/>
        <v>21</v>
      </c>
      <c r="J17" s="42" t="s">
        <v>38</v>
      </c>
      <c r="K17" s="5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</row>
    <row r="18" spans="1:259" s="8" customFormat="1" ht="25.05" customHeight="1" thickBot="1" x14ac:dyDescent="0.35">
      <c r="A18" s="7"/>
      <c r="B18" s="29">
        <v>15</v>
      </c>
      <c r="C18" s="43" t="s">
        <v>31</v>
      </c>
      <c r="D18" s="31" t="s">
        <v>28</v>
      </c>
      <c r="E18" s="32" t="s">
        <v>11</v>
      </c>
      <c r="F18" s="44"/>
      <c r="G18" s="35">
        <f>H17</f>
        <v>45138</v>
      </c>
      <c r="H18" s="35">
        <f>G18+14</f>
        <v>45152</v>
      </c>
      <c r="I18" s="36">
        <f t="shared" si="0"/>
        <v>14</v>
      </c>
      <c r="J18" s="37" t="s">
        <v>26</v>
      </c>
      <c r="K18" s="5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</row>
    <row r="19" spans="1:259" s="8" customFormat="1" ht="25.05" customHeight="1" x14ac:dyDescent="0.3">
      <c r="A19" s="7"/>
      <c r="B19" s="21">
        <v>16</v>
      </c>
      <c r="C19" s="22" t="s">
        <v>31</v>
      </c>
      <c r="D19" s="23" t="s">
        <v>25</v>
      </c>
      <c r="E19" s="24" t="s">
        <v>11</v>
      </c>
      <c r="F19" s="25"/>
      <c r="G19" s="26">
        <f t="shared" si="1"/>
        <v>45152</v>
      </c>
      <c r="H19" s="26">
        <f>G19+14*3</f>
        <v>45194</v>
      </c>
      <c r="I19" s="27">
        <f t="shared" si="0"/>
        <v>42</v>
      </c>
      <c r="J19" s="28" t="s">
        <v>41</v>
      </c>
      <c r="K19" s="55" t="s">
        <v>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</row>
    <row r="20" spans="1:259" s="8" customFormat="1" ht="25.05" customHeight="1" thickBot="1" x14ac:dyDescent="0.35">
      <c r="A20" s="7"/>
      <c r="B20" s="29">
        <v>17</v>
      </c>
      <c r="C20" s="30" t="s">
        <v>29</v>
      </c>
      <c r="D20" s="31" t="s">
        <v>30</v>
      </c>
      <c r="E20" s="32" t="s">
        <v>11</v>
      </c>
      <c r="F20" s="33"/>
      <c r="G20" s="34">
        <f>G19+7</f>
        <v>45159</v>
      </c>
      <c r="H20" s="35">
        <f>H19</f>
        <v>45194</v>
      </c>
      <c r="I20" s="36">
        <f t="shared" si="0"/>
        <v>35</v>
      </c>
      <c r="J20" s="37" t="s">
        <v>41</v>
      </c>
      <c r="K20" s="5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</row>
    <row r="21" spans="1:259" s="8" customFormat="1" ht="25.05" customHeight="1" x14ac:dyDescent="0.3">
      <c r="A21" s="7"/>
      <c r="B21" s="21">
        <v>18</v>
      </c>
      <c r="C21" s="53" t="s">
        <v>32</v>
      </c>
      <c r="D21" s="23" t="s">
        <v>33</v>
      </c>
      <c r="E21" s="24" t="s">
        <v>11</v>
      </c>
      <c r="F21" s="25"/>
      <c r="G21" s="40">
        <v>45187</v>
      </c>
      <c r="H21" s="40">
        <f>G21+28</f>
        <v>45215</v>
      </c>
      <c r="I21" s="27">
        <f t="shared" si="0"/>
        <v>28</v>
      </c>
      <c r="J21" s="28"/>
      <c r="K21" s="55" t="s">
        <v>48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</row>
    <row r="22" spans="1:259" s="8" customFormat="1" ht="25.05" customHeight="1" x14ac:dyDescent="0.3">
      <c r="A22" s="7"/>
      <c r="B22" s="41">
        <v>19</v>
      </c>
      <c r="C22" s="17" t="s">
        <v>32</v>
      </c>
      <c r="D22" s="2" t="s">
        <v>34</v>
      </c>
      <c r="E22" s="3" t="s">
        <v>11</v>
      </c>
      <c r="F22" s="11"/>
      <c r="G22" s="15">
        <f>H21</f>
        <v>45215</v>
      </c>
      <c r="H22" s="15">
        <f>G22+28</f>
        <v>45243</v>
      </c>
      <c r="I22" s="13">
        <f t="shared" si="0"/>
        <v>28</v>
      </c>
      <c r="J22" s="42"/>
      <c r="K22" s="5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</row>
    <row r="23" spans="1:259" s="8" customFormat="1" ht="25.05" customHeight="1" thickBot="1" x14ac:dyDescent="0.35">
      <c r="A23" s="7"/>
      <c r="B23" s="29">
        <v>20</v>
      </c>
      <c r="C23" s="30" t="s">
        <v>32</v>
      </c>
      <c r="D23" s="31" t="s">
        <v>35</v>
      </c>
      <c r="E23" s="32" t="s">
        <v>10</v>
      </c>
      <c r="F23" s="33"/>
      <c r="G23" s="34"/>
      <c r="H23" s="34"/>
      <c r="I23" s="36">
        <f t="shared" si="0"/>
        <v>0</v>
      </c>
      <c r="J23" s="37" t="s">
        <v>36</v>
      </c>
      <c r="K23" s="5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</row>
    <row r="24" spans="1:259" ht="10.050000000000001" customHeight="1" x14ac:dyDescent="0.25">
      <c r="A24" s="1"/>
      <c r="B24" s="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37.049999999999997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</sheetData>
  <mergeCells count="6">
    <mergeCell ref="K19:K20"/>
    <mergeCell ref="K21:K23"/>
    <mergeCell ref="K4:K5"/>
    <mergeCell ref="K6:K10"/>
    <mergeCell ref="K11:K14"/>
    <mergeCell ref="K15:K18"/>
  </mergeCells>
  <pageMargins left="0.3" right="0.3" top="0.3" bottom="0.3" header="0" footer="0"/>
  <pageSetup scale="57" fitToHeight="0" orientation="landscape" horizontalDpi="4294967292" verticalDpi="4294967292"/>
  <headerFooter>
    <oddHeader>&amp;C&amp;"Calibri,Regular"&amp;K000000Gantt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Timeline</vt:lpstr>
      <vt:lpstr>Timeline!Print_Area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Fiona Tan</cp:lastModifiedBy>
  <dcterms:created xsi:type="dcterms:W3CDTF">2015-02-24T20:54:23Z</dcterms:created>
  <dcterms:modified xsi:type="dcterms:W3CDTF">2023-03-08T13:00:12Z</dcterms:modified>
</cp:coreProperties>
</file>