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24" sheetId="2" state="visible" r:id="rId4"/>
    <sheet name="25" sheetId="3" state="visible" r:id="rId5"/>
    <sheet name="rough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<sst xmlns="http://schemas.openxmlformats.org/spreadsheetml/2006/main" count="83" uniqueCount="20">
  <si>
    <t xml:space="preserve">FY24</t>
  </si>
  <si>
    <t xml:space="preserve">FY24 Total</t>
  </si>
  <si>
    <t xml:space="preserve">Hedge</t>
  </si>
  <si>
    <t xml:space="preserve">Silver Paste (tube)</t>
  </si>
  <si>
    <t xml:space="preserve">Silver Paste (grams)</t>
  </si>
  <si>
    <t xml:space="preserve">Raw Silver (grams)</t>
  </si>
  <si>
    <t xml:space="preserve">Un-Hedge</t>
  </si>
  <si>
    <t xml:space="preserve">Silver Paste (USD)</t>
  </si>
  <si>
    <t xml:space="preserve">FY25</t>
  </si>
  <si>
    <t xml:space="preserve">FY25 Total</t>
  </si>
  <si>
    <t xml:space="preserve">*Oct-25 to Mar-25 based on BP qty</t>
  </si>
  <si>
    <t xml:space="preserve">*Jul-25 onwards unit price based on May quotation </t>
  </si>
  <si>
    <t xml:space="preserve">*Jun-25 onwards 400g/tube</t>
  </si>
  <si>
    <t xml:space="preserve">Material</t>
  </si>
  <si>
    <t xml:space="preserve">Hedge raw</t>
  </si>
  <si>
    <t xml:space="preserve">Unhedge</t>
  </si>
  <si>
    <t xml:space="preserve">Sum</t>
  </si>
  <si>
    <t xml:space="preserve">gm to toz</t>
  </si>
  <si>
    <t xml:space="preserve">Total</t>
  </si>
  <si>
    <t xml:space="preserve">Hedged proc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</si>
</sst>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yy"/>
    <numFmt numFmtId="166" formatCode="_-* #,##0.00_-;\-* #,##0.00_-;_-* \-??_-;_-@_-"/>
    <numFmt numFmtId="167" formatCode="_-* #,##0_-;\-* #,##0_-;_-* \-??_-;_-@_-"/>
    <numFmt numFmtId="168" formatCode="mm/dd/yy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P27"/>
  <sheetViews>
    <sheetView showFormulas="false" showGridLines="fals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B14" activeCellId="1" sqref="H11:H16 B14"/>
    </sheetView>
  </sheetViews>
  <sheetFormatPr defaultColWidth="8.79296875" defaultRowHeight="14.25" zeroHeight="false" outlineLevelRow="0" outlineLevelCol="0"/>
  <cols>
    <col collapsed="false" customWidth="true" hidden="false" outlineLevel="0" max="3" min="3" style="1" width="16.72"/>
    <col collapsed="false" customWidth="true" hidden="false" outlineLevel="0" max="16" min="16" style="1" width="10.42"/>
  </cols>
  <sheetData>
    <row r="3" customFormat="false" ht="14.25" hidden="false" customHeight="false" outlineLevel="0" collapsed="false">
      <c r="B3" s="2" t="s">
        <v>0</v>
      </c>
      <c r="C3" s="2"/>
      <c r="D3" s="3" t="n">
        <v>45383</v>
      </c>
      <c r="E3" s="3" t="n">
        <v>45413</v>
      </c>
      <c r="F3" s="3" t="n">
        <v>45444</v>
      </c>
      <c r="G3" s="3" t="n">
        <v>45474</v>
      </c>
      <c r="H3" s="3" t="n">
        <v>45505</v>
      </c>
      <c r="I3" s="3" t="n">
        <v>45536</v>
      </c>
      <c r="J3" s="3" t="n">
        <v>45566</v>
      </c>
      <c r="K3" s="3" t="n">
        <v>45597</v>
      </c>
      <c r="L3" s="3" t="n">
        <v>45627</v>
      </c>
      <c r="M3" s="3" t="n">
        <v>45658</v>
      </c>
      <c r="N3" s="3" t="n">
        <v>45689</v>
      </c>
      <c r="O3" s="3" t="n">
        <v>45717</v>
      </c>
      <c r="P3" s="4" t="s">
        <v>1</v>
      </c>
    </row>
    <row r="4" customFormat="false" ht="14.25" hidden="false" customHeight="false" outlineLevel="0" collapsed="false">
      <c r="B4" s="5" t="s">
        <v>2</v>
      </c>
      <c r="C4" s="5" t="s">
        <v>3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560.423079958955</v>
      </c>
      <c r="I4" s="6" t="n">
        <v>915.620806693504</v>
      </c>
      <c r="J4" s="6" t="n">
        <v>813.008130081301</v>
      </c>
      <c r="K4" s="6" t="n">
        <v>718.288736285421</v>
      </c>
      <c r="L4" s="6" t="n">
        <v>915.620806693504</v>
      </c>
      <c r="M4" s="6" t="n">
        <v>0</v>
      </c>
      <c r="N4" s="6" t="n">
        <v>0</v>
      </c>
      <c r="O4" s="6" t="n">
        <v>0</v>
      </c>
      <c r="P4" s="6" t="n">
        <f aca="false">SUM(D4:O4)</f>
        <v>3922.96155971269</v>
      </c>
    </row>
    <row r="5" customFormat="false" ht="14.25" hidden="false" customHeight="false" outlineLevel="0" collapsed="false">
      <c r="B5" s="5" t="s">
        <v>2</v>
      </c>
      <c r="C5" s="5" t="s">
        <v>4</v>
      </c>
      <c r="D5" s="6" t="n">
        <f aca="false">D4*300</f>
        <v>0</v>
      </c>
      <c r="E5" s="6" t="n">
        <f aca="false">E4*300</f>
        <v>0</v>
      </c>
      <c r="F5" s="6" t="n">
        <f aca="false">F4*300</f>
        <v>0</v>
      </c>
      <c r="G5" s="6" t="n">
        <f aca="false">G4*300</f>
        <v>0</v>
      </c>
      <c r="H5" s="6" t="n">
        <f aca="false">H4*300</f>
        <v>168126.923987687</v>
      </c>
      <c r="I5" s="6" t="n">
        <f aca="false">I4*300</f>
        <v>274686.242008051</v>
      </c>
      <c r="J5" s="6" t="n">
        <f aca="false">J4*300</f>
        <v>243902.43902439</v>
      </c>
      <c r="K5" s="6" t="n">
        <f aca="false">K4*300</f>
        <v>215486.620885626</v>
      </c>
      <c r="L5" s="6" t="n">
        <f aca="false">L4*300</f>
        <v>274686.242008051</v>
      </c>
      <c r="M5" s="6" t="n">
        <f aca="false">M4*300</f>
        <v>0</v>
      </c>
      <c r="N5" s="6" t="n">
        <f aca="false">N4*300</f>
        <v>0</v>
      </c>
      <c r="O5" s="6" t="n">
        <f aca="false">O4*300</f>
        <v>0</v>
      </c>
      <c r="P5" s="6" t="n">
        <f aca="false">SUM(D5:O5)</f>
        <v>1176888.46791381</v>
      </c>
    </row>
    <row r="6" customFormat="false" ht="14.25" hidden="false" customHeight="false" outlineLevel="0" collapsed="false">
      <c r="B6" s="5" t="s">
        <v>2</v>
      </c>
      <c r="C6" s="5" t="s">
        <v>5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71000</v>
      </c>
      <c r="I6" s="6" t="n">
        <v>116000</v>
      </c>
      <c r="J6" s="6" t="n">
        <v>103000</v>
      </c>
      <c r="K6" s="6" t="n">
        <v>91000</v>
      </c>
      <c r="L6" s="6" t="n">
        <v>116000</v>
      </c>
      <c r="M6" s="6" t="n">
        <v>0</v>
      </c>
      <c r="N6" s="6" t="n">
        <v>0</v>
      </c>
      <c r="O6" s="6" t="n">
        <v>0</v>
      </c>
      <c r="P6" s="6" t="n">
        <f aca="false">SUM(D6:O6)</f>
        <v>497000</v>
      </c>
    </row>
    <row r="7" customFormat="false" ht="14.25" hidden="false" customHeight="false" outlineLevel="0" collapsed="false">
      <c r="B7" s="5" t="s">
        <v>6</v>
      </c>
      <c r="C7" s="5" t="s">
        <v>3</v>
      </c>
      <c r="D7" s="6" t="n">
        <v>1440</v>
      </c>
      <c r="E7" s="6" t="n">
        <v>1248</v>
      </c>
      <c r="F7" s="6" t="n">
        <v>1632</v>
      </c>
      <c r="G7" s="6" t="n">
        <v>2304</v>
      </c>
      <c r="H7" s="6" t="n">
        <v>1455.57692004105</v>
      </c>
      <c r="I7" s="6" t="n">
        <v>908.379193306496</v>
      </c>
      <c r="J7" s="6" t="n">
        <v>1298.9918699187</v>
      </c>
      <c r="K7" s="6" t="n">
        <v>721.711263714579</v>
      </c>
      <c r="L7" s="6" t="n">
        <v>1388.3791933065</v>
      </c>
      <c r="M7" s="6" t="n">
        <v>576</v>
      </c>
      <c r="N7" s="6" t="n">
        <v>2400</v>
      </c>
      <c r="O7" s="6" t="n">
        <v>1056</v>
      </c>
      <c r="P7" s="6" t="n">
        <f aca="false">SUM(D7:O7)</f>
        <v>16429.0384402873</v>
      </c>
    </row>
    <row r="8" customFormat="false" ht="14.25" hidden="false" customHeight="false" outlineLevel="0" collapsed="false">
      <c r="B8" s="5" t="s">
        <v>6</v>
      </c>
      <c r="C8" s="5" t="s">
        <v>4</v>
      </c>
      <c r="D8" s="6" t="n">
        <f aca="false">D7*300</f>
        <v>432000</v>
      </c>
      <c r="E8" s="6" t="n">
        <f aca="false">E7*300</f>
        <v>374400</v>
      </c>
      <c r="F8" s="6" t="n">
        <f aca="false">F7*300</f>
        <v>489600</v>
      </c>
      <c r="G8" s="6" t="n">
        <f aca="false">G7*300</f>
        <v>691200</v>
      </c>
      <c r="H8" s="6" t="n">
        <f aca="false">H7*300</f>
        <v>436673.076012315</v>
      </c>
      <c r="I8" s="6" t="n">
        <f aca="false">I7*300</f>
        <v>272513.757991949</v>
      </c>
      <c r="J8" s="6" t="n">
        <f aca="false">J7*300</f>
        <v>389697.56097561</v>
      </c>
      <c r="K8" s="6" t="n">
        <f aca="false">K7*300</f>
        <v>216513.379114374</v>
      </c>
      <c r="L8" s="6" t="n">
        <f aca="false">L7*300</f>
        <v>416513.75799195</v>
      </c>
      <c r="M8" s="6" t="n">
        <f aca="false">M7*300</f>
        <v>172800</v>
      </c>
      <c r="N8" s="6" t="n">
        <f aca="false">N7*300</f>
        <v>720000</v>
      </c>
      <c r="O8" s="6" t="n">
        <f aca="false">O7*300</f>
        <v>316800</v>
      </c>
      <c r="P8" s="6" t="n">
        <f aca="false">SUM(D8:O8)</f>
        <v>4928711.5320862</v>
      </c>
    </row>
    <row r="9" customFormat="false" ht="14.25" hidden="false" customHeight="false" outlineLevel="0" collapsed="false">
      <c r="B9" s="5" t="s">
        <v>6</v>
      </c>
      <c r="C9" s="5" t="s">
        <v>5</v>
      </c>
      <c r="D9" s="6" t="n">
        <f aca="false">ROUNDDOWN(D7*(0.41*1.03*0.3),0)*1000</f>
        <v>182000</v>
      </c>
      <c r="E9" s="6" t="n">
        <f aca="false">ROUNDDOWN(E7*(0.41*1.03*0.3),0)*1000</f>
        <v>158000</v>
      </c>
      <c r="F9" s="6" t="n">
        <f aca="false">ROUNDDOWN(F7*(0.41*1.03*0.3),0)*1000</f>
        <v>206000</v>
      </c>
      <c r="G9" s="6" t="n">
        <f aca="false">ROUNDDOWN(G7*(0.41*1.03*0.3),0)*1000</f>
        <v>291000</v>
      </c>
      <c r="H9" s="6" t="n">
        <f aca="false">ROUNDDOWN(H7*(0.41*1.03*0.3),0)*1000</f>
        <v>184000</v>
      </c>
      <c r="I9" s="6" t="n">
        <f aca="false">ROUNDDOWN(I7*(0.41*1.03*0.3),0)*1000</f>
        <v>115000</v>
      </c>
      <c r="J9" s="6" t="n">
        <f aca="false">ROUNDDOWN(J7*(0.41*1.03*0.3),0)*1000</f>
        <v>164000</v>
      </c>
      <c r="K9" s="6" t="n">
        <f aca="false">ROUNDDOWN(K7*(0.41*1.03*0.3),0)*1000</f>
        <v>91000</v>
      </c>
      <c r="L9" s="6" t="n">
        <f aca="false">ROUNDDOWN(L7*(0.41*1.03*0.3),0)*1000</f>
        <v>175000</v>
      </c>
      <c r="M9" s="6" t="n">
        <f aca="false">ROUNDDOWN(M7*(0.41*1.03*0.3),0)*1000</f>
        <v>72000</v>
      </c>
      <c r="N9" s="6" t="n">
        <f aca="false">ROUNDDOWN(N7*(0.41*1.03*0.3),0)*1000</f>
        <v>304000</v>
      </c>
      <c r="O9" s="6" t="n">
        <f aca="false">ROUNDDOWN(O7*(0.41*1.03*0.3),0)*1000</f>
        <v>133000</v>
      </c>
      <c r="P9" s="6" t="n">
        <f aca="false">SUM(D9:O9)</f>
        <v>2075000</v>
      </c>
    </row>
    <row r="10" customFormat="false" ht="14.25" hidden="false" customHeight="false" outlineLevel="0" collapsed="false">
      <c r="B10" s="5" t="s">
        <v>2</v>
      </c>
      <c r="C10" s="5" t="s">
        <v>7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98586.8261109796</v>
      </c>
      <c r="I10" s="6" t="n">
        <v>161683.709842924</v>
      </c>
      <c r="J10" s="6" t="n">
        <v>148821.138211382</v>
      </c>
      <c r="K10" s="6" t="n">
        <v>134780.129449838</v>
      </c>
      <c r="L10" s="6" t="n">
        <v>172548.741021391</v>
      </c>
      <c r="M10" s="6" t="n">
        <v>0</v>
      </c>
      <c r="N10" s="6" t="n">
        <v>0</v>
      </c>
      <c r="O10" s="6" t="n">
        <v>0</v>
      </c>
      <c r="P10" s="6" t="n">
        <f aca="false">SUM(D10:O10)</f>
        <v>716420.544636515</v>
      </c>
    </row>
    <row r="11" customFormat="false" ht="14.25" hidden="false" customHeight="false" outlineLevel="0" collapsed="false">
      <c r="B11" s="5" t="s">
        <v>6</v>
      </c>
      <c r="C11" s="5" t="s">
        <v>7</v>
      </c>
      <c r="D11" s="6" t="n">
        <v>213883.2</v>
      </c>
      <c r="E11" s="6" t="n">
        <v>203012.16</v>
      </c>
      <c r="F11" s="6" t="n">
        <v>285518.4</v>
      </c>
      <c r="G11" s="6" t="n">
        <v>419362.56</v>
      </c>
      <c r="H11" s="6" t="n">
        <v>256057.81388902</v>
      </c>
      <c r="I11" s="6" t="n">
        <v>160404.958957076</v>
      </c>
      <c r="J11" s="6" t="n">
        <v>237780.461788618</v>
      </c>
      <c r="K11" s="6" t="n">
        <v>135422.334550162</v>
      </c>
      <c r="L11" s="6" t="n">
        <v>261640.058978609</v>
      </c>
      <c r="M11" s="6" t="n">
        <v>106796.16</v>
      </c>
      <c r="N11" s="6" t="n">
        <v>432624</v>
      </c>
      <c r="O11" s="6" t="n">
        <v>192582.72</v>
      </c>
      <c r="P11" s="6" t="n">
        <f aca="false">SUM(D11:O11)</f>
        <v>2905084.82816349</v>
      </c>
    </row>
    <row r="14" customFormat="false" ht="14.25" hidden="false" customHeight="false" outlineLevel="0" collapsed="false">
      <c r="B14" s="2" t="s">
        <v>8</v>
      </c>
      <c r="C14" s="2"/>
      <c r="D14" s="3" t="n">
        <v>45748</v>
      </c>
      <c r="E14" s="3" t="n">
        <v>45778</v>
      </c>
      <c r="F14" s="3" t="n">
        <v>45809</v>
      </c>
      <c r="G14" s="3" t="n">
        <v>45839</v>
      </c>
      <c r="H14" s="3" t="n">
        <v>45870</v>
      </c>
      <c r="I14" s="3" t="n">
        <v>45901</v>
      </c>
      <c r="J14" s="3" t="n">
        <v>45931</v>
      </c>
      <c r="K14" s="3" t="n">
        <v>45962</v>
      </c>
      <c r="L14" s="3" t="n">
        <v>45992</v>
      </c>
      <c r="M14" s="3" t="n">
        <v>46023</v>
      </c>
      <c r="N14" s="3" t="n">
        <v>46054</v>
      </c>
      <c r="O14" s="3" t="n">
        <v>46082</v>
      </c>
      <c r="P14" s="4" t="s">
        <v>9</v>
      </c>
    </row>
    <row r="15" customFormat="false" ht="14.25" hidden="false" customHeight="false" outlineLevel="0" collapsed="false">
      <c r="B15" s="5" t="s">
        <v>2</v>
      </c>
      <c r="C15" s="7" t="s">
        <v>3</v>
      </c>
      <c r="D15" s="6" t="n">
        <v>1248</v>
      </c>
      <c r="E15" s="6" t="n">
        <v>1248</v>
      </c>
      <c r="F15" s="6" t="n">
        <v>960</v>
      </c>
      <c r="G15" s="6" t="n">
        <v>960</v>
      </c>
      <c r="H15" s="6" t="n">
        <v>960</v>
      </c>
      <c r="I15" s="6" t="n">
        <v>960</v>
      </c>
      <c r="J15" s="6" t="n">
        <v>576</v>
      </c>
      <c r="K15" s="6" t="n">
        <v>576</v>
      </c>
      <c r="L15" s="6" t="n">
        <v>576</v>
      </c>
      <c r="M15" s="6" t="n">
        <v>576</v>
      </c>
      <c r="N15" s="6" t="n">
        <v>576</v>
      </c>
      <c r="O15" s="6" t="n">
        <v>576</v>
      </c>
      <c r="P15" s="6" t="n">
        <f aca="false">SUM(D15:O15)</f>
        <v>9792</v>
      </c>
    </row>
    <row r="16" customFormat="false" ht="14.25" hidden="false" customHeight="false" outlineLevel="0" collapsed="false">
      <c r="B16" s="5" t="s">
        <v>2</v>
      </c>
      <c r="C16" s="7" t="s">
        <v>4</v>
      </c>
      <c r="D16" s="6" t="n">
        <f aca="false">D15*300</f>
        <v>374400</v>
      </c>
      <c r="E16" s="6" t="n">
        <f aca="false">E15*300</f>
        <v>374400</v>
      </c>
      <c r="F16" s="6" t="n">
        <f aca="false">F15*400</f>
        <v>384000</v>
      </c>
      <c r="G16" s="6" t="n">
        <f aca="false">G15*400</f>
        <v>384000</v>
      </c>
      <c r="H16" s="6" t="n">
        <f aca="false">H15*400</f>
        <v>384000</v>
      </c>
      <c r="I16" s="6" t="n">
        <f aca="false">I15*400</f>
        <v>384000</v>
      </c>
      <c r="J16" s="6" t="n">
        <f aca="false">J15*400</f>
        <v>230400</v>
      </c>
      <c r="K16" s="6" t="n">
        <f aca="false">K15*400</f>
        <v>230400</v>
      </c>
      <c r="L16" s="6" t="n">
        <f aca="false">L15*400</f>
        <v>230400</v>
      </c>
      <c r="M16" s="6" t="n">
        <f aca="false">M15*400</f>
        <v>230400</v>
      </c>
      <c r="N16" s="6" t="n">
        <f aca="false">N15*400</f>
        <v>230400</v>
      </c>
      <c r="O16" s="6" t="n">
        <f aca="false">O15*400</f>
        <v>230400</v>
      </c>
      <c r="P16" s="6" t="n">
        <f aca="false">SUM(D16:O16)</f>
        <v>3667200</v>
      </c>
    </row>
    <row r="17" customFormat="false" ht="14.25" hidden="false" customHeight="false" outlineLevel="0" collapsed="false">
      <c r="B17" s="5" t="s">
        <v>2</v>
      </c>
      <c r="C17" s="7" t="s">
        <v>5</v>
      </c>
      <c r="D17" s="6" t="n">
        <v>152000</v>
      </c>
      <c r="E17" s="6" t="n">
        <v>152000</v>
      </c>
      <c r="F17" s="6" t="n">
        <v>152000</v>
      </c>
      <c r="G17" s="6" t="n">
        <v>152000</v>
      </c>
      <c r="H17" s="6" t="n">
        <v>152000</v>
      </c>
      <c r="I17" s="6" t="n">
        <v>152000</v>
      </c>
      <c r="J17" s="6" t="n">
        <v>86000</v>
      </c>
      <c r="K17" s="6" t="n">
        <v>86076.030625</v>
      </c>
      <c r="L17" s="6" t="n">
        <v>86076.030625</v>
      </c>
      <c r="M17" s="6" t="n">
        <v>86076.030625</v>
      </c>
      <c r="N17" s="6" t="n">
        <v>86076.030625</v>
      </c>
      <c r="O17" s="6" t="n">
        <v>86076.030625</v>
      </c>
      <c r="P17" s="6" t="n">
        <f aca="false">SUM(D17:O17)</f>
        <v>1428380.153125</v>
      </c>
    </row>
    <row r="18" customFormat="false" ht="14.25" hidden="false" customHeight="false" outlineLevel="0" collapsed="false">
      <c r="B18" s="5" t="s">
        <v>6</v>
      </c>
      <c r="C18" s="7" t="s">
        <v>3</v>
      </c>
      <c r="D18" s="6" t="n">
        <v>1152</v>
      </c>
      <c r="E18" s="6" t="n">
        <v>0</v>
      </c>
      <c r="F18" s="6" t="n">
        <v>864</v>
      </c>
      <c r="G18" s="6" t="n">
        <v>576</v>
      </c>
      <c r="H18" s="6" t="n">
        <v>576</v>
      </c>
      <c r="I18" s="6" t="n">
        <v>192</v>
      </c>
      <c r="J18" s="6" t="n">
        <v>576</v>
      </c>
      <c r="K18" s="6" t="n">
        <v>576</v>
      </c>
      <c r="L18" s="6" t="n">
        <v>768</v>
      </c>
      <c r="M18" s="6" t="n">
        <v>96</v>
      </c>
      <c r="N18" s="6" t="n">
        <v>480</v>
      </c>
      <c r="O18" s="6" t="n">
        <v>384</v>
      </c>
      <c r="P18" s="6" t="n">
        <f aca="false">SUM(D18:O18)</f>
        <v>6240</v>
      </c>
    </row>
    <row r="19" customFormat="false" ht="14.25" hidden="false" customHeight="false" outlineLevel="0" collapsed="false">
      <c r="B19" s="5" t="s">
        <v>6</v>
      </c>
      <c r="C19" s="7" t="s">
        <v>4</v>
      </c>
      <c r="D19" s="6" t="n">
        <f aca="false">D18*300</f>
        <v>345600</v>
      </c>
      <c r="E19" s="6" t="n">
        <f aca="false">E18*300</f>
        <v>0</v>
      </c>
      <c r="F19" s="6" t="n">
        <f aca="false">F18*400</f>
        <v>345600</v>
      </c>
      <c r="G19" s="6" t="n">
        <f aca="false">G18*400</f>
        <v>230400</v>
      </c>
      <c r="H19" s="6" t="n">
        <f aca="false">H18*400</f>
        <v>230400</v>
      </c>
      <c r="I19" s="6" t="n">
        <f aca="false">I18*400</f>
        <v>76800</v>
      </c>
      <c r="J19" s="6" t="n">
        <f aca="false">J18*400</f>
        <v>230400</v>
      </c>
      <c r="K19" s="6" t="n">
        <f aca="false">K18*400</f>
        <v>230400</v>
      </c>
      <c r="L19" s="6" t="n">
        <f aca="false">L18*400</f>
        <v>307200</v>
      </c>
      <c r="M19" s="6" t="n">
        <f aca="false">M18*400</f>
        <v>38400</v>
      </c>
      <c r="N19" s="6" t="n">
        <f aca="false">N18*400</f>
        <v>192000</v>
      </c>
      <c r="O19" s="6" t="n">
        <f aca="false">O18*400</f>
        <v>153600</v>
      </c>
      <c r="P19" s="6" t="n">
        <f aca="false">SUM(D19:O19)</f>
        <v>2380800</v>
      </c>
    </row>
    <row r="20" customFormat="false" ht="14.25" hidden="false" customHeight="false" outlineLevel="0" collapsed="false">
      <c r="B20" s="5" t="s">
        <v>6</v>
      </c>
      <c r="C20" s="7" t="s">
        <v>5</v>
      </c>
      <c r="D20" s="6" t="n">
        <v>152000</v>
      </c>
      <c r="E20" s="6" t="n">
        <v>6000</v>
      </c>
      <c r="F20" s="6" t="n">
        <v>156000</v>
      </c>
      <c r="G20" s="6" t="n">
        <v>107000</v>
      </c>
      <c r="H20" s="6" t="n">
        <v>107000</v>
      </c>
      <c r="I20" s="6" t="n">
        <v>42000</v>
      </c>
      <c r="J20" s="6" t="n">
        <v>76000</v>
      </c>
      <c r="K20" s="6" t="n">
        <v>107923.969375</v>
      </c>
      <c r="L20" s="6" t="n">
        <v>140923.969375</v>
      </c>
      <c r="M20" s="6" t="n">
        <v>26923.969375</v>
      </c>
      <c r="N20" s="6" t="n">
        <v>91923.969375</v>
      </c>
      <c r="O20" s="6" t="n">
        <v>75923.969375</v>
      </c>
      <c r="P20" s="6" t="n">
        <f aca="false">SUM(D20:O20)</f>
        <v>1089619.846875</v>
      </c>
    </row>
    <row r="21" customFormat="false" ht="14.25" hidden="false" customHeight="false" outlineLevel="0" collapsed="false">
      <c r="B21" s="5" t="s">
        <v>2</v>
      </c>
      <c r="C21" s="5" t="s">
        <v>7</v>
      </c>
      <c r="D21" s="6" t="n">
        <v>232379.5968</v>
      </c>
      <c r="E21" s="6" t="n">
        <v>240264.96</v>
      </c>
      <c r="F21" s="6" t="n">
        <v>246812.832</v>
      </c>
      <c r="G21" s="6" t="n">
        <v>246812.832</v>
      </c>
      <c r="H21" s="6" t="n">
        <v>246812.832</v>
      </c>
      <c r="I21" s="6" t="n">
        <v>246812.832</v>
      </c>
      <c r="J21" s="6" t="n">
        <v>148087.6992</v>
      </c>
      <c r="K21" s="6" t="n">
        <v>148087.6992</v>
      </c>
      <c r="L21" s="6" t="n">
        <v>148087.6992</v>
      </c>
      <c r="M21" s="6" t="n">
        <v>148087.6992</v>
      </c>
      <c r="N21" s="6" t="n">
        <v>148087.6992</v>
      </c>
      <c r="O21" s="6" t="n">
        <v>148087.6992</v>
      </c>
      <c r="P21" s="6" t="n">
        <f aca="false">SUM(D21:O21)</f>
        <v>2348422.08</v>
      </c>
    </row>
    <row r="22" customFormat="false" ht="14.25" hidden="false" customHeight="false" outlineLevel="0" collapsed="false">
      <c r="B22" s="5" t="s">
        <v>6</v>
      </c>
      <c r="C22" s="5" t="s">
        <v>7</v>
      </c>
      <c r="D22" s="6" t="n">
        <v>214504.2432</v>
      </c>
      <c r="E22" s="6" t="n">
        <v>0</v>
      </c>
      <c r="F22" s="6" t="n">
        <v>222131.5488</v>
      </c>
      <c r="G22" s="6" t="n">
        <v>148087.6992</v>
      </c>
      <c r="H22" s="6" t="n">
        <v>148087.6992</v>
      </c>
      <c r="I22" s="6" t="n">
        <v>49362.5664</v>
      </c>
      <c r="J22" s="6" t="n">
        <v>148087.6992</v>
      </c>
      <c r="K22" s="6" t="n">
        <v>148087.6992</v>
      </c>
      <c r="L22" s="6" t="n">
        <v>197450.2656</v>
      </c>
      <c r="M22" s="6" t="n">
        <v>24681.2832</v>
      </c>
      <c r="N22" s="6" t="n">
        <v>123406.416</v>
      </c>
      <c r="O22" s="6" t="n">
        <v>98725.1328</v>
      </c>
      <c r="P22" s="6" t="n">
        <f aca="false">SUM(D22:O22)</f>
        <v>1522612.2528</v>
      </c>
    </row>
    <row r="24" customFormat="false" ht="14.25" hidden="false" customHeight="false" outlineLevel="0" collapsed="false">
      <c r="C24" s="1" t="s">
        <v>10</v>
      </c>
    </row>
    <row r="25" customFormat="false" ht="14.25" hidden="false" customHeight="false" outlineLevel="0" collapsed="false">
      <c r="C25" s="1" t="s">
        <v>11</v>
      </c>
    </row>
    <row r="26" customFormat="false" ht="14.25" hidden="false" customHeight="false" outlineLevel="0" collapsed="false">
      <c r="C26" s="1" t="s">
        <v>12</v>
      </c>
    </row>
    <row r="27" customFormat="false" ht="14.25" hidden="false" customHeight="false" outlineLevel="0" collapsed="false">
      <c r="D27" s="8"/>
    </row>
  </sheetData>
  <mergeCells count="2">
    <mergeCell ref="B3:C3"/>
    <mergeCell ref="B14:C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1" sqref="H11:H16 J15"/>
    </sheetView>
  </sheetViews>
  <sheetFormatPr defaultColWidth="13.4765625" defaultRowHeight="12.8" zeroHeight="false" outlineLevelRow="0" outlineLevelCol="0"/>
  <cols>
    <col collapsed="false" customWidth="true" hidden="false" outlineLevel="0" max="2" min="2" style="1" width="17.87"/>
  </cols>
  <sheetData>
    <row r="1" customFormat="false" ht="13.8" hidden="false" customHeight="false" outlineLevel="0" collapsed="false">
      <c r="A1" s="1" t="s">
        <v>0</v>
      </c>
      <c r="B1" s="1" t="s">
        <v>13</v>
      </c>
      <c r="C1" s="9" t="n">
        <v>45771</v>
      </c>
      <c r="D1" s="9" t="n">
        <v>45801</v>
      </c>
      <c r="E1" s="9" t="n">
        <v>45832</v>
      </c>
      <c r="F1" s="9" t="n">
        <v>45862</v>
      </c>
      <c r="G1" s="9" t="n">
        <v>45893</v>
      </c>
      <c r="H1" s="9" t="n">
        <v>45924</v>
      </c>
      <c r="I1" s="9" t="n">
        <v>45954</v>
      </c>
      <c r="J1" s="9" t="n">
        <v>45985</v>
      </c>
      <c r="K1" s="9" t="n">
        <v>46015</v>
      </c>
      <c r="L1" s="9" t="n">
        <v>45682</v>
      </c>
      <c r="M1" s="9" t="n">
        <v>45713</v>
      </c>
      <c r="N1" s="9" t="n">
        <v>45741</v>
      </c>
      <c r="O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560</v>
      </c>
      <c r="H2" s="1" t="n">
        <v>916</v>
      </c>
      <c r="I2" s="1" t="n">
        <v>813</v>
      </c>
      <c r="J2" s="1" t="n">
        <v>718</v>
      </c>
      <c r="K2" s="1" t="n">
        <v>916</v>
      </c>
      <c r="L2" s="1" t="n">
        <v>0</v>
      </c>
      <c r="M2" s="1" t="n">
        <v>0</v>
      </c>
      <c r="N2" s="1" t="n">
        <v>0</v>
      </c>
      <c r="O2" s="1" t="n">
        <v>3923</v>
      </c>
    </row>
    <row r="3" customFormat="false" ht="13.8" hidden="false" customHeight="false" outlineLevel="0" collapsed="false">
      <c r="A3" s="1" t="s">
        <v>2</v>
      </c>
      <c r="B3" s="1" t="s">
        <v>4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168127</v>
      </c>
      <c r="H3" s="1" t="n">
        <v>274686</v>
      </c>
      <c r="I3" s="1" t="n">
        <v>243902</v>
      </c>
      <c r="J3" s="1" t="n">
        <v>215487</v>
      </c>
      <c r="K3" s="1" t="n">
        <v>274686</v>
      </c>
      <c r="L3" s="1" t="n">
        <v>0</v>
      </c>
      <c r="M3" s="1" t="n">
        <v>0</v>
      </c>
      <c r="N3" s="1" t="n">
        <v>0</v>
      </c>
      <c r="O3" s="1" t="n">
        <v>1176888</v>
      </c>
    </row>
    <row r="4" customFormat="false" ht="13.8" hidden="false" customHeight="false" outlineLevel="0" collapsed="false">
      <c r="A4" s="1" t="s">
        <v>2</v>
      </c>
      <c r="B4" s="1" t="s">
        <v>5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71000</v>
      </c>
      <c r="H4" s="1" t="n">
        <v>116000</v>
      </c>
      <c r="I4" s="1" t="n">
        <v>103000</v>
      </c>
      <c r="J4" s="1" t="n">
        <v>91000</v>
      </c>
      <c r="K4" s="1" t="n">
        <v>116000</v>
      </c>
      <c r="L4" s="1" t="n">
        <v>0</v>
      </c>
      <c r="M4" s="1" t="n">
        <v>0</v>
      </c>
      <c r="N4" s="1" t="n">
        <v>0</v>
      </c>
      <c r="O4" s="1" t="n">
        <v>497000</v>
      </c>
    </row>
    <row r="5" customFormat="false" ht="13.8" hidden="false" customHeight="false" outlineLevel="0" collapsed="false">
      <c r="A5" s="1" t="s">
        <v>6</v>
      </c>
      <c r="B5" s="1" t="s">
        <v>3</v>
      </c>
      <c r="C5" s="1" t="n">
        <v>1440</v>
      </c>
      <c r="D5" s="1" t="n">
        <v>1248</v>
      </c>
      <c r="E5" s="1" t="n">
        <v>1632</v>
      </c>
      <c r="F5" s="1" t="n">
        <v>2304</v>
      </c>
      <c r="G5" s="1" t="n">
        <v>1456</v>
      </c>
      <c r="H5" s="1" t="n">
        <v>908</v>
      </c>
      <c r="I5" s="1" t="n">
        <v>1299</v>
      </c>
      <c r="J5" s="1" t="n">
        <v>722</v>
      </c>
      <c r="K5" s="1" t="n">
        <v>1388</v>
      </c>
      <c r="L5" s="1" t="n">
        <v>576</v>
      </c>
      <c r="M5" s="1" t="n">
        <v>2400</v>
      </c>
      <c r="N5" s="1" t="n">
        <v>1056</v>
      </c>
      <c r="O5" s="1" t="n">
        <v>16429</v>
      </c>
    </row>
    <row r="6" customFormat="false" ht="13.8" hidden="false" customHeight="false" outlineLevel="0" collapsed="false">
      <c r="A6" s="1" t="s">
        <v>6</v>
      </c>
      <c r="B6" s="1" t="s">
        <v>4</v>
      </c>
      <c r="C6" s="1" t="n">
        <v>432000</v>
      </c>
      <c r="D6" s="1" t="n">
        <v>374400</v>
      </c>
      <c r="E6" s="1" t="n">
        <v>489600</v>
      </c>
      <c r="F6" s="1" t="n">
        <v>691200</v>
      </c>
      <c r="G6" s="1" t="n">
        <v>436673</v>
      </c>
      <c r="H6" s="1" t="n">
        <v>272514</v>
      </c>
      <c r="I6" s="1" t="n">
        <v>389698</v>
      </c>
      <c r="J6" s="1" t="n">
        <v>216513</v>
      </c>
      <c r="K6" s="1" t="n">
        <v>416514</v>
      </c>
      <c r="L6" s="1" t="n">
        <v>172800</v>
      </c>
      <c r="M6" s="1" t="n">
        <v>720000</v>
      </c>
      <c r="N6" s="1" t="n">
        <v>316800</v>
      </c>
      <c r="O6" s="1" t="n">
        <v>4928712</v>
      </c>
    </row>
    <row r="7" customFormat="false" ht="13.8" hidden="false" customHeight="false" outlineLevel="0" collapsed="false">
      <c r="A7" s="1" t="s">
        <v>6</v>
      </c>
      <c r="B7" s="1" t="s">
        <v>5</v>
      </c>
      <c r="C7" s="1" t="n">
        <v>182000</v>
      </c>
      <c r="D7" s="1" t="n">
        <v>158000</v>
      </c>
      <c r="E7" s="1" t="n">
        <v>206000</v>
      </c>
      <c r="F7" s="1" t="n">
        <v>291000</v>
      </c>
      <c r="G7" s="1" t="n">
        <v>184000</v>
      </c>
      <c r="H7" s="1" t="n">
        <v>115000</v>
      </c>
      <c r="I7" s="1" t="n">
        <v>164000</v>
      </c>
      <c r="J7" s="1" t="n">
        <v>91000</v>
      </c>
      <c r="K7" s="1" t="n">
        <v>175000</v>
      </c>
      <c r="L7" s="1" t="n">
        <v>72000</v>
      </c>
      <c r="M7" s="1" t="n">
        <v>304000</v>
      </c>
      <c r="N7" s="1" t="n">
        <v>133000</v>
      </c>
      <c r="O7" s="1" t="n">
        <v>2075000</v>
      </c>
    </row>
    <row r="8" customFormat="false" ht="13.8" hidden="false" customHeight="false" outlineLevel="0" collapsed="false">
      <c r="A8" s="1" t="s">
        <v>2</v>
      </c>
      <c r="B8" s="1" t="s">
        <v>7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98587</v>
      </c>
      <c r="H8" s="1" t="n">
        <v>161684</v>
      </c>
      <c r="I8" s="1" t="n">
        <v>148821</v>
      </c>
      <c r="J8" s="1" t="n">
        <v>134780</v>
      </c>
      <c r="K8" s="1" t="n">
        <v>172549</v>
      </c>
      <c r="L8" s="1" t="n">
        <v>0</v>
      </c>
      <c r="M8" s="1" t="n">
        <v>0</v>
      </c>
      <c r="N8" s="1" t="n">
        <v>0</v>
      </c>
      <c r="O8" s="1" t="n">
        <v>716421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213883</v>
      </c>
      <c r="D9" s="1" t="n">
        <v>203012</v>
      </c>
      <c r="E9" s="1" t="n">
        <v>285518</v>
      </c>
      <c r="F9" s="1" t="n">
        <v>419363</v>
      </c>
      <c r="G9" s="1" t="n">
        <v>256058</v>
      </c>
      <c r="H9" s="1" t="n">
        <v>160405</v>
      </c>
      <c r="I9" s="1" t="n">
        <v>237780</v>
      </c>
      <c r="J9" s="1" t="n">
        <v>135422</v>
      </c>
      <c r="K9" s="1" t="n">
        <v>261640</v>
      </c>
      <c r="L9" s="1" t="n">
        <v>106796</v>
      </c>
      <c r="M9" s="1" t="n">
        <v>432624</v>
      </c>
      <c r="N9" s="1" t="n">
        <v>192583</v>
      </c>
      <c r="O9" s="1" t="n">
        <v>2905085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H11:H16 C7"/>
    </sheetView>
  </sheetViews>
  <sheetFormatPr defaultColWidth="13.4765625" defaultRowHeight="12.8" zeroHeight="false" outlineLevelRow="0" outlineLevelCol="0"/>
  <cols>
    <col collapsed="false" customWidth="true" hidden="false" outlineLevel="0" max="2" min="2" style="1" width="17.87"/>
  </cols>
  <sheetData>
    <row r="1" customFormat="false" ht="13.8" hidden="false" customHeight="false" outlineLevel="0" collapsed="false">
      <c r="A1" s="1" t="s">
        <v>8</v>
      </c>
      <c r="B1" s="1" t="s">
        <v>13</v>
      </c>
      <c r="C1" s="9" t="n">
        <v>45772</v>
      </c>
      <c r="D1" s="9" t="n">
        <v>45802</v>
      </c>
      <c r="E1" s="9" t="n">
        <v>45833</v>
      </c>
      <c r="F1" s="9" t="n">
        <v>45863</v>
      </c>
      <c r="G1" s="9" t="n">
        <v>45894</v>
      </c>
      <c r="H1" s="9" t="n">
        <v>45925</v>
      </c>
      <c r="I1" s="9" t="n">
        <v>45955</v>
      </c>
      <c r="J1" s="9" t="n">
        <v>45986</v>
      </c>
      <c r="K1" s="9" t="n">
        <v>46016</v>
      </c>
      <c r="L1" s="9" t="n">
        <v>45683</v>
      </c>
      <c r="M1" s="9" t="n">
        <v>45714</v>
      </c>
      <c r="N1" s="9" t="n">
        <v>45742</v>
      </c>
      <c r="O1" s="1" t="s">
        <v>9</v>
      </c>
    </row>
    <row r="2" customFormat="false" ht="13.8" hidden="false" customHeight="false" outlineLevel="0" collapsed="false">
      <c r="A2" s="1" t="s">
        <v>2</v>
      </c>
      <c r="B2" s="1" t="s">
        <v>3</v>
      </c>
      <c r="C2" s="1" t="n">
        <v>1248</v>
      </c>
      <c r="D2" s="1" t="n">
        <v>1248</v>
      </c>
      <c r="E2" s="1" t="n">
        <v>960</v>
      </c>
      <c r="F2" s="1" t="n">
        <v>960</v>
      </c>
      <c r="G2" s="1" t="n">
        <v>960</v>
      </c>
      <c r="H2" s="1" t="n">
        <v>960</v>
      </c>
      <c r="I2" s="1" t="n">
        <v>576</v>
      </c>
      <c r="J2" s="1" t="n">
        <v>576</v>
      </c>
      <c r="K2" s="1" t="n">
        <v>576</v>
      </c>
      <c r="L2" s="1" t="n">
        <v>576</v>
      </c>
      <c r="M2" s="1" t="n">
        <v>576</v>
      </c>
      <c r="N2" s="1" t="n">
        <v>576</v>
      </c>
      <c r="O2" s="1" t="n">
        <v>9792</v>
      </c>
    </row>
    <row r="3" customFormat="false" ht="13.8" hidden="false" customHeight="false" outlineLevel="0" collapsed="false">
      <c r="A3" s="1" t="s">
        <v>2</v>
      </c>
      <c r="B3" s="1" t="s">
        <v>4</v>
      </c>
      <c r="C3" s="1" t="n">
        <v>374400</v>
      </c>
      <c r="D3" s="1" t="n">
        <v>374400</v>
      </c>
      <c r="E3" s="1" t="n">
        <v>384000</v>
      </c>
      <c r="F3" s="1" t="n">
        <v>384000</v>
      </c>
      <c r="G3" s="1" t="n">
        <v>384000</v>
      </c>
      <c r="H3" s="1" t="n">
        <v>384000</v>
      </c>
      <c r="I3" s="1" t="n">
        <v>230400</v>
      </c>
      <c r="J3" s="1" t="n">
        <v>230400</v>
      </c>
      <c r="K3" s="1" t="n">
        <v>230400</v>
      </c>
      <c r="L3" s="1" t="n">
        <v>230400</v>
      </c>
      <c r="M3" s="1" t="n">
        <v>230400</v>
      </c>
      <c r="N3" s="1" t="n">
        <v>230400</v>
      </c>
      <c r="O3" s="1" t="n">
        <v>3667200</v>
      </c>
    </row>
    <row r="4" customFormat="false" ht="13.8" hidden="false" customHeight="false" outlineLevel="0" collapsed="false">
      <c r="A4" s="1" t="s">
        <v>2</v>
      </c>
      <c r="B4" s="1" t="s">
        <v>5</v>
      </c>
      <c r="C4" s="1" t="n">
        <v>152000</v>
      </c>
      <c r="D4" s="1" t="n">
        <v>152000</v>
      </c>
      <c r="E4" s="1" t="n">
        <v>152000</v>
      </c>
      <c r="F4" s="1" t="n">
        <v>152000</v>
      </c>
      <c r="G4" s="1" t="n">
        <v>152000</v>
      </c>
      <c r="H4" s="1" t="n">
        <v>152000</v>
      </c>
      <c r="I4" s="1" t="n">
        <v>86000</v>
      </c>
      <c r="J4" s="1" t="n">
        <v>86076</v>
      </c>
      <c r="K4" s="1" t="n">
        <v>86076</v>
      </c>
      <c r="L4" s="1" t="n">
        <v>86076</v>
      </c>
      <c r="M4" s="1" t="n">
        <v>86076</v>
      </c>
      <c r="N4" s="1" t="n">
        <v>86076</v>
      </c>
      <c r="O4" s="1" t="n">
        <v>1428380</v>
      </c>
    </row>
    <row r="5" customFormat="false" ht="13.8" hidden="false" customHeight="false" outlineLevel="0" collapsed="false">
      <c r="A5" s="1" t="s">
        <v>6</v>
      </c>
      <c r="B5" s="1" t="s">
        <v>3</v>
      </c>
      <c r="C5" s="1" t="n">
        <v>1152</v>
      </c>
      <c r="D5" s="1" t="n">
        <v>0</v>
      </c>
      <c r="E5" s="1" t="n">
        <v>864</v>
      </c>
      <c r="F5" s="1" t="n">
        <v>576</v>
      </c>
      <c r="G5" s="1" t="n">
        <v>576</v>
      </c>
      <c r="H5" s="1" t="n">
        <v>192</v>
      </c>
      <c r="I5" s="1" t="n">
        <v>576</v>
      </c>
      <c r="J5" s="1" t="n">
        <v>576</v>
      </c>
      <c r="K5" s="1" t="n">
        <v>768</v>
      </c>
      <c r="L5" s="1" t="n">
        <v>96</v>
      </c>
      <c r="M5" s="1" t="n">
        <v>480</v>
      </c>
      <c r="N5" s="1" t="n">
        <v>384</v>
      </c>
      <c r="O5" s="1" t="n">
        <v>6240</v>
      </c>
    </row>
    <row r="6" customFormat="false" ht="13.8" hidden="false" customHeight="false" outlineLevel="0" collapsed="false">
      <c r="A6" s="1" t="s">
        <v>6</v>
      </c>
      <c r="B6" s="1" t="s">
        <v>4</v>
      </c>
      <c r="C6" s="1" t="n">
        <v>345600</v>
      </c>
      <c r="D6" s="1" t="n">
        <v>0</v>
      </c>
      <c r="E6" s="1" t="n">
        <v>345600</v>
      </c>
      <c r="F6" s="1" t="n">
        <v>230400</v>
      </c>
      <c r="G6" s="1" t="n">
        <v>230400</v>
      </c>
      <c r="H6" s="1" t="n">
        <v>76800</v>
      </c>
      <c r="I6" s="1" t="n">
        <v>230400</v>
      </c>
      <c r="J6" s="1" t="n">
        <v>230400</v>
      </c>
      <c r="K6" s="1" t="n">
        <v>307200</v>
      </c>
      <c r="L6" s="1" t="n">
        <v>38400</v>
      </c>
      <c r="M6" s="1" t="n">
        <v>192000</v>
      </c>
      <c r="N6" s="1" t="n">
        <v>153600</v>
      </c>
      <c r="O6" s="1" t="n">
        <v>2380800</v>
      </c>
    </row>
    <row r="7" customFormat="false" ht="13.8" hidden="false" customHeight="false" outlineLevel="0" collapsed="false">
      <c r="A7" s="1" t="s">
        <v>6</v>
      </c>
      <c r="B7" s="1" t="s">
        <v>5</v>
      </c>
      <c r="C7" s="1" t="n">
        <v>152000</v>
      </c>
      <c r="D7" s="1" t="n">
        <v>6000</v>
      </c>
      <c r="E7" s="1" t="n">
        <v>156000</v>
      </c>
      <c r="F7" s="1" t="n">
        <v>107000</v>
      </c>
      <c r="G7" s="1" t="n">
        <v>107000</v>
      </c>
      <c r="H7" s="1" t="n">
        <v>42000</v>
      </c>
      <c r="I7" s="1" t="n">
        <v>76000</v>
      </c>
      <c r="J7" s="1" t="n">
        <v>107924</v>
      </c>
      <c r="K7" s="1" t="n">
        <v>140924</v>
      </c>
      <c r="L7" s="1" t="n">
        <v>26924</v>
      </c>
      <c r="M7" s="1" t="n">
        <v>91924</v>
      </c>
      <c r="N7" s="1" t="n">
        <v>75924</v>
      </c>
      <c r="O7" s="1" t="n">
        <v>1089620</v>
      </c>
    </row>
    <row r="8" customFormat="false" ht="13.8" hidden="false" customHeight="false" outlineLevel="0" collapsed="false">
      <c r="A8" s="1" t="s">
        <v>2</v>
      </c>
      <c r="B8" s="1" t="s">
        <v>7</v>
      </c>
      <c r="C8" s="1" t="n">
        <v>232380</v>
      </c>
      <c r="D8" s="1" t="n">
        <v>240265</v>
      </c>
      <c r="E8" s="1" t="n">
        <v>246813</v>
      </c>
      <c r="F8" s="1" t="n">
        <v>246813</v>
      </c>
      <c r="G8" s="1" t="n">
        <v>246813</v>
      </c>
      <c r="H8" s="1" t="n">
        <v>246813</v>
      </c>
      <c r="I8" s="1" t="n">
        <v>148088</v>
      </c>
      <c r="J8" s="1" t="n">
        <v>148088</v>
      </c>
      <c r="K8" s="1" t="n">
        <v>148088</v>
      </c>
      <c r="L8" s="1" t="n">
        <v>148088</v>
      </c>
      <c r="M8" s="1" t="n">
        <v>148088</v>
      </c>
      <c r="N8" s="1" t="n">
        <v>148088</v>
      </c>
      <c r="O8" s="1" t="n">
        <v>2348422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214504</v>
      </c>
      <c r="D9" s="1" t="n">
        <v>0</v>
      </c>
      <c r="E9" s="1" t="n">
        <v>222132</v>
      </c>
      <c r="F9" s="1" t="n">
        <v>148088</v>
      </c>
      <c r="G9" s="1" t="n">
        <v>148088</v>
      </c>
      <c r="H9" s="1" t="n">
        <v>49363</v>
      </c>
      <c r="I9" s="1" t="n">
        <v>148088</v>
      </c>
      <c r="J9" s="1" t="n">
        <v>148088</v>
      </c>
      <c r="K9" s="1" t="n">
        <v>197450</v>
      </c>
      <c r="L9" s="1" t="n">
        <v>24681</v>
      </c>
      <c r="M9" s="1" t="n">
        <v>123406</v>
      </c>
      <c r="N9" s="1" t="n">
        <v>98725</v>
      </c>
      <c r="O9" s="1" t="n">
        <v>1522612</v>
      </c>
    </row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:H16"/>
    </sheetView>
  </sheetViews>
  <sheetFormatPr defaultColWidth="13.476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C4" s="1" t="s">
        <v>14</v>
      </c>
      <c r="D4" s="1" t="s">
        <v>15</v>
      </c>
      <c r="E4" s="1" t="s">
        <v>16</v>
      </c>
      <c r="F4" s="10" t="s">
        <v>17</v>
      </c>
      <c r="G4" s="10" t="s">
        <v>18</v>
      </c>
      <c r="H4" s="10" t="s">
        <v>19</v>
      </c>
    </row>
    <row r="5" customFormat="false" ht="13.8" hidden="false" customHeight="false" outlineLevel="0" collapsed="false">
      <c r="B5" s="9" t="n">
        <v>45772</v>
      </c>
      <c r="C5" s="1" t="n">
        <v>152000</v>
      </c>
      <c r="D5" s="1" t="n">
        <v>152000</v>
      </c>
      <c r="E5" s="1" t="n">
        <f aca="false">SUM(C5:D5)</f>
        <v>304000</v>
      </c>
      <c r="F5" s="1" t="n">
        <v>31.104</v>
      </c>
      <c r="G5" s="10" t="n">
        <f aca="false">E5/F5</f>
        <v>9773.66255144033</v>
      </c>
      <c r="H5" s="10" t="n">
        <f aca="false">C5/F5</f>
        <v>4886.83127572017</v>
      </c>
    </row>
    <row r="6" customFormat="false" ht="13.8" hidden="false" customHeight="false" outlineLevel="0" collapsed="false">
      <c r="B6" s="9" t="n">
        <v>45802</v>
      </c>
      <c r="C6" s="1" t="n">
        <v>152000</v>
      </c>
      <c r="D6" s="1" t="n">
        <v>6000</v>
      </c>
      <c r="E6" s="1" t="n">
        <f aca="false">SUM(C6:D6)</f>
        <v>158000</v>
      </c>
      <c r="F6" s="1" t="n">
        <v>31.104</v>
      </c>
      <c r="G6" s="10" t="n">
        <f aca="false">E6/F6</f>
        <v>5079.73251028807</v>
      </c>
      <c r="H6" s="10" t="n">
        <f aca="false">C6/F6</f>
        <v>4886.83127572017</v>
      </c>
    </row>
    <row r="7" customFormat="false" ht="13.8" hidden="false" customHeight="false" outlineLevel="0" collapsed="false">
      <c r="B7" s="9" t="n">
        <v>45833</v>
      </c>
      <c r="C7" s="1" t="n">
        <v>152000</v>
      </c>
      <c r="D7" s="1" t="n">
        <v>156000</v>
      </c>
      <c r="E7" s="1" t="n">
        <f aca="false">SUM(C7:D7)</f>
        <v>308000</v>
      </c>
      <c r="F7" s="1" t="n">
        <v>31.104</v>
      </c>
      <c r="G7" s="10" t="n">
        <f aca="false">E7/F7</f>
        <v>9902.2633744856</v>
      </c>
      <c r="H7" s="10" t="n">
        <f aca="false">C7/F7</f>
        <v>4886.83127572017</v>
      </c>
    </row>
    <row r="8" customFormat="false" ht="13.8" hidden="false" customHeight="false" outlineLevel="0" collapsed="false">
      <c r="B8" s="9" t="n">
        <v>45863</v>
      </c>
      <c r="C8" s="1" t="n">
        <v>152000</v>
      </c>
      <c r="D8" s="1" t="n">
        <v>107000</v>
      </c>
      <c r="E8" s="1" t="n">
        <f aca="false">SUM(C8:D8)</f>
        <v>259000</v>
      </c>
      <c r="F8" s="1" t="n">
        <v>31.104</v>
      </c>
      <c r="G8" s="10" t="n">
        <f aca="false">E8/F8</f>
        <v>8326.90329218107</v>
      </c>
      <c r="H8" s="10" t="n">
        <f aca="false">C8/F8</f>
        <v>4886.83127572017</v>
      </c>
    </row>
    <row r="9" customFormat="false" ht="13.8" hidden="false" customHeight="false" outlineLevel="0" collapsed="false">
      <c r="B9" s="9" t="n">
        <v>45894</v>
      </c>
      <c r="C9" s="1" t="n">
        <v>152000</v>
      </c>
      <c r="D9" s="1" t="n">
        <v>107000</v>
      </c>
      <c r="E9" s="1" t="n">
        <f aca="false">SUM(C9:D9)</f>
        <v>259000</v>
      </c>
      <c r="F9" s="1" t="n">
        <v>31.104</v>
      </c>
      <c r="G9" s="10" t="n">
        <f aca="false">E9/F9</f>
        <v>8326.90329218107</v>
      </c>
      <c r="H9" s="10" t="n">
        <f aca="false">C9/F9</f>
        <v>4886.83127572017</v>
      </c>
    </row>
    <row r="10" customFormat="false" ht="13.8" hidden="false" customHeight="false" outlineLevel="0" collapsed="false">
      <c r="B10" s="9" t="n">
        <v>45925</v>
      </c>
      <c r="C10" s="1" t="n">
        <v>152000</v>
      </c>
      <c r="D10" s="1" t="n">
        <v>42000</v>
      </c>
      <c r="E10" s="1" t="n">
        <f aca="false">SUM(C10:D10)</f>
        <v>194000</v>
      </c>
      <c r="F10" s="1" t="n">
        <v>31.104</v>
      </c>
      <c r="G10" s="10" t="n">
        <f aca="false">E10/F10</f>
        <v>6237.13991769547</v>
      </c>
      <c r="H10" s="10" t="n">
        <f aca="false">C10/F10</f>
        <v>4886.83127572017</v>
      </c>
    </row>
    <row r="11" customFormat="false" ht="13.8" hidden="false" customHeight="false" outlineLevel="0" collapsed="false">
      <c r="B11" s="9" t="n">
        <v>45955</v>
      </c>
      <c r="C11" s="1" t="n">
        <v>86000</v>
      </c>
      <c r="D11" s="1" t="n">
        <v>76000</v>
      </c>
      <c r="E11" s="1" t="n">
        <f aca="false">SUM(C11:D11)</f>
        <v>162000</v>
      </c>
      <c r="F11" s="1" t="n">
        <v>31.104</v>
      </c>
      <c r="G11" s="10" t="n">
        <f aca="false">E11/F11</f>
        <v>5208.33333333333</v>
      </c>
      <c r="H11" s="10" t="n">
        <f aca="false">C11/F11</f>
        <v>2764.91769547325</v>
      </c>
    </row>
    <row r="12" customFormat="false" ht="13.8" hidden="false" customHeight="false" outlineLevel="0" collapsed="false">
      <c r="B12" s="9" t="n">
        <v>45986</v>
      </c>
      <c r="C12" s="1" t="n">
        <v>86076</v>
      </c>
      <c r="D12" s="1" t="n">
        <v>107924</v>
      </c>
      <c r="E12" s="1" t="n">
        <f aca="false">SUM(C12:D12)</f>
        <v>194000</v>
      </c>
      <c r="F12" s="1" t="n">
        <v>31.104</v>
      </c>
      <c r="G12" s="10" t="n">
        <f aca="false">E12/F12</f>
        <v>6237.13991769547</v>
      </c>
      <c r="H12" s="10" t="n">
        <f aca="false">C12/F12</f>
        <v>2767.36111111111</v>
      </c>
    </row>
    <row r="13" customFormat="false" ht="13.8" hidden="false" customHeight="false" outlineLevel="0" collapsed="false">
      <c r="B13" s="9" t="n">
        <v>46016</v>
      </c>
      <c r="C13" s="1" t="n">
        <v>86076</v>
      </c>
      <c r="D13" s="1" t="n">
        <v>140924</v>
      </c>
      <c r="E13" s="1" t="n">
        <f aca="false">SUM(C13:D13)</f>
        <v>227000</v>
      </c>
      <c r="F13" s="1" t="n">
        <v>31.104</v>
      </c>
      <c r="G13" s="10" t="n">
        <f aca="false">E13/F13</f>
        <v>7298.09670781893</v>
      </c>
      <c r="H13" s="10" t="n">
        <f aca="false">C13/F13</f>
        <v>2767.36111111111</v>
      </c>
    </row>
    <row r="14" customFormat="false" ht="13.8" hidden="false" customHeight="false" outlineLevel="0" collapsed="false">
      <c r="B14" s="9" t="n">
        <v>46047</v>
      </c>
      <c r="C14" s="1" t="n">
        <v>86076</v>
      </c>
      <c r="D14" s="1" t="n">
        <v>26924</v>
      </c>
      <c r="E14" s="1" t="n">
        <f aca="false">SUM(C14:D14)</f>
        <v>113000</v>
      </c>
      <c r="F14" s="1" t="n">
        <v>31.104</v>
      </c>
      <c r="G14" s="10" t="n">
        <f aca="false">E14/F14</f>
        <v>3632.97325102881</v>
      </c>
      <c r="H14" s="10" t="n">
        <f aca="false">C14/F14</f>
        <v>2767.36111111111</v>
      </c>
    </row>
    <row r="15" customFormat="false" ht="13.8" hidden="false" customHeight="false" outlineLevel="0" collapsed="false">
      <c r="B15" s="9" t="n">
        <v>46078</v>
      </c>
      <c r="C15" s="1" t="n">
        <v>86076</v>
      </c>
      <c r="D15" s="1" t="n">
        <v>91924</v>
      </c>
      <c r="E15" s="1" t="n">
        <f aca="false">SUM(C15:D15)</f>
        <v>178000</v>
      </c>
      <c r="F15" s="1" t="n">
        <v>31.104</v>
      </c>
      <c r="G15" s="10" t="n">
        <f aca="false">E15/F15</f>
        <v>5722.7366255144</v>
      </c>
      <c r="H15" s="10" t="n">
        <f aca="false">C15/F15</f>
        <v>2767.36111111111</v>
      </c>
    </row>
    <row r="16" customFormat="false" ht="13.8" hidden="false" customHeight="false" outlineLevel="0" collapsed="false">
      <c r="B16" s="9" t="n">
        <v>46106</v>
      </c>
      <c r="C16" s="1" t="n">
        <v>86076</v>
      </c>
      <c r="D16" s="1" t="n">
        <v>75924</v>
      </c>
      <c r="E16" s="1" t="n">
        <f aca="false">SUM(C16:D16)</f>
        <v>162000</v>
      </c>
      <c r="F16" s="1" t="n">
        <v>31.104</v>
      </c>
      <c r="G16" s="10" t="n">
        <f aca="false">E16/F16</f>
        <v>5208.33333333333</v>
      </c>
      <c r="H16" s="10" t="n">
        <f aca="false">C16/F16</f>
        <v>2767.36111111111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2025-05-23T06:45:07Z</dcterms:created>
  <dc:creator>Alvin Chua Han Ping</dc:creator>
  <dc:description/>
  <dc:language>en-SG</dc:language>
  <cp:lastModifiedBy/>
  <dcterms:modified xsi:type="dcterms:W3CDTF">2025-05-25T21:49:18Z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