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saa/"/>
    </mc:Choice>
  </mc:AlternateContent>
  <xr:revisionPtr revIDLastSave="0" documentId="13_ncr:1_{C3481D74-B4F7-7D47-94AA-FE38E1B52E66}" xr6:coauthVersionLast="47" xr6:coauthVersionMax="47" xr10:uidLastSave="{00000000-0000-0000-0000-000000000000}"/>
  <bookViews>
    <workbookView xWindow="3740" yWindow="3940" windowWidth="16380" windowHeight="12220" tabRatio="500" activeTab="4" xr2:uid="{00000000-000D-0000-FFFF-FFFF00000000}"/>
  </bookViews>
  <sheets>
    <sheet name="04" sheetId="1" r:id="rId1"/>
    <sheet name="05" sheetId="9" r:id="rId2"/>
    <sheet name="06" sheetId="7" r:id="rId3"/>
    <sheet name="07" sheetId="8" r:id="rId4"/>
    <sheet name="08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2" i="6" l="1"/>
  <c r="F32" i="6"/>
  <c r="G31" i="6"/>
  <c r="G34" i="6" s="1"/>
  <c r="F31" i="6"/>
  <c r="F34" i="6" s="1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32" i="8"/>
  <c r="F32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G31" i="8" s="1"/>
  <c r="G34" i="8" s="1"/>
  <c r="F17" i="8"/>
  <c r="F31" i="8" s="1"/>
  <c r="F34" i="8" s="1"/>
  <c r="G32" i="7"/>
  <c r="F32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F31" i="7" s="1"/>
  <c r="F34" i="7" s="1"/>
  <c r="G32" i="9"/>
  <c r="F32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F31" i="9" s="1"/>
  <c r="F34" i="9" s="1"/>
  <c r="G34" i="1"/>
  <c r="F34" i="1"/>
  <c r="G32" i="1"/>
  <c r="F32" i="1"/>
  <c r="G31" i="1"/>
  <c r="F31" i="1"/>
  <c r="G18" i="1"/>
  <c r="G19" i="1"/>
  <c r="G20" i="1"/>
  <c r="G21" i="1"/>
  <c r="G22" i="1"/>
  <c r="G23" i="1"/>
  <c r="G24" i="1"/>
  <c r="G25" i="1"/>
  <c r="G26" i="1"/>
  <c r="G27" i="1"/>
  <c r="G28" i="1"/>
  <c r="G17" i="1"/>
  <c r="F18" i="1"/>
  <c r="F19" i="1"/>
  <c r="F20" i="1"/>
  <c r="F21" i="1"/>
  <c r="F22" i="1"/>
  <c r="F23" i="1"/>
  <c r="F24" i="1"/>
  <c r="F25" i="1"/>
  <c r="F26" i="1"/>
  <c r="F27" i="1"/>
  <c r="F28" i="1"/>
  <c r="F17" i="1"/>
  <c r="K2" i="1"/>
  <c r="I13" i="9"/>
  <c r="F13" i="9"/>
  <c r="I12" i="9"/>
  <c r="F12" i="9"/>
  <c r="I11" i="9"/>
  <c r="F11" i="9"/>
  <c r="I10" i="9"/>
  <c r="F10" i="9"/>
  <c r="I9" i="9"/>
  <c r="F9" i="9"/>
  <c r="I8" i="9"/>
  <c r="F8" i="9"/>
  <c r="I7" i="9"/>
  <c r="F7" i="9"/>
  <c r="I6" i="9"/>
  <c r="F6" i="9"/>
  <c r="I5" i="9"/>
  <c r="F5" i="9"/>
  <c r="I4" i="9"/>
  <c r="F4" i="9"/>
  <c r="I3" i="9"/>
  <c r="F3" i="9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I2" i="9"/>
  <c r="F2" i="9"/>
  <c r="I13" i="8"/>
  <c r="F13" i="8"/>
  <c r="I12" i="8"/>
  <c r="F12" i="8"/>
  <c r="I11" i="8"/>
  <c r="F11" i="8"/>
  <c r="I10" i="8"/>
  <c r="F10" i="8"/>
  <c r="I9" i="8"/>
  <c r="F9" i="8"/>
  <c r="I8" i="8"/>
  <c r="F8" i="8"/>
  <c r="I7" i="8"/>
  <c r="F7" i="8"/>
  <c r="I6" i="8"/>
  <c r="F6" i="8"/>
  <c r="I5" i="8"/>
  <c r="F5" i="8"/>
  <c r="I4" i="8"/>
  <c r="F4" i="8"/>
  <c r="I3" i="8"/>
  <c r="F3" i="8"/>
  <c r="I2" i="8"/>
  <c r="F2" i="8"/>
  <c r="K2" i="8" s="1"/>
  <c r="K3" i="8" s="1"/>
  <c r="K4" i="8" s="1"/>
  <c r="K5" i="8" s="1"/>
  <c r="K6" i="8" s="1"/>
  <c r="K7" i="8" s="1"/>
  <c r="K8" i="8" s="1"/>
  <c r="K9" i="8" s="1"/>
  <c r="K10" i="8" s="1"/>
  <c r="K11" i="8" s="1"/>
  <c r="K12" i="8" s="1"/>
  <c r="K13" i="8" s="1"/>
  <c r="G31" i="7" l="1"/>
  <c r="G34" i="7" s="1"/>
  <c r="G31" i="9"/>
  <c r="G34" i="9" s="1"/>
  <c r="I13" i="7"/>
  <c r="F13" i="7"/>
  <c r="I12" i="7"/>
  <c r="F12" i="7"/>
  <c r="I11" i="7"/>
  <c r="F11" i="7"/>
  <c r="I10" i="7"/>
  <c r="F10" i="7"/>
  <c r="I9" i="7"/>
  <c r="F9" i="7"/>
  <c r="I8" i="7"/>
  <c r="F8" i="7"/>
  <c r="I7" i="7"/>
  <c r="F7" i="7"/>
  <c r="I6" i="7"/>
  <c r="F6" i="7"/>
  <c r="I5" i="7"/>
  <c r="F5" i="7"/>
  <c r="I4" i="7"/>
  <c r="F4" i="7"/>
  <c r="I3" i="7"/>
  <c r="F3" i="7"/>
  <c r="I2" i="7"/>
  <c r="F2" i="7"/>
  <c r="K2" i="7" s="1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I13" i="6"/>
  <c r="F13" i="6"/>
  <c r="I12" i="6"/>
  <c r="F12" i="6"/>
  <c r="I11" i="6"/>
  <c r="F11" i="6"/>
  <c r="I10" i="6"/>
  <c r="F10" i="6"/>
  <c r="I9" i="6"/>
  <c r="F9" i="6"/>
  <c r="I8" i="6"/>
  <c r="F8" i="6"/>
  <c r="I7" i="6"/>
  <c r="F7" i="6"/>
  <c r="I6" i="6"/>
  <c r="F6" i="6"/>
  <c r="I5" i="6"/>
  <c r="F5" i="6"/>
  <c r="I4" i="6"/>
  <c r="F4" i="6"/>
  <c r="I3" i="6"/>
  <c r="F3" i="6"/>
  <c r="I2" i="6"/>
  <c r="F2" i="6"/>
  <c r="K4" i="1"/>
  <c r="K5" i="1"/>
  <c r="K6" i="1"/>
  <c r="K7" i="1" s="1"/>
  <c r="K8" i="1" s="1"/>
  <c r="K9" i="1" s="1"/>
  <c r="K10" i="1" s="1"/>
  <c r="K11" i="1" s="1"/>
  <c r="K12" i="1" s="1"/>
  <c r="K13" i="1" s="1"/>
  <c r="K3" i="1"/>
  <c r="I3" i="1"/>
  <c r="I4" i="1"/>
  <c r="I5" i="1"/>
  <c r="I6" i="1"/>
  <c r="I7" i="1"/>
  <c r="I8" i="1"/>
  <c r="I9" i="1"/>
  <c r="I10" i="1"/>
  <c r="I11" i="1"/>
  <c r="I12" i="1"/>
  <c r="I13" i="1"/>
  <c r="I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<sst xmlns="http://schemas.openxmlformats.org/spreadsheetml/2006/main" count="90" uniqueCount="18">
  <si>
    <t>Hedged price</t>
  </si>
  <si>
    <t>Unhedged price</t>
  </si>
  <si>
    <t>Date</t>
  </si>
  <si>
    <t>Man Hedged quantity</t>
  </si>
  <si>
    <t>Man Unhedged quantity</t>
  </si>
  <si>
    <t>Man total</t>
  </si>
  <si>
    <t>Order-AI-Hedged</t>
  </si>
  <si>
    <t>Order-AI-Unhedged</t>
  </si>
  <si>
    <t>Order-AI-Total</t>
  </si>
  <si>
    <t>Demand</t>
  </si>
  <si>
    <t>Manual-storage</t>
  </si>
  <si>
    <t>AI-storage</t>
  </si>
  <si>
    <t>Procurement</t>
  </si>
  <si>
    <t>Storage</t>
  </si>
  <si>
    <t>Backlog</t>
  </si>
  <si>
    <t>Total</t>
  </si>
  <si>
    <t>Man</t>
  </si>
  <si>
    <t>Price-SAA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</si>
</sst>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opLeftCell="B15" zoomScaleNormal="100" workbookViewId="0">
      <selection activeCell="D29" sqref="D29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4886.8312757201647</v>
      </c>
      <c r="F2">
        <f>SUM(D2:E2)</f>
        <v>9773.6625514403295</v>
      </c>
      <c r="G2" s="2">
        <v>4886.8312757201647</v>
      </c>
      <c r="H2" s="4">
        <v>7000</v>
      </c>
      <c r="I2">
        <f>SUM(G2:H2)</f>
        <v>11886.831275720164</v>
      </c>
      <c r="J2">
        <v>5195.1035206425595</v>
      </c>
      <c r="K2">
        <f>F2-J2</f>
        <v>4578.55903079777</v>
      </c>
      <c r="L2">
        <v>2113.1687242798298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 s="4">
        <v>7000</v>
      </c>
      <c r="I3">
        <f t="shared" ref="I3:I13" si="1">SUM(G3:H3)</f>
        <v>11886.831275720164</v>
      </c>
      <c r="J3">
        <v>5907.1382972953343</v>
      </c>
      <c r="K3">
        <f>K2+F3-J3</f>
        <v>3751.1532437905025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5625.7573205650187</v>
      </c>
      <c r="K4">
        <f t="shared" ref="K4:K13" si="2">K3+F4-J4</f>
        <v>8027.6592977110813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9920.5799739943777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6657.9218106995604</v>
      </c>
      <c r="I6">
        <f t="shared" si="1"/>
        <v>11544.753086419725</v>
      </c>
      <c r="J6">
        <v>6493.9081133646077</v>
      </c>
      <c r="K6">
        <f t="shared" si="2"/>
        <v>11753.575152810841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3279.3186831275698</v>
      </c>
      <c r="I7">
        <f t="shared" si="1"/>
        <v>8166.1499588477345</v>
      </c>
      <c r="J7">
        <v>6071.2326312903115</v>
      </c>
      <c r="K7">
        <f t="shared" si="2"/>
        <v>11919.482439216003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0</v>
      </c>
      <c r="I8">
        <f t="shared" si="1"/>
        <v>2764.9176954732511</v>
      </c>
      <c r="J8">
        <v>6403.8158313631438</v>
      </c>
      <c r="K8">
        <f t="shared" si="2"/>
        <v>10723.999941186194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10934.654969981326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13752.953103994241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13101.761522622295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14949.682276818137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16331.175424666666</v>
      </c>
      <c r="L13">
        <v>2905.7332921810339</v>
      </c>
    </row>
    <row r="16" spans="1:12" x14ac:dyDescent="0.2">
      <c r="F16" t="s">
        <v>16</v>
      </c>
      <c r="G16" t="s">
        <v>17</v>
      </c>
    </row>
    <row r="17" spans="5:7" x14ac:dyDescent="0.2">
      <c r="F17">
        <f>B2*D2+C2*E2</f>
        <v>14367.412551440329</v>
      </c>
      <c r="G17">
        <f>B2*G2+C2*H2</f>
        <v>17349.538499025341</v>
      </c>
    </row>
    <row r="18" spans="5:7" x14ac:dyDescent="0.2">
      <c r="F18">
        <f t="shared" ref="F18:F28" si="3">B3*D3+C3*E3</f>
        <v>7724.5691872427979</v>
      </c>
      <c r="G18">
        <f t="shared" ref="G18:G28" si="4">B3*G3+C3*H3</f>
        <v>7724.5691872427979</v>
      </c>
    </row>
    <row r="19" spans="5:7" x14ac:dyDescent="0.2">
      <c r="F19">
        <f t="shared" si="3"/>
        <v>15264.614806692658</v>
      </c>
      <c r="G19">
        <f t="shared" si="4"/>
        <v>18164.851892462641</v>
      </c>
    </row>
    <row r="20" spans="5:7" x14ac:dyDescent="0.2">
      <c r="F20">
        <f t="shared" si="3"/>
        <v>11286.624160710418</v>
      </c>
      <c r="G20">
        <f t="shared" si="4"/>
        <v>14754.93083983106</v>
      </c>
    </row>
    <row r="21" spans="5:7" x14ac:dyDescent="0.2">
      <c r="F21">
        <f t="shared" si="3"/>
        <v>11286.624160710418</v>
      </c>
      <c r="G21">
        <f t="shared" si="4"/>
        <v>14421.656662876299</v>
      </c>
    </row>
    <row r="22" spans="5:7" x14ac:dyDescent="0.2">
      <c r="F22">
        <f t="shared" si="3"/>
        <v>8373.6103496588712</v>
      </c>
      <c r="G22">
        <f t="shared" si="4"/>
        <v>9000.0690513786012</v>
      </c>
    </row>
    <row r="23" spans="5:7" x14ac:dyDescent="0.2">
      <c r="F23">
        <f t="shared" si="3"/>
        <v>8968.5077519379847</v>
      </c>
      <c r="G23">
        <f t="shared" si="4"/>
        <v>4761.0596707818931</v>
      </c>
    </row>
    <row r="24" spans="5:7" x14ac:dyDescent="0.2">
      <c r="F24">
        <f t="shared" si="3"/>
        <v>10730.581998834603</v>
      </c>
      <c r="G24">
        <f t="shared" si="4"/>
        <v>4761.0596707818931</v>
      </c>
    </row>
    <row r="25" spans="5:7" x14ac:dyDescent="0.2">
      <c r="F25">
        <f t="shared" si="3"/>
        <v>15154.127931039791</v>
      </c>
      <c r="G25">
        <f t="shared" si="4"/>
        <v>4761.0596707818931</v>
      </c>
    </row>
    <row r="26" spans="5:7" x14ac:dyDescent="0.2">
      <c r="F26">
        <f t="shared" si="3"/>
        <v>5009.260949016345</v>
      </c>
      <c r="G26">
        <f t="shared" si="4"/>
        <v>4761.0596707818931</v>
      </c>
    </row>
    <row r="27" spans="5:7" x14ac:dyDescent="0.2">
      <c r="F27">
        <f t="shared" si="3"/>
        <v>8998.1416765727372</v>
      </c>
      <c r="G27">
        <f t="shared" si="4"/>
        <v>4761.0596707818931</v>
      </c>
    </row>
    <row r="28" spans="5:7" x14ac:dyDescent="0.2">
      <c r="F28">
        <f t="shared" si="3"/>
        <v>7560.7364986884968</v>
      </c>
      <c r="G28">
        <f t="shared" si="4"/>
        <v>4761.0596707818931</v>
      </c>
    </row>
    <row r="31" spans="5:7" x14ac:dyDescent="0.2">
      <c r="E31" t="s">
        <v>12</v>
      </c>
      <c r="F31">
        <f>SUM(F17:F28)</f>
        <v>124724.81202254545</v>
      </c>
      <c r="G31">
        <f>SUM(G17:G28)</f>
        <v>109981.97415750808</v>
      </c>
    </row>
    <row r="32" spans="5:7" x14ac:dyDescent="0.2">
      <c r="E32" t="s">
        <v>13</v>
      </c>
      <c r="F32">
        <f>0.05*SUM(K2:K13)</f>
        <v>6487.2618188794722</v>
      </c>
      <c r="G32">
        <f>0.05*SUM(L2:L13)</f>
        <v>6514.3060349794096</v>
      </c>
    </row>
    <row r="33" spans="5:7" x14ac:dyDescent="0.2">
      <c r="E33" t="s">
        <v>14</v>
      </c>
      <c r="F33">
        <v>0</v>
      </c>
      <c r="G33">
        <v>0</v>
      </c>
    </row>
    <row r="34" spans="5:7" x14ac:dyDescent="0.2">
      <c r="E34" t="s">
        <v>15</v>
      </c>
      <c r="F34">
        <f>SUM(F31:F33)</f>
        <v>131212.07384142492</v>
      </c>
      <c r="G34">
        <f>SUM(G31:G33)</f>
        <v>116496.28019248749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220C-D6E8-CA4D-AC53-28C815E97289}">
  <dimension ref="A1:L34"/>
  <sheetViews>
    <sheetView topLeftCell="A13" zoomScaleNormal="100" workbookViewId="0">
      <selection activeCell="H2" sqref="H2:H3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5232</v>
      </c>
      <c r="I2">
        <f>SUM(G2:H2)</f>
        <v>10118.831275720164</v>
      </c>
      <c r="J2" s="4">
        <v>10314.285714285714</v>
      </c>
      <c r="K2">
        <f>F2-J2</f>
        <v>4085.7142857142862</v>
      </c>
      <c r="L2">
        <v>2113.1687242798344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 s="4">
        <v>7000</v>
      </c>
      <c r="I3">
        <f t="shared" ref="I3:I13" si="1">SUM(G3:H3)</f>
        <v>11886.831275720164</v>
      </c>
      <c r="J3">
        <v>5907.1382972953343</v>
      </c>
      <c r="K3">
        <f>K2+F3-J3</f>
        <v>3258.3084987070179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3010</v>
      </c>
      <c r="I4">
        <f t="shared" si="1"/>
        <v>7896.8312757201647</v>
      </c>
      <c r="J4">
        <v>5625.7573205650187</v>
      </c>
      <c r="K4">
        <f t="shared" ref="K4:K13" si="2">K3+F4-J4</f>
        <v>7534.8145526275966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9427.7352289108931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6657.9218106995604</v>
      </c>
      <c r="I6">
        <f t="shared" si="1"/>
        <v>11544.753086419725</v>
      </c>
      <c r="J6">
        <v>6493.9081133646077</v>
      </c>
      <c r="K6">
        <f t="shared" si="2"/>
        <v>11260.730407727355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3279.3186831275698</v>
      </c>
      <c r="I7">
        <f t="shared" si="1"/>
        <v>8166.1499588477345</v>
      </c>
      <c r="J7">
        <v>6071.2326312903115</v>
      </c>
      <c r="K7">
        <f t="shared" si="2"/>
        <v>11426.637694132516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0</v>
      </c>
      <c r="I8">
        <f t="shared" si="1"/>
        <v>2764.9176954732511</v>
      </c>
      <c r="J8">
        <v>6403.8158313631438</v>
      </c>
      <c r="K8">
        <f t="shared" si="2"/>
        <v>10231.155196102707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10441.810224897839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13260.108358910755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12608.916777538809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14456.837531734651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15838.33067958318</v>
      </c>
      <c r="L13">
        <v>2905.7332921810339</v>
      </c>
    </row>
    <row r="16" spans="1:12" x14ac:dyDescent="0.2">
      <c r="F16" t="s">
        <v>16</v>
      </c>
      <c r="G16" t="s">
        <v>17</v>
      </c>
    </row>
    <row r="17" spans="5:7" x14ac:dyDescent="0.2">
      <c r="F17">
        <f>B2*D2+C2*E2</f>
        <v>20896.148657136669</v>
      </c>
      <c r="G17">
        <f>B2*G2+C2*H2</f>
        <v>14854.518288499024</v>
      </c>
    </row>
    <row r="18" spans="5:7" x14ac:dyDescent="0.2">
      <c r="F18">
        <f t="shared" ref="F18:F28" si="3">B3*D3+C3*E3</f>
        <v>7724.5691872427979</v>
      </c>
      <c r="G18">
        <f t="shared" ref="G18:G28" si="4">B3*G3+C3*H3</f>
        <v>7724.5691872427979</v>
      </c>
    </row>
    <row r="19" spans="5:7" x14ac:dyDescent="0.2">
      <c r="F19">
        <f t="shared" si="3"/>
        <v>15264.614806692658</v>
      </c>
      <c r="G19">
        <f t="shared" si="4"/>
        <v>12333.886892462639</v>
      </c>
    </row>
    <row r="20" spans="5:7" x14ac:dyDescent="0.2">
      <c r="F20">
        <f t="shared" si="3"/>
        <v>11286.624160710418</v>
      </c>
      <c r="G20">
        <f t="shared" si="4"/>
        <v>14754.93083983106</v>
      </c>
    </row>
    <row r="21" spans="5:7" x14ac:dyDescent="0.2">
      <c r="F21">
        <f t="shared" si="3"/>
        <v>11286.624160710418</v>
      </c>
      <c r="G21">
        <f t="shared" si="4"/>
        <v>14421.656662876299</v>
      </c>
    </row>
    <row r="22" spans="5:7" x14ac:dyDescent="0.2">
      <c r="F22">
        <f t="shared" si="3"/>
        <v>8373.6103496588712</v>
      </c>
      <c r="G22">
        <f t="shared" si="4"/>
        <v>9000.0690513786012</v>
      </c>
    </row>
    <row r="23" spans="5:7" x14ac:dyDescent="0.2">
      <c r="F23">
        <f t="shared" si="3"/>
        <v>8968.5077519379847</v>
      </c>
      <c r="G23">
        <f t="shared" si="4"/>
        <v>4761.0596707818931</v>
      </c>
    </row>
    <row r="24" spans="5:7" x14ac:dyDescent="0.2">
      <c r="F24">
        <f t="shared" si="3"/>
        <v>10730.581998834603</v>
      </c>
      <c r="G24">
        <f t="shared" si="4"/>
        <v>4761.0596707818931</v>
      </c>
    </row>
    <row r="25" spans="5:7" x14ac:dyDescent="0.2">
      <c r="F25">
        <f t="shared" si="3"/>
        <v>15154.127931039791</v>
      </c>
      <c r="G25">
        <f t="shared" si="4"/>
        <v>4761.0596707818931</v>
      </c>
    </row>
    <row r="26" spans="5:7" x14ac:dyDescent="0.2">
      <c r="F26">
        <f t="shared" si="3"/>
        <v>5009.260949016345</v>
      </c>
      <c r="G26">
        <f t="shared" si="4"/>
        <v>4761.0596707818931</v>
      </c>
    </row>
    <row r="27" spans="5:7" x14ac:dyDescent="0.2">
      <c r="F27">
        <f t="shared" si="3"/>
        <v>8998.1416765727372</v>
      </c>
      <c r="G27">
        <f t="shared" si="4"/>
        <v>4761.0596707818931</v>
      </c>
    </row>
    <row r="28" spans="5:7" x14ac:dyDescent="0.2">
      <c r="F28">
        <f t="shared" si="3"/>
        <v>7560.7364986884968</v>
      </c>
      <c r="G28">
        <f t="shared" si="4"/>
        <v>4761.0596707818931</v>
      </c>
    </row>
    <row r="31" spans="5:7" x14ac:dyDescent="0.2">
      <c r="E31" t="s">
        <v>12</v>
      </c>
      <c r="F31">
        <f>SUM(F17:F28)</f>
        <v>131253.54812824179</v>
      </c>
      <c r="G31">
        <f>SUM(G17:G28)</f>
        <v>101655.98894698176</v>
      </c>
    </row>
    <row r="32" spans="5:7" x14ac:dyDescent="0.2">
      <c r="E32" t="s">
        <v>13</v>
      </c>
      <c r="F32">
        <f>0.05*SUM(K2:K13)</f>
        <v>6191.5549718293805</v>
      </c>
      <c r="G32">
        <f>0.05*SUM(L2:L13)</f>
        <v>6514.3060349794096</v>
      </c>
    </row>
    <row r="33" spans="5:7" x14ac:dyDescent="0.2">
      <c r="E33" t="s">
        <v>14</v>
      </c>
      <c r="F33">
        <v>0</v>
      </c>
      <c r="G33">
        <v>0</v>
      </c>
    </row>
    <row r="34" spans="5:7" x14ac:dyDescent="0.2">
      <c r="E34" t="s">
        <v>15</v>
      </c>
      <c r="F34">
        <f>SUM(F31:F33)</f>
        <v>137445.10310007117</v>
      </c>
      <c r="G34">
        <f>SUM(G31:G33)</f>
        <v>108170.29498196117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B8A4-70A8-BF44-BD3B-04E3E6FA5695}">
  <dimension ref="A1:L34"/>
  <sheetViews>
    <sheetView topLeftCell="A14" zoomScaleNormal="100" workbookViewId="0">
      <selection activeCell="I18" sqref="I18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5232</v>
      </c>
      <c r="I2">
        <f>SUM(G2:H2)</f>
        <v>10118.831275720164</v>
      </c>
      <c r="J2" s="4">
        <v>10314.285714285714</v>
      </c>
      <c r="K2">
        <f>F2-J2</f>
        <v>4085.7142857142862</v>
      </c>
      <c r="L2">
        <v>2113.1687242798344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2">
        <v>4886.8312757201647</v>
      </c>
      <c r="H3" s="4">
        <v>3032</v>
      </c>
      <c r="I3">
        <f t="shared" ref="I3:I13" si="1">SUM(G3:H3)</f>
        <v>7918.8312757201647</v>
      </c>
      <c r="J3" s="4">
        <v>12000</v>
      </c>
      <c r="K3">
        <f>K2+F3-J3</f>
        <v>-457.14285714285688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5625.7573205650187</v>
      </c>
      <c r="K4">
        <f t="shared" ref="K4:K13" si="2">K3+F4-J4</f>
        <v>3819.3631967777219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5712.2838730610183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8676</v>
      </c>
      <c r="I6">
        <f t="shared" si="1"/>
        <v>13562.831275720164</v>
      </c>
      <c r="J6">
        <v>6493.9081133646077</v>
      </c>
      <c r="K6">
        <f t="shared" si="2"/>
        <v>7545.2790518774809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3279.3186831275698</v>
      </c>
      <c r="I7">
        <f t="shared" si="1"/>
        <v>8166.1499588477345</v>
      </c>
      <c r="J7">
        <v>6071.2326312903115</v>
      </c>
      <c r="K7">
        <f t="shared" si="2"/>
        <v>7711.1863382826432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0</v>
      </c>
      <c r="I8">
        <f t="shared" si="1"/>
        <v>2764.9176954732511</v>
      </c>
      <c r="J8">
        <v>6403.8158313631438</v>
      </c>
      <c r="K8">
        <f t="shared" si="2"/>
        <v>6515.7038402528333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6726.3588690479655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9544.65700306088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8893.4654216889357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10741.386175884778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12122.879323733307</v>
      </c>
      <c r="L13">
        <v>2905.7332921810339</v>
      </c>
    </row>
    <row r="16" spans="1:12" x14ac:dyDescent="0.2">
      <c r="F16" t="s">
        <v>16</v>
      </c>
      <c r="G16" t="s">
        <v>17</v>
      </c>
    </row>
    <row r="17" spans="5:7" x14ac:dyDescent="0.2">
      <c r="F17">
        <f>B2*D2+C2*E2</f>
        <v>20896.148657136669</v>
      </c>
      <c r="G17">
        <f>B2*G2+C2*H2</f>
        <v>14854.518288499024</v>
      </c>
    </row>
    <row r="18" spans="5:7" x14ac:dyDescent="0.2">
      <c r="F18">
        <f t="shared" ref="F18:F28" si="3">B3*D3+C3*E3</f>
        <v>7724.5691872427979</v>
      </c>
      <c r="G18">
        <f t="shared" ref="G18:G28" si="4">B3*G3+C3*H3</f>
        <v>7724.5691872427979</v>
      </c>
    </row>
    <row r="19" spans="5:7" x14ac:dyDescent="0.2">
      <c r="F19">
        <f t="shared" si="3"/>
        <v>15264.614806692658</v>
      </c>
      <c r="G19">
        <f t="shared" si="4"/>
        <v>18164.851892462641</v>
      </c>
    </row>
    <row r="20" spans="5:7" x14ac:dyDescent="0.2">
      <c r="F20">
        <f t="shared" si="3"/>
        <v>11286.624160710418</v>
      </c>
      <c r="G20">
        <f t="shared" si="4"/>
        <v>14754.93083983106</v>
      </c>
    </row>
    <row r="21" spans="5:7" x14ac:dyDescent="0.2">
      <c r="F21">
        <f t="shared" si="3"/>
        <v>11286.624160710418</v>
      </c>
      <c r="G21">
        <f t="shared" si="4"/>
        <v>16387.795892462636</v>
      </c>
    </row>
    <row r="22" spans="5:7" x14ac:dyDescent="0.2">
      <c r="F22">
        <f t="shared" si="3"/>
        <v>8373.6103496588712</v>
      </c>
      <c r="G22">
        <f t="shared" si="4"/>
        <v>9000.0690513786012</v>
      </c>
    </row>
    <row r="23" spans="5:7" x14ac:dyDescent="0.2">
      <c r="F23">
        <f t="shared" si="3"/>
        <v>8968.5077519379847</v>
      </c>
      <c r="G23">
        <f t="shared" si="4"/>
        <v>4761.0596707818931</v>
      </c>
    </row>
    <row r="24" spans="5:7" x14ac:dyDescent="0.2">
      <c r="F24">
        <f t="shared" si="3"/>
        <v>10730.581998834603</v>
      </c>
      <c r="G24">
        <f t="shared" si="4"/>
        <v>4761.0596707818931</v>
      </c>
    </row>
    <row r="25" spans="5:7" x14ac:dyDescent="0.2">
      <c r="F25">
        <f t="shared" si="3"/>
        <v>15154.127931039791</v>
      </c>
      <c r="G25">
        <f t="shared" si="4"/>
        <v>4761.0596707818931</v>
      </c>
    </row>
    <row r="26" spans="5:7" x14ac:dyDescent="0.2">
      <c r="F26">
        <f t="shared" si="3"/>
        <v>5009.260949016345</v>
      </c>
      <c r="G26">
        <f t="shared" si="4"/>
        <v>4761.0596707818931</v>
      </c>
    </row>
    <row r="27" spans="5:7" x14ac:dyDescent="0.2">
      <c r="F27">
        <f t="shared" si="3"/>
        <v>8998.1416765727372</v>
      </c>
      <c r="G27">
        <f t="shared" si="4"/>
        <v>4761.0596707818931</v>
      </c>
    </row>
    <row r="28" spans="5:7" x14ac:dyDescent="0.2">
      <c r="F28">
        <f t="shared" si="3"/>
        <v>7560.7364986884968</v>
      </c>
      <c r="G28">
        <f t="shared" si="4"/>
        <v>4761.0596707818931</v>
      </c>
    </row>
    <row r="31" spans="5:7" x14ac:dyDescent="0.2">
      <c r="E31" t="s">
        <v>12</v>
      </c>
      <c r="F31">
        <f>SUM(F17:F28)</f>
        <v>131253.54812824179</v>
      </c>
      <c r="G31">
        <f>SUM(G17:G28)</f>
        <v>109453.0931765681</v>
      </c>
    </row>
    <row r="32" spans="5:7" x14ac:dyDescent="0.2">
      <c r="E32" t="s">
        <v>13</v>
      </c>
      <c r="F32">
        <f>0.05*SUM(K2:K13)</f>
        <v>4148.0567261119495</v>
      </c>
      <c r="G32">
        <f>0.05*SUM(L2:L13)</f>
        <v>6514.3060349794096</v>
      </c>
    </row>
    <row r="33" spans="5:7" x14ac:dyDescent="0.2">
      <c r="E33" t="s">
        <v>14</v>
      </c>
      <c r="F33">
        <v>0</v>
      </c>
      <c r="G33">
        <v>0</v>
      </c>
    </row>
    <row r="34" spans="5:7" x14ac:dyDescent="0.2">
      <c r="E34" t="s">
        <v>15</v>
      </c>
      <c r="F34">
        <f>SUM(F31:F33)</f>
        <v>135401.60485435373</v>
      </c>
      <c r="G34">
        <f>SUM(G31:G33)</f>
        <v>115967.39921154751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4A41-3F86-B94E-AB4B-AA39DD02AB15}">
  <dimension ref="A1:L34"/>
  <sheetViews>
    <sheetView topLeftCell="A16" zoomScaleNormal="100" workbookViewId="0">
      <selection activeCell="H2" sqref="H2:H13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5">
        <v>2483.1669423159556</v>
      </c>
      <c r="I2">
        <f>SUM(G2:H2)</f>
        <v>7369.9982180361203</v>
      </c>
      <c r="J2" s="4">
        <v>10314.285714285714</v>
      </c>
      <c r="K2">
        <f>F2-J2</f>
        <v>4085.7142857142862</v>
      </c>
      <c r="L2">
        <v>2113.1687242798344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2">
        <v>4886.8312757201647</v>
      </c>
      <c r="H3" s="5">
        <v>0</v>
      </c>
      <c r="I3">
        <f t="shared" ref="I3:I13" si="1">SUM(G3:H3)</f>
        <v>4886.8312757201647</v>
      </c>
      <c r="J3" s="4">
        <v>12000</v>
      </c>
      <c r="K3">
        <f>K2+F3-J3</f>
        <v>-457.14285714285688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9627.4544385655499</v>
      </c>
      <c r="F4">
        <f t="shared" si="0"/>
        <v>14514.285714285714</v>
      </c>
      <c r="G4" s="2">
        <v>4886.8312757201647</v>
      </c>
      <c r="H4" s="5">
        <v>2545.222790928924</v>
      </c>
      <c r="I4">
        <f t="shared" si="1"/>
        <v>7432.0540666490888</v>
      </c>
      <c r="J4" s="4">
        <v>9828.5714285714294</v>
      </c>
      <c r="K4">
        <f t="shared" ref="K4:K13" si="2">K3+F4-J4</f>
        <v>4228.5714285714275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>
        <v>6307.6131687242596</v>
      </c>
      <c r="I5">
        <f t="shared" si="1"/>
        <v>11194.444444444423</v>
      </c>
      <c r="J5">
        <v>6433.9826158977739</v>
      </c>
      <c r="K5">
        <f t="shared" si="2"/>
        <v>6121.4921048547239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>
        <v>7000</v>
      </c>
      <c r="I6">
        <f t="shared" si="1"/>
        <v>11886.831275720164</v>
      </c>
      <c r="J6">
        <v>6493.9081133646077</v>
      </c>
      <c r="K6">
        <f t="shared" si="2"/>
        <v>7954.4872836711866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>
        <v>0</v>
      </c>
      <c r="I7">
        <f t="shared" si="1"/>
        <v>4886.8312757201647</v>
      </c>
      <c r="J7">
        <v>6071.2326312903115</v>
      </c>
      <c r="K7">
        <f t="shared" si="2"/>
        <v>8120.3945700763488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>
        <v>0</v>
      </c>
      <c r="I8">
        <f t="shared" si="1"/>
        <v>2764.9176954732511</v>
      </c>
      <c r="J8">
        <v>6403.8158313631438</v>
      </c>
      <c r="K8">
        <f t="shared" si="2"/>
        <v>6924.9120720465389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>
        <v>585.00395061726795</v>
      </c>
      <c r="I9">
        <f t="shared" si="1"/>
        <v>3352.3650617283793</v>
      </c>
      <c r="J9">
        <v>6026.4848889003415</v>
      </c>
      <c r="K9">
        <f t="shared" si="2"/>
        <v>7135.5671008416712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>
        <v>0</v>
      </c>
      <c r="I10">
        <f t="shared" si="1"/>
        <v>2767.3611111111113</v>
      </c>
      <c r="J10">
        <v>4479.7985738060161</v>
      </c>
      <c r="K10">
        <f t="shared" si="2"/>
        <v>9953.8652348545857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>
        <v>0</v>
      </c>
      <c r="I11">
        <f t="shared" si="1"/>
        <v>2767.3611111111113</v>
      </c>
      <c r="J11">
        <v>4284.164832400751</v>
      </c>
      <c r="K11">
        <f t="shared" si="2"/>
        <v>9302.6736534826414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>
        <v>0</v>
      </c>
      <c r="I12">
        <f t="shared" si="1"/>
        <v>2767.3611111111113</v>
      </c>
      <c r="J12">
        <v>3874.8158713185621</v>
      </c>
      <c r="K12">
        <f t="shared" si="2"/>
        <v>11150.594407678484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>
        <v>0</v>
      </c>
      <c r="I13">
        <f t="shared" si="1"/>
        <v>2767.3611111111113</v>
      </c>
      <c r="J13">
        <v>3826.840185484803</v>
      </c>
      <c r="K13">
        <f t="shared" si="2"/>
        <v>12532.087555527012</v>
      </c>
      <c r="L13">
        <v>2905.7332921810339</v>
      </c>
    </row>
    <row r="16" spans="1:12" x14ac:dyDescent="0.2">
      <c r="F16" t="s">
        <v>16</v>
      </c>
      <c r="G16" t="s">
        <v>17</v>
      </c>
    </row>
    <row r="17" spans="5:7" x14ac:dyDescent="0.2">
      <c r="F17">
        <f>B2*D2+C2*E2</f>
        <v>20896.148657136669</v>
      </c>
      <c r="G17">
        <f>B2*G2+C2*H2</f>
        <v>10975.336142410484</v>
      </c>
    </row>
    <row r="18" spans="5:7" x14ac:dyDescent="0.2">
      <c r="F18">
        <f t="shared" ref="F18:F28" si="3">B3*D3+C3*E3</f>
        <v>7724.5691872427979</v>
      </c>
      <c r="G18">
        <f t="shared" ref="G18:G28" si="4">B3*G3+C3*H3</f>
        <v>7724.5691872427979</v>
      </c>
    </row>
    <row r="19" spans="5:7" x14ac:dyDescent="0.2">
      <c r="F19">
        <f t="shared" si="3"/>
        <v>22004.599980274761</v>
      </c>
      <c r="G19">
        <f t="shared" si="4"/>
        <v>11654.663925322006</v>
      </c>
    </row>
    <row r="20" spans="5:7" x14ac:dyDescent="0.2">
      <c r="F20">
        <f t="shared" si="3"/>
        <v>11286.624160710418</v>
      </c>
      <c r="G20">
        <f t="shared" si="4"/>
        <v>14080.363859107627</v>
      </c>
    </row>
    <row r="21" spans="5:7" x14ac:dyDescent="0.2">
      <c r="F21">
        <f t="shared" si="3"/>
        <v>11286.624160710418</v>
      </c>
      <c r="G21">
        <f t="shared" si="4"/>
        <v>14754.93083983106</v>
      </c>
    </row>
    <row r="22" spans="5:7" x14ac:dyDescent="0.2">
      <c r="F22">
        <f t="shared" si="3"/>
        <v>8373.6103496588712</v>
      </c>
      <c r="G22">
        <f t="shared" si="4"/>
        <v>7935.0887345679021</v>
      </c>
    </row>
    <row r="23" spans="5:7" x14ac:dyDescent="0.2">
      <c r="F23">
        <f t="shared" si="3"/>
        <v>8968.5077519379847</v>
      </c>
      <c r="G23">
        <f t="shared" si="4"/>
        <v>4761.0596707818931</v>
      </c>
    </row>
    <row r="24" spans="5:7" x14ac:dyDescent="0.2">
      <c r="F24">
        <f t="shared" si="3"/>
        <v>10730.581998834603</v>
      </c>
      <c r="G24">
        <f t="shared" si="4"/>
        <v>5767.5198343467655</v>
      </c>
    </row>
    <row r="25" spans="5:7" x14ac:dyDescent="0.2">
      <c r="F25">
        <f t="shared" si="3"/>
        <v>15154.127931039791</v>
      </c>
      <c r="G25">
        <f t="shared" si="4"/>
        <v>4761.0596707818931</v>
      </c>
    </row>
    <row r="26" spans="5:7" x14ac:dyDescent="0.2">
      <c r="F26">
        <f t="shared" si="3"/>
        <v>5009.260949016345</v>
      </c>
      <c r="G26">
        <f t="shared" si="4"/>
        <v>4761.0596707818931</v>
      </c>
    </row>
    <row r="27" spans="5:7" x14ac:dyDescent="0.2">
      <c r="F27">
        <f t="shared" si="3"/>
        <v>8998.1416765727372</v>
      </c>
      <c r="G27">
        <f t="shared" si="4"/>
        <v>4761.0596707818931</v>
      </c>
    </row>
    <row r="28" spans="5:7" x14ac:dyDescent="0.2">
      <c r="F28">
        <f t="shared" si="3"/>
        <v>7560.7364986884968</v>
      </c>
      <c r="G28">
        <f t="shared" si="4"/>
        <v>4761.0596707818931</v>
      </c>
    </row>
    <row r="31" spans="5:7" x14ac:dyDescent="0.2">
      <c r="E31" t="s">
        <v>12</v>
      </c>
      <c r="F31">
        <f>SUM(F17:F28)</f>
        <v>137993.53330182392</v>
      </c>
      <c r="G31">
        <f>SUM(G17:G28)</f>
        <v>96697.770876738097</v>
      </c>
    </row>
    <row r="32" spans="5:7" x14ac:dyDescent="0.2">
      <c r="E32" t="s">
        <v>13</v>
      </c>
      <c r="F32">
        <f>0.05*SUM(K2:K13)</f>
        <v>4352.6608420088032</v>
      </c>
      <c r="G32">
        <f>0.05*SUM(L2:L13)</f>
        <v>6514.3060349794096</v>
      </c>
    </row>
    <row r="33" spans="5:7" x14ac:dyDescent="0.2">
      <c r="E33" t="s">
        <v>14</v>
      </c>
      <c r="F33">
        <v>0</v>
      </c>
      <c r="G33">
        <v>0</v>
      </c>
    </row>
    <row r="34" spans="5:7" x14ac:dyDescent="0.2">
      <c r="E34" t="s">
        <v>15</v>
      </c>
      <c r="F34">
        <f>SUM(F31:F33)</f>
        <v>142346.19414383272</v>
      </c>
      <c r="G34">
        <f>SUM(G31:G33)</f>
        <v>103212.07691171751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7594-E291-8048-9A99-303698ABB733}">
  <dimension ref="A1:L34"/>
  <sheetViews>
    <sheetView tabSelected="1" topLeftCell="A12" zoomScaleNormal="100" workbookViewId="0">
      <selection activeCell="E16" sqref="E16:G34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9513.1687242798362</v>
      </c>
      <c r="I2">
        <f>SUM(G2:H2)</f>
        <v>14400</v>
      </c>
      <c r="J2" s="4">
        <v>10314.285714285714</v>
      </c>
      <c r="K2">
        <v>5085.7142857142862</v>
      </c>
      <c r="L2">
        <v>2113.1687242798344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2">
        <v>4886.8312757201647</v>
      </c>
      <c r="H3" s="4">
        <v>2570.3115814226921</v>
      </c>
      <c r="I3">
        <f t="shared" ref="I3:I13" si="1">SUM(G3:H3)</f>
        <v>7457.1428571428569</v>
      </c>
      <c r="J3" s="4">
        <v>12000</v>
      </c>
      <c r="K3">
        <v>542.85714285714312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9627.4544385655499</v>
      </c>
      <c r="F4">
        <f t="shared" si="0"/>
        <v>14514.285714285714</v>
      </c>
      <c r="G4" s="2">
        <v>4886.8312757201647</v>
      </c>
      <c r="H4" s="4">
        <v>9627.4544385655499</v>
      </c>
      <c r="I4">
        <f t="shared" si="1"/>
        <v>14514.285714285714</v>
      </c>
      <c r="J4" s="4">
        <v>9828.5714285714294</v>
      </c>
      <c r="K4">
        <v>5228.5714285714275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7341.7401528512646</v>
      </c>
      <c r="F5">
        <f t="shared" si="0"/>
        <v>12228.571428571429</v>
      </c>
      <c r="G5" s="2">
        <v>4886.8312757201647</v>
      </c>
      <c r="H5" s="4">
        <v>7341.7401528512646</v>
      </c>
      <c r="I5">
        <f t="shared" si="1"/>
        <v>12228.571428571429</v>
      </c>
      <c r="J5" s="4">
        <v>12457.142857142857</v>
      </c>
      <c r="K5">
        <v>4999.9999999999982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7341.7401528512646</v>
      </c>
      <c r="F6">
        <f t="shared" si="0"/>
        <v>12228.571428571429</v>
      </c>
      <c r="G6" s="2">
        <v>4886.8312757201647</v>
      </c>
      <c r="H6" s="4">
        <v>15000</v>
      </c>
      <c r="I6">
        <f t="shared" si="1"/>
        <v>19886.831275720164</v>
      </c>
      <c r="J6" s="4">
        <v>12657.142857142857</v>
      </c>
      <c r="K6">
        <v>4571.4285714285706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4456.0258671369784</v>
      </c>
      <c r="F7">
        <f t="shared" si="0"/>
        <v>9342.8571428571431</v>
      </c>
      <c r="G7" s="2">
        <v>4886.8312757201647</v>
      </c>
      <c r="H7" s="4">
        <v>15000</v>
      </c>
      <c r="I7">
        <f t="shared" si="1"/>
        <v>19886.831275720164</v>
      </c>
      <c r="J7" s="4">
        <v>12000</v>
      </c>
      <c r="K7">
        <v>1914.2857142857138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2767.3611111111113</v>
      </c>
      <c r="E8" s="2">
        <v>10546.924603174602</v>
      </c>
      <c r="F8">
        <f t="shared" si="0"/>
        <v>13314.285714285714</v>
      </c>
      <c r="G8" s="2">
        <v>2767.3611111111113</v>
      </c>
      <c r="H8" s="4">
        <v>15000</v>
      </c>
      <c r="I8">
        <f t="shared" si="1"/>
        <v>17767.361111111109</v>
      </c>
      <c r="J8" s="4">
        <v>11714.285714285714</v>
      </c>
      <c r="K8">
        <v>3514.2857142857138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7346.9246031746025</v>
      </c>
      <c r="F9">
        <f t="shared" si="0"/>
        <v>10114.285714285714</v>
      </c>
      <c r="G9" s="2">
        <v>2767.3611111111113</v>
      </c>
      <c r="H9" s="4">
        <v>3088.8718871251899</v>
      </c>
      <c r="I9">
        <f t="shared" si="1"/>
        <v>5856.2329982363008</v>
      </c>
      <c r="J9" s="4">
        <v>9342.8571428571431</v>
      </c>
      <c r="K9">
        <v>4285.7142857142844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6461.210317460318</v>
      </c>
      <c r="F10">
        <f t="shared" si="0"/>
        <v>9228.5714285714294</v>
      </c>
      <c r="G10" s="2">
        <v>2767.3611111111113</v>
      </c>
      <c r="H10" s="4">
        <v>0</v>
      </c>
      <c r="I10">
        <f t="shared" si="1"/>
        <v>2767.3611111111113</v>
      </c>
      <c r="J10" s="4">
        <v>9085.7142857142862</v>
      </c>
      <c r="K10">
        <v>4428.5714285714275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3404.0674603174602</v>
      </c>
      <c r="F11">
        <f t="shared" si="0"/>
        <v>6171.4285714285716</v>
      </c>
      <c r="G11" s="2">
        <v>2767.3611111111113</v>
      </c>
      <c r="H11" s="4">
        <v>0</v>
      </c>
      <c r="I11">
        <f t="shared" si="1"/>
        <v>2767.3611111111113</v>
      </c>
      <c r="J11" s="4">
        <v>9028.5714285714294</v>
      </c>
      <c r="K11">
        <v>1571.4285714285706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4975.4960317460318</v>
      </c>
      <c r="F12">
        <f t="shared" si="0"/>
        <v>7742.8571428571431</v>
      </c>
      <c r="G12" s="2">
        <v>2767.3611111111113</v>
      </c>
      <c r="H12" s="4">
        <v>0</v>
      </c>
      <c r="I12">
        <f t="shared" si="1"/>
        <v>2767.3611111111113</v>
      </c>
      <c r="J12" s="4">
        <v>7685.7142857142853</v>
      </c>
      <c r="K12">
        <v>1628.5714285714284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4918.353174603174</v>
      </c>
      <c r="F13">
        <f t="shared" si="0"/>
        <v>7685.7142857142853</v>
      </c>
      <c r="G13" s="2">
        <v>2767.3611111111113</v>
      </c>
      <c r="H13" s="4">
        <v>0</v>
      </c>
      <c r="I13">
        <f t="shared" si="1"/>
        <v>2767.3611111111113</v>
      </c>
      <c r="J13" s="4">
        <v>7571.4285714285716</v>
      </c>
      <c r="K13">
        <v>1742.8571428571422</v>
      </c>
      <c r="L13">
        <v>2905.7332921810339</v>
      </c>
    </row>
    <row r="16" spans="1:12" x14ac:dyDescent="0.2">
      <c r="F16" t="s">
        <v>16</v>
      </c>
      <c r="G16" t="s">
        <v>17</v>
      </c>
    </row>
    <row r="17" spans="5:7" x14ac:dyDescent="0.2">
      <c r="F17">
        <f>B2*D2+C2*E2</f>
        <v>20896.148657136669</v>
      </c>
      <c r="G17">
        <f>B2*G2+C2*H2</f>
        <v>20896.148657136669</v>
      </c>
    </row>
    <row r="18" spans="5:7" x14ac:dyDescent="0.2">
      <c r="F18">
        <f t="shared" ref="F18:F28" si="2">B3*D3+C3*E3</f>
        <v>7724.5691872427979</v>
      </c>
      <c r="G18">
        <f t="shared" ref="G18:G28" si="3">B3*G3+C3*H3</f>
        <v>7724.5691872427979</v>
      </c>
    </row>
    <row r="19" spans="5:7" x14ac:dyDescent="0.2">
      <c r="F19">
        <f t="shared" si="2"/>
        <v>22004.599980274761</v>
      </c>
      <c r="G19">
        <f t="shared" si="3"/>
        <v>22004.599980274761</v>
      </c>
    </row>
    <row r="20" spans="5:7" x14ac:dyDescent="0.2">
      <c r="F20">
        <f t="shared" si="2"/>
        <v>15087.875680327363</v>
      </c>
      <c r="G20">
        <f t="shared" si="3"/>
        <v>15087.875680327363</v>
      </c>
    </row>
    <row r="21" spans="5:7" x14ac:dyDescent="0.2">
      <c r="F21">
        <f t="shared" si="2"/>
        <v>15087.875680327363</v>
      </c>
      <c r="G21">
        <f t="shared" si="3"/>
        <v>22549.036102988954</v>
      </c>
    </row>
    <row r="22" spans="5:7" x14ac:dyDescent="0.2">
      <c r="F22">
        <f t="shared" si="2"/>
        <v>9382.2124508802881</v>
      </c>
      <c r="G22">
        <f t="shared" si="3"/>
        <v>12806.437418778429</v>
      </c>
    </row>
    <row r="23" spans="5:7" x14ac:dyDescent="0.2">
      <c r="F23">
        <f t="shared" si="2"/>
        <v>22926.580730897007</v>
      </c>
      <c r="G23">
        <f t="shared" si="3"/>
        <v>30594.569444444445</v>
      </c>
    </row>
    <row r="24" spans="5:7" x14ac:dyDescent="0.2">
      <c r="F24">
        <f t="shared" si="2"/>
        <v>17400.951982633287</v>
      </c>
      <c r="G24">
        <f t="shared" si="3"/>
        <v>10075.257124434422</v>
      </c>
    </row>
    <row r="25" spans="5:7" x14ac:dyDescent="0.2">
      <c r="F25">
        <f t="shared" si="2"/>
        <v>19582.449804878968</v>
      </c>
      <c r="G25">
        <f t="shared" si="3"/>
        <v>4761.0596707818931</v>
      </c>
    </row>
    <row r="26" spans="5:7" x14ac:dyDescent="0.2">
      <c r="F26">
        <f t="shared" si="2"/>
        <v>5737.1248804581701</v>
      </c>
      <c r="G26">
        <f t="shared" si="3"/>
        <v>4761.0596707818931</v>
      </c>
    </row>
    <row r="27" spans="5:7" x14ac:dyDescent="0.2">
      <c r="F27">
        <f t="shared" si="2"/>
        <v>11894.361210045459</v>
      </c>
      <c r="G27">
        <f t="shared" si="3"/>
        <v>4761.0596707818931</v>
      </c>
    </row>
    <row r="28" spans="5:7" x14ac:dyDescent="0.2">
      <c r="F28">
        <f t="shared" si="2"/>
        <v>10402.172375399885</v>
      </c>
      <c r="G28">
        <f t="shared" si="3"/>
        <v>4761.0596707818931</v>
      </c>
    </row>
    <row r="31" spans="5:7" x14ac:dyDescent="0.2">
      <c r="E31" t="s">
        <v>12</v>
      </c>
      <c r="F31">
        <f>SUM(F17:F28)</f>
        <v>178126.92262050201</v>
      </c>
      <c r="G31">
        <f>SUM(G17:G28)</f>
        <v>160782.7322787554</v>
      </c>
    </row>
    <row r="32" spans="5:7" x14ac:dyDescent="0.2">
      <c r="E32" t="s">
        <v>13</v>
      </c>
      <c r="F32">
        <f>0.05*SUM(K2:K13)</f>
        <v>1975.7142857142856</v>
      </c>
      <c r="G32">
        <f>0.05*SUM(L2:L13)</f>
        <v>6514.3060349794096</v>
      </c>
    </row>
    <row r="33" spans="5:7" x14ac:dyDescent="0.2">
      <c r="E33" t="s">
        <v>14</v>
      </c>
      <c r="F33">
        <v>0</v>
      </c>
      <c r="G33">
        <v>0</v>
      </c>
    </row>
    <row r="34" spans="5:7" x14ac:dyDescent="0.2">
      <c r="E34" t="s">
        <v>15</v>
      </c>
      <c r="F34">
        <f>SUM(F31:F33)</f>
        <v>180102.6369062163</v>
      </c>
      <c r="G34">
        <f>SUM(G31:G33)</f>
        <v>167297.03831373481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04</vt:lpstr>
      <vt:lpstr>05</vt:lpstr>
      <vt:lpstr>06</vt:lpstr>
      <vt:lpstr>07</vt:lpstr>
      <vt:lpstr>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WU</dc:creator>
  <dc:description/>
  <cp:lastModifiedBy>botapaul9</cp:lastModifiedBy>
  <cp:revision>24</cp:revision>
  <dcterms:created xsi:type="dcterms:W3CDTF">2015-06-05T18:17:20Z</dcterms:created>
  <dcterms:modified xsi:type="dcterms:W3CDTF">2025-09-24T18:10:50Z</dcterms:modified>
  <dc:language>en-SG</dc:language>
</cp:coreProperties>
</file>