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LKWW\Documents\Confidential\Manual\Examples to Sanitize for Skyward\Sanitized\"/>
    </mc:Choice>
  </mc:AlternateContent>
  <xr:revisionPtr revIDLastSave="0" documentId="8_{3BE78564-EEA7-4AD2-914B-EF544720206B}" xr6:coauthVersionLast="47" xr6:coauthVersionMax="47" xr10:uidLastSave="{00000000-0000-0000-0000-000000000000}"/>
  <bookViews>
    <workbookView xWindow="28680" yWindow="525" windowWidth="29040" windowHeight="15840" activeTab="7" xr2:uid="{00000000-000D-0000-FFFF-FFFF00000000}"/>
  </bookViews>
  <sheets>
    <sheet name="Vendor Disclosure" sheetId="1" r:id="rId1"/>
    <sheet name="SUM_Price" sheetId="2" r:id="rId2"/>
    <sheet name="PoP1_Price" sheetId="3" r:id="rId3"/>
    <sheet name="PoP2_Price" sheetId="4" r:id="rId4"/>
    <sheet name="PoP3_Price" sheetId="5" r:id="rId5"/>
    <sheet name="PoP4_Price" sheetId="6" r:id="rId6"/>
    <sheet name="Disc_Rates" sheetId="7" r:id="rId7"/>
    <sheet name="Sub Staff Cross-walk" sheetId="9" r:id="rId8"/>
  </sheets>
  <externalReferences>
    <externalReference r:id="rId9"/>
  </externalReferences>
  <definedNames>
    <definedName name="_xlnm.Print_Area" localSheetId="6">Disc_Rates!$C$2:$J$21</definedName>
    <definedName name="Roster">[1]KPMG_Roster!$A$6:$A$1400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6" l="1"/>
  <c r="D29" i="6"/>
  <c r="D28" i="6"/>
  <c r="D27" i="6"/>
  <c r="D26" i="6"/>
  <c r="D25" i="6"/>
  <c r="D24" i="6"/>
  <c r="D23" i="6"/>
  <c r="D21" i="6"/>
  <c r="D20" i="6"/>
  <c r="D19" i="6"/>
  <c r="D18" i="6"/>
  <c r="D17" i="6"/>
  <c r="D16" i="6"/>
  <c r="D15" i="6"/>
  <c r="D14" i="6"/>
  <c r="D13" i="6"/>
  <c r="D12" i="6"/>
  <c r="D11" i="6"/>
  <c r="D10" i="6"/>
  <c r="D30" i="5"/>
  <c r="D29" i="5"/>
  <c r="D28" i="5"/>
  <c r="D27" i="5"/>
  <c r="D26" i="5"/>
  <c r="D25" i="5"/>
  <c r="D24" i="5"/>
  <c r="D23" i="5"/>
  <c r="D21" i="5"/>
  <c r="D20" i="5"/>
  <c r="D19" i="5"/>
  <c r="D18" i="5"/>
  <c r="D17" i="5"/>
  <c r="D16" i="5"/>
  <c r="D15" i="5"/>
  <c r="D14" i="5"/>
  <c r="D13" i="5"/>
  <c r="D12" i="5"/>
  <c r="D11" i="5"/>
  <c r="D10" i="5"/>
  <c r="D30" i="4"/>
  <c r="D29" i="4"/>
  <c r="D28" i="4"/>
  <c r="D27" i="4"/>
  <c r="D26" i="4"/>
  <c r="D25" i="4"/>
  <c r="D24" i="4"/>
  <c r="D23" i="4"/>
  <c r="D21" i="4"/>
  <c r="D20" i="4"/>
  <c r="D19" i="4"/>
  <c r="D18" i="4"/>
  <c r="D17" i="4"/>
  <c r="D16" i="4"/>
  <c r="D15" i="4"/>
  <c r="D14" i="4"/>
  <c r="D13" i="4"/>
  <c r="D12" i="4"/>
  <c r="D11" i="4"/>
  <c r="D10" i="4"/>
  <c r="D30" i="3"/>
  <c r="D29" i="3"/>
  <c r="D28" i="3"/>
  <c r="D27" i="3"/>
  <c r="D26" i="3"/>
  <c r="D25" i="3"/>
  <c r="D24" i="3"/>
  <c r="D23" i="3"/>
  <c r="D21" i="3"/>
  <c r="D20" i="3"/>
  <c r="D19" i="3"/>
  <c r="D18" i="3"/>
  <c r="D17" i="3"/>
  <c r="D16" i="3"/>
  <c r="D15" i="3"/>
  <c r="D14" i="3"/>
  <c r="D13" i="3"/>
  <c r="D12" i="3"/>
  <c r="D11" i="3"/>
  <c r="D10" i="3"/>
  <c r="N30" i="6"/>
  <c r="N29" i="6"/>
  <c r="N28" i="6"/>
  <c r="N27" i="6"/>
  <c r="N26" i="6"/>
  <c r="N25" i="6"/>
  <c r="N24" i="6"/>
  <c r="N23" i="6"/>
  <c r="N30" i="5"/>
  <c r="N29" i="5"/>
  <c r="N28" i="5"/>
  <c r="N26" i="5"/>
  <c r="N25" i="5"/>
  <c r="N24" i="5"/>
  <c r="N30" i="4"/>
  <c r="N29" i="4"/>
  <c r="N28" i="4"/>
  <c r="N27" i="4"/>
  <c r="N26" i="4"/>
  <c r="N25" i="4"/>
  <c r="N24" i="4"/>
  <c r="N23" i="4"/>
  <c r="N27" i="3"/>
  <c r="N25" i="3"/>
  <c r="N23" i="3"/>
  <c r="N51" i="2"/>
  <c r="M51" i="2"/>
  <c r="L51" i="2"/>
  <c r="K51" i="2"/>
  <c r="J51" i="2"/>
  <c r="I51" i="2"/>
  <c r="H51" i="2"/>
  <c r="G51" i="2"/>
  <c r="F51" i="2"/>
  <c r="E51" i="2"/>
  <c r="M38" i="2"/>
  <c r="L38" i="2"/>
  <c r="K38" i="2"/>
  <c r="J38" i="2"/>
  <c r="I38" i="2"/>
  <c r="H38" i="2"/>
  <c r="G38" i="2"/>
  <c r="F38" i="2"/>
  <c r="E38" i="2"/>
  <c r="N28" i="3" l="1"/>
  <c r="N29" i="3"/>
  <c r="N26" i="3"/>
  <c r="N24" i="3"/>
  <c r="N30" i="3"/>
  <c r="N23" i="5"/>
  <c r="N27" i="5"/>
  <c r="F31" i="3" l="1"/>
  <c r="F31" i="6"/>
  <c r="F31" i="4"/>
  <c r="E31" i="4"/>
  <c r="E31" i="3"/>
  <c r="E31" i="6"/>
  <c r="G31" i="6"/>
  <c r="F31" i="5"/>
  <c r="G31" i="4"/>
  <c r="H31" i="4"/>
  <c r="E31" i="5"/>
  <c r="G31" i="3" l="1"/>
  <c r="H31" i="6" l="1"/>
  <c r="G31" i="5"/>
  <c r="I31" i="4"/>
  <c r="H31" i="3"/>
  <c r="I31" i="6" l="1"/>
  <c r="I31" i="3"/>
  <c r="J31" i="4"/>
  <c r="H31" i="5"/>
  <c r="J31" i="3" l="1"/>
  <c r="N16" i="4"/>
  <c r="J31" i="6"/>
  <c r="K31" i="4"/>
  <c r="N19" i="4"/>
  <c r="I31" i="5"/>
  <c r="K31" i="6" l="1"/>
  <c r="L31" i="4"/>
  <c r="N17" i="4"/>
  <c r="N10" i="4"/>
  <c r="N18" i="4"/>
  <c r="N20" i="4"/>
  <c r="N11" i="4"/>
  <c r="K31" i="3"/>
  <c r="N17" i="3"/>
  <c r="J31" i="5"/>
  <c r="M31" i="4"/>
  <c r="N13" i="4"/>
  <c r="N15" i="4"/>
  <c r="N18" i="6"/>
  <c r="N14" i="6"/>
  <c r="N15" i="6"/>
  <c r="N10" i="6"/>
  <c r="N12" i="6"/>
  <c r="N19" i="6"/>
  <c r="N13" i="6"/>
  <c r="N16" i="6"/>
  <c r="N21" i="6"/>
  <c r="N20" i="6"/>
  <c r="N11" i="6"/>
  <c r="N17" i="6"/>
  <c r="N21" i="4"/>
  <c r="N12" i="4"/>
  <c r="N14" i="4"/>
  <c r="N19" i="3"/>
  <c r="N20" i="3"/>
  <c r="L31" i="3" l="1"/>
  <c r="N14" i="3"/>
  <c r="N11" i="3"/>
  <c r="L31" i="6"/>
  <c r="M31" i="6"/>
  <c r="N31" i="4"/>
  <c r="N15" i="3"/>
  <c r="N10" i="3"/>
  <c r="N18" i="3"/>
  <c r="M31" i="3"/>
  <c r="N31" i="6"/>
  <c r="N21" i="3"/>
  <c r="N12" i="3"/>
  <c r="K31" i="5"/>
  <c r="N16" i="3"/>
  <c r="N13" i="3"/>
  <c r="T24" i="4" l="1"/>
  <c r="P24" i="4"/>
  <c r="W24" i="4"/>
  <c r="S24" i="4"/>
  <c r="O24" i="4"/>
  <c r="V24" i="4"/>
  <c r="R24" i="4"/>
  <c r="U24" i="4"/>
  <c r="Q24" i="4"/>
  <c r="U24" i="5"/>
  <c r="Q24" i="5"/>
  <c r="V24" i="5"/>
  <c r="P24" i="5"/>
  <c r="T24" i="5"/>
  <c r="O24" i="5"/>
  <c r="S24" i="5"/>
  <c r="W24" i="5"/>
  <c r="R24" i="5"/>
  <c r="W10" i="6"/>
  <c r="S10" i="6"/>
  <c r="O10" i="6"/>
  <c r="V10" i="6"/>
  <c r="R10" i="6"/>
  <c r="P10" i="6"/>
  <c r="U10" i="6"/>
  <c r="T10" i="6"/>
  <c r="Q10" i="6"/>
  <c r="N31" i="3"/>
  <c r="N19" i="5"/>
  <c r="N14" i="5"/>
  <c r="N15" i="5"/>
  <c r="T10" i="5"/>
  <c r="P10" i="5"/>
  <c r="V10" i="5"/>
  <c r="Q10" i="5"/>
  <c r="S10" i="5"/>
  <c r="W10" i="5"/>
  <c r="U10" i="5"/>
  <c r="R10" i="5"/>
  <c r="O10" i="5"/>
  <c r="W24" i="6"/>
  <c r="S24" i="6"/>
  <c r="O24" i="6"/>
  <c r="V24" i="6"/>
  <c r="R24" i="6"/>
  <c r="U24" i="6"/>
  <c r="Q24" i="6"/>
  <c r="T24" i="6"/>
  <c r="P24" i="6"/>
  <c r="N20" i="5"/>
  <c r="M31" i="5"/>
  <c r="N13" i="5"/>
  <c r="W10" i="4"/>
  <c r="S10" i="4"/>
  <c r="O10" i="4"/>
  <c r="U10" i="4"/>
  <c r="P10" i="4"/>
  <c r="Q10" i="4"/>
  <c r="V10" i="4"/>
  <c r="R10" i="4"/>
  <c r="T10" i="4"/>
  <c r="W10" i="3"/>
  <c r="S10" i="3"/>
  <c r="O10" i="3"/>
  <c r="R10" i="3"/>
  <c r="T10" i="3"/>
  <c r="V10" i="3"/>
  <c r="P10" i="3"/>
  <c r="Q10" i="3"/>
  <c r="U10" i="3"/>
  <c r="T24" i="3"/>
  <c r="P24" i="3"/>
  <c r="S24" i="3"/>
  <c r="V24" i="3"/>
  <c r="O24" i="3"/>
  <c r="U24" i="3"/>
  <c r="R24" i="3"/>
  <c r="Q24" i="3"/>
  <c r="W24" i="3"/>
  <c r="L31" i="5"/>
  <c r="N10" i="5"/>
  <c r="N18" i="5"/>
  <c r="N11" i="5"/>
  <c r="N16" i="5"/>
  <c r="N17" i="5"/>
  <c r="N12" i="5"/>
  <c r="N21" i="5"/>
  <c r="M54" i="2" l="1"/>
  <c r="J54" i="2"/>
  <c r="G54" i="2"/>
  <c r="K54" i="2"/>
  <c r="L39" i="2"/>
  <c r="L54" i="2"/>
  <c r="N31" i="5"/>
  <c r="H54" i="2"/>
  <c r="F54" i="2"/>
  <c r="K39" i="2"/>
  <c r="J39" i="2"/>
  <c r="M39" i="2"/>
  <c r="X10" i="6"/>
  <c r="X24" i="4"/>
  <c r="I54" i="2"/>
  <c r="G39" i="2"/>
  <c r="H39" i="2"/>
  <c r="X10" i="4"/>
  <c r="F39" i="2"/>
  <c r="X10" i="3"/>
  <c r="E39" i="2"/>
  <c r="X10" i="5"/>
  <c r="X24" i="5"/>
  <c r="X24" i="3"/>
  <c r="E54" i="2"/>
  <c r="I39" i="2"/>
  <c r="X24" i="6"/>
  <c r="N54" i="2" l="1"/>
  <c r="N39" i="2"/>
  <c r="V17" i="6" l="1"/>
  <c r="R17" i="6"/>
  <c r="U17" i="6"/>
  <c r="Q17" i="6"/>
  <c r="T17" i="6"/>
  <c r="P17" i="6"/>
  <c r="W17" i="6"/>
  <c r="S17" i="6"/>
  <c r="O17" i="6"/>
  <c r="W18" i="3"/>
  <c r="S18" i="3"/>
  <c r="O18" i="3"/>
  <c r="U18" i="3"/>
  <c r="P18" i="3"/>
  <c r="Q18" i="3"/>
  <c r="V18" i="3"/>
  <c r="T18" i="3"/>
  <c r="R18" i="3"/>
  <c r="V21" i="4"/>
  <c r="R21" i="4"/>
  <c r="U21" i="4"/>
  <c r="Q21" i="4"/>
  <c r="W21" i="4"/>
  <c r="S21" i="4"/>
  <c r="O21" i="4"/>
  <c r="T21" i="4"/>
  <c r="P21" i="4"/>
  <c r="T28" i="4"/>
  <c r="P28" i="4"/>
  <c r="W28" i="4"/>
  <c r="S28" i="4"/>
  <c r="O28" i="4"/>
  <c r="V28" i="4"/>
  <c r="R28" i="4"/>
  <c r="U28" i="4"/>
  <c r="Q28" i="4"/>
  <c r="W14" i="6"/>
  <c r="S14" i="6"/>
  <c r="O14" i="6"/>
  <c r="V14" i="6"/>
  <c r="R14" i="6"/>
  <c r="U14" i="6"/>
  <c r="Q14" i="6"/>
  <c r="P14" i="6"/>
  <c r="T14" i="6"/>
  <c r="T15" i="6"/>
  <c r="P15" i="6"/>
  <c r="W15" i="6"/>
  <c r="S15" i="6"/>
  <c r="O15" i="6"/>
  <c r="V15" i="6"/>
  <c r="R15" i="6"/>
  <c r="U15" i="6"/>
  <c r="Q15" i="6"/>
  <c r="U16" i="6"/>
  <c r="Q16" i="6"/>
  <c r="T16" i="6"/>
  <c r="P16" i="6"/>
  <c r="W16" i="6"/>
  <c r="S16" i="6"/>
  <c r="O16" i="6"/>
  <c r="V16" i="6"/>
  <c r="R16" i="6"/>
  <c r="U15" i="5"/>
  <c r="Q15" i="5"/>
  <c r="V15" i="5"/>
  <c r="P15" i="5"/>
  <c r="T15" i="5"/>
  <c r="O15" i="5"/>
  <c r="S15" i="5"/>
  <c r="R15" i="5"/>
  <c r="W15" i="5"/>
  <c r="U19" i="5"/>
  <c r="Q19" i="5"/>
  <c r="W19" i="5"/>
  <c r="R19" i="5"/>
  <c r="V19" i="5"/>
  <c r="P19" i="5"/>
  <c r="T19" i="5"/>
  <c r="O19" i="5"/>
  <c r="S19" i="5"/>
  <c r="W14" i="4"/>
  <c r="S14" i="4"/>
  <c r="O14" i="4"/>
  <c r="V14" i="4"/>
  <c r="R14" i="4"/>
  <c r="P14" i="4"/>
  <c r="U14" i="4"/>
  <c r="T14" i="4"/>
  <c r="Q14" i="4"/>
  <c r="V26" i="4"/>
  <c r="R26" i="4"/>
  <c r="U26" i="4"/>
  <c r="Q26" i="4"/>
  <c r="T26" i="4"/>
  <c r="P26" i="4"/>
  <c r="W26" i="4"/>
  <c r="S26" i="4"/>
  <c r="O26" i="4"/>
  <c r="U28" i="5"/>
  <c r="Q28" i="5"/>
  <c r="V28" i="5"/>
  <c r="P28" i="5"/>
  <c r="T28" i="5"/>
  <c r="O28" i="5"/>
  <c r="S28" i="5"/>
  <c r="W28" i="5"/>
  <c r="R28" i="5"/>
  <c r="V12" i="5"/>
  <c r="R12" i="5"/>
  <c r="W12" i="5"/>
  <c r="Q12" i="5"/>
  <c r="T12" i="5"/>
  <c r="O12" i="5"/>
  <c r="U12" i="5"/>
  <c r="S12" i="5"/>
  <c r="P12" i="5"/>
  <c r="T19" i="3"/>
  <c r="P19" i="3"/>
  <c r="S19" i="3"/>
  <c r="U19" i="3"/>
  <c r="R19" i="3"/>
  <c r="W19" i="3"/>
  <c r="Q19" i="3"/>
  <c r="O19" i="3"/>
  <c r="V19" i="3"/>
  <c r="U16" i="4"/>
  <c r="Q16" i="4"/>
  <c r="T16" i="4"/>
  <c r="P16" i="4"/>
  <c r="W16" i="4"/>
  <c r="O16" i="4"/>
  <c r="V16" i="4"/>
  <c r="S16" i="4"/>
  <c r="R16" i="4"/>
  <c r="V25" i="6"/>
  <c r="R25" i="6"/>
  <c r="U25" i="6"/>
  <c r="Q25" i="6"/>
  <c r="T25" i="6"/>
  <c r="P25" i="6"/>
  <c r="W25" i="6"/>
  <c r="S25" i="6"/>
  <c r="O25" i="6"/>
  <c r="V30" i="4"/>
  <c r="R30" i="4"/>
  <c r="U30" i="4"/>
  <c r="Q30" i="4"/>
  <c r="T30" i="4"/>
  <c r="P30" i="4"/>
  <c r="W30" i="4"/>
  <c r="S30" i="4"/>
  <c r="O30" i="4"/>
  <c r="U26" i="6"/>
  <c r="Q26" i="6"/>
  <c r="T26" i="6"/>
  <c r="P26" i="6"/>
  <c r="W26" i="6"/>
  <c r="S26" i="6"/>
  <c r="O26" i="6"/>
  <c r="V26" i="6"/>
  <c r="R26" i="6"/>
  <c r="U12" i="6"/>
  <c r="Q12" i="6"/>
  <c r="T12" i="6"/>
  <c r="P12" i="6"/>
  <c r="W12" i="6"/>
  <c r="O12" i="6"/>
  <c r="V12" i="6"/>
  <c r="S12" i="6"/>
  <c r="R12" i="6"/>
  <c r="U21" i="6"/>
  <c r="Q21" i="6"/>
  <c r="T21" i="6"/>
  <c r="P21" i="6"/>
  <c r="V21" i="6"/>
  <c r="S21" i="6"/>
  <c r="R21" i="6"/>
  <c r="W21" i="6"/>
  <c r="O21" i="6"/>
  <c r="U16" i="3"/>
  <c r="Q16" i="3"/>
  <c r="V16" i="3"/>
  <c r="P16" i="3"/>
  <c r="R16" i="3"/>
  <c r="T16" i="3"/>
  <c r="W16" i="3"/>
  <c r="O16" i="3"/>
  <c r="S16" i="3"/>
  <c r="V13" i="4"/>
  <c r="R13" i="4"/>
  <c r="U13" i="4"/>
  <c r="Q13" i="4"/>
  <c r="S13" i="4"/>
  <c r="P13" i="4"/>
  <c r="O13" i="4"/>
  <c r="T13" i="4"/>
  <c r="W13" i="4"/>
  <c r="U30" i="6"/>
  <c r="Q30" i="6"/>
  <c r="T30" i="6"/>
  <c r="P30" i="6"/>
  <c r="W30" i="6"/>
  <c r="S30" i="6"/>
  <c r="O30" i="6"/>
  <c r="V30" i="6"/>
  <c r="R30" i="6"/>
  <c r="U12" i="4"/>
  <c r="Q12" i="4"/>
  <c r="T12" i="4"/>
  <c r="P12" i="4"/>
  <c r="S12" i="4"/>
  <c r="W12" i="4"/>
  <c r="V12" i="4"/>
  <c r="O12" i="4"/>
  <c r="R12" i="4"/>
  <c r="W21" i="5"/>
  <c r="S21" i="5"/>
  <c r="O21" i="5"/>
  <c r="V21" i="5"/>
  <c r="Q21" i="5"/>
  <c r="U21" i="5"/>
  <c r="P21" i="5"/>
  <c r="T21" i="5"/>
  <c r="R21" i="5"/>
  <c r="W25" i="4"/>
  <c r="S25" i="4"/>
  <c r="O25" i="4"/>
  <c r="V25" i="4"/>
  <c r="R25" i="4"/>
  <c r="U25" i="4"/>
  <c r="Q25" i="4"/>
  <c r="T25" i="4"/>
  <c r="P25" i="4"/>
  <c r="V23" i="5"/>
  <c r="R23" i="5"/>
  <c r="T23" i="5"/>
  <c r="O23" i="5"/>
  <c r="S23" i="5"/>
  <c r="W23" i="5"/>
  <c r="Q23" i="5"/>
  <c r="U23" i="5"/>
  <c r="P23" i="5"/>
  <c r="V29" i="6"/>
  <c r="R29" i="6"/>
  <c r="U29" i="6"/>
  <c r="Q29" i="6"/>
  <c r="T29" i="6"/>
  <c r="P29" i="6"/>
  <c r="W29" i="6"/>
  <c r="S29" i="6"/>
  <c r="O29" i="6"/>
  <c r="T18" i="5"/>
  <c r="P18" i="5"/>
  <c r="S18" i="5"/>
  <c r="W18" i="5"/>
  <c r="R18" i="5"/>
  <c r="V18" i="5"/>
  <c r="Q18" i="5"/>
  <c r="U18" i="5"/>
  <c r="O18" i="5"/>
  <c r="U27" i="4"/>
  <c r="Q27" i="4"/>
  <c r="T27" i="4"/>
  <c r="P27" i="4"/>
  <c r="W27" i="4"/>
  <c r="S27" i="4"/>
  <c r="O27" i="4"/>
  <c r="V27" i="4"/>
  <c r="R27" i="4"/>
  <c r="T20" i="6"/>
  <c r="P20" i="6"/>
  <c r="W20" i="6"/>
  <c r="S20" i="6"/>
  <c r="O20" i="6"/>
  <c r="U20" i="6"/>
  <c r="R20" i="6"/>
  <c r="Q20" i="6"/>
  <c r="V20" i="6"/>
  <c r="W14" i="3"/>
  <c r="S14" i="3"/>
  <c r="O14" i="3"/>
  <c r="T14" i="3"/>
  <c r="V14" i="3"/>
  <c r="P14" i="3"/>
  <c r="R14" i="3"/>
  <c r="U14" i="3"/>
  <c r="Q14" i="3"/>
  <c r="T11" i="4"/>
  <c r="P11" i="4"/>
  <c r="W11" i="4"/>
  <c r="S11" i="4"/>
  <c r="O11" i="4"/>
  <c r="R11" i="4"/>
  <c r="Q11" i="4"/>
  <c r="U11" i="4"/>
  <c r="V11" i="4"/>
  <c r="U23" i="4"/>
  <c r="Q23" i="4"/>
  <c r="T23" i="4"/>
  <c r="P23" i="4"/>
  <c r="W23" i="4"/>
  <c r="S23" i="4"/>
  <c r="O23" i="4"/>
  <c r="V23" i="4"/>
  <c r="R23" i="4"/>
  <c r="T29" i="5"/>
  <c r="P29" i="5"/>
  <c r="S29" i="5"/>
  <c r="W29" i="5"/>
  <c r="R29" i="5"/>
  <c r="V29" i="5"/>
  <c r="Q29" i="5"/>
  <c r="U29" i="5"/>
  <c r="O29" i="5"/>
  <c r="T27" i="6"/>
  <c r="P27" i="6"/>
  <c r="W27" i="6"/>
  <c r="S27" i="6"/>
  <c r="O27" i="6"/>
  <c r="V27" i="6"/>
  <c r="R27" i="6"/>
  <c r="U27" i="6"/>
  <c r="Q27" i="6"/>
  <c r="W19" i="6"/>
  <c r="S19" i="6"/>
  <c r="O19" i="6"/>
  <c r="V19" i="6"/>
  <c r="R19" i="6"/>
  <c r="U19" i="6"/>
  <c r="T19" i="6"/>
  <c r="Q19" i="6"/>
  <c r="P19" i="6"/>
  <c r="V21" i="3"/>
  <c r="R21" i="3"/>
  <c r="T21" i="3"/>
  <c r="O21" i="3"/>
  <c r="U21" i="3"/>
  <c r="S21" i="3"/>
  <c r="Q21" i="3"/>
  <c r="W21" i="3"/>
  <c r="P21" i="3"/>
  <c r="T11" i="6"/>
  <c r="P11" i="6"/>
  <c r="W11" i="6"/>
  <c r="S11" i="6"/>
  <c r="O11" i="6"/>
  <c r="V11" i="6"/>
  <c r="U11" i="6"/>
  <c r="R11" i="6"/>
  <c r="Q11" i="6"/>
  <c r="U20" i="3"/>
  <c r="Q20" i="3"/>
  <c r="W20" i="3"/>
  <c r="R20" i="3"/>
  <c r="P20" i="3"/>
  <c r="V20" i="3"/>
  <c r="O20" i="3"/>
  <c r="T20" i="3"/>
  <c r="S20" i="3"/>
  <c r="V20" i="5"/>
  <c r="R20" i="5"/>
  <c r="T20" i="5"/>
  <c r="O20" i="5"/>
  <c r="S20" i="5"/>
  <c r="W20" i="5"/>
  <c r="Q20" i="5"/>
  <c r="U20" i="5"/>
  <c r="P20" i="5"/>
  <c r="U11" i="5"/>
  <c r="Q11" i="5"/>
  <c r="T11" i="5"/>
  <c r="O11" i="5"/>
  <c r="W11" i="5"/>
  <c r="R11" i="5"/>
  <c r="S11" i="5"/>
  <c r="P11" i="5"/>
  <c r="V11" i="5"/>
  <c r="T19" i="4"/>
  <c r="P19" i="4"/>
  <c r="W19" i="4"/>
  <c r="S19" i="4"/>
  <c r="O19" i="4"/>
  <c r="U19" i="4"/>
  <c r="Q19" i="4"/>
  <c r="R19" i="4"/>
  <c r="V19" i="4"/>
  <c r="W17" i="5"/>
  <c r="S17" i="5"/>
  <c r="O17" i="5"/>
  <c r="U17" i="5"/>
  <c r="P17" i="5"/>
  <c r="T17" i="5"/>
  <c r="R17" i="5"/>
  <c r="V17" i="5"/>
  <c r="Q17" i="5"/>
  <c r="W18" i="4"/>
  <c r="S18" i="4"/>
  <c r="O18" i="4"/>
  <c r="V18" i="4"/>
  <c r="R18" i="4"/>
  <c r="T18" i="4"/>
  <c r="P18" i="4"/>
  <c r="Q18" i="4"/>
  <c r="U18" i="4"/>
  <c r="T14" i="5"/>
  <c r="P14" i="5"/>
  <c r="W14" i="5"/>
  <c r="R14" i="5"/>
  <c r="V14" i="5"/>
  <c r="Q14" i="5"/>
  <c r="U14" i="5"/>
  <c r="O14" i="5"/>
  <c r="S14" i="5"/>
  <c r="T15" i="4"/>
  <c r="P15" i="4"/>
  <c r="W15" i="4"/>
  <c r="S15" i="4"/>
  <c r="O15" i="4"/>
  <c r="V15" i="4"/>
  <c r="U15" i="4"/>
  <c r="Q15" i="4"/>
  <c r="R15" i="4"/>
  <c r="V13" i="3"/>
  <c r="R13" i="3"/>
  <c r="W13" i="3"/>
  <c r="Q13" i="3"/>
  <c r="S13" i="3"/>
  <c r="U13" i="3"/>
  <c r="O13" i="3"/>
  <c r="P13" i="3"/>
  <c r="T13" i="3"/>
  <c r="W26" i="5"/>
  <c r="S26" i="5"/>
  <c r="O26" i="5"/>
  <c r="V26" i="5"/>
  <c r="Q26" i="5"/>
  <c r="U26" i="5"/>
  <c r="P26" i="5"/>
  <c r="T26" i="5"/>
  <c r="R26" i="5"/>
  <c r="T23" i="6"/>
  <c r="P23" i="6"/>
  <c r="W23" i="6"/>
  <c r="S23" i="6"/>
  <c r="O23" i="6"/>
  <c r="Q23" i="6"/>
  <c r="V23" i="6"/>
  <c r="U23" i="6"/>
  <c r="R23" i="6"/>
  <c r="U12" i="3"/>
  <c r="Q12" i="3"/>
  <c r="T12" i="3"/>
  <c r="O12" i="3"/>
  <c r="W12" i="3"/>
  <c r="P12" i="3"/>
  <c r="S12" i="3"/>
  <c r="V12" i="3"/>
  <c r="R12" i="3"/>
  <c r="W13" i="5"/>
  <c r="S13" i="5"/>
  <c r="O13" i="5"/>
  <c r="T13" i="5"/>
  <c r="V13" i="5"/>
  <c r="Q13" i="5"/>
  <c r="R13" i="5"/>
  <c r="P13" i="5"/>
  <c r="U13" i="5"/>
  <c r="U20" i="4"/>
  <c r="Q20" i="4"/>
  <c r="T20" i="4"/>
  <c r="P20" i="4"/>
  <c r="V20" i="4"/>
  <c r="R20" i="4"/>
  <c r="W20" i="4"/>
  <c r="S20" i="4"/>
  <c r="O20" i="4"/>
  <c r="W29" i="3"/>
  <c r="S29" i="3"/>
  <c r="O29" i="3"/>
  <c r="V29" i="3"/>
  <c r="Q29" i="3"/>
  <c r="T29" i="3"/>
  <c r="R29" i="3"/>
  <c r="P29" i="3"/>
  <c r="U29" i="3"/>
  <c r="V16" i="5"/>
  <c r="R16" i="5"/>
  <c r="S16" i="5"/>
  <c r="W16" i="5"/>
  <c r="Q16" i="5"/>
  <c r="U16" i="5"/>
  <c r="P16" i="5"/>
  <c r="T16" i="5"/>
  <c r="O16" i="5"/>
  <c r="V18" i="6"/>
  <c r="R18" i="6"/>
  <c r="U18" i="6"/>
  <c r="P18" i="6"/>
  <c r="T18" i="6"/>
  <c r="O18" i="6"/>
  <c r="S18" i="6"/>
  <c r="W18" i="6"/>
  <c r="Q18" i="6"/>
  <c r="T28" i="3"/>
  <c r="P28" i="3"/>
  <c r="S28" i="3"/>
  <c r="R28" i="3"/>
  <c r="W28" i="3"/>
  <c r="Q28" i="3"/>
  <c r="V28" i="3"/>
  <c r="O28" i="3"/>
  <c r="U28" i="3"/>
  <c r="W25" i="3"/>
  <c r="S25" i="3"/>
  <c r="O25" i="3"/>
  <c r="V25" i="3"/>
  <c r="Q25" i="3"/>
  <c r="P25" i="3"/>
  <c r="U25" i="3"/>
  <c r="T25" i="3"/>
  <c r="R25" i="3"/>
  <c r="V13" i="6"/>
  <c r="R13" i="6"/>
  <c r="U13" i="6"/>
  <c r="Q13" i="6"/>
  <c r="W13" i="6"/>
  <c r="O13" i="6"/>
  <c r="T13" i="6"/>
  <c r="S13" i="6"/>
  <c r="P13" i="6"/>
  <c r="T15" i="3"/>
  <c r="P15" i="3"/>
  <c r="W15" i="3"/>
  <c r="R15" i="3"/>
  <c r="S15" i="3"/>
  <c r="Q15" i="3"/>
  <c r="V15" i="3"/>
  <c r="O15" i="3"/>
  <c r="U15" i="3"/>
  <c r="V17" i="4"/>
  <c r="R17" i="4"/>
  <c r="U17" i="4"/>
  <c r="Q17" i="4"/>
  <c r="W17" i="4"/>
  <c r="O17" i="4"/>
  <c r="T17" i="4"/>
  <c r="P17" i="4"/>
  <c r="S17" i="4"/>
  <c r="T11" i="3"/>
  <c r="P11" i="3"/>
  <c r="V11" i="3"/>
  <c r="Q11" i="3"/>
  <c r="R11" i="3"/>
  <c r="U11" i="3"/>
  <c r="W11" i="3"/>
  <c r="O11" i="3"/>
  <c r="S11" i="3"/>
  <c r="U23" i="3"/>
  <c r="Q23" i="3"/>
  <c r="V23" i="3"/>
  <c r="P23" i="3"/>
  <c r="T23" i="3"/>
  <c r="S23" i="3"/>
  <c r="R23" i="3"/>
  <c r="W23" i="3"/>
  <c r="O23" i="3"/>
  <c r="W30" i="5"/>
  <c r="S30" i="5"/>
  <c r="O30" i="5"/>
  <c r="U30" i="5"/>
  <c r="P30" i="5"/>
  <c r="R30" i="5"/>
  <c r="Q30" i="5"/>
  <c r="V30" i="5"/>
  <c r="T30" i="5"/>
  <c r="V30" i="3"/>
  <c r="R30" i="3"/>
  <c r="T30" i="3"/>
  <c r="O30" i="3"/>
  <c r="U30" i="3"/>
  <c r="S30" i="3"/>
  <c r="Q30" i="3"/>
  <c r="P30" i="3"/>
  <c r="W30" i="3"/>
  <c r="U27" i="3"/>
  <c r="Q27" i="3"/>
  <c r="V27" i="3"/>
  <c r="P27" i="3"/>
  <c r="R27" i="3"/>
  <c r="W27" i="3"/>
  <c r="O27" i="3"/>
  <c r="T27" i="3"/>
  <c r="S27" i="3"/>
  <c r="T25" i="5"/>
  <c r="P25" i="5"/>
  <c r="S25" i="5"/>
  <c r="W25" i="5"/>
  <c r="R25" i="5"/>
  <c r="V25" i="5"/>
  <c r="Q25" i="5"/>
  <c r="U25" i="5"/>
  <c r="O25" i="5"/>
  <c r="V17" i="3"/>
  <c r="R17" i="3"/>
  <c r="S17" i="3"/>
  <c r="T17" i="3"/>
  <c r="Q17" i="3"/>
  <c r="W17" i="3"/>
  <c r="P17" i="3"/>
  <c r="O17" i="3"/>
  <c r="U17" i="3"/>
  <c r="V26" i="3"/>
  <c r="R26" i="3"/>
  <c r="T26" i="3"/>
  <c r="O26" i="3"/>
  <c r="Q26" i="3"/>
  <c r="W26" i="3"/>
  <c r="P26" i="3"/>
  <c r="U26" i="3"/>
  <c r="S26" i="3"/>
  <c r="W29" i="4"/>
  <c r="S29" i="4"/>
  <c r="O29" i="4"/>
  <c r="V29" i="4"/>
  <c r="R29" i="4"/>
  <c r="U29" i="4"/>
  <c r="Q29" i="4"/>
  <c r="T29" i="4"/>
  <c r="P29" i="4"/>
  <c r="V27" i="5"/>
  <c r="R27" i="5"/>
  <c r="T27" i="5"/>
  <c r="O27" i="5"/>
  <c r="S27" i="5"/>
  <c r="W27" i="5"/>
  <c r="Q27" i="5"/>
  <c r="U27" i="5"/>
  <c r="P27" i="5"/>
  <c r="W28" i="6"/>
  <c r="S28" i="6"/>
  <c r="O28" i="6"/>
  <c r="V28" i="6"/>
  <c r="R28" i="6"/>
  <c r="U28" i="6"/>
  <c r="Q28" i="6"/>
  <c r="T28" i="6"/>
  <c r="P28" i="6"/>
  <c r="X19" i="5" l="1"/>
  <c r="L41" i="2"/>
  <c r="G44" i="2"/>
  <c r="F50" i="2"/>
  <c r="M50" i="2"/>
  <c r="G60" i="2"/>
  <c r="X29" i="6"/>
  <c r="X21" i="6"/>
  <c r="X12" i="6"/>
  <c r="X26" i="6"/>
  <c r="X25" i="6"/>
  <c r="J50" i="2"/>
  <c r="X25" i="5"/>
  <c r="J46" i="2"/>
  <c r="J53" i="2"/>
  <c r="H44" i="2"/>
  <c r="F41" i="2"/>
  <c r="G50" i="2"/>
  <c r="M56" i="2"/>
  <c r="G57" i="2"/>
  <c r="I55" i="2"/>
  <c r="G43" i="2"/>
  <c r="L43" i="2"/>
  <c r="X27" i="4"/>
  <c r="X13" i="4"/>
  <c r="F45" i="2"/>
  <c r="X16" i="4"/>
  <c r="F56" i="2"/>
  <c r="J56" i="2"/>
  <c r="M57" i="2"/>
  <c r="J60" i="2"/>
  <c r="K53" i="2"/>
  <c r="F55" i="2"/>
  <c r="I58" i="2"/>
  <c r="G41" i="2"/>
  <c r="J42" i="2"/>
  <c r="I42" i="2"/>
  <c r="X23" i="4"/>
  <c r="F53" i="2"/>
  <c r="M41" i="2"/>
  <c r="I56" i="2"/>
  <c r="G56" i="2"/>
  <c r="H46" i="2"/>
  <c r="K56" i="2"/>
  <c r="L46" i="2"/>
  <c r="F60" i="2"/>
  <c r="I53" i="2"/>
  <c r="G53" i="2"/>
  <c r="I44" i="2"/>
  <c r="K55" i="2"/>
  <c r="J41" i="2"/>
  <c r="H59" i="2"/>
  <c r="I48" i="2"/>
  <c r="F40" i="2"/>
  <c r="X15" i="3"/>
  <c r="E44" i="2"/>
  <c r="E59" i="2"/>
  <c r="X29" i="3"/>
  <c r="I49" i="2"/>
  <c r="M43" i="2"/>
  <c r="X16" i="3"/>
  <c r="E45" i="2"/>
  <c r="X28" i="4"/>
  <c r="L47" i="2"/>
  <c r="X28" i="6"/>
  <c r="X27" i="5"/>
  <c r="H56" i="2"/>
  <c r="F46" i="2"/>
  <c r="I46" i="2"/>
  <c r="I57" i="2"/>
  <c r="H57" i="2"/>
  <c r="K57" i="2"/>
  <c r="I60" i="2"/>
  <c r="H60" i="2"/>
  <c r="X30" i="5"/>
  <c r="M53" i="2"/>
  <c r="I40" i="2"/>
  <c r="H40" i="2"/>
  <c r="J40" i="2"/>
  <c r="X17" i="4"/>
  <c r="L44" i="2"/>
  <c r="M44" i="2"/>
  <c r="H55" i="2"/>
  <c r="G55" i="2"/>
  <c r="M55" i="2"/>
  <c r="G58" i="2"/>
  <c r="F58" i="2"/>
  <c r="X16" i="5"/>
  <c r="J59" i="2"/>
  <c r="I59" i="2"/>
  <c r="H41" i="2"/>
  <c r="K41" i="2"/>
  <c r="X26" i="5"/>
  <c r="F42" i="2"/>
  <c r="G42" i="2"/>
  <c r="X15" i="4"/>
  <c r="X18" i="4"/>
  <c r="X19" i="4"/>
  <c r="J49" i="2"/>
  <c r="H49" i="2"/>
  <c r="X11" i="6"/>
  <c r="I50" i="2"/>
  <c r="H50" i="2"/>
  <c r="X19" i="6"/>
  <c r="X29" i="5"/>
  <c r="K43" i="2"/>
  <c r="J43" i="2"/>
  <c r="X20" i="6"/>
  <c r="X21" i="5"/>
  <c r="X12" i="4"/>
  <c r="M45" i="2"/>
  <c r="L45" i="2"/>
  <c r="M48" i="2"/>
  <c r="F48" i="2"/>
  <c r="X26" i="4"/>
  <c r="X14" i="6"/>
  <c r="G47" i="2"/>
  <c r="I47" i="2"/>
  <c r="E46" i="2"/>
  <c r="X17" i="3"/>
  <c r="X20" i="5"/>
  <c r="K49" i="2"/>
  <c r="X27" i="6"/>
  <c r="X25" i="4"/>
  <c r="G48" i="2"/>
  <c r="X14" i="4"/>
  <c r="X18" i="3"/>
  <c r="E47" i="2"/>
  <c r="L56" i="2"/>
  <c r="M46" i="2"/>
  <c r="J57" i="2"/>
  <c r="F57" i="2"/>
  <c r="M60" i="2"/>
  <c r="K60" i="2"/>
  <c r="L60" i="2"/>
  <c r="H53" i="2"/>
  <c r="L53" i="2"/>
  <c r="X11" i="3"/>
  <c r="E40" i="2"/>
  <c r="G40" i="2"/>
  <c r="F44" i="2"/>
  <c r="J55" i="2"/>
  <c r="L55" i="2"/>
  <c r="K58" i="2"/>
  <c r="M58" i="2"/>
  <c r="J58" i="2"/>
  <c r="K59" i="2"/>
  <c r="G59" i="2"/>
  <c r="M59" i="2"/>
  <c r="X13" i="5"/>
  <c r="E41" i="2"/>
  <c r="X12" i="3"/>
  <c r="X23" i="6"/>
  <c r="E42" i="2"/>
  <c r="X13" i="3"/>
  <c r="M42" i="2"/>
  <c r="X17" i="5"/>
  <c r="X20" i="3"/>
  <c r="E49" i="2"/>
  <c r="M49" i="2"/>
  <c r="K50" i="2"/>
  <c r="L50" i="2"/>
  <c r="H43" i="2"/>
  <c r="E43" i="2"/>
  <c r="X14" i="3"/>
  <c r="X23" i="5"/>
  <c r="J45" i="2"/>
  <c r="G45" i="2"/>
  <c r="L48" i="2"/>
  <c r="H48" i="2"/>
  <c r="J48" i="2"/>
  <c r="X12" i="5"/>
  <c r="X15" i="6"/>
  <c r="H47" i="2"/>
  <c r="F47" i="2"/>
  <c r="M47" i="2"/>
  <c r="E53" i="2"/>
  <c r="X23" i="3"/>
  <c r="K40" i="2"/>
  <c r="L58" i="2"/>
  <c r="L42" i="2"/>
  <c r="F49" i="2"/>
  <c r="X29" i="4"/>
  <c r="X26" i="3"/>
  <c r="E56" i="2"/>
  <c r="K46" i="2"/>
  <c r="G46" i="2"/>
  <c r="E57" i="2"/>
  <c r="X27" i="3"/>
  <c r="L57" i="2"/>
  <c r="E60" i="2"/>
  <c r="X30" i="3"/>
  <c r="M40" i="2"/>
  <c r="L40" i="2"/>
  <c r="K44" i="2"/>
  <c r="J44" i="2"/>
  <c r="X13" i="6"/>
  <c r="E55" i="2"/>
  <c r="X25" i="3"/>
  <c r="X28" i="3"/>
  <c r="E58" i="2"/>
  <c r="H58" i="2"/>
  <c r="X18" i="6"/>
  <c r="F59" i="2"/>
  <c r="L59" i="2"/>
  <c r="X20" i="4"/>
  <c r="I41" i="2"/>
  <c r="K42" i="2"/>
  <c r="H42" i="2"/>
  <c r="X14" i="5"/>
  <c r="X11" i="5"/>
  <c r="L49" i="2"/>
  <c r="G49" i="2"/>
  <c r="E50" i="2"/>
  <c r="X21" i="3"/>
  <c r="X11" i="4"/>
  <c r="F43" i="2"/>
  <c r="I43" i="2"/>
  <c r="X18" i="5"/>
  <c r="X30" i="6"/>
  <c r="I45" i="2"/>
  <c r="H45" i="2"/>
  <c r="K45" i="2"/>
  <c r="X30" i="4"/>
  <c r="X19" i="3"/>
  <c r="E48" i="2"/>
  <c r="K48" i="2"/>
  <c r="X28" i="5"/>
  <c r="X15" i="5"/>
  <c r="X16" i="6"/>
  <c r="X21" i="4"/>
  <c r="J47" i="2"/>
  <c r="K47" i="2"/>
  <c r="X17" i="6"/>
  <c r="N57" i="2" l="1"/>
  <c r="N45" i="2"/>
  <c r="N48" i="2"/>
  <c r="N55" i="2"/>
  <c r="N53" i="2"/>
  <c r="N42" i="2"/>
  <c r="N58" i="2"/>
  <c r="N50" i="2"/>
  <c r="M61" i="2"/>
  <c r="M63" i="2" s="1"/>
  <c r="K61" i="2"/>
  <c r="K63" i="2" s="1"/>
  <c r="N44" i="2"/>
  <c r="G61" i="2"/>
  <c r="G63" i="2" s="1"/>
  <c r="I61" i="2"/>
  <c r="I63" i="2" s="1"/>
  <c r="N60" i="2"/>
  <c r="N56" i="2"/>
  <c r="N49" i="2"/>
  <c r="E61" i="2"/>
  <c r="E63" i="2" s="1"/>
  <c r="N47" i="2"/>
  <c r="H61" i="2"/>
  <c r="H63" i="2" s="1"/>
  <c r="N59" i="2"/>
  <c r="J61" i="2"/>
  <c r="J63" i="2" s="1"/>
  <c r="V31" i="5"/>
  <c r="V33" i="5" s="1"/>
  <c r="W31" i="5"/>
  <c r="W33" i="5" s="1"/>
  <c r="U31" i="6"/>
  <c r="U33" i="6" s="1"/>
  <c r="P31" i="6"/>
  <c r="P33" i="6" s="1"/>
  <c r="R31" i="6"/>
  <c r="R33" i="6" s="1"/>
  <c r="L61" i="2"/>
  <c r="L63" i="2" s="1"/>
  <c r="N43" i="2"/>
  <c r="N41" i="2"/>
  <c r="N40" i="2"/>
  <c r="N46" i="2"/>
  <c r="F61" i="2"/>
  <c r="F63" i="2" s="1"/>
  <c r="N61" i="2" l="1"/>
  <c r="T31" i="6"/>
  <c r="T33" i="6" s="1"/>
  <c r="W31" i="6"/>
  <c r="W33" i="6" s="1"/>
  <c r="R31" i="3"/>
  <c r="R33" i="3" s="1"/>
  <c r="Q31" i="3"/>
  <c r="Q33" i="3" s="1"/>
  <c r="W31" i="3"/>
  <c r="W33" i="3" s="1"/>
  <c r="R31" i="4"/>
  <c r="R33" i="4" s="1"/>
  <c r="R31" i="5"/>
  <c r="R33" i="5" s="1"/>
  <c r="S31" i="6"/>
  <c r="S33" i="6" s="1"/>
  <c r="Q31" i="6"/>
  <c r="Q33" i="6" s="1"/>
  <c r="O31" i="5"/>
  <c r="O33" i="5" s="1"/>
  <c r="T31" i="3"/>
  <c r="T33" i="3" s="1"/>
  <c r="V31" i="3"/>
  <c r="V33" i="3" s="1"/>
  <c r="Q31" i="4"/>
  <c r="Q33" i="4" s="1"/>
  <c r="T31" i="4"/>
  <c r="T33" i="4" s="1"/>
  <c r="V31" i="4"/>
  <c r="V33" i="4" s="1"/>
  <c r="O31" i="4"/>
  <c r="O33" i="4" s="1"/>
  <c r="S31" i="5"/>
  <c r="S33" i="5" s="1"/>
  <c r="O31" i="6"/>
  <c r="O33" i="6" s="1"/>
  <c r="V31" i="6"/>
  <c r="V33" i="6" s="1"/>
  <c r="U31" i="3"/>
  <c r="U33" i="3" s="1"/>
  <c r="O31" i="3"/>
  <c r="O33" i="3" s="1"/>
  <c r="W31" i="4"/>
  <c r="W33" i="4" s="1"/>
  <c r="P31" i="4"/>
  <c r="P33" i="4" s="1"/>
  <c r="P31" i="5"/>
  <c r="P33" i="5" s="1"/>
  <c r="Q31" i="5"/>
  <c r="Q33" i="5" s="1"/>
  <c r="P31" i="3"/>
  <c r="P33" i="3" s="1"/>
  <c r="S31" i="3"/>
  <c r="S33" i="3" s="1"/>
  <c r="S31" i="4"/>
  <c r="S33" i="4" s="1"/>
  <c r="U31" i="4"/>
  <c r="U33" i="4" s="1"/>
  <c r="T31" i="5"/>
  <c r="T33" i="5" s="1"/>
  <c r="U31" i="5"/>
  <c r="U33" i="5" s="1"/>
  <c r="X31" i="4" l="1"/>
  <c r="X33" i="4" s="1"/>
  <c r="X31" i="6"/>
  <c r="X33" i="6" s="1"/>
  <c r="N63" i="2"/>
  <c r="X31" i="3"/>
  <c r="X33" i="3" s="1"/>
  <c r="X31" i="5"/>
  <c r="X33" i="5" s="1"/>
</calcChain>
</file>

<file path=xl/sharedStrings.xml><?xml version="1.0" encoding="utf-8"?>
<sst xmlns="http://schemas.openxmlformats.org/spreadsheetml/2006/main" count="926" uniqueCount="120">
  <si>
    <t>USE AND DISCLOSURE OF DATA</t>
  </si>
  <si>
    <t>The Offeror has carefully reviewed all data included in this proposal with regard to its potential release in response to Freedom of Information Act requests. Data which is believed to be exempt from mandatory disclosure under Exemption 4 of the Freedom of Information Act (5 U.S.C. 552(b)(4)) is contained on the pages enumerated in the Disclaimer set forth below. Release of data considered to be trade secrets would provide competitors with valuable insight into the Offeror's operations and as a result cause the Offeror to suffer substantial competitive harm.</t>
  </si>
  <si>
    <t>DISCLAIMER</t>
  </si>
  <si>
    <t>This data shall not be disclosed and shall not be duplicated, used or disclosed in whole or in part for any purpose other than to evaluate the proposal; provided that if a contract is awarded to the offeror as of or in connection with the submission of this data, the Government shall have the right to duplicate, use or disclose the data to the extent provided in the contract. This restriction does not limit the Government's right to use information contained in the data if it is obtainable form another source without restriction. The data subject to this restriction is contained on all pages of the Offeror's proposal bearing the use and disclosure marking.</t>
  </si>
  <si>
    <t>Price Summary, All Periods</t>
  </si>
  <si>
    <t>Hours By Task</t>
  </si>
  <si>
    <t>Labor Hours by Task</t>
  </si>
  <si>
    <t>Total</t>
  </si>
  <si>
    <t>Contract Labor Category</t>
  </si>
  <si>
    <t>Task 1</t>
  </si>
  <si>
    <t>Task 2</t>
  </si>
  <si>
    <t>Task 3</t>
  </si>
  <si>
    <t>Optional Task 1</t>
  </si>
  <si>
    <t>Optional Task 2a</t>
  </si>
  <si>
    <t>Optional Task 2b</t>
  </si>
  <si>
    <t>Optional Task 3</t>
  </si>
  <si>
    <t>Optional Task 4</t>
  </si>
  <si>
    <t>Optional Task 5</t>
  </si>
  <si>
    <t>Hours</t>
  </si>
  <si>
    <t>Price</t>
  </si>
  <si>
    <t>Call Order Labor Category</t>
  </si>
  <si>
    <t>RFP Labor Category</t>
  </si>
  <si>
    <t>Task Lead</t>
  </si>
  <si>
    <t>Subject Matter Specialist 1</t>
  </si>
  <si>
    <t>Project Lead</t>
  </si>
  <si>
    <t>Senior Subject Matter Professional</t>
  </si>
  <si>
    <t>Senior Spend Analyst</t>
  </si>
  <si>
    <t>Project Manager</t>
  </si>
  <si>
    <t>Subject Matter Specialist 2</t>
  </si>
  <si>
    <t>Subject Matter Professionals</t>
  </si>
  <si>
    <t>Subject Matter Specialist 3</t>
  </si>
  <si>
    <t>Program Analyst</t>
  </si>
  <si>
    <t>Subject Matter Specialist 4</t>
  </si>
  <si>
    <t>Junior Program Analyst</t>
  </si>
  <si>
    <t>Subject Matter Specialist 5</t>
  </si>
  <si>
    <t>Program Director</t>
  </si>
  <si>
    <t>Functional Specialist 2</t>
  </si>
  <si>
    <t>Engagement Director</t>
  </si>
  <si>
    <t>Functional Specialist 3</t>
  </si>
  <si>
    <t>Functional Analyst</t>
  </si>
  <si>
    <t>Functional Specialist 4</t>
  </si>
  <si>
    <t>Support Staff</t>
  </si>
  <si>
    <t>Functional Specialist 7</t>
  </si>
  <si>
    <t>Subtotal Labor Hours and Price</t>
  </si>
  <si>
    <t>Total Hours Proposed</t>
  </si>
  <si>
    <t>Proposed Firm Fixed Price (FFP) Labor Dollars By Task</t>
  </si>
  <si>
    <t>Labor Price by Task</t>
  </si>
  <si>
    <t>Subtotal All Labor</t>
  </si>
  <si>
    <t>Total Price</t>
  </si>
  <si>
    <t>Bill Rate</t>
  </si>
  <si>
    <t>Subtotal Labor</t>
  </si>
  <si>
    <t>Labor Rates</t>
  </si>
  <si>
    <t>Bill Rates by Period of Performance</t>
  </si>
  <si>
    <t>BPA YR 1 Rate</t>
  </si>
  <si>
    <t>Discount</t>
  </si>
  <si>
    <t>CMS</t>
  </si>
  <si>
    <t>Enterprise Services BPA - Procurement Spend Optimization</t>
  </si>
  <si>
    <t>Period of Performance: September 1, 2020 through August 31, 2024</t>
  </si>
  <si>
    <t>Price Summary, Base Period</t>
  </si>
  <si>
    <t>Period of Performance: September 1, 2020 through August 31, 2021</t>
  </si>
  <si>
    <t>Price Summary, Option Period 1</t>
  </si>
  <si>
    <t>Period of Performance: September 1, 2021 through August 31, 2022</t>
  </si>
  <si>
    <t>Price Summary, Option Period 2</t>
  </si>
  <si>
    <t>Period of Performance: September 1, 2022 through August 31, 2023</t>
  </si>
  <si>
    <t>Price Summary, Option Period 3</t>
  </si>
  <si>
    <t>Period of Performance: September 1, 2023 through August 31, 2024</t>
  </si>
  <si>
    <t>Base Period</t>
  </si>
  <si>
    <t>Option Period 1</t>
  </si>
  <si>
    <t>Option Period 2</t>
  </si>
  <si>
    <t>Option Period 3</t>
  </si>
  <si>
    <t>Staffing Plan</t>
  </si>
  <si>
    <t>Name</t>
  </si>
  <si>
    <t>Position/Labor Category</t>
  </si>
  <si>
    <t>Hours (life of program)</t>
  </si>
  <si>
    <t xml:space="preserve">Explanation </t>
  </si>
  <si>
    <t>low end of range</t>
  </si>
  <si>
    <t>high end of range</t>
  </si>
  <si>
    <t>Senior Partner / Subject Matter Specialist 1</t>
  </si>
  <si>
    <t>Partner / Subject Matter Specialist 1</t>
  </si>
  <si>
    <t>Associate Partner / Subject Matter Specialist 1</t>
  </si>
  <si>
    <t>EM</t>
  </si>
  <si>
    <t>Engagement manager / Subject Matter Specialist 2</t>
  </si>
  <si>
    <t>Associate 1</t>
  </si>
  <si>
    <t>Associate / Subject Matter Specialist 4</t>
  </si>
  <si>
    <t>Associate 2</t>
  </si>
  <si>
    <t>Support services</t>
  </si>
  <si>
    <t>Support Services / Subject Matter Specialist 4,5</t>
  </si>
  <si>
    <t>Additional content experts / shared services relevant to Task 1 [1]</t>
  </si>
  <si>
    <t xml:space="preserve">Various / various </t>
  </si>
  <si>
    <t>100 hours per week**</t>
  </si>
  <si>
    <t>Additional content experts / shared services relevant to Task 3 [2]</t>
  </si>
  <si>
    <t xml:space="preserve">Optional Task 1 </t>
  </si>
  <si>
    <t>Additional content experts / shared services relevant to Optional Task 1 [3]</t>
  </si>
  <si>
    <t>Optional Task 2A</t>
  </si>
  <si>
    <t>Additional content experts / shared services relevant to Optional Task 2A [4]</t>
  </si>
  <si>
    <t>Optional Task 2B</t>
  </si>
  <si>
    <t>Additional content experts / shared services relevant to Optional Task 2B [5]</t>
  </si>
  <si>
    <t>Additional content experts / shared services relevant to Optional Task 3 [1]</t>
  </si>
  <si>
    <t>Additional content experts / shared services relevant to Optional Task 5 [2]</t>
  </si>
  <si>
    <t>Additional content experts / shared services desriptions</t>
  </si>
  <si>
    <t>Vendor RFP Labor Category</t>
  </si>
  <si>
    <t>Vendor Call Orde Category</t>
  </si>
  <si>
    <t>Vendor BPA Category</t>
  </si>
  <si>
    <t>Vendor Bid numbers</t>
  </si>
  <si>
    <t>Sub Labor Summary</t>
  </si>
  <si>
    <t>Sub Labor Dollars Summary</t>
  </si>
  <si>
    <t>Sub Proposed Hours and Labor Dollars</t>
  </si>
  <si>
    <t>**Sub does not provide services on an hourly basis.  Sub has proposed a total firm fixed price based on its understanding of the level of effort required in order to meet requirements of the RFP. During performance, Sub may make changes to its staffing as far as total number of resources and the level of effort provided as may be necessary for successful performance of the statement of work. Accordingly, the level of effort provided in this proposal are an estimation only.</t>
  </si>
  <si>
    <t>Name Name</t>
  </si>
  <si>
    <t>10**</t>
  </si>
  <si>
    <t>100**</t>
  </si>
  <si>
    <t>10 hours per week**</t>
  </si>
  <si>
    <t>00FCMC00Q0000 - 000000</t>
  </si>
  <si>
    <r>
      <t xml:space="preserve">To deliver Optional Task 5, we will bring in a range of expertise and shared services. This will include, but not limited to, knowledge, IP and expertise from: 
1. Detailed research on how to accelerate execution and change managment, including our "Impact Esentials" covering themes such as "Commit to full potential", "Create conviction", "Lock in Change", "Launch transformation infrastructure". "Lead by example", etc.  
2. A large content library, including 100+ ready-to-go digital courses and 200+ in-person workshops covering topics such as:
+ Digital, e.g., agile, analytics, design
+ Growth, e.g., commercial skills, account planning
+ Operations, e.g., lean, clean sheet
+ Transformation, e.g., ability to execute essentials 
+ Leadership and Management, e.g., debiasing decisions, leading others
3. A range of assets to support learner technology, e.g., learner dashboard, mobile performance support
4. Blended learning journeys (that include experiential simulations), behavioral nudges, field work and on-the-job assignments, to ensure new skills are truly ingrained in the learners’ ways of working
5. Ability for our clients to join multi-client learning forums, including the Bower Forum and the Executive Leadership Program
6. A large library of tools to support Impact Essentials, including Stakeholder analysis, Change story toolkit, Agile roadmapping, DecisionLab, Skills gap assessment, visual performance management boards, Top team Effectiveness tool, Rewards and recognition catalog, etc. 
7. Experts with deep knowledge and background in capability building, particularly in the public sector space, who will share in-depth knowlede and expertise to the teams to design the learning curriculum, design and customize workshop materials, deliver workshops, etc. Examples of such experts may include Name, Name, Name, Name, etc. 
</t>
    </r>
    <r>
      <rPr>
        <b/>
        <sz val="8"/>
        <color theme="1"/>
        <rFont val="Calibri"/>
        <family val="2"/>
        <scheme val="minor"/>
      </rPr>
      <t xml:space="preserve">While the level of engagement for these services will vary from week to week, based on the specific subtasks being completed to meet PWS requirements, these services may commonly account for multiple additional FTE equivalents. </t>
    </r>
  </si>
  <si>
    <r>
      <t xml:space="preserve">To deliver Optional Task 3, we will bring in a range of expertise and shared services. This will include, but not limited to, knowledge, IP and expertise from: 
1. Dedicated Contracting Center of Excellence, supporting our teams bring best market practices and approaches to defining SLAs, clean sheet contract terms and conditions, etc. 
2. Negotiations institute, which supports our teams develop best in class negotiation strategies and approaches tailored to each contract negotiation 
3. Category specific experts who will share in-depth knowlede and expertise to the teams to ensure analyses are completed and stress tested, join working sessions with clients to problem solve specific topics, etc. Examples of such experts may include Name, Name, etc. 
4. Digital procurement tools, including Indirects Index, Category Sourcing Maturity Assessment, Cleansheet solution, Category Analytics Solution, X-Ray solution, Rapid Procurement Contract Insight, Digital procurement portal, Supplier collaboration toolkit, Global Sourcing solution, eSourcing solutions, Source-to-pay, Spend Control Tower, Procurement org sizing tool), to support rapid analyses and streamline processes 
5. Industry insights regarding wider market trends, as well as providing access to our wide network of organizational partners (e.g. 2018 Go&amp;See at Schlumberger) 
</t>
    </r>
    <r>
      <rPr>
        <b/>
        <sz val="8"/>
        <color theme="1"/>
        <rFont val="Calibri"/>
        <family val="2"/>
        <scheme val="minor"/>
      </rPr>
      <t xml:space="preserve">While the level of engagement for these services will vary from week to week, based on the specific subtasks being completed to meet PWS requirements, these services may commonly account for multiple additional FTE equivalents. </t>
    </r>
  </si>
  <si>
    <t xml:space="preserve">To deliver Optional Task 2B, we will bring in a range of expertise and shared services. This will include, but not limited to, knowledge, IP and expertise from: 
1. Access to experts and research from Sub's US Center for Health System Reform Center, which integrates federal and state data to create holistic a picture of the health exchange market
2. Program specific experts who will share in-depth knowlede and expertise to the teams to ensure analyses are completed and stress tested, join working sessions with clients to problem solve specific topics, etc. Examples of such experts may include Name
3. Proprietary approaches to identify painpoints in patients journeys, such as Journey Analytics (which enables the identification of opportunities to improve outcomes and savings by targeting the right patients at right time through an event-driven, analytical understanding of the patient’s journey, leveraging clinical intelligence and data science) 
4. Novel methodologies such as standing up a CX factory to rapidly and rigorously execute outstanding customer experiences at scale within organizations
5. Multiple tools to support teams perform their analyses, including Clickfox, afiniti, TechLab, CX Maturity Assessment, CX Walkthrough, Medallia, etc. 
While the level of engagement for these services will vary from week to week, based on the specific subtasks being completed to meet PWS requirements, these services may commonly account for multiple additional FTE equivalents. </t>
  </si>
  <si>
    <t xml:space="preserve">To deliver Optional Task 2A, we will bring in a range of expertise and shared services. This will include, but not limited to, knowledge, IP and expertise from: 
1. Access to experts and research from Sub's US Center for Health System Reform Center, which integrates federal and state data to create holistic a picture of the health exchange market
2. Dedicated Contracting Center of Excellence, supporting our teams bring best market practices and approaches to defining SLAs, clean sheet contract terms and conditions, etc. 
3. Negotiations institute, which supports our teams develop best in class negotiation strategies and approaches tailored to each contract negotiation 
4. Category specific and program specific experts who will share in-depth knowlede and expertise to the teams to ensure analyses are completed and stress tested, join working sessions with clients to problem solve specific topics, etc. Examples of such experts may include Name, Name
5. Digital procurement tools, including Indirects Index, Category Sourcing Maturity Assessment, Cleansheet solution, Category Analytics Solution, X-Ray solution, Rapid Procurement Contract Insight, Digital procurement portal, Supplier collaboration toolkit, Global Sourcing solution, eSourcing solutions, Source-to-pay, Spend Control Tower, Procurement org sizing tool), to support rapid analyses and streamline processes 
6. Industry insights regarding wider market trends, as well as providing access to our wide network of organizational partners (e.g. 2018 Go&amp;See at Schlumberger) 
While the level of engagement for these services will vary from week to week, based on the specific subtasks being completed to meet PWS requirements, these services may commonly account for multiple additional FTE equivalents. </t>
  </si>
  <si>
    <t xml:space="preserve">To deliver Optional Task 1, we will bring in a range of expertise and shared services. This will include, but not limited to, knowledge, IP and expertise from: 
1. Proprietary Nebula platform - a team of healthcare-technology experts managing a secure data-and-technology platform (with a stack comprising of Apache Ambari, python, alteryx, flow, hadoop, etc.), to deliver a suite of data and application services to increase the effectiveness of healthcare organizations.
2. Proprietary tools to support teams identify opportunities, including Population Health / Behavioral Health diagnostic, episode analytics, Healthcare Ecosystem Manager, Benchmarking to Value, Clinical Concepts benchmarking, Provider transparency and referral dashboard, and performance evaluation toolkit. 
3. Dedicated Contracting Center of Excellence, supporting our teams bring best market practices and approaches to defining SLAs, clean sheet contract terms and conditions, etc. 
4. Negotiations institute, which supports our teams develop best in class negotiation strategies and approaches tailored to each contract negotiation 
5. Category specific experts who will share in-depth knowlede and expertise to the teams to ensure analyses are completed and stress tested, join working sessions with clients to problem solve specific topics, etc. Examples of such experts may include Name
6. Digital procurement tools, including Indirects Index, Category Sourcing Maturity Assessment, Cleansheet solution, Category Analytics Solution, X-Ray solution, Rapid Procurement Contract Insight, Digital procurement portal, Supplier collaboration toolkit, Global Sourcing solution, eSourcing solutions, Source-to-pay, Spend Control Tower, Procurement org sizing tool), to support rapid analyses and streamline processes 
7. Industry insights regarding wider market trends, as well as providing access to our wide network of organizational partners (e.g. 2018 Go&amp;See at Schlumberger) 
While the level of engagement for these services will vary from week to week, based on the specific subtasks being completed to meet PWS requirements, these services may commonly account for multiple additional FTE equivalents. </t>
  </si>
  <si>
    <t xml:space="preserve">To deliver Task 3, we will bring in a range of expertise and shared services. This will include, but not limited to, knowledge, IP and expertise from: 
1. Detailed research on how to accelerate execution and change managment, including our "Impact Esentials" covering themes such as "Commit to full potential", "Create conviction", "Lock in Change", "Launch transformation infrastructure". "Lead by example", etc.  
2. A large content library, including 100+ ready-to-go digital courses and 200+ in-person workshops covering topics such as:
+ Digital, e.g., agile, analytics, design
+ Growth, e.g., commercial skills, account planning
+ Operations, e.g., lean, clean sheet
+ Transformation, e.g., ability to execute essentials 
+ Leadership and Management, e.g., debiasing decisions, leading others
3. A range of assets to support learner technology, e.g., learner dashboard, mobile performance support
4. Blended learning journeys (that include experiential simulations), behavioral nudges, field work and on-the-job assignments, to ensure new skills are truly ingrained in the learners’ ways of working
5. Ability for our clients to join multi-client learning forums, including the Bower Forum and the Executive Leadership Program
6. A large library of tools to support Impact Essentials, including Stakeholder analysis, Change story toolkit, Agile roadmapping, DecisionLab, Skills gap assessment, visual performance management boards, Top team Effectiveness tool, Rewards and recognition catalog, etc. 
7. Experts with deep knowledge and background in capability building, particularly in the public sector, who will share in-depth knowlede and expertise to support teams in designing the learning curriculum, customizing workshop materials, delivering workshops, etc. Examples of such experts may include Name
While the level of engagement for these services will vary from week to week, based on the specific subtasks being completed to meet PWS requirements, these services may commonly account for multiple additional FTE equivalents. </t>
  </si>
  <si>
    <r>
      <t xml:space="preserve">To deliver Task 1, we will bring in a range of expertise and shared services. This will include, but not limited to, knowledge, IP and expertise from: 
1. Dedicated Contracting Center of Excellence, supporting our teams bring best market practices and approaches to defining SLAs, clean sheet contract terms and conditions, etc. 
2. Negotiations institute, which supports our teams develop best in class negotiation strategies and approaches tailored to each contract negotiation 
3. Category specific experts who will share in-depth knowlede and expertise to the teams to ensure analyses are completed and stress tested, join working sessions with clients to problem solve specific topics, etc. Examples of such experts may include Name
4. Digital procurement tools, including Indirects Index, Category Sourcing Maturity Assessment, Cleansheet solution, Category Analytics Solution, X-Ray solution, Rapid Procurement Contract Insight, Digital procurement portal, Supplier collaboration toolkit, Global Sourcing solution, eSourcing solutions, Source-to-pay, Spend Control Tower, Procurement org sizing tool), to support rapid analyses and streamline processes 
5. Industry insights regarding wider market trends, as well as providing access to our wide network of organizational partners (e.g. 2018 Go&amp;See at Schlumberger) 
</t>
    </r>
    <r>
      <rPr>
        <b/>
        <sz val="8"/>
        <color theme="1"/>
        <rFont val="Calibri"/>
        <family val="2"/>
        <scheme val="minor"/>
      </rPr>
      <t xml:space="preserve">While the level of engagement for these services will vary from week to week, based on the specific subtasks being completed to meet PWS requirements, these services may commonly account for multiple additional FTE equivalents.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</si>
</sst>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quot;$&quot;#,##0.00;\(&quot;$&quot;#,##0.00\);_-* &quot;-&quot;??_-"/>
    <numFmt numFmtId="165" formatCode="#,##0_ ;\(#,##0\);_-* &quot;-&quot;??_-"/>
    <numFmt numFmtId="166" formatCode="&quot;$&quot;#,##0;\(&quot;$&quot;#,##0\);_-* &quot;-&quot;??_-"/>
    <numFmt numFmtId="167" formatCode="_(* #,##0_);_(* \(#,##0\);_(* &quot;-&quot;??_);_(@_)"/>
    <numFmt numFmtId="168" formatCode="&quot;$&quot;#,##0.00"/>
  </numFmts>
  <fonts count="24" x14ac:knownFonts="1">
    <font>
      <sz val="11"/>
      <color theme="1"/>
      <name val="Calibri"/>
      <family val="2"/>
      <scheme val="minor"/>
    </font>
    <font>
      <sz val="11"/>
      <color theme="1"/>
      <name val="Calibri"/>
      <family val="2"/>
      <scheme val="minor"/>
    </font>
    <font>
      <sz val="10"/>
      <name val="Arial"/>
      <family val="2"/>
    </font>
    <font>
      <sz val="9"/>
      <color theme="1"/>
      <name val="Arial"/>
      <family val="2"/>
    </font>
    <font>
      <b/>
      <sz val="14"/>
      <name val="Arial"/>
      <family val="2"/>
    </font>
    <font>
      <u/>
      <sz val="9"/>
      <color theme="1"/>
      <name val="Arial"/>
      <family val="2"/>
    </font>
    <font>
      <sz val="8"/>
      <color theme="1"/>
      <name val="Arial"/>
      <family val="2"/>
    </font>
    <font>
      <sz val="8"/>
      <color rgb="FFFF0000"/>
      <name val="Arial"/>
      <family val="2"/>
    </font>
    <font>
      <b/>
      <sz val="8"/>
      <color theme="1"/>
      <name val="Arial"/>
      <family val="2"/>
    </font>
    <font>
      <b/>
      <sz val="9"/>
      <color theme="0"/>
      <name val="Arial"/>
      <family val="2"/>
    </font>
    <font>
      <sz val="8"/>
      <color rgb="FF000000"/>
      <name val="Arial"/>
      <family val="2"/>
    </font>
    <font>
      <b/>
      <sz val="8"/>
      <color rgb="FF000000"/>
      <name val="Arial"/>
      <family val="2"/>
    </font>
    <font>
      <b/>
      <sz val="8"/>
      <color indexed="8"/>
      <name val="Arial"/>
      <family val="2"/>
    </font>
    <font>
      <sz val="10"/>
      <color theme="1"/>
      <name val="Arial"/>
      <family val="2"/>
    </font>
    <font>
      <sz val="9"/>
      <color rgb="FFFF0000"/>
      <name val="Arial"/>
      <family val="2"/>
    </font>
    <font>
      <b/>
      <sz val="16"/>
      <color theme="0"/>
      <name val="Calibri"/>
      <family val="2"/>
      <scheme val="minor"/>
    </font>
    <font>
      <sz val="8"/>
      <color theme="0"/>
      <name val="Calibri"/>
      <family val="2"/>
      <scheme val="minor"/>
    </font>
    <font>
      <b/>
      <sz val="8"/>
      <color theme="0"/>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sz val="8"/>
      <name val="Calibri"/>
      <family val="2"/>
      <scheme val="minor"/>
    </font>
    <font>
      <b/>
      <sz val="8"/>
      <name val="Calibri"/>
      <family val="2"/>
      <scheme val="minor"/>
    </font>
    <font>
      <i/>
      <sz val="8"/>
      <name val="Calibri"/>
      <family val="2"/>
      <scheme val="minor"/>
    </font>
  </fonts>
  <fills count="8">
    <fill>
      <patternFill patternType="none"/>
    </fill>
    <fill>
      <patternFill patternType="gray125"/>
    </fill>
    <fill>
      <patternFill patternType="solid">
        <fgColor indexed="8"/>
        <bgColor indexed="64"/>
      </patternFill>
    </fill>
    <fill>
      <patternFill patternType="solid">
        <fgColor rgb="FF00338D"/>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4" tint="0.89999084444715716"/>
        <bgColor indexed="64"/>
      </patternFill>
    </fill>
    <fill>
      <patternFill patternType="solid">
        <fgColor theme="1"/>
        <bgColor indexed="64"/>
      </patternFill>
    </fill>
  </fills>
  <borders count="4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rgb="FFECEDEE"/>
      </left>
      <right style="thin">
        <color rgb="FFECEDEE"/>
      </right>
      <top style="thin">
        <color theme="0" tint="-0.499984740745262"/>
      </top>
      <bottom style="thin">
        <color theme="0" tint="-0.499984740745262"/>
      </bottom>
      <diagonal/>
    </border>
    <border>
      <left style="thin">
        <color rgb="FFECEDEE"/>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rgb="FFECEDEE"/>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ECEDEE"/>
      </left>
      <right style="thin">
        <color rgb="FFECEDEE"/>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rgb="FFECEDEE"/>
      </right>
      <top style="thin">
        <color indexed="64"/>
      </top>
      <bottom style="thin">
        <color theme="0" tint="-0.499984740745262"/>
      </bottom>
      <diagonal/>
    </border>
    <border>
      <left style="thin">
        <color rgb="FFECEDEE"/>
      </left>
      <right style="thin">
        <color rgb="FFECEDEE"/>
      </right>
      <top style="thin">
        <color indexed="64"/>
      </top>
      <bottom style="thin">
        <color theme="0" tint="-0.499984740745262"/>
      </bottom>
      <diagonal/>
    </border>
    <border>
      <left style="thin">
        <color rgb="FFECEDEE"/>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rgb="FFECEDEE"/>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style="thin">
        <color rgb="FFECEDEE"/>
      </right>
      <top style="thin">
        <color theme="0" tint="-0.499984740745262"/>
      </top>
      <bottom style="thin">
        <color indexed="64"/>
      </bottom>
      <diagonal/>
    </border>
    <border>
      <left style="thin">
        <color rgb="FFECEDEE"/>
      </left>
      <right style="thin">
        <color rgb="FFECEDEE"/>
      </right>
      <top style="thin">
        <color theme="0" tint="-0.499984740745262"/>
      </top>
      <bottom style="thin">
        <color indexed="64"/>
      </bottom>
      <diagonal/>
    </border>
    <border>
      <left style="thin">
        <color rgb="FFECEDEE"/>
      </left>
      <right style="thin">
        <color indexed="64"/>
      </right>
      <top style="thin">
        <color theme="0" tint="-0.499984740745262"/>
      </top>
      <bottom style="thin">
        <color indexed="64"/>
      </bottom>
      <diagonal/>
    </border>
    <border>
      <left style="thin">
        <color rgb="FFECEDEE"/>
      </left>
      <right style="thin">
        <color indexed="64"/>
      </right>
      <top style="thin">
        <color indexed="64"/>
      </top>
      <bottom style="thin">
        <color theme="0" tint="-0.499984740745262"/>
      </bottom>
      <diagonal/>
    </border>
    <border>
      <left style="medium">
        <color rgb="FFFF0000"/>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1" fillId="0" borderId="0"/>
  </cellStyleXfs>
  <cellXfs count="150">
    <xf numFmtId="0" fontId="0" fillId="0" borderId="0" xfId="0"/>
    <xf numFmtId="0" fontId="2" fillId="2" borderId="1" xfId="3" applyFill="1" applyBorder="1"/>
    <xf numFmtId="0" fontId="2" fillId="2" borderId="2" xfId="3" applyFill="1" applyBorder="1"/>
    <xf numFmtId="0" fontId="2" fillId="2" borderId="3" xfId="3" applyFill="1" applyBorder="1"/>
    <xf numFmtId="0" fontId="2" fillId="2" borderId="4" xfId="3" applyFill="1" applyBorder="1"/>
    <xf numFmtId="0" fontId="3" fillId="0" borderId="0" xfId="0" applyFont="1"/>
    <xf numFmtId="0" fontId="2" fillId="2" borderId="5" xfId="3" applyFill="1" applyBorder="1"/>
    <xf numFmtId="0" fontId="2" fillId="0" borderId="5" xfId="3" applyBorder="1"/>
    <xf numFmtId="0" fontId="2" fillId="0" borderId="0" xfId="3"/>
    <xf numFmtId="0" fontId="2" fillId="0" borderId="6" xfId="3" applyBorder="1"/>
    <xf numFmtId="0" fontId="2" fillId="2" borderId="7" xfId="3" applyFill="1" applyBorder="1"/>
    <xf numFmtId="0" fontId="5" fillId="0" borderId="0" xfId="0" applyFont="1"/>
    <xf numFmtId="0" fontId="2" fillId="2" borderId="8" xfId="3" applyFill="1" applyBorder="1"/>
    <xf numFmtId="0" fontId="2" fillId="2" borderId="9" xfId="3" applyFill="1" applyBorder="1"/>
    <xf numFmtId="0" fontId="2" fillId="2" borderId="10" xfId="3" applyFill="1" applyBorder="1"/>
    <xf numFmtId="0" fontId="2" fillId="2" borderId="11" xfId="3" applyFill="1" applyBorder="1"/>
    <xf numFmtId="0" fontId="6" fillId="0" borderId="0" xfId="0" applyFont="1"/>
    <xf numFmtId="0" fontId="7" fillId="0" borderId="0" xfId="0" applyFont="1"/>
    <xf numFmtId="0" fontId="8" fillId="0" borderId="0" xfId="0" applyFont="1" applyAlignment="1">
      <alignment horizontal="left"/>
    </xf>
    <xf numFmtId="0" fontId="8" fillId="0" borderId="0" xfId="0" applyFont="1"/>
    <xf numFmtId="0" fontId="9" fillId="3" borderId="12" xfId="0" applyFont="1" applyFill="1" applyBorder="1" applyAlignment="1">
      <alignment horizontal="center" wrapText="1"/>
    </xf>
    <xf numFmtId="164" fontId="10" fillId="0" borderId="0" xfId="4" applyNumberFormat="1" applyFont="1" applyAlignment="1">
      <alignment vertical="center"/>
    </xf>
    <xf numFmtId="165" fontId="6" fillId="0" borderId="0" xfId="0" applyNumberFormat="1" applyFont="1"/>
    <xf numFmtId="0" fontId="6" fillId="0" borderId="16" xfId="0" applyFont="1" applyBorder="1"/>
    <xf numFmtId="0" fontId="6" fillId="0" borderId="17" xfId="0" applyFont="1" applyBorder="1"/>
    <xf numFmtId="164" fontId="10" fillId="0" borderId="17" xfId="4" applyNumberFormat="1" applyFont="1" applyBorder="1" applyAlignment="1">
      <alignment vertical="center"/>
    </xf>
    <xf numFmtId="167" fontId="10" fillId="0" borderId="17" xfId="1" applyNumberFormat="1" applyFont="1" applyFill="1" applyBorder="1" applyAlignment="1">
      <alignment vertical="center"/>
    </xf>
    <xf numFmtId="167" fontId="11" fillId="0" borderId="18" xfId="1" applyNumberFormat="1" applyFont="1" applyFill="1" applyBorder="1" applyAlignment="1">
      <alignment vertical="center"/>
    </xf>
    <xf numFmtId="0" fontId="6" fillId="0" borderId="19" xfId="0" applyFont="1" applyBorder="1"/>
    <xf numFmtId="167" fontId="10" fillId="0" borderId="0" xfId="1" applyNumberFormat="1" applyFont="1" applyFill="1" applyBorder="1" applyAlignment="1">
      <alignment vertical="center"/>
    </xf>
    <xf numFmtId="167" fontId="11" fillId="0" borderId="20" xfId="1" applyNumberFormat="1" applyFont="1" applyFill="1" applyBorder="1" applyAlignment="1">
      <alignment vertical="center"/>
    </xf>
    <xf numFmtId="166" fontId="11" fillId="0" borderId="21" xfId="4" applyNumberFormat="1" applyFont="1" applyBorder="1" applyAlignment="1">
      <alignment vertical="center"/>
    </xf>
    <xf numFmtId="0" fontId="6" fillId="0" borderId="22" xfId="0" applyFont="1" applyBorder="1"/>
    <xf numFmtId="0" fontId="6" fillId="0" borderId="21" xfId="0" applyFont="1" applyBorder="1"/>
    <xf numFmtId="167" fontId="11" fillId="0" borderId="23" xfId="1" applyNumberFormat="1" applyFont="1" applyFill="1" applyBorder="1" applyAlignment="1">
      <alignment vertical="center"/>
    </xf>
    <xf numFmtId="0" fontId="8" fillId="4" borderId="24" xfId="0" applyFont="1" applyFill="1" applyBorder="1"/>
    <xf numFmtId="0" fontId="6" fillId="4" borderId="25" xfId="0" applyFont="1" applyFill="1" applyBorder="1"/>
    <xf numFmtId="166" fontId="10" fillId="4" borderId="25" xfId="4" applyNumberFormat="1" applyFont="1" applyFill="1" applyBorder="1" applyAlignment="1">
      <alignment vertical="center"/>
    </xf>
    <xf numFmtId="166" fontId="11" fillId="4" borderId="26" xfId="4" applyNumberFormat="1" applyFont="1" applyFill="1" applyBorder="1" applyAlignment="1">
      <alignment vertical="center"/>
    </xf>
    <xf numFmtId="166" fontId="11" fillId="0" borderId="17" xfId="4" applyNumberFormat="1" applyFont="1" applyBorder="1" applyAlignment="1">
      <alignment vertical="center"/>
    </xf>
    <xf numFmtId="0" fontId="8" fillId="0" borderId="16" xfId="0" applyFont="1" applyBorder="1"/>
    <xf numFmtId="0" fontId="8" fillId="0" borderId="17" xfId="0" applyFont="1" applyBorder="1"/>
    <xf numFmtId="165" fontId="8" fillId="0" borderId="17" xfId="0" applyNumberFormat="1" applyFont="1" applyBorder="1"/>
    <xf numFmtId="165" fontId="8" fillId="0" borderId="18" xfId="0" applyNumberFormat="1" applyFont="1" applyBorder="1"/>
    <xf numFmtId="0" fontId="6" fillId="0" borderId="20" xfId="0" applyFont="1" applyBorder="1"/>
    <xf numFmtId="166" fontId="6" fillId="0" borderId="0" xfId="0" applyNumberFormat="1" applyFont="1"/>
    <xf numFmtId="166" fontId="11" fillId="0" borderId="9" xfId="4" applyNumberFormat="1" applyFont="1" applyBorder="1" applyAlignment="1">
      <alignment vertical="center"/>
    </xf>
    <xf numFmtId="0" fontId="8" fillId="0" borderId="22" xfId="0" applyFont="1" applyBorder="1"/>
    <xf numFmtId="165" fontId="8" fillId="0" borderId="21" xfId="0" applyNumberFormat="1" applyFont="1" applyBorder="1"/>
    <xf numFmtId="165" fontId="8" fillId="0" borderId="23" xfId="0" applyNumberFormat="1" applyFont="1" applyBorder="1"/>
    <xf numFmtId="165" fontId="8" fillId="0" borderId="0" xfId="0" applyNumberFormat="1" applyFont="1"/>
    <xf numFmtId="0" fontId="9" fillId="3" borderId="27" xfId="0" applyFont="1" applyFill="1" applyBorder="1" applyAlignment="1">
      <alignment horizontal="center" wrapText="1"/>
    </xf>
    <xf numFmtId="166" fontId="10" fillId="0" borderId="17" xfId="4" applyNumberFormat="1" applyFont="1" applyBorder="1" applyAlignment="1">
      <alignment vertical="center"/>
    </xf>
    <xf numFmtId="166" fontId="11" fillId="0" borderId="18" xfId="4" applyNumberFormat="1" applyFont="1" applyBorder="1" applyAlignment="1">
      <alignment vertical="center"/>
    </xf>
    <xf numFmtId="166" fontId="10" fillId="0" borderId="0" xfId="4" applyNumberFormat="1" applyFont="1" applyAlignment="1">
      <alignment vertical="center"/>
    </xf>
    <xf numFmtId="166" fontId="11" fillId="0" borderId="20" xfId="4" applyNumberFormat="1" applyFont="1" applyBorder="1" applyAlignment="1">
      <alignment vertical="center"/>
    </xf>
    <xf numFmtId="166" fontId="10" fillId="0" borderId="21" xfId="4" applyNumberFormat="1" applyFont="1" applyBorder="1" applyAlignment="1">
      <alignment vertical="center"/>
    </xf>
    <xf numFmtId="166" fontId="11" fillId="0" borderId="23" xfId="4" applyNumberFormat="1" applyFont="1" applyBorder="1" applyAlignment="1">
      <alignment vertical="center"/>
    </xf>
    <xf numFmtId="0" fontId="8" fillId="0" borderId="9" xfId="0" applyFont="1" applyBorder="1"/>
    <xf numFmtId="164" fontId="10" fillId="4" borderId="0" xfId="4" applyNumberFormat="1" applyFont="1" applyFill="1" applyAlignment="1">
      <alignment vertical="center"/>
    </xf>
    <xf numFmtId="165" fontId="6" fillId="4" borderId="0" xfId="0" applyNumberFormat="1" applyFont="1" applyFill="1"/>
    <xf numFmtId="0" fontId="13" fillId="0" borderId="0" xfId="0" applyFont="1"/>
    <xf numFmtId="0" fontId="14" fillId="0" borderId="0" xfId="0" applyFont="1"/>
    <xf numFmtId="0" fontId="13" fillId="0" borderId="28" xfId="0" applyFont="1" applyBorder="1"/>
    <xf numFmtId="168" fontId="13" fillId="0" borderId="28" xfId="0" applyNumberFormat="1" applyFont="1" applyBorder="1"/>
    <xf numFmtId="10" fontId="13" fillId="0" borderId="28" xfId="2" applyNumberFormat="1" applyFont="1" applyBorder="1"/>
    <xf numFmtId="166" fontId="10" fillId="4" borderId="0" xfId="4" applyNumberFormat="1" applyFont="1" applyFill="1" applyAlignment="1">
      <alignment vertical="center"/>
    </xf>
    <xf numFmtId="165" fontId="6" fillId="0" borderId="17" xfId="0" applyNumberFormat="1" applyFont="1" applyBorder="1"/>
    <xf numFmtId="0" fontId="12" fillId="4" borderId="19" xfId="0" applyFont="1" applyFill="1" applyBorder="1"/>
    <xf numFmtId="0" fontId="6" fillId="4" borderId="0" xfId="0" applyFont="1" applyFill="1"/>
    <xf numFmtId="166" fontId="11" fillId="4" borderId="20" xfId="4" applyNumberFormat="1" applyFont="1" applyFill="1" applyBorder="1" applyAlignment="1">
      <alignment vertical="center"/>
    </xf>
    <xf numFmtId="166" fontId="6" fillId="0" borderId="20" xfId="0" applyNumberFormat="1" applyFont="1" applyBorder="1"/>
    <xf numFmtId="0" fontId="8" fillId="4" borderId="19" xfId="0" applyFont="1" applyFill="1" applyBorder="1"/>
    <xf numFmtId="0" fontId="9" fillId="3" borderId="29" xfId="0" applyFont="1" applyFill="1" applyBorder="1" applyAlignment="1">
      <alignment horizontal="center" wrapText="1"/>
    </xf>
    <xf numFmtId="0" fontId="9" fillId="3" borderId="30" xfId="0" applyFont="1" applyFill="1" applyBorder="1" applyAlignment="1">
      <alignment horizontal="center" wrapText="1"/>
    </xf>
    <xf numFmtId="0" fontId="9" fillId="3" borderId="34" xfId="0" applyFont="1" applyFill="1" applyBorder="1" applyAlignment="1">
      <alignment horizontal="center" wrapText="1"/>
    </xf>
    <xf numFmtId="0" fontId="9" fillId="3" borderId="35" xfId="0" applyFont="1" applyFill="1" applyBorder="1" applyAlignment="1">
      <alignment horizontal="center" wrapText="1"/>
    </xf>
    <xf numFmtId="0" fontId="9" fillId="3" borderId="36" xfId="0" applyFont="1" applyFill="1" applyBorder="1" applyAlignment="1">
      <alignment horizontal="center" wrapText="1"/>
    </xf>
    <xf numFmtId="0" fontId="9" fillId="3" borderId="37" xfId="0" applyFont="1" applyFill="1" applyBorder="1" applyAlignment="1">
      <alignment horizontal="center" wrapText="1"/>
    </xf>
    <xf numFmtId="0" fontId="9" fillId="3" borderId="38" xfId="0" applyFont="1" applyFill="1" applyBorder="1" applyAlignment="1">
      <alignment horizontal="center" wrapText="1"/>
    </xf>
    <xf numFmtId="0" fontId="15" fillId="5" borderId="0" xfId="0" applyFont="1" applyFill="1" applyAlignment="1">
      <alignment vertical="center"/>
    </xf>
    <xf numFmtId="0" fontId="16" fillId="5" borderId="0" xfId="0" applyFont="1" applyFill="1" applyAlignment="1">
      <alignment vertical="center"/>
    </xf>
    <xf numFmtId="0" fontId="16" fillId="5" borderId="0" xfId="0" applyFont="1" applyFill="1" applyAlignment="1">
      <alignment horizontal="center" vertical="center" wrapText="1"/>
    </xf>
    <xf numFmtId="0" fontId="16" fillId="5" borderId="6" xfId="0" applyFont="1" applyFill="1" applyBorder="1" applyAlignment="1">
      <alignment horizontal="center" vertical="center" wrapText="1"/>
    </xf>
    <xf numFmtId="0" fontId="16" fillId="5" borderId="0" xfId="0" applyFont="1" applyFill="1" applyAlignment="1">
      <alignment horizontal="left" vertical="center"/>
    </xf>
    <xf numFmtId="0" fontId="16" fillId="5" borderId="0" xfId="0" applyFont="1" applyFill="1"/>
    <xf numFmtId="0" fontId="17" fillId="6" borderId="0" xfId="0" applyFont="1" applyFill="1" applyAlignment="1">
      <alignment vertical="center"/>
    </xf>
    <xf numFmtId="0" fontId="16" fillId="6" borderId="0" xfId="0" applyFont="1" applyFill="1" applyAlignment="1">
      <alignment vertical="center"/>
    </xf>
    <xf numFmtId="0" fontId="16" fillId="6" borderId="0" xfId="0" applyFont="1" applyFill="1" applyAlignment="1">
      <alignment horizontal="center" vertical="center" wrapText="1"/>
    </xf>
    <xf numFmtId="0" fontId="16" fillId="6" borderId="6" xfId="0" applyFont="1" applyFill="1" applyBorder="1" applyAlignment="1">
      <alignment horizontal="center" vertical="center" wrapText="1"/>
    </xf>
    <xf numFmtId="0" fontId="16" fillId="6" borderId="0" xfId="0" applyFont="1" applyFill="1" applyAlignment="1">
      <alignment horizontal="left" vertical="center"/>
    </xf>
    <xf numFmtId="0" fontId="16" fillId="6" borderId="0" xfId="0" applyFont="1" applyFill="1"/>
    <xf numFmtId="0" fontId="17" fillId="0" borderId="0" xfId="0" applyFont="1" applyAlignment="1">
      <alignment vertical="center"/>
    </xf>
    <xf numFmtId="0" fontId="16" fillId="0" borderId="0" xfId="0" applyFont="1" applyAlignment="1">
      <alignment vertical="center"/>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16" fillId="0" borderId="0" xfId="0" applyFont="1" applyAlignment="1">
      <alignment horizontal="left" vertical="center"/>
    </xf>
    <xf numFmtId="0" fontId="16" fillId="0" borderId="0" xfId="0" applyFont="1"/>
    <xf numFmtId="0" fontId="18" fillId="0" borderId="0" xfId="0" applyFont="1" applyAlignment="1">
      <alignment vertical="center"/>
    </xf>
    <xf numFmtId="0" fontId="19" fillId="0" borderId="0" xfId="0" applyFont="1" applyAlignment="1">
      <alignment vertical="center"/>
    </xf>
    <xf numFmtId="0" fontId="19" fillId="0" borderId="0" xfId="0" applyFont="1" applyAlignment="1">
      <alignment horizontal="center" vertical="center" wrapText="1"/>
    </xf>
    <xf numFmtId="0" fontId="19" fillId="0" borderId="6" xfId="0" applyFont="1" applyBorder="1" applyAlignment="1">
      <alignment horizontal="center" vertical="center" wrapText="1"/>
    </xf>
    <xf numFmtId="0" fontId="19" fillId="0" borderId="0" xfId="0" applyFont="1" applyAlignment="1">
      <alignment horizontal="left" vertical="center"/>
    </xf>
    <xf numFmtId="0" fontId="19" fillId="0" borderId="0" xfId="0" applyFont="1"/>
    <xf numFmtId="0" fontId="17" fillId="7" borderId="5" xfId="0" applyFont="1" applyFill="1" applyBorder="1" applyAlignment="1">
      <alignment vertical="center" wrapText="1"/>
    </xf>
    <xf numFmtId="0" fontId="18" fillId="0" borderId="1" xfId="0" applyFont="1" applyBorder="1" applyAlignment="1">
      <alignment vertical="center" wrapText="1"/>
    </xf>
    <xf numFmtId="0" fontId="18" fillId="0" borderId="2" xfId="0" applyFont="1" applyBorder="1" applyAlignment="1">
      <alignment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9" fillId="0" borderId="5" xfId="0" applyFont="1" applyBorder="1" applyAlignment="1">
      <alignment vertical="center" wrapText="1"/>
    </xf>
    <xf numFmtId="0" fontId="18" fillId="0" borderId="0" xfId="0" applyFont="1" applyAlignment="1">
      <alignment vertical="center" wrapText="1"/>
    </xf>
    <xf numFmtId="0" fontId="20" fillId="0" borderId="0" xfId="0" applyFont="1" applyAlignment="1">
      <alignment horizontal="center" vertical="center" wrapText="1"/>
    </xf>
    <xf numFmtId="0" fontId="20" fillId="0" borderId="6" xfId="0" applyFont="1" applyBorder="1" applyAlignment="1">
      <alignment horizontal="center" vertical="center" wrapText="1"/>
    </xf>
    <xf numFmtId="0" fontId="19" fillId="0" borderId="0" xfId="0" applyFont="1" applyAlignment="1">
      <alignment vertical="center" wrapText="1"/>
    </xf>
    <xf numFmtId="0" fontId="21" fillId="0" borderId="0" xfId="0" applyFont="1" applyAlignment="1">
      <alignment horizontal="center" vertical="center" wrapText="1"/>
    </xf>
    <xf numFmtId="0" fontId="21" fillId="0" borderId="6" xfId="0" applyFont="1" applyBorder="1" applyAlignment="1">
      <alignment horizontal="center" vertical="center" wrapText="1"/>
    </xf>
    <xf numFmtId="0" fontId="20" fillId="0" borderId="0" xfId="0" applyFont="1"/>
    <xf numFmtId="0" fontId="19" fillId="0" borderId="8" xfId="0" applyFont="1" applyBorder="1" applyAlignment="1">
      <alignment vertical="center" wrapText="1"/>
    </xf>
    <xf numFmtId="0" fontId="19" fillId="0" borderId="9" xfId="0" applyFont="1" applyBorder="1" applyAlignment="1">
      <alignment vertical="center" wrapText="1"/>
    </xf>
    <xf numFmtId="0" fontId="21" fillId="0" borderId="9" xfId="0" applyFont="1" applyBorder="1" applyAlignment="1">
      <alignment horizontal="center" vertical="center" wrapText="1"/>
    </xf>
    <xf numFmtId="0" fontId="21" fillId="0" borderId="10"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3" fillId="0" borderId="0" xfId="0" applyFont="1" applyAlignment="1">
      <alignment horizontal="center" vertical="center" wrapText="1"/>
    </xf>
    <xf numFmtId="0" fontId="23" fillId="0" borderId="6" xfId="0" applyFont="1" applyBorder="1" applyAlignment="1">
      <alignment horizontal="center" vertical="center" wrapText="1"/>
    </xf>
    <xf numFmtId="3" fontId="19" fillId="0" borderId="0" xfId="0" applyNumberFormat="1" applyFont="1"/>
    <xf numFmtId="0" fontId="18" fillId="0" borderId="0" xfId="0" applyFont="1" applyAlignment="1">
      <alignment horizontal="left" vertical="center"/>
    </xf>
    <xf numFmtId="0" fontId="18" fillId="0" borderId="4" xfId="0" applyFont="1" applyBorder="1" applyAlignment="1">
      <alignment horizontal="left" vertical="center"/>
    </xf>
    <xf numFmtId="0" fontId="18" fillId="0" borderId="7" xfId="0" applyFont="1" applyBorder="1" applyAlignment="1">
      <alignment horizontal="left" vertical="center"/>
    </xf>
    <xf numFmtId="0" fontId="20" fillId="0" borderId="7"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0" xfId="0" applyFont="1" applyAlignment="1">
      <alignment vertical="center" wrapText="1"/>
    </xf>
    <xf numFmtId="165" fontId="6" fillId="0" borderId="39" xfId="0" applyNumberFormat="1" applyFont="1" applyBorder="1" applyAlignment="1">
      <alignment horizontal="center"/>
    </xf>
    <xf numFmtId="0" fontId="19" fillId="0" borderId="40" xfId="0" applyFont="1" applyBorder="1" applyAlignment="1">
      <alignment vertical="center" wrapText="1"/>
    </xf>
    <xf numFmtId="168" fontId="13" fillId="0" borderId="0" xfId="0" applyNumberFormat="1" applyFont="1"/>
    <xf numFmtId="0" fontId="4" fillId="0" borderId="0" xfId="3" applyFont="1" applyAlignment="1">
      <alignment horizontal="center" vertical="center" wrapText="1"/>
    </xf>
    <xf numFmtId="0" fontId="2" fillId="0" borderId="0" xfId="3" applyAlignment="1">
      <alignment horizontal="left" vertical="center" wrapText="1"/>
    </xf>
    <xf numFmtId="0" fontId="9" fillId="3" borderId="13" xfId="0" applyFont="1" applyFill="1" applyBorder="1" applyAlignment="1">
      <alignment horizontal="center" wrapText="1"/>
    </xf>
    <xf numFmtId="0" fontId="9" fillId="3" borderId="14" xfId="0" applyFont="1" applyFill="1" applyBorder="1" applyAlignment="1">
      <alignment horizontal="center" wrapText="1"/>
    </xf>
    <xf numFmtId="0" fontId="9" fillId="3" borderId="15" xfId="0" applyFont="1" applyFill="1" applyBorder="1" applyAlignment="1">
      <alignment horizontal="center" wrapText="1"/>
    </xf>
    <xf numFmtId="0" fontId="9" fillId="3" borderId="31" xfId="0" applyFont="1" applyFill="1" applyBorder="1" applyAlignment="1">
      <alignment horizontal="center" wrapText="1"/>
    </xf>
    <xf numFmtId="0" fontId="9" fillId="3" borderId="32" xfId="0" applyFont="1" applyFill="1" applyBorder="1" applyAlignment="1">
      <alignment horizontal="center" wrapText="1"/>
    </xf>
    <xf numFmtId="0" fontId="9" fillId="3" borderId="33" xfId="0" applyFont="1" applyFill="1" applyBorder="1" applyAlignment="1">
      <alignment horizontal="center" wrapText="1"/>
    </xf>
    <xf numFmtId="0" fontId="19" fillId="0" borderId="40" xfId="0" applyFont="1" applyBorder="1" applyAlignment="1">
      <alignment vertical="center" wrapText="1"/>
    </xf>
    <xf numFmtId="0" fontId="17" fillId="7" borderId="5" xfId="0" applyFont="1" applyFill="1" applyBorder="1" applyAlignment="1">
      <alignment horizontal="center" vertical="center" wrapText="1"/>
    </xf>
    <xf numFmtId="0" fontId="17" fillId="7" borderId="0" xfId="0" applyFont="1" applyFill="1" applyAlignment="1">
      <alignment horizontal="center" vertical="center" wrapText="1"/>
    </xf>
    <xf numFmtId="0" fontId="19" fillId="0" borderId="41" xfId="0" applyFont="1" applyBorder="1" applyAlignment="1">
      <alignment horizontal="center" vertical="center" wrapText="1"/>
    </xf>
    <xf numFmtId="0" fontId="19" fillId="0" borderId="42" xfId="0" applyFont="1" applyBorder="1" applyAlignment="1">
      <alignment horizontal="center" vertical="center" wrapText="1"/>
    </xf>
    <xf numFmtId="0" fontId="19" fillId="0" borderId="43" xfId="0" applyFont="1" applyBorder="1" applyAlignment="1">
      <alignment horizontal="center" vertical="center" wrapText="1"/>
    </xf>
  </cellXfs>
  <cellStyles count="5">
    <cellStyle name="Comma" xfId="1" builtinId="3"/>
    <cellStyle name="Normal" xfId="0" builtinId="0"/>
    <cellStyle name="Normal 14" xfId="4" xr:uid="{00000000-0005-0000-0000-000002000000}"/>
    <cellStyle name="Normal_CPFF Model" xfId="3"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daley/Desktop/Current%20Deals/FY2020-0150%20CMS%20EO%20BPA%20-%20Procurement%20Spend%20Opt%20ETPriceTool_202008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First"/>
      <sheetName val="KPMG Disclosure"/>
      <sheetName val="SUM_Price"/>
      <sheetName val="PoP1_Price"/>
      <sheetName val="PoP2_Price"/>
      <sheetName val="PoP3_Price"/>
      <sheetName val="PoP4_Price"/>
      <sheetName val="PoP5_Price"/>
      <sheetName val="PoP6_Price"/>
      <sheetName val="Disc_Rates"/>
      <sheetName val="1.Opp_Inputs"/>
      <sheetName val="2.Lists"/>
      <sheetName val="3.Contract_Rates"/>
      <sheetName val="4.Rate_Inputs"/>
      <sheetName val="5.LOE_Inputs"/>
      <sheetName val="6.Travel_Inputs"/>
      <sheetName val="7.ODC_Inputs"/>
      <sheetName val="8.CBOM_Inputs"/>
      <sheetName val="NER_Cacl"/>
      <sheetName val="Metrics"/>
      <sheetName val="Metric_Details"/>
      <sheetName val="Calcs"/>
      <sheetName val="KPET_Inputs(Bid)"/>
      <sheetName val="KPET_Inputs(Deliv)"/>
      <sheetName val="KPMG_Roster"/>
      <sheetName val="Lists_PricingONLY"/>
      <sheetName val="Vers_Ctl_PricingONLY"/>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6">
          <cell r="A6" t="str">
            <v>Abate,Andrew S</v>
          </cell>
        </row>
        <row r="7">
          <cell r="A7" t="str">
            <v>Abbasi,Hasibullah</v>
          </cell>
        </row>
        <row r="8">
          <cell r="A8" t="str">
            <v>Abbasi,Nur Ul Huda</v>
          </cell>
        </row>
        <row r="9">
          <cell r="A9" t="str">
            <v>Abbott,William J</v>
          </cell>
        </row>
        <row r="10">
          <cell r="A10" t="str">
            <v>Abdool,Sarah Yasmin</v>
          </cell>
        </row>
        <row r="11">
          <cell r="A11" t="str">
            <v>Abente,Alfonso</v>
          </cell>
        </row>
        <row r="12">
          <cell r="A12" t="str">
            <v>Abernethy,Douglas M</v>
          </cell>
        </row>
        <row r="13">
          <cell r="A13" t="str">
            <v>Abraham,Jason V.</v>
          </cell>
        </row>
        <row r="14">
          <cell r="A14" t="str">
            <v>Acker,Alexander</v>
          </cell>
        </row>
        <row r="15">
          <cell r="A15" t="str">
            <v>Adams,David Michael</v>
          </cell>
        </row>
        <row r="16">
          <cell r="A16" t="str">
            <v>Addington,Don</v>
          </cell>
        </row>
        <row r="17">
          <cell r="A17" t="str">
            <v>Adebanjo,Peace</v>
          </cell>
        </row>
        <row r="18">
          <cell r="A18" t="str">
            <v>Adel,Alexander</v>
          </cell>
        </row>
        <row r="19">
          <cell r="A19" t="str">
            <v>Aesoph,John Joseph</v>
          </cell>
        </row>
        <row r="20">
          <cell r="A20" t="str">
            <v>Aggarwal,Arun</v>
          </cell>
        </row>
        <row r="21">
          <cell r="A21" t="str">
            <v>Agusto,Dana Antoinette</v>
          </cell>
        </row>
        <row r="22">
          <cell r="A22" t="str">
            <v>Ahmad,Zeyad</v>
          </cell>
        </row>
        <row r="23">
          <cell r="A23" t="str">
            <v>Ahmed,Moneeb</v>
          </cell>
        </row>
        <row r="24">
          <cell r="A24" t="str">
            <v>Aidoo-Morrison,Michael E</v>
          </cell>
        </row>
        <row r="25">
          <cell r="A25" t="str">
            <v>Aiken,Colleen Bronwyn</v>
          </cell>
        </row>
        <row r="26">
          <cell r="A26" t="str">
            <v>Aikens,Derek V</v>
          </cell>
        </row>
        <row r="27">
          <cell r="A27" t="str">
            <v>Ajayi,Hope</v>
          </cell>
        </row>
        <row r="28">
          <cell r="A28" t="str">
            <v>Alam,Zuhayr</v>
          </cell>
        </row>
        <row r="29">
          <cell r="A29" t="str">
            <v>Alesandrini,Cody Alan</v>
          </cell>
        </row>
        <row r="30">
          <cell r="A30" t="str">
            <v>Alfaro,Alexis Salvador</v>
          </cell>
        </row>
        <row r="31">
          <cell r="A31" t="str">
            <v>Ali,Mohammad</v>
          </cell>
        </row>
        <row r="32">
          <cell r="A32" t="str">
            <v>Alizadeh,Fahimeh</v>
          </cell>
        </row>
        <row r="33">
          <cell r="A33" t="str">
            <v>Allen,Brandon Lee</v>
          </cell>
        </row>
        <row r="34">
          <cell r="A34" t="str">
            <v>Allen,Wendy J</v>
          </cell>
        </row>
        <row r="35">
          <cell r="A35" t="str">
            <v>Alley,Caroline Keck</v>
          </cell>
        </row>
        <row r="36">
          <cell r="A36" t="str">
            <v>Alleyne,Tiffany</v>
          </cell>
        </row>
        <row r="37">
          <cell r="A37" t="str">
            <v>Alston,Daniel F</v>
          </cell>
        </row>
        <row r="38">
          <cell r="A38" t="str">
            <v>Amin,Zahid</v>
          </cell>
        </row>
        <row r="39">
          <cell r="A39" t="str">
            <v>Amoako,Stephen Boateng</v>
          </cell>
        </row>
        <row r="40">
          <cell r="A40" t="str">
            <v>Anani,Kevin-Barthelemy Asseye</v>
          </cell>
        </row>
        <row r="41">
          <cell r="A41" t="str">
            <v>Anderson,Alison L</v>
          </cell>
        </row>
        <row r="42">
          <cell r="A42" t="str">
            <v>Anderson,Charles Bartley</v>
          </cell>
        </row>
        <row r="43">
          <cell r="A43" t="str">
            <v>Andes,Justin Phillip</v>
          </cell>
        </row>
        <row r="44">
          <cell r="A44" t="str">
            <v>Ansnick,Lydia</v>
          </cell>
        </row>
        <row r="45">
          <cell r="A45" t="str">
            <v>Antonelli,Vincent F</v>
          </cell>
        </row>
        <row r="46">
          <cell r="A46" t="str">
            <v>Anwar,Zahra</v>
          </cell>
        </row>
        <row r="47">
          <cell r="A47" t="str">
            <v>Arambulo Jr.,Edwin A</v>
          </cell>
        </row>
        <row r="48">
          <cell r="A48" t="str">
            <v>Arias,Cristian</v>
          </cell>
        </row>
        <row r="49">
          <cell r="A49" t="str">
            <v>Arko,James</v>
          </cell>
        </row>
        <row r="50">
          <cell r="A50" t="str">
            <v>Armstrong,Janna Marie</v>
          </cell>
        </row>
        <row r="51">
          <cell r="A51" t="str">
            <v>Armstrong,Lisa</v>
          </cell>
        </row>
        <row r="52">
          <cell r="A52" t="str">
            <v>Arnold,Lauren Brittany</v>
          </cell>
        </row>
        <row r="53">
          <cell r="A53" t="str">
            <v>Arogundade,Quam</v>
          </cell>
        </row>
        <row r="54">
          <cell r="A54" t="str">
            <v>Arovas,Matthew</v>
          </cell>
        </row>
        <row r="55">
          <cell r="A55" t="str">
            <v>Arruda,Thomas Jeffrey</v>
          </cell>
        </row>
        <row r="56">
          <cell r="A56" t="str">
            <v>Arsenault,Brian Thomas</v>
          </cell>
        </row>
        <row r="57">
          <cell r="A57" t="str">
            <v>Artiglio,Michael Angelo</v>
          </cell>
        </row>
        <row r="58">
          <cell r="A58" t="str">
            <v>Asante,Akwasi</v>
          </cell>
        </row>
        <row r="59">
          <cell r="A59" t="str">
            <v>Ascher,Carolyn</v>
          </cell>
        </row>
        <row r="60">
          <cell r="A60" t="str">
            <v>Asef-Sargent,Jorge Alberto</v>
          </cell>
        </row>
        <row r="61">
          <cell r="A61" t="str">
            <v>Astor Nater,Angel E</v>
          </cell>
        </row>
        <row r="62">
          <cell r="A62" t="str">
            <v>Atkinson,Daniel Jayson</v>
          </cell>
        </row>
        <row r="63">
          <cell r="A63" t="str">
            <v>Austin,Cara</v>
          </cell>
        </row>
        <row r="64">
          <cell r="A64" t="str">
            <v>Avant,Keiara Elaine</v>
          </cell>
        </row>
        <row r="65">
          <cell r="A65" t="str">
            <v>Ayers,Kyah Noelle</v>
          </cell>
        </row>
        <row r="66">
          <cell r="A66" t="str">
            <v>Ayers-Merritt,Carlee</v>
          </cell>
        </row>
        <row r="67">
          <cell r="A67" t="str">
            <v>Ayomike,Bawo Alain</v>
          </cell>
        </row>
        <row r="68">
          <cell r="A68" t="str">
            <v>Bably,Sharmin A</v>
          </cell>
        </row>
        <row r="69">
          <cell r="A69" t="str">
            <v>Badal,Rahul</v>
          </cell>
        </row>
        <row r="70">
          <cell r="A70" t="str">
            <v>Bailey,Ryan G.</v>
          </cell>
        </row>
        <row r="71">
          <cell r="A71" t="str">
            <v>Baird,Veronica D</v>
          </cell>
        </row>
        <row r="72">
          <cell r="A72" t="str">
            <v>Baquis,Kate G</v>
          </cell>
        </row>
        <row r="73">
          <cell r="A73" t="str">
            <v>Barcklow,Jonathan R</v>
          </cell>
        </row>
        <row r="74">
          <cell r="A74" t="str">
            <v>Bard,Holly Catherine</v>
          </cell>
        </row>
        <row r="75">
          <cell r="A75" t="str">
            <v>Barnes,Daniel A</v>
          </cell>
        </row>
        <row r="76">
          <cell r="A76" t="str">
            <v>Barnhart,Deanna A</v>
          </cell>
        </row>
        <row r="77">
          <cell r="A77" t="str">
            <v>Barrientos,Sebastian A</v>
          </cell>
        </row>
        <row r="78">
          <cell r="A78" t="str">
            <v>Barrow,Michael J</v>
          </cell>
        </row>
        <row r="79">
          <cell r="A79" t="str">
            <v>Barry,Keegan</v>
          </cell>
        </row>
        <row r="80">
          <cell r="A80" t="str">
            <v>Bartlett,Blaire</v>
          </cell>
        </row>
        <row r="81">
          <cell r="A81" t="str">
            <v>Bartolacci,Leah Ann</v>
          </cell>
        </row>
        <row r="82">
          <cell r="A82" t="str">
            <v>Barton,Zachary David</v>
          </cell>
        </row>
        <row r="83">
          <cell r="A83" t="str">
            <v>Basista,Shannon Alexis</v>
          </cell>
        </row>
        <row r="84">
          <cell r="A84" t="str">
            <v>Basra,Gurpreet Kaur</v>
          </cell>
        </row>
        <row r="85">
          <cell r="A85" t="str">
            <v>Bastian Jr.,Robert John</v>
          </cell>
        </row>
        <row r="86">
          <cell r="A86" t="str">
            <v>Batayola,Mark</v>
          </cell>
        </row>
        <row r="87">
          <cell r="A87" t="str">
            <v>Bateman,Jeanette</v>
          </cell>
        </row>
        <row r="88">
          <cell r="A88" t="str">
            <v>Bauer,Kevin</v>
          </cell>
        </row>
        <row r="89">
          <cell r="A89" t="str">
            <v>Baumgartner,Gregg Thomas</v>
          </cell>
        </row>
        <row r="90">
          <cell r="A90" t="str">
            <v>Bavolack,Elena Pauline</v>
          </cell>
        </row>
        <row r="91">
          <cell r="A91" t="str">
            <v>Beale,Brandon</v>
          </cell>
        </row>
        <row r="92">
          <cell r="A92" t="str">
            <v>Beam,Rachel</v>
          </cell>
        </row>
        <row r="93">
          <cell r="A93" t="str">
            <v>Beamer III,Lyndall Gene Matthew</v>
          </cell>
        </row>
        <row r="94">
          <cell r="A94" t="str">
            <v>Beard Jr.,John Edward</v>
          </cell>
        </row>
        <row r="95">
          <cell r="A95" t="str">
            <v>Beauchemin,Ellen Margaret</v>
          </cell>
        </row>
        <row r="96">
          <cell r="A96" t="str">
            <v>Becerra,Jonathan</v>
          </cell>
        </row>
        <row r="97">
          <cell r="A97" t="str">
            <v>Beckwith,Megan Ella</v>
          </cell>
        </row>
        <row r="98">
          <cell r="A98" t="str">
            <v>Belnavis,Shanice Joyvonne</v>
          </cell>
        </row>
        <row r="99">
          <cell r="A99" t="str">
            <v>Bender,Jonathan Maxwell</v>
          </cell>
        </row>
        <row r="100">
          <cell r="A100" t="str">
            <v>Berkowitz,Sydney Beth</v>
          </cell>
        </row>
        <row r="101">
          <cell r="A101" t="str">
            <v>Bethke,Daniel</v>
          </cell>
        </row>
        <row r="102">
          <cell r="A102" t="str">
            <v>Betterly,Scott Anthony</v>
          </cell>
        </row>
        <row r="103">
          <cell r="A103" t="str">
            <v>Beverly,Brittany M</v>
          </cell>
        </row>
        <row r="104">
          <cell r="A104" t="str">
            <v>Bilgrami,Sarah F</v>
          </cell>
        </row>
        <row r="105">
          <cell r="A105" t="str">
            <v>Birchall,Thomas Michael</v>
          </cell>
        </row>
        <row r="106">
          <cell r="A106" t="str">
            <v>Birkett,Jacquelyn M</v>
          </cell>
        </row>
        <row r="107">
          <cell r="A107" t="str">
            <v>Bishop,Joan M</v>
          </cell>
        </row>
        <row r="108">
          <cell r="A108" t="str">
            <v>Bishop,Kevin Thomas</v>
          </cell>
        </row>
        <row r="109">
          <cell r="A109" t="str">
            <v>Bishop,Patrick S</v>
          </cell>
        </row>
        <row r="110">
          <cell r="A110" t="str">
            <v>Bising,Guy</v>
          </cell>
        </row>
        <row r="111">
          <cell r="A111" t="str">
            <v>Blackman,Kevin James</v>
          </cell>
        </row>
        <row r="112">
          <cell r="A112" t="str">
            <v>Blair Jr.,William Brown</v>
          </cell>
        </row>
        <row r="113">
          <cell r="A113" t="str">
            <v>Blazer,Jessica Ann</v>
          </cell>
        </row>
        <row r="114">
          <cell r="A114" t="str">
            <v>Blitz,Harold</v>
          </cell>
        </row>
        <row r="115">
          <cell r="A115" t="str">
            <v>Bludevich,Zoe Nada</v>
          </cell>
        </row>
        <row r="116">
          <cell r="A116" t="str">
            <v>Blunt,James Lucas</v>
          </cell>
        </row>
        <row r="117">
          <cell r="A117" t="str">
            <v>Blush,Debra Jean</v>
          </cell>
        </row>
        <row r="118">
          <cell r="A118" t="str">
            <v>Boafo,Duncan</v>
          </cell>
        </row>
        <row r="119">
          <cell r="A119" t="str">
            <v>Bobby,Ryan P</v>
          </cell>
        </row>
        <row r="120">
          <cell r="A120" t="str">
            <v>Bolton,Allison Smith</v>
          </cell>
        </row>
        <row r="121">
          <cell r="A121" t="str">
            <v>Bolz,Derek Ryan</v>
          </cell>
        </row>
        <row r="122">
          <cell r="A122" t="str">
            <v>Bonelli,Michelle R</v>
          </cell>
        </row>
        <row r="123">
          <cell r="A123" t="str">
            <v>Bonin,Beverly V</v>
          </cell>
        </row>
        <row r="124">
          <cell r="A124" t="str">
            <v>Borowski,Alexander Keiser</v>
          </cell>
        </row>
        <row r="125">
          <cell r="A125" t="str">
            <v>Bortnick,Erica Lynne</v>
          </cell>
        </row>
        <row r="126">
          <cell r="A126" t="str">
            <v>Bossa,Anna Ping</v>
          </cell>
        </row>
        <row r="127">
          <cell r="A127" t="str">
            <v>Botchway,Irene</v>
          </cell>
        </row>
        <row r="128">
          <cell r="A128" t="str">
            <v>Bowers,Fredrick A</v>
          </cell>
        </row>
        <row r="129">
          <cell r="A129" t="str">
            <v>Boyles,Caitlin</v>
          </cell>
        </row>
        <row r="130">
          <cell r="A130" t="str">
            <v>Bozant III,Ronald J</v>
          </cell>
        </row>
        <row r="131">
          <cell r="A131" t="str">
            <v>Brady,Erin Maureen</v>
          </cell>
        </row>
        <row r="132">
          <cell r="A132" t="str">
            <v>Brady,Scott Michael</v>
          </cell>
        </row>
        <row r="133">
          <cell r="A133" t="str">
            <v>Bravo Pagan,Manuel</v>
          </cell>
        </row>
        <row r="134">
          <cell r="A134" t="str">
            <v>Bricker,McKenzie Kyla</v>
          </cell>
        </row>
        <row r="135">
          <cell r="A135" t="str">
            <v>Bridges,Robert William</v>
          </cell>
        </row>
        <row r="136">
          <cell r="A136" t="str">
            <v>Brignoni Dominguez,Hector Elvyn</v>
          </cell>
        </row>
        <row r="137">
          <cell r="A137" t="str">
            <v>Britt,Karin M</v>
          </cell>
        </row>
        <row r="138">
          <cell r="A138" t="str">
            <v>Britten,Kimberly Nicole</v>
          </cell>
        </row>
        <row r="139">
          <cell r="A139" t="str">
            <v>Brooks,Natalie</v>
          </cell>
        </row>
        <row r="140">
          <cell r="A140" t="str">
            <v>Brooks,Theresa L</v>
          </cell>
        </row>
        <row r="141">
          <cell r="A141" t="str">
            <v>Brown Jr.,Revelation Ralph</v>
          </cell>
        </row>
        <row r="142">
          <cell r="A142" t="str">
            <v>Brown,Armentta Renee</v>
          </cell>
        </row>
        <row r="143">
          <cell r="A143" t="str">
            <v>Brown,Karen L</v>
          </cell>
        </row>
        <row r="144">
          <cell r="A144" t="str">
            <v>Brown,Kyle D.</v>
          </cell>
        </row>
        <row r="145">
          <cell r="A145" t="str">
            <v>Brown,Meagan</v>
          </cell>
        </row>
        <row r="146">
          <cell r="A146" t="str">
            <v>Brown,Sonja R</v>
          </cell>
        </row>
        <row r="147">
          <cell r="A147" t="str">
            <v>Brown,Sonya</v>
          </cell>
        </row>
        <row r="148">
          <cell r="A148" t="str">
            <v>Bruker,Jacob K</v>
          </cell>
        </row>
        <row r="149">
          <cell r="A149" t="str">
            <v>Brutz,Michael</v>
          </cell>
        </row>
        <row r="150">
          <cell r="A150" t="str">
            <v>Bryan,Amber</v>
          </cell>
        </row>
        <row r="151">
          <cell r="A151" t="str">
            <v>Bryant,Kimberly</v>
          </cell>
        </row>
        <row r="152">
          <cell r="A152" t="str">
            <v>Bryant,Shannon</v>
          </cell>
        </row>
        <row r="153">
          <cell r="A153" t="str">
            <v>Buchite,Marion M</v>
          </cell>
        </row>
        <row r="154">
          <cell r="A154" t="str">
            <v>Buchter,Ashley Ann</v>
          </cell>
        </row>
        <row r="155">
          <cell r="A155" t="str">
            <v>Buckley,David B</v>
          </cell>
        </row>
        <row r="156">
          <cell r="A156" t="str">
            <v>Buhler,Lisa Nicole</v>
          </cell>
        </row>
        <row r="157">
          <cell r="A157" t="str">
            <v>Bunch,Justin Kenneth</v>
          </cell>
        </row>
        <row r="158">
          <cell r="A158" t="str">
            <v>Burdi,Jeanmarie</v>
          </cell>
        </row>
        <row r="159">
          <cell r="A159" t="str">
            <v>Burgman,Myron</v>
          </cell>
        </row>
        <row r="160">
          <cell r="A160" t="str">
            <v>Burise,Jamal Dwayne</v>
          </cell>
        </row>
        <row r="161">
          <cell r="A161" t="str">
            <v>Burke,Amanda Elizabeth</v>
          </cell>
        </row>
        <row r="162">
          <cell r="A162" t="str">
            <v>Burkey,David Edward Kraft</v>
          </cell>
        </row>
        <row r="163">
          <cell r="A163" t="str">
            <v>Burt,J. Chandini</v>
          </cell>
        </row>
        <row r="164">
          <cell r="A164" t="str">
            <v>Burton,Chloe</v>
          </cell>
        </row>
        <row r="165">
          <cell r="A165" t="str">
            <v>Burtt,Carley Nicole</v>
          </cell>
        </row>
        <row r="166">
          <cell r="A166" t="str">
            <v>Butler,Michael</v>
          </cell>
        </row>
        <row r="167">
          <cell r="A167" t="str">
            <v>Buzzi,Jennifer E</v>
          </cell>
        </row>
        <row r="168">
          <cell r="A168" t="str">
            <v>Byrd,Travonna T</v>
          </cell>
        </row>
        <row r="169">
          <cell r="A169" t="str">
            <v>Cadigan,Meghan Elizabeth</v>
          </cell>
        </row>
        <row r="170">
          <cell r="A170" t="str">
            <v>Caldwell,Heather</v>
          </cell>
        </row>
        <row r="171">
          <cell r="A171" t="str">
            <v>Calhoun IV,Peter Charles</v>
          </cell>
        </row>
        <row r="172">
          <cell r="A172" t="str">
            <v>Camara,Stephen L.</v>
          </cell>
        </row>
        <row r="173">
          <cell r="A173" t="str">
            <v>Cameron III,William Kimmel</v>
          </cell>
        </row>
        <row r="174">
          <cell r="A174" t="str">
            <v>Campbell,Danyale</v>
          </cell>
        </row>
        <row r="175">
          <cell r="A175" t="str">
            <v>Campobasso,Theresa</v>
          </cell>
        </row>
        <row r="176">
          <cell r="A176" t="str">
            <v>Cannon,Murphy</v>
          </cell>
        </row>
        <row r="177">
          <cell r="A177" t="str">
            <v>Canny,James John</v>
          </cell>
        </row>
        <row r="178">
          <cell r="A178" t="str">
            <v>Canubas,Jared</v>
          </cell>
        </row>
        <row r="179">
          <cell r="A179" t="str">
            <v>Capitel,Aaron</v>
          </cell>
        </row>
        <row r="180">
          <cell r="A180" t="str">
            <v>Capobianco,Matthew Justin</v>
          </cell>
        </row>
        <row r="181">
          <cell r="A181" t="str">
            <v>Carandang,Benedict</v>
          </cell>
        </row>
        <row r="182">
          <cell r="A182" t="str">
            <v>Carberry,Christopher Michael</v>
          </cell>
        </row>
        <row r="183">
          <cell r="A183" t="str">
            <v>Carlin,Tyler A</v>
          </cell>
        </row>
        <row r="184">
          <cell r="A184" t="str">
            <v>Carlson,Catherine Sydney</v>
          </cell>
        </row>
        <row r="185">
          <cell r="A185" t="str">
            <v>Caro,Raymond A</v>
          </cell>
        </row>
        <row r="186">
          <cell r="A186" t="str">
            <v>Carr,Chadd</v>
          </cell>
        </row>
        <row r="187">
          <cell r="A187" t="str">
            <v>Carr,Jennifer Renee</v>
          </cell>
        </row>
        <row r="188">
          <cell r="A188" t="str">
            <v>Carrington III,Gregory</v>
          </cell>
        </row>
        <row r="189">
          <cell r="A189" t="str">
            <v>Carroll,William S</v>
          </cell>
        </row>
        <row r="190">
          <cell r="A190" t="str">
            <v xml:space="preserve">Carter Jr.,Jeremiah  </v>
          </cell>
        </row>
        <row r="191">
          <cell r="A191" t="str">
            <v>Carter,Conrad Martin</v>
          </cell>
        </row>
        <row r="192">
          <cell r="A192" t="str">
            <v>Carter,Ross Allen</v>
          </cell>
        </row>
        <row r="193">
          <cell r="A193" t="str">
            <v>Carter,Tyus</v>
          </cell>
        </row>
        <row r="194">
          <cell r="A194" t="str">
            <v>Caruana,Catherine</v>
          </cell>
        </row>
        <row r="195">
          <cell r="A195" t="str">
            <v>Cary,Misti A</v>
          </cell>
        </row>
        <row r="196">
          <cell r="A196" t="str">
            <v>Cashdollar,Shane P</v>
          </cell>
        </row>
        <row r="197">
          <cell r="A197" t="str">
            <v>Castillo,Kristanie Brynn Whitt</v>
          </cell>
        </row>
        <row r="198">
          <cell r="A198" t="str">
            <v>Castle,Shawn Nenvel</v>
          </cell>
        </row>
        <row r="199">
          <cell r="A199" t="str">
            <v>Castro,Lauren G</v>
          </cell>
        </row>
        <row r="200">
          <cell r="A200" t="str">
            <v>Castro,Margaret</v>
          </cell>
        </row>
        <row r="201">
          <cell r="A201" t="str">
            <v>Causey,Erik M</v>
          </cell>
        </row>
        <row r="202">
          <cell r="A202" t="str">
            <v>Cauthen,Sara</v>
          </cell>
        </row>
        <row r="203">
          <cell r="A203" t="str">
            <v>Cervoni,Miguel</v>
          </cell>
        </row>
        <row r="204">
          <cell r="A204" t="str">
            <v>Chadwick,Jeff William</v>
          </cell>
        </row>
        <row r="205">
          <cell r="A205" t="str">
            <v>Chan Jr.,Steven Chun-Kit</v>
          </cell>
        </row>
        <row r="206">
          <cell r="A206" t="str">
            <v>Chand,Mia R</v>
          </cell>
        </row>
        <row r="207">
          <cell r="A207" t="str">
            <v>Chapman,Christina</v>
          </cell>
        </row>
        <row r="208">
          <cell r="A208" t="str">
            <v>Chapman,Gabrielle</v>
          </cell>
        </row>
        <row r="209">
          <cell r="A209" t="str">
            <v>Chapman,Timothy Patrick</v>
          </cell>
        </row>
        <row r="210">
          <cell r="A210" t="str">
            <v>Chase,Donovan M</v>
          </cell>
        </row>
        <row r="211">
          <cell r="A211" t="str">
            <v>Chaudhary,Anser Naveed</v>
          </cell>
        </row>
        <row r="212">
          <cell r="A212" t="str">
            <v>Chawla,Nirali S</v>
          </cell>
        </row>
        <row r="213">
          <cell r="A213" t="str">
            <v>Chelmowski,Thomas</v>
          </cell>
        </row>
        <row r="214">
          <cell r="A214" t="str">
            <v>Cheng,Ivan</v>
          </cell>
        </row>
        <row r="215">
          <cell r="A215" t="str">
            <v>Cheng,Yi</v>
          </cell>
        </row>
        <row r="216">
          <cell r="A216" t="str">
            <v>Chhabra,Amar</v>
          </cell>
        </row>
        <row r="217">
          <cell r="A217" t="str">
            <v>Cho,Jordan</v>
          </cell>
        </row>
        <row r="218">
          <cell r="A218" t="str">
            <v>Cho,Michelle</v>
          </cell>
        </row>
        <row r="219">
          <cell r="A219" t="str">
            <v>Cho,Ryan Youngkwan</v>
          </cell>
        </row>
        <row r="220">
          <cell r="A220" t="str">
            <v>Choi,Alisha Jaeeun</v>
          </cell>
        </row>
        <row r="221">
          <cell r="A221" t="str">
            <v>Choi,Anousone</v>
          </cell>
        </row>
        <row r="222">
          <cell r="A222" t="str">
            <v>Choi,Christopher</v>
          </cell>
        </row>
        <row r="223">
          <cell r="A223" t="str">
            <v>Choksi,Shivali</v>
          </cell>
        </row>
        <row r="224">
          <cell r="A224" t="str">
            <v>Chopra,Puneet</v>
          </cell>
        </row>
        <row r="225">
          <cell r="A225" t="str">
            <v>Christenberry,Danyl L</v>
          </cell>
        </row>
        <row r="226">
          <cell r="A226" t="str">
            <v>Chuang,Rosanna</v>
          </cell>
        </row>
        <row r="227">
          <cell r="A227" t="str">
            <v>Chung,David L</v>
          </cell>
        </row>
        <row r="228">
          <cell r="A228" t="str">
            <v>Cihak,Joseph Bradley</v>
          </cell>
        </row>
        <row r="229">
          <cell r="A229" t="str">
            <v>Claiborne,Derek J</v>
          </cell>
        </row>
        <row r="230">
          <cell r="A230" t="str">
            <v>Clark,Emily Elizabeth</v>
          </cell>
        </row>
        <row r="231">
          <cell r="A231" t="str">
            <v>Clark,India Shauntor</v>
          </cell>
        </row>
        <row r="232">
          <cell r="A232" t="str">
            <v>Clark,Jeremiah Christopher</v>
          </cell>
        </row>
        <row r="233">
          <cell r="A233" t="str">
            <v>Clark,Marissa Nicole</v>
          </cell>
        </row>
        <row r="234">
          <cell r="A234" t="str">
            <v>Clark,Nathaniel</v>
          </cell>
        </row>
        <row r="235">
          <cell r="A235" t="str">
            <v>Clift,James David</v>
          </cell>
        </row>
        <row r="236">
          <cell r="A236" t="str">
            <v>Clifton,Jennifer</v>
          </cell>
        </row>
        <row r="237">
          <cell r="A237" t="str">
            <v>Coan,Lacy Sierra</v>
          </cell>
        </row>
        <row r="238">
          <cell r="A238" t="str">
            <v>Coats,Joseph Benjamin</v>
          </cell>
        </row>
        <row r="239">
          <cell r="A239" t="str">
            <v>Cocozza,Tom</v>
          </cell>
        </row>
        <row r="240">
          <cell r="A240" t="str">
            <v>Cogburn,Richard Scott</v>
          </cell>
        </row>
        <row r="241">
          <cell r="A241" t="str">
            <v>Colby,William Lee</v>
          </cell>
        </row>
        <row r="242">
          <cell r="A242" t="str">
            <v>Cole,Steven G</v>
          </cell>
        </row>
        <row r="243">
          <cell r="A243" t="str">
            <v>Comello,Timothy James</v>
          </cell>
        </row>
        <row r="244">
          <cell r="A244" t="str">
            <v>Compton,Nicole-Meredith S</v>
          </cell>
        </row>
        <row r="245">
          <cell r="A245" t="str">
            <v>Condo,Chandler Steven</v>
          </cell>
        </row>
        <row r="246">
          <cell r="A246" t="str">
            <v>Constantoulakis,Leeza</v>
          </cell>
        </row>
        <row r="247">
          <cell r="A247" t="str">
            <v>Conway,Sarah Y</v>
          </cell>
        </row>
        <row r="248">
          <cell r="A248" t="str">
            <v>Cook,Ahmad</v>
          </cell>
        </row>
        <row r="249">
          <cell r="A249" t="str">
            <v>Cooks,Christopher</v>
          </cell>
        </row>
        <row r="250">
          <cell r="A250" t="str">
            <v>Cooper,Andrew C</v>
          </cell>
        </row>
        <row r="251">
          <cell r="A251" t="str">
            <v>Cooper,Bryan</v>
          </cell>
        </row>
        <row r="252">
          <cell r="A252" t="str">
            <v>Cooper,Meghan Rose</v>
          </cell>
        </row>
        <row r="253">
          <cell r="A253" t="str">
            <v>Cope,Astra Danielle</v>
          </cell>
        </row>
        <row r="254">
          <cell r="A254" t="str">
            <v>Cosenza,Patrick Xavier</v>
          </cell>
        </row>
        <row r="255">
          <cell r="A255" t="str">
            <v>Couch,Andrew</v>
          </cell>
        </row>
        <row r="256">
          <cell r="A256" t="str">
            <v>Cox,Chamerro L</v>
          </cell>
        </row>
        <row r="257">
          <cell r="A257" t="str">
            <v>Cox,Daymond</v>
          </cell>
        </row>
        <row r="258">
          <cell r="A258" t="str">
            <v>Cox,Leslie Ann</v>
          </cell>
        </row>
        <row r="259">
          <cell r="A259" t="str">
            <v>Crabtree,Elena</v>
          </cell>
        </row>
        <row r="260">
          <cell r="A260" t="str">
            <v>Cragg,William K</v>
          </cell>
        </row>
        <row r="261">
          <cell r="A261" t="str">
            <v>Craig,Michael</v>
          </cell>
        </row>
        <row r="262">
          <cell r="A262" t="str">
            <v>Crequerodriguez,Ernesto Alberto</v>
          </cell>
        </row>
        <row r="263">
          <cell r="A263" t="str">
            <v>Cresci,Alexandra Jillian</v>
          </cell>
        </row>
        <row r="264">
          <cell r="A264" t="str">
            <v>Crespo,Alex Aniel</v>
          </cell>
        </row>
        <row r="265">
          <cell r="A265" t="str">
            <v>Crofton,Andrea E</v>
          </cell>
        </row>
        <row r="266">
          <cell r="A266" t="str">
            <v>Crosby,Ciara Levon Wade</v>
          </cell>
        </row>
        <row r="267">
          <cell r="A267" t="str">
            <v>Crowther,Ryan Andrew</v>
          </cell>
        </row>
        <row r="268">
          <cell r="A268" t="str">
            <v>Cruse,Citlali Carolina</v>
          </cell>
        </row>
        <row r="269">
          <cell r="A269" t="str">
            <v>Cruz Perez,Gregory</v>
          </cell>
        </row>
        <row r="270">
          <cell r="A270" t="str">
            <v>Cruz,Kathleen M</v>
          </cell>
        </row>
        <row r="271">
          <cell r="A271" t="str">
            <v>Cuomo,Tyler Joseph</v>
          </cell>
        </row>
        <row r="272">
          <cell r="A272" t="str">
            <v>Cygler,Sara Michelle</v>
          </cell>
        </row>
        <row r="273">
          <cell r="A273" t="str">
            <v>Cyrus,Tyler</v>
          </cell>
        </row>
        <row r="274">
          <cell r="A274" t="str">
            <v>D'Alise,Mary Margaret</v>
          </cell>
        </row>
        <row r="275">
          <cell r="A275" t="str">
            <v>Damich,Christopher M</v>
          </cell>
        </row>
        <row r="276">
          <cell r="A276" t="str">
            <v>Damour,Joseph Daniel</v>
          </cell>
        </row>
        <row r="277">
          <cell r="A277" t="str">
            <v>Daniel,Christopher William</v>
          </cell>
        </row>
        <row r="278">
          <cell r="A278" t="str">
            <v>Danielson,Jason</v>
          </cell>
        </row>
        <row r="279">
          <cell r="A279" t="str">
            <v>Darkwah,Adrian</v>
          </cell>
        </row>
        <row r="280">
          <cell r="A280" t="str">
            <v>D'Aurora,Dominick Julio</v>
          </cell>
        </row>
        <row r="281">
          <cell r="A281" t="str">
            <v>Davidson,Brian Alexander</v>
          </cell>
        </row>
        <row r="282">
          <cell r="A282" t="str">
            <v>Davila-Quinones,Javier J</v>
          </cell>
        </row>
        <row r="283">
          <cell r="A283" t="str">
            <v>Davis Jr.,Walter E</v>
          </cell>
        </row>
        <row r="284">
          <cell r="A284" t="str">
            <v>Davis,Ashley M</v>
          </cell>
        </row>
        <row r="285">
          <cell r="A285" t="str">
            <v>Davis,DeSean Eric</v>
          </cell>
        </row>
        <row r="286">
          <cell r="A286" t="str">
            <v>Davis,Neal</v>
          </cell>
        </row>
        <row r="287">
          <cell r="A287" t="str">
            <v>De Castro,Louise</v>
          </cell>
        </row>
        <row r="288">
          <cell r="A288" t="str">
            <v>deBenedictis,Ryan James</v>
          </cell>
        </row>
        <row r="289">
          <cell r="A289" t="str">
            <v>DeCamp,Natalie Louise</v>
          </cell>
        </row>
        <row r="290">
          <cell r="A290" t="str">
            <v>Delaney,Michael</v>
          </cell>
        </row>
        <row r="291">
          <cell r="A291" t="str">
            <v>Demirci,Deniz</v>
          </cell>
        </row>
        <row r="292">
          <cell r="A292" t="str">
            <v>Demissie,Tesion Dagnachew</v>
          </cell>
        </row>
        <row r="293">
          <cell r="A293" t="str">
            <v>DeNoon,Steven D</v>
          </cell>
        </row>
        <row r="294">
          <cell r="A294" t="str">
            <v>Derricotte,Katrina</v>
          </cell>
        </row>
        <row r="295">
          <cell r="A295" t="str">
            <v>Desai,Vivek Jawahar</v>
          </cell>
        </row>
        <row r="296">
          <cell r="A296" t="str">
            <v>Desbiens,Erin Elizabeth</v>
          </cell>
        </row>
        <row r="297">
          <cell r="A297" t="str">
            <v>Deshong,Nathan</v>
          </cell>
        </row>
        <row r="298">
          <cell r="A298" t="str">
            <v>DeVaul,James Wayne</v>
          </cell>
        </row>
        <row r="299">
          <cell r="A299" t="str">
            <v>Devine,Allen B</v>
          </cell>
        </row>
        <row r="300">
          <cell r="A300" t="str">
            <v>Dewey,Kenneth</v>
          </cell>
        </row>
        <row r="301">
          <cell r="A301" t="str">
            <v>Dhariwal,Nimit</v>
          </cell>
        </row>
        <row r="302">
          <cell r="A302" t="str">
            <v>Dheming Flores,Leo E</v>
          </cell>
        </row>
        <row r="303">
          <cell r="A303" t="str">
            <v>DiBucci,David Alexander</v>
          </cell>
        </row>
        <row r="304">
          <cell r="A304" t="str">
            <v>DiFalco,Lisa Marie</v>
          </cell>
        </row>
        <row r="305">
          <cell r="A305" t="str">
            <v>DiGrado,Raphael S</v>
          </cell>
        </row>
        <row r="306">
          <cell r="A306" t="str">
            <v>Dillane,Kristen M</v>
          </cell>
        </row>
        <row r="307">
          <cell r="A307" t="str">
            <v>DiMartino,Joseph Peter</v>
          </cell>
        </row>
        <row r="308">
          <cell r="A308" t="str">
            <v>Dimitry,Sherryl</v>
          </cell>
        </row>
        <row r="309">
          <cell r="A309" t="str">
            <v>Dixey,Heather L</v>
          </cell>
        </row>
        <row r="310">
          <cell r="A310" t="str">
            <v>Dixon,Narique A</v>
          </cell>
        </row>
        <row r="311">
          <cell r="A311" t="str">
            <v>Dobbs,Bonnie Kathleen</v>
          </cell>
        </row>
        <row r="312">
          <cell r="A312" t="str">
            <v>Doig,Kendall Mark</v>
          </cell>
        </row>
        <row r="313">
          <cell r="A313" t="str">
            <v>Domingo,Shiela Trumata</v>
          </cell>
        </row>
        <row r="314">
          <cell r="A314" t="str">
            <v>Donley,Holly Kristine</v>
          </cell>
        </row>
        <row r="315">
          <cell r="A315" t="str">
            <v>Doraswamy,Narayanan</v>
          </cell>
        </row>
        <row r="316">
          <cell r="A316" t="str">
            <v>Dorsey,Tasha Evonne</v>
          </cell>
        </row>
        <row r="317">
          <cell r="A317" t="str">
            <v>Doucet,Christiansen</v>
          </cell>
        </row>
        <row r="318">
          <cell r="A318" t="str">
            <v>Dougherty,Corinne Asma</v>
          </cell>
        </row>
        <row r="319">
          <cell r="A319" t="str">
            <v>Douglas,Benjamin</v>
          </cell>
        </row>
        <row r="320">
          <cell r="A320" t="str">
            <v>Dowd,Thomas M</v>
          </cell>
        </row>
        <row r="321">
          <cell r="A321" t="str">
            <v>Dowell,Shaun C</v>
          </cell>
        </row>
        <row r="322">
          <cell r="A322" t="str">
            <v>Dowling,Thomas Francis</v>
          </cell>
        </row>
        <row r="323">
          <cell r="A323" t="str">
            <v>Doyon,Joshua</v>
          </cell>
        </row>
        <row r="324">
          <cell r="A324" t="str">
            <v>Dozier,Melissa C</v>
          </cell>
        </row>
        <row r="325">
          <cell r="A325" t="str">
            <v>Dragonette,Matthew Robert</v>
          </cell>
        </row>
        <row r="326">
          <cell r="A326" t="str">
            <v>Draiman,Erin M</v>
          </cell>
        </row>
        <row r="327">
          <cell r="A327" t="str">
            <v>Drumheller,Sallie</v>
          </cell>
        </row>
        <row r="328">
          <cell r="A328" t="str">
            <v>Dudley,Caylin Anne</v>
          </cell>
        </row>
        <row r="329">
          <cell r="A329" t="str">
            <v>Dudley,Diane Lynette</v>
          </cell>
        </row>
        <row r="330">
          <cell r="A330" t="str">
            <v>Dudley,Ruth Angele</v>
          </cell>
        </row>
        <row r="331">
          <cell r="A331" t="str">
            <v>Dukes,Amanda</v>
          </cell>
        </row>
        <row r="332">
          <cell r="A332" t="str">
            <v>Dukuly,Fata Morita</v>
          </cell>
        </row>
        <row r="333">
          <cell r="A333" t="str">
            <v>Dularam,Chandni Mohan</v>
          </cell>
        </row>
        <row r="334">
          <cell r="A334" t="str">
            <v>Dunbar,Jordan Theran David</v>
          </cell>
        </row>
        <row r="335">
          <cell r="A335" t="str">
            <v>Duncalf,Kathleen Sarah</v>
          </cell>
        </row>
        <row r="336">
          <cell r="A336" t="str">
            <v>Duncan,Seve David</v>
          </cell>
        </row>
        <row r="337">
          <cell r="A337" t="str">
            <v>Duong,NhaTruc</v>
          </cell>
        </row>
        <row r="338">
          <cell r="A338" t="str">
            <v>Dwyer,Jonathan Michael</v>
          </cell>
        </row>
        <row r="339">
          <cell r="A339" t="str">
            <v>Dwyer,Michael George</v>
          </cell>
        </row>
        <row r="340">
          <cell r="A340" t="str">
            <v>Dwyer,Robert M</v>
          </cell>
        </row>
        <row r="341">
          <cell r="A341" t="str">
            <v>Edge,Jonathan L</v>
          </cell>
        </row>
        <row r="342">
          <cell r="A342" t="str">
            <v>Eger,Elizabeth C.</v>
          </cell>
        </row>
        <row r="343">
          <cell r="A343" t="str">
            <v>Ehlers,Amanda</v>
          </cell>
        </row>
        <row r="344">
          <cell r="A344" t="str">
            <v>Eich,Mary Catherine</v>
          </cell>
        </row>
        <row r="345">
          <cell r="A345" t="str">
            <v>Eisenacher,Erika Elizabeth</v>
          </cell>
        </row>
        <row r="346">
          <cell r="A346" t="str">
            <v>Eismeier,David Mitchell</v>
          </cell>
        </row>
        <row r="347">
          <cell r="A347" t="str">
            <v>Ekpe,Abasifreke</v>
          </cell>
        </row>
        <row r="348">
          <cell r="A348" t="str">
            <v>Elich,Madison E</v>
          </cell>
        </row>
        <row r="349">
          <cell r="A349" t="str">
            <v>Elliot Jr.,James</v>
          </cell>
        </row>
        <row r="350">
          <cell r="A350" t="str">
            <v>Elliott,Carolyn Alexandra</v>
          </cell>
        </row>
        <row r="351">
          <cell r="A351" t="str">
            <v>Ellis,Rachel Seymone</v>
          </cell>
        </row>
        <row r="352">
          <cell r="A352" t="str">
            <v>Ellsworth,Kathleen Margaret</v>
          </cell>
        </row>
        <row r="353">
          <cell r="A353" t="str">
            <v>Emani,Ravi</v>
          </cell>
        </row>
        <row r="354">
          <cell r="A354" t="str">
            <v>Emde,Heidi Kathryn</v>
          </cell>
        </row>
        <row r="355">
          <cell r="A355" t="str">
            <v>Emery,Samuel Barrett</v>
          </cell>
        </row>
        <row r="356">
          <cell r="A356" t="str">
            <v>Emmons,Ryan Derek</v>
          </cell>
        </row>
        <row r="357">
          <cell r="A357" t="str">
            <v>Emran,Shajada</v>
          </cell>
        </row>
        <row r="358">
          <cell r="A358" t="str">
            <v>Enmark,Ty G.</v>
          </cell>
        </row>
        <row r="359">
          <cell r="A359" t="str">
            <v>Epley,Peter Alexander</v>
          </cell>
        </row>
        <row r="360">
          <cell r="A360" t="str">
            <v>Erp,Shirley Ann</v>
          </cell>
        </row>
        <row r="361">
          <cell r="A361" t="str">
            <v>Erteschik,Sarah Danielle</v>
          </cell>
        </row>
        <row r="362">
          <cell r="A362" t="str">
            <v>Estes,Evelyn M</v>
          </cell>
        </row>
        <row r="363">
          <cell r="A363" t="str">
            <v>Ettefa,Sherif Ramzy</v>
          </cell>
        </row>
        <row r="364">
          <cell r="A364" t="str">
            <v>Evans,Jennifer R</v>
          </cell>
        </row>
        <row r="365">
          <cell r="A365" t="str">
            <v>Everson,Kirke</v>
          </cell>
        </row>
        <row r="366">
          <cell r="A366" t="str">
            <v>Fahey,Maeve</v>
          </cell>
        </row>
        <row r="367">
          <cell r="A367" t="str">
            <v>Fairchild,Jennifer</v>
          </cell>
        </row>
        <row r="368">
          <cell r="A368" t="str">
            <v>Fallen,Larry Donnell</v>
          </cell>
        </row>
        <row r="369">
          <cell r="A369" t="str">
            <v>Fallon,Meredythe Brooke</v>
          </cell>
        </row>
        <row r="370">
          <cell r="A370" t="str">
            <v>Fan,Evan</v>
          </cell>
        </row>
        <row r="371">
          <cell r="A371" t="str">
            <v>Faraone,Joe Andrew</v>
          </cell>
        </row>
        <row r="372">
          <cell r="A372" t="str">
            <v>Farley,Trail R</v>
          </cell>
        </row>
        <row r="373">
          <cell r="A373" t="str">
            <v>Fary,Brittany Ann</v>
          </cell>
        </row>
        <row r="374">
          <cell r="A374" t="str">
            <v>Fary,Paige</v>
          </cell>
        </row>
        <row r="375">
          <cell r="A375" t="str">
            <v>Fauci,Christopher</v>
          </cell>
        </row>
        <row r="376">
          <cell r="A376" t="str">
            <v>Faut,Nathan E</v>
          </cell>
        </row>
        <row r="377">
          <cell r="A377" t="str">
            <v>Fauver III,Robert Frederick</v>
          </cell>
        </row>
        <row r="378">
          <cell r="A378" t="str">
            <v>Feaster,Jennifer Ann</v>
          </cell>
        </row>
        <row r="379">
          <cell r="A379" t="str">
            <v>Fennerty,Lawrence William</v>
          </cell>
        </row>
        <row r="380">
          <cell r="A380" t="str">
            <v>Fenwick,Celeste Ann</v>
          </cell>
        </row>
        <row r="381">
          <cell r="A381" t="str">
            <v>Ferland,Elisabeth</v>
          </cell>
        </row>
        <row r="382">
          <cell r="A382" t="str">
            <v>Fernald,Jill Sheppard</v>
          </cell>
        </row>
        <row r="383">
          <cell r="A383" t="str">
            <v>Feroz,Rakin</v>
          </cell>
        </row>
        <row r="384">
          <cell r="A384" t="str">
            <v>Ferrari,Peter</v>
          </cell>
        </row>
        <row r="385">
          <cell r="A385" t="str">
            <v>Ficks,Michaele Lee</v>
          </cell>
        </row>
        <row r="386">
          <cell r="A386" t="str">
            <v>Fields,Madison Victoria</v>
          </cell>
        </row>
        <row r="387">
          <cell r="A387" t="str">
            <v>Figueredo,Felix</v>
          </cell>
        </row>
        <row r="388">
          <cell r="A388" t="str">
            <v>Finotti,Patrick Barrett</v>
          </cell>
        </row>
        <row r="389">
          <cell r="A389" t="str">
            <v>Fischer III,Vincent Eric</v>
          </cell>
        </row>
        <row r="390">
          <cell r="A390" t="str">
            <v>Fisher,David Patrick</v>
          </cell>
        </row>
        <row r="391">
          <cell r="A391" t="str">
            <v>Fisher,Richard</v>
          </cell>
        </row>
        <row r="392">
          <cell r="A392" t="str">
            <v>Fitch,Claire Evelyn</v>
          </cell>
        </row>
        <row r="393">
          <cell r="A393" t="str">
            <v>Fitts,Nicholas D</v>
          </cell>
        </row>
        <row r="394">
          <cell r="A394" t="str">
            <v>Fitz,David A.</v>
          </cell>
        </row>
        <row r="395">
          <cell r="A395" t="str">
            <v>Fitzgerald,Andrew Scott</v>
          </cell>
        </row>
        <row r="396">
          <cell r="A396" t="str">
            <v>Flanagan,Heather Koppe</v>
          </cell>
        </row>
        <row r="397">
          <cell r="A397" t="str">
            <v>Flannery,Christopher</v>
          </cell>
        </row>
        <row r="398">
          <cell r="A398" t="str">
            <v>Flantzer,Jeremy</v>
          </cell>
        </row>
        <row r="399">
          <cell r="A399" t="str">
            <v>Flegas,Paul G</v>
          </cell>
        </row>
        <row r="400">
          <cell r="A400" t="str">
            <v>Fleming Jr.,Ronald F</v>
          </cell>
        </row>
        <row r="401">
          <cell r="A401" t="str">
            <v>Flickinger,Peter</v>
          </cell>
        </row>
        <row r="402">
          <cell r="A402" t="str">
            <v>Flowers,Bruce Alan</v>
          </cell>
        </row>
        <row r="403">
          <cell r="A403" t="str">
            <v>Fogel,Jason S</v>
          </cell>
        </row>
        <row r="404">
          <cell r="A404" t="str">
            <v>Fokou,Ronel N</v>
          </cell>
        </row>
        <row r="405">
          <cell r="A405" t="str">
            <v>Folan,Colleen Mary</v>
          </cell>
        </row>
        <row r="406">
          <cell r="A406" t="str">
            <v>Folger,Bryan</v>
          </cell>
        </row>
        <row r="407">
          <cell r="A407" t="str">
            <v>Forkey,Amanda Lee</v>
          </cell>
        </row>
        <row r="408">
          <cell r="A408" t="str">
            <v>Forster,Amanda</v>
          </cell>
        </row>
        <row r="409">
          <cell r="A409" t="str">
            <v>Foster,Edward D</v>
          </cell>
        </row>
        <row r="410">
          <cell r="A410" t="str">
            <v>Foster,Joshua</v>
          </cell>
        </row>
        <row r="411">
          <cell r="A411" t="str">
            <v>Fouch,Reyner Ellis</v>
          </cell>
        </row>
        <row r="412">
          <cell r="A412" t="str">
            <v>Fraino,Garrett Don</v>
          </cell>
        </row>
        <row r="413">
          <cell r="A413" t="str">
            <v>Frame,Thomas</v>
          </cell>
        </row>
        <row r="414">
          <cell r="A414" t="str">
            <v>Francisco II,Thomas E</v>
          </cell>
        </row>
        <row r="415">
          <cell r="A415" t="str">
            <v>Frank,Richard Christopher</v>
          </cell>
        </row>
        <row r="416">
          <cell r="A416" t="str">
            <v>Franks,Nicole</v>
          </cell>
        </row>
        <row r="417">
          <cell r="A417" t="str">
            <v>Frantz,Henry</v>
          </cell>
        </row>
        <row r="418">
          <cell r="A418" t="str">
            <v>Frey,Brian Patrick</v>
          </cell>
        </row>
        <row r="419">
          <cell r="A419" t="str">
            <v>Frith,Greer Wayne</v>
          </cell>
        </row>
        <row r="420">
          <cell r="A420" t="str">
            <v>Fry,Kaylin Marie</v>
          </cell>
        </row>
        <row r="421">
          <cell r="A421" t="str">
            <v>Frye,Amelia Kathryn</v>
          </cell>
        </row>
        <row r="422">
          <cell r="A422" t="str">
            <v>Fuentes,Adrianne C</v>
          </cell>
        </row>
        <row r="423">
          <cell r="A423" t="str">
            <v>Fuller,Francis Maria</v>
          </cell>
        </row>
        <row r="424">
          <cell r="A424" t="str">
            <v>Fulp,Laura ANN</v>
          </cell>
        </row>
        <row r="425">
          <cell r="A425" t="str">
            <v>Furuta,Craig Bunpei</v>
          </cell>
        </row>
        <row r="426">
          <cell r="A426" t="str">
            <v>Gacek,Jessica L</v>
          </cell>
        </row>
        <row r="427">
          <cell r="A427" t="str">
            <v>Gaines,Brittany</v>
          </cell>
        </row>
        <row r="428">
          <cell r="A428" t="str">
            <v>Gallagher,Ryan Andrew</v>
          </cell>
        </row>
        <row r="429">
          <cell r="A429" t="str">
            <v>Gallardy,Danielle Alexandra</v>
          </cell>
        </row>
        <row r="430">
          <cell r="A430" t="str">
            <v>Gamboa,Jeffrey Lebantino</v>
          </cell>
        </row>
        <row r="431">
          <cell r="A431" t="str">
            <v>Garcia,Juan Hector</v>
          </cell>
        </row>
        <row r="432">
          <cell r="A432" t="str">
            <v>Garden,Semetra Teiona Leiquan</v>
          </cell>
        </row>
        <row r="433">
          <cell r="A433" t="str">
            <v>Garneski,Timothy</v>
          </cell>
        </row>
        <row r="434">
          <cell r="A434" t="str">
            <v>Gast,Whitney Irene</v>
          </cell>
        </row>
        <row r="435">
          <cell r="A435" t="str">
            <v>Gatlin,Adrienne LaJuan</v>
          </cell>
        </row>
        <row r="436">
          <cell r="A436" t="str">
            <v>Gauthier Jr.,Christopher D</v>
          </cell>
        </row>
        <row r="437">
          <cell r="A437" t="str">
            <v>Gebreselassie,Lilai</v>
          </cell>
        </row>
        <row r="438">
          <cell r="A438" t="str">
            <v>Gebru,Yodit</v>
          </cell>
        </row>
        <row r="439">
          <cell r="A439" t="str">
            <v>Gehrmann,Anky</v>
          </cell>
        </row>
        <row r="440">
          <cell r="A440" t="str">
            <v>Gernert,Patrick L</v>
          </cell>
        </row>
        <row r="441">
          <cell r="A441" t="str">
            <v>Geyer Jr.,David Wilbur</v>
          </cell>
        </row>
        <row r="442">
          <cell r="A442" t="str">
            <v>Ghosh,Roshni</v>
          </cell>
        </row>
        <row r="443">
          <cell r="A443" t="str">
            <v>Ghosh,Somak</v>
          </cell>
        </row>
        <row r="444">
          <cell r="A444" t="str">
            <v>Giancroce,Sabrina</v>
          </cell>
        </row>
        <row r="445">
          <cell r="A445" t="str">
            <v>Gilbert,Kylie Nicole</v>
          </cell>
        </row>
        <row r="446">
          <cell r="A446" t="str">
            <v>Glave,Sarah Elizabeth</v>
          </cell>
        </row>
        <row r="447">
          <cell r="A447" t="str">
            <v>Gleason,Courtney Fay</v>
          </cell>
        </row>
        <row r="448">
          <cell r="A448" t="str">
            <v>Gleason,Maryann Frances</v>
          </cell>
        </row>
        <row r="449">
          <cell r="A449" t="str">
            <v>Glienke,Matthew T</v>
          </cell>
        </row>
        <row r="450">
          <cell r="A450" t="str">
            <v>Glon,Benjamin</v>
          </cell>
        </row>
        <row r="451">
          <cell r="A451" t="str">
            <v>Glor,Allen</v>
          </cell>
        </row>
        <row r="452">
          <cell r="A452" t="str">
            <v>Glotfelty,Brandon Keith</v>
          </cell>
        </row>
        <row r="453">
          <cell r="A453" t="str">
            <v>Goins,Haley Savannah</v>
          </cell>
        </row>
        <row r="454">
          <cell r="A454" t="str">
            <v>Goldberg,Colin Edward</v>
          </cell>
        </row>
        <row r="455">
          <cell r="A455" t="str">
            <v>Golden,Antonio E</v>
          </cell>
        </row>
        <row r="456">
          <cell r="A456" t="str">
            <v>Goldstein,Margaret M</v>
          </cell>
        </row>
        <row r="457">
          <cell r="A457" t="str">
            <v>Goodnight,Noah</v>
          </cell>
        </row>
        <row r="458">
          <cell r="A458" t="str">
            <v>Goody,Madisson Kay</v>
          </cell>
        </row>
        <row r="459">
          <cell r="A459" t="str">
            <v>Gopireddy,Abhitej Kumar</v>
          </cell>
        </row>
        <row r="460">
          <cell r="A460" t="str">
            <v>Gordon,Channail R</v>
          </cell>
        </row>
        <row r="461">
          <cell r="A461" t="str">
            <v>Gore,Stephanie Marie</v>
          </cell>
        </row>
        <row r="462">
          <cell r="A462" t="str">
            <v>Gortler III,Fred William</v>
          </cell>
        </row>
        <row r="463">
          <cell r="A463" t="str">
            <v>Gould,James Philip</v>
          </cell>
        </row>
        <row r="464">
          <cell r="A464" t="str">
            <v>Gould,Jason A.</v>
          </cell>
        </row>
        <row r="465">
          <cell r="A465" t="str">
            <v>Gourley,Troy</v>
          </cell>
        </row>
        <row r="466">
          <cell r="A466" t="str">
            <v>Gouze,Erik Peter</v>
          </cell>
        </row>
        <row r="467">
          <cell r="A467" t="str">
            <v>Gove,Danielle</v>
          </cell>
        </row>
        <row r="468">
          <cell r="A468" t="str">
            <v>Gowen,Damon M</v>
          </cell>
        </row>
        <row r="469">
          <cell r="A469" t="str">
            <v>Granado,Malcolm M</v>
          </cell>
        </row>
        <row r="470">
          <cell r="A470" t="str">
            <v>Grant,Darby Catherine</v>
          </cell>
        </row>
        <row r="471">
          <cell r="A471" t="str">
            <v>Grant,Janelle O</v>
          </cell>
        </row>
        <row r="472">
          <cell r="A472" t="str">
            <v>Grassano,Christopher Michael</v>
          </cell>
        </row>
        <row r="473">
          <cell r="A473" t="str">
            <v>Gray,Elan</v>
          </cell>
        </row>
        <row r="474">
          <cell r="A474" t="str">
            <v>Green,Charles Edward</v>
          </cell>
        </row>
        <row r="475">
          <cell r="A475" t="str">
            <v>Green,David Max</v>
          </cell>
        </row>
        <row r="476">
          <cell r="A476" t="str">
            <v>Green,Michelle Nadine</v>
          </cell>
        </row>
        <row r="477">
          <cell r="A477" t="str">
            <v>Grega,Brian John</v>
          </cell>
        </row>
        <row r="478">
          <cell r="A478" t="str">
            <v>Gregg,James Christopher</v>
          </cell>
        </row>
        <row r="479">
          <cell r="A479" t="str">
            <v>Grewal,Paramveer</v>
          </cell>
        </row>
        <row r="480">
          <cell r="A480" t="str">
            <v>Grier,Maya Dashay</v>
          </cell>
        </row>
        <row r="481">
          <cell r="A481" t="str">
            <v>Griffin,Kellee Gabrielle</v>
          </cell>
        </row>
        <row r="482">
          <cell r="A482" t="str">
            <v>Groccia,Amanda</v>
          </cell>
        </row>
        <row r="483">
          <cell r="A483" t="str">
            <v>Groefsema,Itara</v>
          </cell>
        </row>
        <row r="484">
          <cell r="A484" t="str">
            <v>Groves,Julia Rebecca</v>
          </cell>
        </row>
        <row r="485">
          <cell r="A485" t="str">
            <v>Grubb,Wyatt Allan</v>
          </cell>
        </row>
        <row r="486">
          <cell r="A486" t="str">
            <v>Gruber,Daniel E</v>
          </cell>
        </row>
        <row r="487">
          <cell r="A487" t="str">
            <v>Gubba,Kavitha</v>
          </cell>
        </row>
        <row r="488">
          <cell r="A488" t="str">
            <v>Guerra Marin,Jorge J</v>
          </cell>
        </row>
        <row r="489">
          <cell r="A489" t="str">
            <v>Guilbault,Nicole Marie</v>
          </cell>
        </row>
        <row r="490">
          <cell r="A490" t="str">
            <v>Guillossou,Laura</v>
          </cell>
        </row>
        <row r="491">
          <cell r="A491" t="str">
            <v>Gutierrez-Lehr,Robert Joseph</v>
          </cell>
        </row>
        <row r="492">
          <cell r="A492" t="str">
            <v>Guzman,Rolando</v>
          </cell>
        </row>
        <row r="493">
          <cell r="A493" t="str">
            <v>Hacker,William Douglas</v>
          </cell>
        </row>
        <row r="494">
          <cell r="A494" t="str">
            <v>Hackett Jr.,Kevin Craig</v>
          </cell>
        </row>
        <row r="495">
          <cell r="A495" t="str">
            <v>Hacquard,Elizabeth Lee</v>
          </cell>
        </row>
        <row r="496">
          <cell r="A496" t="str">
            <v>Hagans Laing,Ashley Nicole</v>
          </cell>
        </row>
        <row r="497">
          <cell r="A497" t="str">
            <v>Haidari,Dean S</v>
          </cell>
        </row>
        <row r="498">
          <cell r="A498" t="str">
            <v>Haire,Hannah Leigh</v>
          </cell>
        </row>
        <row r="499">
          <cell r="A499" t="str">
            <v>Hall,Cooper</v>
          </cell>
        </row>
        <row r="500">
          <cell r="A500" t="str">
            <v>Hall,Katelyn A</v>
          </cell>
        </row>
        <row r="501">
          <cell r="A501" t="str">
            <v>Hamilton,Ronald E.</v>
          </cell>
        </row>
        <row r="502">
          <cell r="A502" t="str">
            <v>Hampton,Naithen A</v>
          </cell>
        </row>
        <row r="503">
          <cell r="A503" t="str">
            <v>Hampton,William Seth</v>
          </cell>
        </row>
        <row r="504">
          <cell r="A504" t="str">
            <v>Hamrick,Zachary David</v>
          </cell>
        </row>
        <row r="505">
          <cell r="A505" t="str">
            <v>Hand,Emily V</v>
          </cell>
        </row>
        <row r="506">
          <cell r="A506" t="str">
            <v>Hand,Kara</v>
          </cell>
        </row>
        <row r="507">
          <cell r="A507" t="str">
            <v>Handfield,Seshetra</v>
          </cell>
        </row>
        <row r="508">
          <cell r="A508" t="str">
            <v>Hango,Abigail</v>
          </cell>
        </row>
        <row r="509">
          <cell r="A509" t="str">
            <v>Hanlon,Patrick Dean</v>
          </cell>
        </row>
        <row r="510">
          <cell r="A510" t="str">
            <v>Hansen,Bradley Austin</v>
          </cell>
        </row>
        <row r="511">
          <cell r="A511" t="str">
            <v>Harley,Michael R.</v>
          </cell>
        </row>
        <row r="512">
          <cell r="A512" t="str">
            <v>Harrington,Michael John</v>
          </cell>
        </row>
        <row r="513">
          <cell r="A513" t="str">
            <v>Harris,Brad Christian</v>
          </cell>
        </row>
        <row r="514">
          <cell r="A514" t="str">
            <v>Harris,William J</v>
          </cell>
        </row>
        <row r="515">
          <cell r="A515" t="str">
            <v>Harrison,Alexander Jason</v>
          </cell>
        </row>
        <row r="516">
          <cell r="A516" t="str">
            <v>Harrison,Salena D</v>
          </cell>
        </row>
        <row r="517">
          <cell r="A517" t="str">
            <v>Harrison,Tayana Chanee</v>
          </cell>
        </row>
        <row r="518">
          <cell r="A518" t="str">
            <v>Hart,Peter R</v>
          </cell>
        </row>
        <row r="519">
          <cell r="A519" t="str">
            <v>Harte,Erica Anne</v>
          </cell>
        </row>
        <row r="520">
          <cell r="A520" t="str">
            <v>Hathway,Joseph Daniel</v>
          </cell>
        </row>
        <row r="521">
          <cell r="A521" t="str">
            <v>Hauer III,James Phillip</v>
          </cell>
        </row>
        <row r="522">
          <cell r="A522" t="str">
            <v>Hautbois,Eric Daniel</v>
          </cell>
        </row>
        <row r="523">
          <cell r="A523" t="str">
            <v>Heath,John A.</v>
          </cell>
        </row>
        <row r="524">
          <cell r="A524" t="str">
            <v>Helson,Madalyn Annabelle</v>
          </cell>
        </row>
        <row r="525">
          <cell r="A525" t="str">
            <v>Hendery,Meghan Kathleen</v>
          </cell>
        </row>
        <row r="526">
          <cell r="A526" t="str">
            <v>Henifin,James Beamer</v>
          </cell>
        </row>
        <row r="527">
          <cell r="A527" t="str">
            <v>Henne,Connor Robert</v>
          </cell>
        </row>
        <row r="528">
          <cell r="A528" t="str">
            <v>Henry,Loetta Nicole</v>
          </cell>
        </row>
        <row r="529">
          <cell r="A529" t="str">
            <v>Henyo,Amivi</v>
          </cell>
        </row>
        <row r="530">
          <cell r="A530" t="str">
            <v>Hernandez Merced,Luis Daniel</v>
          </cell>
        </row>
        <row r="531">
          <cell r="A531" t="str">
            <v>Hernandez,Caitlin Colleen</v>
          </cell>
        </row>
        <row r="532">
          <cell r="A532" t="str">
            <v>Hernandez,Jerry</v>
          </cell>
        </row>
        <row r="533">
          <cell r="A533" t="str">
            <v>Herr,Dan</v>
          </cell>
        </row>
        <row r="534">
          <cell r="A534" t="str">
            <v>Herwick,John S</v>
          </cell>
        </row>
        <row r="535">
          <cell r="A535" t="str">
            <v>Herzig,Paul</v>
          </cell>
        </row>
        <row r="536">
          <cell r="A536" t="str">
            <v>Hester,Kathryn Danielle</v>
          </cell>
        </row>
        <row r="537">
          <cell r="A537" t="str">
            <v>Hill,Brett C</v>
          </cell>
        </row>
        <row r="538">
          <cell r="A538" t="str">
            <v>Hill,Kimball Taylor</v>
          </cell>
        </row>
        <row r="539">
          <cell r="A539" t="str">
            <v>Hill,Rachel Grace</v>
          </cell>
        </row>
        <row r="540">
          <cell r="A540" t="str">
            <v>Hinote,Tara Moore</v>
          </cell>
        </row>
        <row r="541">
          <cell r="A541" t="str">
            <v>Hluchan,Sarah K</v>
          </cell>
        </row>
        <row r="542">
          <cell r="A542" t="str">
            <v>Ho,Binh H</v>
          </cell>
        </row>
        <row r="543">
          <cell r="A543" t="str">
            <v>Ho,Chih-Ling</v>
          </cell>
        </row>
        <row r="544">
          <cell r="A544" t="str">
            <v>Ho,Vincent</v>
          </cell>
        </row>
        <row r="545">
          <cell r="A545" t="str">
            <v>Ho,William Phuong</v>
          </cell>
        </row>
        <row r="546">
          <cell r="A546" t="str">
            <v>Hodge,Marsha</v>
          </cell>
        </row>
        <row r="547">
          <cell r="A547" t="str">
            <v>Holladay,Heath William</v>
          </cell>
        </row>
        <row r="548">
          <cell r="A548" t="str">
            <v>Holland,Ashton E</v>
          </cell>
        </row>
        <row r="549">
          <cell r="A549" t="str">
            <v>Holland,Jahmai</v>
          </cell>
        </row>
        <row r="550">
          <cell r="A550" t="str">
            <v>Holley,Timothy C.</v>
          </cell>
        </row>
        <row r="551">
          <cell r="A551" t="str">
            <v>Holloway,Juliana</v>
          </cell>
        </row>
        <row r="552">
          <cell r="A552" t="str">
            <v>Holt,Ashly</v>
          </cell>
        </row>
        <row r="553">
          <cell r="A553" t="str">
            <v>Hong,Andrew Hyunho</v>
          </cell>
        </row>
        <row r="554">
          <cell r="A554" t="str">
            <v>Honick,Rachael Elizabeth</v>
          </cell>
        </row>
        <row r="555">
          <cell r="A555" t="str">
            <v>Hooper,Christine M</v>
          </cell>
        </row>
        <row r="556">
          <cell r="A556" t="str">
            <v>Hoover,Lisa</v>
          </cell>
        </row>
        <row r="557">
          <cell r="A557" t="str">
            <v>Hopkins,Sara Hutter</v>
          </cell>
        </row>
        <row r="558">
          <cell r="A558" t="str">
            <v>Hopwood,Brittany</v>
          </cell>
        </row>
        <row r="559">
          <cell r="A559" t="str">
            <v>Hornback,Caleb</v>
          </cell>
        </row>
        <row r="560">
          <cell r="A560" t="str">
            <v>Horner,Christina Ann</v>
          </cell>
        </row>
        <row r="561">
          <cell r="A561" t="str">
            <v>Horner,Raymond C</v>
          </cell>
        </row>
        <row r="562">
          <cell r="A562" t="str">
            <v>Hosamane,Chandrashekhar RAMA</v>
          </cell>
        </row>
        <row r="563">
          <cell r="A563" t="str">
            <v>Howard,Phillip Michael</v>
          </cell>
        </row>
        <row r="564">
          <cell r="A564" t="str">
            <v>Howard,Sable</v>
          </cell>
        </row>
        <row r="565">
          <cell r="A565" t="str">
            <v>Huang,Nathen</v>
          </cell>
        </row>
        <row r="566">
          <cell r="A566" t="str">
            <v>Hubbard Jr.,Robert Anthony</v>
          </cell>
        </row>
        <row r="567">
          <cell r="A567" t="str">
            <v>Huber,Ben</v>
          </cell>
        </row>
        <row r="568">
          <cell r="A568" t="str">
            <v>Hudson,Jonathan</v>
          </cell>
        </row>
        <row r="569">
          <cell r="A569" t="str">
            <v>Huff,Dana</v>
          </cell>
        </row>
        <row r="570">
          <cell r="A570" t="str">
            <v>Huffman,Michelle Turnage</v>
          </cell>
        </row>
        <row r="571">
          <cell r="A571" t="str">
            <v>Hugger,Claire</v>
          </cell>
        </row>
        <row r="572">
          <cell r="A572" t="str">
            <v>Hughes,Pamela J</v>
          </cell>
        </row>
        <row r="573">
          <cell r="A573" t="str">
            <v>Hughes,Rachel</v>
          </cell>
        </row>
        <row r="574">
          <cell r="A574" t="str">
            <v>Humenik,Matthew</v>
          </cell>
        </row>
        <row r="575">
          <cell r="A575" t="str">
            <v>Hurley,James</v>
          </cell>
        </row>
        <row r="576">
          <cell r="A576" t="str">
            <v>Hurley,Justin Antonio</v>
          </cell>
        </row>
        <row r="577">
          <cell r="A577" t="str">
            <v>Huska,Jacob Charles</v>
          </cell>
        </row>
        <row r="578">
          <cell r="A578" t="str">
            <v>Hussain,Naveed</v>
          </cell>
        </row>
        <row r="579">
          <cell r="A579" t="str">
            <v>Hutchinson,Christopher J</v>
          </cell>
        </row>
        <row r="580">
          <cell r="A580" t="str">
            <v>Hux,Dustin</v>
          </cell>
        </row>
        <row r="581">
          <cell r="A581" t="str">
            <v>Huynh,Phuong K</v>
          </cell>
        </row>
        <row r="582">
          <cell r="A582" t="str">
            <v>Hwang,Grace Eunhae</v>
          </cell>
        </row>
        <row r="583">
          <cell r="A583" t="str">
            <v>Iacobucci,Anthony Cole</v>
          </cell>
        </row>
        <row r="584">
          <cell r="A584" t="str">
            <v>Ibrahimi,Abraham Yusaf</v>
          </cell>
        </row>
        <row r="585">
          <cell r="A585" t="str">
            <v>Ige,Frederick Olufemi</v>
          </cell>
        </row>
        <row r="586">
          <cell r="A586" t="str">
            <v>Ighile,Osatohanmwen Richard</v>
          </cell>
        </row>
        <row r="587">
          <cell r="A587" t="str">
            <v>Ikoro,Nnenna</v>
          </cell>
        </row>
        <row r="588">
          <cell r="A588" t="str">
            <v>Ingram,Geoffrey M</v>
          </cell>
        </row>
        <row r="589">
          <cell r="A589" t="str">
            <v>Ireland,Kelsey T</v>
          </cell>
        </row>
        <row r="590">
          <cell r="A590" t="str">
            <v>Jackson,Bridget L</v>
          </cell>
        </row>
        <row r="591">
          <cell r="A591" t="str">
            <v>Jackson,Brittney J</v>
          </cell>
        </row>
        <row r="592">
          <cell r="A592" t="str">
            <v>Jackson,Christopher David</v>
          </cell>
        </row>
        <row r="593">
          <cell r="A593" t="str">
            <v>Jakka,Siva Naga Kalyana Venkateswara Rao</v>
          </cell>
        </row>
        <row r="594">
          <cell r="A594" t="str">
            <v>Jalalpour,Mehdi</v>
          </cell>
        </row>
        <row r="595">
          <cell r="A595" t="str">
            <v>James,Jagger Jacob Felix</v>
          </cell>
        </row>
        <row r="596">
          <cell r="A596" t="str">
            <v>Jang,Lena Yoojung</v>
          </cell>
        </row>
        <row r="597">
          <cell r="A597" t="str">
            <v>Janzen,Mason</v>
          </cell>
        </row>
        <row r="598">
          <cell r="A598" t="str">
            <v>Jaramillo,Rebecca J</v>
          </cell>
        </row>
        <row r="599">
          <cell r="A599" t="str">
            <v>Jarbouin,Josnel</v>
          </cell>
        </row>
        <row r="600">
          <cell r="A600" t="str">
            <v>Javed,Usman</v>
          </cell>
        </row>
        <row r="601">
          <cell r="A601" t="str">
            <v>Jerry,Marissa Alexandra</v>
          </cell>
        </row>
        <row r="602">
          <cell r="A602" t="str">
            <v>Jhangir,Abdullah</v>
          </cell>
        </row>
        <row r="603">
          <cell r="A603" t="str">
            <v>Jia,Sen</v>
          </cell>
        </row>
        <row r="604">
          <cell r="A604" t="str">
            <v>John,Gnanam Romario</v>
          </cell>
        </row>
        <row r="605">
          <cell r="A605" t="str">
            <v>Johnson III,Robert Dean</v>
          </cell>
        </row>
        <row r="606">
          <cell r="A606" t="str">
            <v>Johnson,Brian Ford</v>
          </cell>
        </row>
        <row r="607">
          <cell r="A607" t="str">
            <v>Johnson,Kirk</v>
          </cell>
        </row>
        <row r="608">
          <cell r="A608" t="str">
            <v>Johnson,Miyah</v>
          </cell>
        </row>
        <row r="609">
          <cell r="A609" t="str">
            <v>Johnson,Tyler Vann</v>
          </cell>
        </row>
        <row r="610">
          <cell r="A610" t="str">
            <v>Johnson,Veronica Gisella</v>
          </cell>
        </row>
        <row r="611">
          <cell r="A611" t="str">
            <v>Jones,Chad J</v>
          </cell>
        </row>
        <row r="612">
          <cell r="A612" t="str">
            <v>Jones,Christina Crawley</v>
          </cell>
        </row>
        <row r="613">
          <cell r="A613" t="str">
            <v>Jones,Ivan</v>
          </cell>
        </row>
        <row r="614">
          <cell r="A614" t="str">
            <v>Jones,Jahi Dijuan</v>
          </cell>
        </row>
        <row r="615">
          <cell r="A615" t="str">
            <v>Jones,Jordyn</v>
          </cell>
        </row>
        <row r="616">
          <cell r="A616" t="str">
            <v>Jones,Joyce</v>
          </cell>
        </row>
        <row r="617">
          <cell r="A617" t="str">
            <v>Jones,Kristyn E</v>
          </cell>
        </row>
        <row r="618">
          <cell r="A618" t="str">
            <v>Jones-Munsey,Georgia L</v>
          </cell>
        </row>
        <row r="619">
          <cell r="A619" t="str">
            <v>Jonnala,Anand Sagar</v>
          </cell>
        </row>
        <row r="620">
          <cell r="A620" t="str">
            <v>Judd,Carolyn</v>
          </cell>
        </row>
        <row r="621">
          <cell r="A621" t="str">
            <v>Jung,Chul Yun</v>
          </cell>
        </row>
        <row r="622">
          <cell r="A622" t="str">
            <v>Jung,Eugene</v>
          </cell>
        </row>
        <row r="623">
          <cell r="A623" t="str">
            <v>Jung,In young</v>
          </cell>
        </row>
        <row r="624">
          <cell r="A624" t="str">
            <v>Jung,Kwang Sik</v>
          </cell>
        </row>
        <row r="625">
          <cell r="A625" t="str">
            <v>Kahlon,Angdhdev Singh</v>
          </cell>
        </row>
        <row r="626">
          <cell r="A626" t="str">
            <v>Kaizer,Quimby J</v>
          </cell>
        </row>
        <row r="627">
          <cell r="A627" t="str">
            <v>Kamble,Pankaj S</v>
          </cell>
        </row>
        <row r="628">
          <cell r="A628" t="str">
            <v>Kamga,Aurelie Flore M</v>
          </cell>
        </row>
        <row r="629">
          <cell r="A629" t="str">
            <v>Karanam,Gururaj</v>
          </cell>
        </row>
        <row r="630">
          <cell r="A630" t="str">
            <v>Karasinski,John Branden</v>
          </cell>
        </row>
        <row r="631">
          <cell r="A631" t="str">
            <v>Karasinski,Joseph Patrick</v>
          </cell>
        </row>
        <row r="632">
          <cell r="A632" t="str">
            <v>Karcz,Patrick J</v>
          </cell>
        </row>
        <row r="633">
          <cell r="A633" t="str">
            <v>Karim,Tazeen Tasneem</v>
          </cell>
        </row>
        <row r="634">
          <cell r="A634" t="str">
            <v>Karimy,Huma</v>
          </cell>
        </row>
        <row r="635">
          <cell r="A635" t="str">
            <v>Katindig,Karlo Vinci Gatchalian</v>
          </cell>
        </row>
        <row r="636">
          <cell r="A636" t="str">
            <v>Kato,Haruto</v>
          </cell>
        </row>
        <row r="637">
          <cell r="A637" t="str">
            <v>Kauffman,Hannah</v>
          </cell>
        </row>
        <row r="638">
          <cell r="A638" t="str">
            <v>Kaul,Ishan</v>
          </cell>
        </row>
        <row r="639">
          <cell r="A639" t="str">
            <v>Kearns,Christina</v>
          </cell>
        </row>
        <row r="640">
          <cell r="A640" t="str">
            <v>Kebede,Bilen Sileshi</v>
          </cell>
        </row>
        <row r="641">
          <cell r="A641" t="str">
            <v>Kehler,Jared Paul</v>
          </cell>
        </row>
        <row r="642">
          <cell r="A642" t="str">
            <v>Kekeocha,Cynthia</v>
          </cell>
        </row>
        <row r="643">
          <cell r="A643" t="str">
            <v>Kelmers,Nathan</v>
          </cell>
        </row>
        <row r="644">
          <cell r="A644" t="str">
            <v>Kendrick,Lauren Christine</v>
          </cell>
        </row>
        <row r="645">
          <cell r="A645" t="str">
            <v>Kennedy III,Thomas J</v>
          </cell>
        </row>
        <row r="646">
          <cell r="A646" t="str">
            <v>Kepler,Kieran Martinelli</v>
          </cell>
        </row>
        <row r="647">
          <cell r="A647" t="str">
            <v>Khan,Saif</v>
          </cell>
        </row>
        <row r="648">
          <cell r="A648" t="str">
            <v>Khanna,Geetika</v>
          </cell>
        </row>
        <row r="649">
          <cell r="A649" t="str">
            <v>Khatun,Sufia</v>
          </cell>
        </row>
        <row r="650">
          <cell r="A650" t="str">
            <v>Khong,Christine</v>
          </cell>
        </row>
        <row r="651">
          <cell r="A651" t="str">
            <v>Khwaja,Hakeem Ataullah</v>
          </cell>
        </row>
        <row r="652">
          <cell r="A652" t="str">
            <v>Kiehl,Susannah Marie</v>
          </cell>
        </row>
        <row r="653">
          <cell r="A653" t="str">
            <v>Kilical,Adil A</v>
          </cell>
        </row>
        <row r="654">
          <cell r="A654" t="str">
            <v>Killion,James H</v>
          </cell>
        </row>
        <row r="655">
          <cell r="A655" t="str">
            <v>Kim,Brian J</v>
          </cell>
        </row>
        <row r="656">
          <cell r="A656" t="str">
            <v>Kim,Jonathan</v>
          </cell>
        </row>
        <row r="657">
          <cell r="A657" t="str">
            <v>Kim,Kyung Soo</v>
          </cell>
        </row>
        <row r="658">
          <cell r="A658" t="str">
            <v>Kim,Mina</v>
          </cell>
        </row>
        <row r="659">
          <cell r="A659" t="str">
            <v>Kim,Timothy Daechul</v>
          </cell>
        </row>
        <row r="660">
          <cell r="A660" t="str">
            <v>Kim,Young H</v>
          </cell>
        </row>
        <row r="661">
          <cell r="A661" t="str">
            <v>King,Ashley N</v>
          </cell>
        </row>
        <row r="662">
          <cell r="A662" t="str">
            <v>King,Joseph Chesley</v>
          </cell>
        </row>
        <row r="663">
          <cell r="A663" t="str">
            <v>Kirkpatrick,Matthew James</v>
          </cell>
        </row>
        <row r="664">
          <cell r="A664" t="str">
            <v>Kittelberger,Carolyn</v>
          </cell>
        </row>
        <row r="665">
          <cell r="A665" t="str">
            <v>Klein,Caleb J</v>
          </cell>
        </row>
        <row r="666">
          <cell r="A666" t="str">
            <v>Kodolikar,Siddhi</v>
          </cell>
        </row>
        <row r="667">
          <cell r="A667" t="str">
            <v>Komninos,Katerina</v>
          </cell>
        </row>
        <row r="668">
          <cell r="A668" t="str">
            <v>Kong,Katharine Xiangyan</v>
          </cell>
        </row>
        <row r="669">
          <cell r="A669" t="str">
            <v>Koo,Caleb A</v>
          </cell>
        </row>
        <row r="670">
          <cell r="A670" t="str">
            <v>Koperski,Kimberly Megan</v>
          </cell>
        </row>
        <row r="671">
          <cell r="A671" t="str">
            <v>Kotey,Jennifer</v>
          </cell>
        </row>
        <row r="672">
          <cell r="A672" t="str">
            <v>Koval,Courtney</v>
          </cell>
        </row>
        <row r="673">
          <cell r="A673" t="str">
            <v>Krajewski,Brooke</v>
          </cell>
        </row>
        <row r="674">
          <cell r="A674" t="str">
            <v>Krajewski,Jessica Michele</v>
          </cell>
        </row>
        <row r="675">
          <cell r="A675" t="str">
            <v>Kramer,Oksana</v>
          </cell>
        </row>
        <row r="676">
          <cell r="A676" t="str">
            <v>Krieger,Konner</v>
          </cell>
        </row>
        <row r="677">
          <cell r="A677" t="str">
            <v>Krishnamurthy,Arjun</v>
          </cell>
        </row>
        <row r="678">
          <cell r="A678" t="str">
            <v>Kudrecki,Sandra</v>
          </cell>
        </row>
        <row r="679">
          <cell r="A679" t="str">
            <v>Kuff,Rachel Ann</v>
          </cell>
        </row>
        <row r="680">
          <cell r="A680" t="str">
            <v>Kukielka,Elizabeth Carolee</v>
          </cell>
        </row>
        <row r="681">
          <cell r="A681" t="str">
            <v>Kula,Daniel Michael</v>
          </cell>
        </row>
        <row r="682">
          <cell r="A682" t="str">
            <v>Kurtz,Justin A</v>
          </cell>
        </row>
        <row r="683">
          <cell r="A683" t="str">
            <v>Kurtz,Michael Edward</v>
          </cell>
        </row>
        <row r="684">
          <cell r="A684" t="str">
            <v>Kuwaifi,Reem</v>
          </cell>
        </row>
        <row r="685">
          <cell r="A685" t="str">
            <v>Kwiatkowski,Kyle Charles</v>
          </cell>
        </row>
        <row r="686">
          <cell r="A686" t="str">
            <v>Kyle,Christian</v>
          </cell>
        </row>
        <row r="687">
          <cell r="A687" t="str">
            <v>Laco,Nicholas George</v>
          </cell>
        </row>
        <row r="688">
          <cell r="A688" t="str">
            <v>LaFoy Jr.,William Scott</v>
          </cell>
        </row>
        <row r="689">
          <cell r="A689" t="str">
            <v>LaGrange,Gina M</v>
          </cell>
        </row>
        <row r="690">
          <cell r="A690" t="str">
            <v>Lamanna,Christine S</v>
          </cell>
        </row>
        <row r="691">
          <cell r="A691" t="str">
            <v>Lamback,Emily</v>
          </cell>
        </row>
        <row r="692">
          <cell r="A692" t="str">
            <v>Lambert,Christopher Kennedy</v>
          </cell>
        </row>
        <row r="693">
          <cell r="A693" t="str">
            <v>Lane,Frederick J</v>
          </cell>
        </row>
        <row r="694">
          <cell r="A694" t="str">
            <v>Lane,Michael</v>
          </cell>
        </row>
        <row r="695">
          <cell r="A695" t="str">
            <v>Lange,Daniel J</v>
          </cell>
        </row>
        <row r="696">
          <cell r="A696" t="str">
            <v>Langway,Amber Marie</v>
          </cell>
        </row>
        <row r="697">
          <cell r="A697" t="str">
            <v>Larsen,Nicholas Eric</v>
          </cell>
        </row>
        <row r="698">
          <cell r="A698" t="str">
            <v>Larson,John Ryan</v>
          </cell>
        </row>
        <row r="699">
          <cell r="A699" t="str">
            <v>Lasisi,Ruth</v>
          </cell>
        </row>
        <row r="700">
          <cell r="A700" t="str">
            <v>Lau,Jeffrey</v>
          </cell>
        </row>
        <row r="701">
          <cell r="A701" t="str">
            <v>Lau,Ryan</v>
          </cell>
        </row>
        <row r="702">
          <cell r="A702" t="str">
            <v>Laville,Emilie</v>
          </cell>
        </row>
        <row r="703">
          <cell r="A703" t="str">
            <v>Law,Emily</v>
          </cell>
        </row>
        <row r="704">
          <cell r="A704" t="str">
            <v>Laychock,Eric Joseph</v>
          </cell>
        </row>
        <row r="705">
          <cell r="A705" t="str">
            <v>Lazatin,Arthur</v>
          </cell>
        </row>
        <row r="706">
          <cell r="A706" t="str">
            <v>LeDoux,Josette Celeste</v>
          </cell>
        </row>
        <row r="707">
          <cell r="A707" t="str">
            <v>Lee,Jennifer</v>
          </cell>
        </row>
        <row r="708">
          <cell r="A708" t="str">
            <v>Lee,Mary Jo</v>
          </cell>
        </row>
        <row r="709">
          <cell r="A709" t="str">
            <v>Lee,Philip</v>
          </cell>
        </row>
        <row r="710">
          <cell r="A710" t="str">
            <v>Lee,Rachael Haena</v>
          </cell>
        </row>
        <row r="711">
          <cell r="A711" t="str">
            <v>Lee,Sang Jun</v>
          </cell>
        </row>
        <row r="712">
          <cell r="A712" t="str">
            <v>Leggett,Yolanda</v>
          </cell>
        </row>
        <row r="713">
          <cell r="A713" t="str">
            <v>Lehman,Amber Marie</v>
          </cell>
        </row>
        <row r="714">
          <cell r="A714" t="str">
            <v>Lei,Angela Jamie</v>
          </cell>
        </row>
        <row r="715">
          <cell r="A715" t="str">
            <v>Lei,Jefferson</v>
          </cell>
        </row>
        <row r="716">
          <cell r="A716" t="str">
            <v>Leith,Lauren Howard</v>
          </cell>
        </row>
        <row r="717">
          <cell r="A717" t="str">
            <v>Leon,Giovanni E</v>
          </cell>
        </row>
        <row r="718">
          <cell r="A718" t="str">
            <v>Leone,Victoria C</v>
          </cell>
        </row>
        <row r="719">
          <cell r="A719" t="str">
            <v>Levine,Elizabeth Anne</v>
          </cell>
        </row>
        <row r="720">
          <cell r="A720" t="str">
            <v>Lewis,Andrew Craig</v>
          </cell>
        </row>
        <row r="721">
          <cell r="A721" t="str">
            <v>Lewis,Erica Nichole</v>
          </cell>
        </row>
        <row r="722">
          <cell r="A722" t="str">
            <v>Lewis,Michael</v>
          </cell>
        </row>
        <row r="723">
          <cell r="A723" t="str">
            <v>Ley,Benjamin</v>
          </cell>
        </row>
        <row r="724">
          <cell r="A724" t="str">
            <v>Li,Jason W</v>
          </cell>
        </row>
        <row r="725">
          <cell r="A725" t="str">
            <v>Liebler,William McCarthy</v>
          </cell>
        </row>
        <row r="726">
          <cell r="A726" t="str">
            <v>Liese,Bethany A</v>
          </cell>
        </row>
        <row r="727">
          <cell r="A727" t="str">
            <v>Lim,Kelly Y</v>
          </cell>
        </row>
        <row r="728">
          <cell r="A728" t="str">
            <v>Linnell,Brian Taylor</v>
          </cell>
        </row>
        <row r="729">
          <cell r="A729" t="str">
            <v>Linnville,Cameron</v>
          </cell>
        </row>
        <row r="730">
          <cell r="A730" t="str">
            <v>Linscott,Kristen Elizabeth</v>
          </cell>
        </row>
        <row r="731">
          <cell r="A731" t="str">
            <v>Lipstein,Brian Ledin</v>
          </cell>
        </row>
        <row r="732">
          <cell r="A732" t="str">
            <v>Litteken,Andrew S</v>
          </cell>
        </row>
        <row r="733">
          <cell r="A733" t="str">
            <v>Liu,Michael</v>
          </cell>
        </row>
        <row r="734">
          <cell r="A734" t="str">
            <v>Liu,Timothy</v>
          </cell>
        </row>
        <row r="735">
          <cell r="A735" t="str">
            <v>Liu,Xiaowei</v>
          </cell>
        </row>
        <row r="736">
          <cell r="A736" t="str">
            <v>Lizama,Nestor Rene</v>
          </cell>
        </row>
        <row r="737">
          <cell r="A737" t="str">
            <v>LoCicero,Emily Theresa</v>
          </cell>
        </row>
        <row r="738">
          <cell r="A738" t="str">
            <v>Lockwood,John</v>
          </cell>
        </row>
        <row r="739">
          <cell r="A739" t="str">
            <v>Lomax,Lacey Alison</v>
          </cell>
        </row>
        <row r="740">
          <cell r="A740" t="str">
            <v>Lontok,Timothy</v>
          </cell>
        </row>
        <row r="741">
          <cell r="A741" t="str">
            <v>Lopez,Andrew C</v>
          </cell>
        </row>
        <row r="742">
          <cell r="A742" t="str">
            <v>Lou,Tony</v>
          </cell>
        </row>
        <row r="743">
          <cell r="A743" t="str">
            <v>Love,Kevin</v>
          </cell>
        </row>
        <row r="744">
          <cell r="A744" t="str">
            <v>Lovett,Christopher James</v>
          </cell>
        </row>
        <row r="745">
          <cell r="A745" t="str">
            <v>Lubliner,Adam Benjamin</v>
          </cell>
        </row>
        <row r="746">
          <cell r="A746" t="str">
            <v>Lucas,Jennifer C</v>
          </cell>
        </row>
        <row r="747">
          <cell r="A747" t="str">
            <v>Luong,Benjamin D</v>
          </cell>
        </row>
        <row r="748">
          <cell r="A748" t="str">
            <v>Lurry,Imani Vivian</v>
          </cell>
        </row>
        <row r="749">
          <cell r="A749" t="str">
            <v>Luther,Marissa Ann</v>
          </cell>
        </row>
        <row r="750">
          <cell r="A750" t="str">
            <v>Lynch,Candace Cook</v>
          </cell>
        </row>
        <row r="751">
          <cell r="A751" t="str">
            <v>Lynch,Katharine A</v>
          </cell>
        </row>
        <row r="752">
          <cell r="A752" t="str">
            <v>Lyons IV,Leonard</v>
          </cell>
        </row>
        <row r="753">
          <cell r="A753" t="str">
            <v>Macanlalay,Lester R</v>
          </cell>
        </row>
        <row r="754">
          <cell r="A754" t="str">
            <v>Mack II,Gerald Everett</v>
          </cell>
        </row>
        <row r="755">
          <cell r="A755" t="str">
            <v>Mackenzie,Carolyn Lee</v>
          </cell>
        </row>
        <row r="756">
          <cell r="A756" t="str">
            <v>Madan,Anuj</v>
          </cell>
        </row>
        <row r="757">
          <cell r="A757" t="str">
            <v>Maddalena,Suzanne</v>
          </cell>
        </row>
        <row r="758">
          <cell r="A758" t="str">
            <v>Madden Jr.,Joseph A</v>
          </cell>
        </row>
        <row r="759">
          <cell r="A759" t="str">
            <v>Madden,Evelyn J</v>
          </cell>
        </row>
        <row r="760">
          <cell r="A760" t="str">
            <v>Maddrey,Virginia Amelia</v>
          </cell>
        </row>
        <row r="761">
          <cell r="A761" t="str">
            <v>Mahboubi,Reza</v>
          </cell>
        </row>
        <row r="762">
          <cell r="A762" t="str">
            <v>Mai,Andrew</v>
          </cell>
        </row>
        <row r="763">
          <cell r="A763" t="str">
            <v>Manchanda,Shivani</v>
          </cell>
        </row>
        <row r="764">
          <cell r="A764" t="str">
            <v>Manikarnika,Ramona</v>
          </cell>
        </row>
        <row r="765">
          <cell r="A765" t="str">
            <v>Manly-Spain,Festina</v>
          </cell>
        </row>
        <row r="766">
          <cell r="A766" t="str">
            <v>Manning,Leanne Marie</v>
          </cell>
        </row>
        <row r="767">
          <cell r="A767" t="str">
            <v>Marcolla-Gattasse,Dana</v>
          </cell>
        </row>
        <row r="768">
          <cell r="A768" t="str">
            <v>Marcus,Zohra Amin</v>
          </cell>
        </row>
        <row r="769">
          <cell r="A769" t="str">
            <v>Marfoh,Kofi A</v>
          </cell>
        </row>
        <row r="770">
          <cell r="A770" t="str">
            <v>Margaritis,Jason</v>
          </cell>
        </row>
        <row r="771">
          <cell r="A771" t="str">
            <v>Marine,Briyana</v>
          </cell>
        </row>
        <row r="772">
          <cell r="A772" t="str">
            <v>Marrakchi,Karim M</v>
          </cell>
        </row>
        <row r="773">
          <cell r="A773" t="str">
            <v>Marshall,Elizabeth A</v>
          </cell>
        </row>
        <row r="774">
          <cell r="A774" t="str">
            <v>Marshall,Robert Brian</v>
          </cell>
        </row>
        <row r="775">
          <cell r="A775" t="str">
            <v>Marshall,Zachary Lynn</v>
          </cell>
        </row>
        <row r="776">
          <cell r="A776" t="str">
            <v>Martin,Alyssa Nicole</v>
          </cell>
        </row>
        <row r="777">
          <cell r="A777" t="str">
            <v>Martin,Michael</v>
          </cell>
        </row>
        <row r="778">
          <cell r="A778" t="str">
            <v>Martinez Jr.,Edmond David</v>
          </cell>
        </row>
        <row r="779">
          <cell r="A779" t="str">
            <v>Martinez,Matthew R</v>
          </cell>
        </row>
        <row r="780">
          <cell r="A780" t="str">
            <v>Martinez,Naomi</v>
          </cell>
        </row>
        <row r="781">
          <cell r="A781" t="str">
            <v>Martinez,Nichole Spring</v>
          </cell>
        </row>
        <row r="782">
          <cell r="A782" t="str">
            <v>Marya,Sunil Kumar</v>
          </cell>
        </row>
        <row r="783">
          <cell r="A783" t="str">
            <v>Mason,Adella A</v>
          </cell>
        </row>
        <row r="784">
          <cell r="A784" t="str">
            <v>Massie,Kristin Gale</v>
          </cell>
        </row>
        <row r="785">
          <cell r="A785" t="str">
            <v>Mastal,Thomas</v>
          </cell>
        </row>
        <row r="786">
          <cell r="A786" t="str">
            <v>Matos,Cole</v>
          </cell>
        </row>
        <row r="787">
          <cell r="A787" t="str">
            <v>Matteo,Thomas</v>
          </cell>
        </row>
        <row r="788">
          <cell r="A788" t="str">
            <v>Matthews,Carrington</v>
          </cell>
        </row>
        <row r="789">
          <cell r="A789" t="str">
            <v>Maxey,John</v>
          </cell>
        </row>
        <row r="790">
          <cell r="A790" t="str">
            <v>Maziarz,Jennifer</v>
          </cell>
        </row>
        <row r="791">
          <cell r="A791" t="str">
            <v>Mazur,Sarah Rose</v>
          </cell>
        </row>
        <row r="792">
          <cell r="A792" t="str">
            <v>McClure,Meghan Elizabeth</v>
          </cell>
        </row>
        <row r="793">
          <cell r="A793" t="str">
            <v>McCormick,Adara</v>
          </cell>
        </row>
        <row r="794">
          <cell r="A794" t="str">
            <v>McCoy,Alan J</v>
          </cell>
        </row>
        <row r="795">
          <cell r="A795" t="str">
            <v>McCoy,Jessica Shay</v>
          </cell>
        </row>
        <row r="796">
          <cell r="A796" t="str">
            <v>McCray,LaChannia Renetta</v>
          </cell>
        </row>
        <row r="797">
          <cell r="A797" t="str">
            <v>McCullough,Meghan Jane</v>
          </cell>
        </row>
        <row r="798">
          <cell r="A798" t="str">
            <v>McCune,Andrew S</v>
          </cell>
        </row>
        <row r="799">
          <cell r="A799" t="str">
            <v>McFaddin,Mark Alan</v>
          </cell>
        </row>
        <row r="800">
          <cell r="A800" t="str">
            <v>McGettigan Jr.,James M</v>
          </cell>
        </row>
        <row r="801">
          <cell r="A801" t="str">
            <v>McIntosh,Angela Jane</v>
          </cell>
        </row>
        <row r="802">
          <cell r="A802" t="str">
            <v>McIntyre,Katherine</v>
          </cell>
        </row>
        <row r="803">
          <cell r="A803" t="str">
            <v>McKay,William S</v>
          </cell>
        </row>
        <row r="804">
          <cell r="A804" t="str">
            <v>McKean,Sarah N.</v>
          </cell>
        </row>
        <row r="805">
          <cell r="A805" t="str">
            <v>McKenna II,Peter William</v>
          </cell>
        </row>
        <row r="806">
          <cell r="A806" t="str">
            <v>Mckenzie,Solomon</v>
          </cell>
        </row>
        <row r="807">
          <cell r="A807" t="str">
            <v>McLean II,Richard Philip</v>
          </cell>
        </row>
        <row r="808">
          <cell r="A808" t="str">
            <v>McManus,Allen Reid</v>
          </cell>
        </row>
        <row r="809">
          <cell r="A809" t="str">
            <v>McNally,William Martin</v>
          </cell>
        </row>
        <row r="810">
          <cell r="A810" t="str">
            <v>McNamara,Patrick</v>
          </cell>
        </row>
        <row r="811">
          <cell r="A811" t="str">
            <v>McNaughton,Erica Cade</v>
          </cell>
        </row>
        <row r="812">
          <cell r="A812" t="str">
            <v>McQueen,Tanequa</v>
          </cell>
        </row>
        <row r="813">
          <cell r="A813" t="str">
            <v>McSwiney,Mary C</v>
          </cell>
        </row>
        <row r="814">
          <cell r="A814" t="str">
            <v>Meade,Jennifer Quinn</v>
          </cell>
        </row>
        <row r="815">
          <cell r="A815" t="str">
            <v>Medina,Jessica L</v>
          </cell>
        </row>
        <row r="816">
          <cell r="A816" t="str">
            <v>Meek,Robert Keith</v>
          </cell>
        </row>
        <row r="817">
          <cell r="A817" t="str">
            <v>Meek,Tara Lynn</v>
          </cell>
        </row>
        <row r="818">
          <cell r="A818" t="str">
            <v>Meglasson,Kristine Ella</v>
          </cell>
        </row>
        <row r="819">
          <cell r="A819" t="str">
            <v>Melton,Marcus</v>
          </cell>
        </row>
        <row r="820">
          <cell r="A820" t="str">
            <v>Mendoza,Epifania</v>
          </cell>
        </row>
        <row r="821">
          <cell r="A821" t="str">
            <v>Mensah,Selali</v>
          </cell>
        </row>
        <row r="822">
          <cell r="A822" t="str">
            <v>Mensah,Shemaine</v>
          </cell>
        </row>
        <row r="823">
          <cell r="A823" t="str">
            <v>Menso,Sylinah k</v>
          </cell>
        </row>
        <row r="824">
          <cell r="A824" t="str">
            <v>Mercer,Melissa S</v>
          </cell>
        </row>
        <row r="825">
          <cell r="A825" t="str">
            <v>Merchant,Joel T</v>
          </cell>
        </row>
        <row r="826">
          <cell r="A826" t="str">
            <v>Merchant,Sarah</v>
          </cell>
        </row>
        <row r="827">
          <cell r="A827" t="str">
            <v>Meritt,Lindsey Angle</v>
          </cell>
        </row>
        <row r="828">
          <cell r="A828" t="str">
            <v>Merritt,Antoinee</v>
          </cell>
        </row>
        <row r="829">
          <cell r="A829" t="str">
            <v>Messi,Ivan</v>
          </cell>
        </row>
        <row r="830">
          <cell r="A830" t="str">
            <v>Mgodi-Kaiyo,Nakiso Melanie</v>
          </cell>
        </row>
        <row r="831">
          <cell r="A831" t="str">
            <v>Mieles-Hernandez,Armando Miguel</v>
          </cell>
        </row>
        <row r="832">
          <cell r="A832" t="str">
            <v>Mikrut,Samantha Marie</v>
          </cell>
        </row>
        <row r="833">
          <cell r="A833" t="str">
            <v>Miles,Raymond P</v>
          </cell>
        </row>
        <row r="834">
          <cell r="A834" t="str">
            <v>Milhouse,Anthony</v>
          </cell>
        </row>
        <row r="835">
          <cell r="A835" t="str">
            <v>Miller,Brooke Nicole</v>
          </cell>
        </row>
        <row r="836">
          <cell r="A836" t="str">
            <v>Miller,Courtney N.</v>
          </cell>
        </row>
        <row r="837">
          <cell r="A837" t="str">
            <v>Miller,Lindsay Jean</v>
          </cell>
        </row>
        <row r="838">
          <cell r="A838" t="str">
            <v>Miller,Nathaniel Neal</v>
          </cell>
        </row>
        <row r="839">
          <cell r="A839" t="str">
            <v>Mills,Trevor D</v>
          </cell>
        </row>
        <row r="840">
          <cell r="A840" t="str">
            <v>Mirabile,Perri</v>
          </cell>
        </row>
        <row r="841">
          <cell r="A841" t="str">
            <v>Mitchell,Jenna Nicole</v>
          </cell>
        </row>
        <row r="842">
          <cell r="A842" t="str">
            <v>Mitchell,Justin P</v>
          </cell>
        </row>
        <row r="843">
          <cell r="A843" t="str">
            <v>Mittal,Kanchan</v>
          </cell>
        </row>
        <row r="844">
          <cell r="A844" t="str">
            <v>Mitts,Lydia</v>
          </cell>
        </row>
        <row r="845">
          <cell r="A845" t="str">
            <v>Mizener,Sarah</v>
          </cell>
        </row>
        <row r="846">
          <cell r="A846" t="str">
            <v>Moldrup III,Carl C</v>
          </cell>
        </row>
        <row r="847">
          <cell r="A847" t="str">
            <v>Montague,Lindsey Erin</v>
          </cell>
        </row>
        <row r="848">
          <cell r="A848" t="str">
            <v>Monteiro,Milan</v>
          </cell>
        </row>
        <row r="849">
          <cell r="A849" t="str">
            <v>Moody,Melissa</v>
          </cell>
        </row>
        <row r="850">
          <cell r="A850" t="str">
            <v>Moolchandani,Divya</v>
          </cell>
        </row>
        <row r="851">
          <cell r="A851" t="str">
            <v>Moore,Brendan T</v>
          </cell>
        </row>
        <row r="852">
          <cell r="A852" t="str">
            <v>Moore,Monique</v>
          </cell>
        </row>
        <row r="853">
          <cell r="A853" t="str">
            <v>Moose Sr.,Annalise Marie</v>
          </cell>
        </row>
        <row r="854">
          <cell r="A854" t="str">
            <v>Morales,Albert</v>
          </cell>
        </row>
        <row r="855">
          <cell r="A855" t="str">
            <v>Morales,Veronica</v>
          </cell>
        </row>
        <row r="856">
          <cell r="A856" t="str">
            <v>Moreland,Heather L.</v>
          </cell>
        </row>
        <row r="857">
          <cell r="A857" t="str">
            <v>Morgan,Victoria</v>
          </cell>
        </row>
        <row r="858">
          <cell r="A858" t="str">
            <v>Morris,Caitlin</v>
          </cell>
        </row>
        <row r="859">
          <cell r="A859" t="str">
            <v>Morton,Anna R</v>
          </cell>
        </row>
        <row r="860">
          <cell r="A860" t="str">
            <v>Moses,Mitchell James</v>
          </cell>
        </row>
        <row r="861">
          <cell r="A861" t="str">
            <v>Mount,Evan Albert</v>
          </cell>
        </row>
        <row r="862">
          <cell r="A862" t="str">
            <v>Mousavi Shahraki,Seyed Payam</v>
          </cell>
        </row>
        <row r="863">
          <cell r="A863" t="str">
            <v>Muccio,Jacob Alexander</v>
          </cell>
        </row>
        <row r="864">
          <cell r="A864" t="str">
            <v>Mueller,Reid</v>
          </cell>
        </row>
        <row r="865">
          <cell r="A865" t="str">
            <v>Muhammad,Kaleema Aneesa</v>
          </cell>
        </row>
        <row r="866">
          <cell r="A866" t="str">
            <v>Mullens,Caroline Keith</v>
          </cell>
        </row>
        <row r="867">
          <cell r="A867" t="str">
            <v>Murawa,Emily Ann</v>
          </cell>
        </row>
        <row r="868">
          <cell r="A868" t="str">
            <v>Murdock,Kortney Warez</v>
          </cell>
        </row>
        <row r="869">
          <cell r="A869" t="str">
            <v>Murray,William Grayson</v>
          </cell>
        </row>
        <row r="870">
          <cell r="A870" t="str">
            <v>Murthy,Tara Shridhara</v>
          </cell>
        </row>
        <row r="871">
          <cell r="A871" t="str">
            <v>Mutell,Thomas John</v>
          </cell>
        </row>
        <row r="872">
          <cell r="A872" t="str">
            <v>Myers,Kimberly Ann</v>
          </cell>
        </row>
        <row r="873">
          <cell r="A873" t="str">
            <v>Nabizadah,Aquil</v>
          </cell>
        </row>
        <row r="874">
          <cell r="A874" t="str">
            <v>Nagle,Paul W</v>
          </cell>
        </row>
        <row r="875">
          <cell r="A875" t="str">
            <v>Najrabi,Meetra</v>
          </cell>
        </row>
        <row r="876">
          <cell r="A876" t="str">
            <v>Nakel,James D</v>
          </cell>
        </row>
        <row r="877">
          <cell r="A877" t="str">
            <v>Nam,Patricia</v>
          </cell>
        </row>
        <row r="878">
          <cell r="A878" t="str">
            <v>Natelson,Jordan Victor</v>
          </cell>
        </row>
        <row r="879">
          <cell r="A879" t="str">
            <v>Navarro,Daniel</v>
          </cell>
        </row>
        <row r="880">
          <cell r="A880" t="str">
            <v>Nave,Joseph D</v>
          </cell>
        </row>
        <row r="881">
          <cell r="A881" t="str">
            <v>Ndifon,Beri Eberechukwu</v>
          </cell>
        </row>
        <row r="882">
          <cell r="A882" t="str">
            <v>Ndu,Obibobi</v>
          </cell>
        </row>
        <row r="883">
          <cell r="A883" t="str">
            <v>Neagle,Rebecca</v>
          </cell>
        </row>
        <row r="884">
          <cell r="A884" t="str">
            <v>Nealon,Thomas J</v>
          </cell>
        </row>
        <row r="885">
          <cell r="A885" t="str">
            <v>Nehr,Gabrielle Brooke</v>
          </cell>
        </row>
        <row r="886">
          <cell r="A886" t="str">
            <v>Nehra,Bobita</v>
          </cell>
        </row>
        <row r="887">
          <cell r="A887" t="str">
            <v>Neiberline,Corbin</v>
          </cell>
        </row>
        <row r="888">
          <cell r="A888" t="str">
            <v>Nelson,Abigail Anna</v>
          </cell>
        </row>
        <row r="889">
          <cell r="A889" t="str">
            <v>Nelson,Jeffry R</v>
          </cell>
        </row>
        <row r="890">
          <cell r="A890" t="str">
            <v>Neukirk,Jared</v>
          </cell>
        </row>
        <row r="891">
          <cell r="A891" t="str">
            <v>Newcomer,Matthew Aaron</v>
          </cell>
        </row>
        <row r="892">
          <cell r="A892" t="str">
            <v>Ng,Charmaine Kaili</v>
          </cell>
        </row>
        <row r="893">
          <cell r="A893" t="str">
            <v>Nguyen,Diana A</v>
          </cell>
        </row>
        <row r="894">
          <cell r="A894" t="str">
            <v>Nguyen,Tuan D</v>
          </cell>
        </row>
        <row r="895">
          <cell r="A895" t="str">
            <v>Ng-Zhang,Lilly</v>
          </cell>
        </row>
        <row r="896">
          <cell r="A896" t="str">
            <v>Nicola,Eric</v>
          </cell>
        </row>
        <row r="897">
          <cell r="A897" t="str">
            <v>Niknia,Sam</v>
          </cell>
        </row>
        <row r="898">
          <cell r="A898" t="str">
            <v>Norris,Jeffrey John</v>
          </cell>
        </row>
        <row r="899">
          <cell r="A899" t="str">
            <v>Norris,Judith</v>
          </cell>
        </row>
        <row r="900">
          <cell r="A900" t="str">
            <v>Novak Jr.,Stephen Mark</v>
          </cell>
        </row>
        <row r="901">
          <cell r="A901" t="str">
            <v>Nunley Jr.,Fredrick E</v>
          </cell>
        </row>
        <row r="902">
          <cell r="A902" t="str">
            <v>Nuzzo,Jason K</v>
          </cell>
        </row>
        <row r="903">
          <cell r="A903" t="str">
            <v>Oakley,Chanda L</v>
          </cell>
        </row>
        <row r="904">
          <cell r="A904" t="str">
            <v>O'Berry,Thomas</v>
          </cell>
        </row>
        <row r="905">
          <cell r="A905" t="str">
            <v>O'Brien,Kevin</v>
          </cell>
        </row>
        <row r="906">
          <cell r="A906" t="str">
            <v>Ochoa,Edgar R</v>
          </cell>
        </row>
        <row r="907">
          <cell r="A907" t="str">
            <v>O'Connor,Angela Marie</v>
          </cell>
        </row>
        <row r="908">
          <cell r="A908" t="str">
            <v>OConnor,Patrick</v>
          </cell>
        </row>
        <row r="909">
          <cell r="A909" t="str">
            <v>Ocop,Maria C</v>
          </cell>
        </row>
        <row r="910">
          <cell r="A910" t="str">
            <v>Odeniyi,Bamidele</v>
          </cell>
        </row>
        <row r="911">
          <cell r="A911" t="str">
            <v>O'Donnell,Megan Catherine</v>
          </cell>
        </row>
        <row r="912">
          <cell r="A912" t="str">
            <v>Officer,Matthew</v>
          </cell>
        </row>
        <row r="913">
          <cell r="A913" t="str">
            <v>Offomata,Jeffrey</v>
          </cell>
        </row>
        <row r="914">
          <cell r="A914" t="str">
            <v>Oh,Byung Jin</v>
          </cell>
        </row>
        <row r="915">
          <cell r="A915" t="str">
            <v>Ohaeri-Effiong,Alice c</v>
          </cell>
        </row>
        <row r="916">
          <cell r="A916" t="str">
            <v>O'Halloran,Carolina Lulli</v>
          </cell>
        </row>
        <row r="917">
          <cell r="A917" t="str">
            <v>O'Hara,Katherine Elizabeth</v>
          </cell>
        </row>
        <row r="918">
          <cell r="A918" t="str">
            <v>Oke,Hunter Peyton</v>
          </cell>
        </row>
        <row r="919">
          <cell r="A919" t="str">
            <v>O'Kelly,Christopher M</v>
          </cell>
        </row>
        <row r="920">
          <cell r="A920" t="str">
            <v>Olden Jr.,Daniel Duane</v>
          </cell>
        </row>
        <row r="921">
          <cell r="A921" t="str">
            <v>Oliver,Kevin D</v>
          </cell>
        </row>
        <row r="922">
          <cell r="A922" t="str">
            <v>Oliver,Micah</v>
          </cell>
        </row>
        <row r="923">
          <cell r="A923" t="str">
            <v>Onafowokan,Oludayo Yetunde</v>
          </cell>
        </row>
        <row r="924">
          <cell r="A924" t="str">
            <v>O'Neal,Kenisha</v>
          </cell>
        </row>
        <row r="925">
          <cell r="A925" t="str">
            <v>Onuaku,Chukwunwike</v>
          </cell>
        </row>
        <row r="926">
          <cell r="A926" t="str">
            <v>Orrie,Jonathon Charles</v>
          </cell>
        </row>
        <row r="927">
          <cell r="A927" t="str">
            <v>O'Shea,Sean Phillip</v>
          </cell>
        </row>
        <row r="928">
          <cell r="A928" t="str">
            <v>Osman,Khalida</v>
          </cell>
        </row>
        <row r="929">
          <cell r="A929" t="str">
            <v>Osmera,Nicole Catherine</v>
          </cell>
        </row>
        <row r="930">
          <cell r="A930" t="str">
            <v>Ospina,Jose Alejandro</v>
          </cell>
        </row>
        <row r="931">
          <cell r="A931" t="str">
            <v>Ostien,Matthew B</v>
          </cell>
        </row>
        <row r="932">
          <cell r="A932" t="str">
            <v>Otieno,Tracy Michal</v>
          </cell>
        </row>
        <row r="933">
          <cell r="A933" t="str">
            <v>O'Toole,Patrick J</v>
          </cell>
        </row>
        <row r="934">
          <cell r="A934" t="str">
            <v>Oung,Jackie HanGuang</v>
          </cell>
        </row>
        <row r="935">
          <cell r="A935" t="str">
            <v>Ouzts,Ashdon T</v>
          </cell>
        </row>
        <row r="936">
          <cell r="A936" t="str">
            <v>Overby,Elizabeth Fuller</v>
          </cell>
        </row>
        <row r="937">
          <cell r="A937" t="str">
            <v>Overstreet,Andrew</v>
          </cell>
        </row>
        <row r="938">
          <cell r="A938" t="str">
            <v>Owens,Ashley A</v>
          </cell>
        </row>
        <row r="939">
          <cell r="A939" t="str">
            <v>Owusu-Ansah,Mavis</v>
          </cell>
        </row>
        <row r="940">
          <cell r="A940" t="str">
            <v>Oyebode,Oyeronke Abisola</v>
          </cell>
        </row>
        <row r="941">
          <cell r="A941" t="str">
            <v>Oyofo,Blessing</v>
          </cell>
        </row>
        <row r="942">
          <cell r="A942" t="str">
            <v>Padilla,Mary Hannah</v>
          </cell>
        </row>
        <row r="943">
          <cell r="A943" t="str">
            <v>Panagos,Neofytos Andrew</v>
          </cell>
        </row>
        <row r="944">
          <cell r="A944" t="str">
            <v>Pangilinan,Jason Agulay</v>
          </cell>
        </row>
        <row r="945">
          <cell r="A945" t="str">
            <v>Panzenhagen,Brent Robert</v>
          </cell>
        </row>
        <row r="946">
          <cell r="A946" t="str">
            <v>Panzer,Christopher Scott</v>
          </cell>
        </row>
        <row r="947">
          <cell r="A947" t="str">
            <v>Pardo,Adam C</v>
          </cell>
        </row>
        <row r="948">
          <cell r="A948" t="str">
            <v>Pardo,Chunxia</v>
          </cell>
        </row>
        <row r="949">
          <cell r="A949" t="str">
            <v>Parilla,Madeline Ann</v>
          </cell>
        </row>
        <row r="950">
          <cell r="A950" t="str">
            <v>Parrell,Michael Roman</v>
          </cell>
        </row>
        <row r="951">
          <cell r="A951" t="str">
            <v>Pasunuri,Harsha Reddy</v>
          </cell>
        </row>
        <row r="952">
          <cell r="A952" t="str">
            <v>Patel,Dipenkumar M</v>
          </cell>
        </row>
        <row r="953">
          <cell r="A953" t="str">
            <v>Patel,Harshil M</v>
          </cell>
        </row>
        <row r="954">
          <cell r="A954" t="str">
            <v>Patel,Ketan</v>
          </cell>
        </row>
        <row r="955">
          <cell r="A955" t="str">
            <v>Patel,Parth Mukesh</v>
          </cell>
        </row>
        <row r="956">
          <cell r="A956" t="str">
            <v>Patel,Radhika Hemant</v>
          </cell>
        </row>
        <row r="957">
          <cell r="A957" t="str">
            <v>Patel,Sonal</v>
          </cell>
        </row>
        <row r="958">
          <cell r="A958" t="str">
            <v>Paterno,John</v>
          </cell>
        </row>
        <row r="959">
          <cell r="A959" t="str">
            <v>Paterson,Amy S</v>
          </cell>
        </row>
        <row r="960">
          <cell r="A960" t="str">
            <v>Patrick,Jason Douglas</v>
          </cell>
        </row>
        <row r="961">
          <cell r="A961" t="str">
            <v>Patterson,Ashley Nicole</v>
          </cell>
        </row>
        <row r="962">
          <cell r="A962" t="str">
            <v>Patterson,Mark Andrew</v>
          </cell>
        </row>
        <row r="963">
          <cell r="A963" t="str">
            <v>Patton,Carl Lyndon</v>
          </cell>
        </row>
        <row r="964">
          <cell r="A964" t="str">
            <v>Paulraj,Monika E</v>
          </cell>
        </row>
        <row r="965">
          <cell r="A965" t="str">
            <v>Pavilack,Aaron Jordan</v>
          </cell>
        </row>
        <row r="966">
          <cell r="A966" t="str">
            <v>Payne,Karl</v>
          </cell>
        </row>
        <row r="967">
          <cell r="A967" t="str">
            <v>Payton,Claire Amelia</v>
          </cell>
        </row>
        <row r="968">
          <cell r="A968" t="str">
            <v>Pearcy,Pauline</v>
          </cell>
        </row>
        <row r="969">
          <cell r="A969" t="str">
            <v>Peck,Lauren M</v>
          </cell>
        </row>
        <row r="970">
          <cell r="A970" t="str">
            <v>Peter,Traci Nicole</v>
          </cell>
        </row>
        <row r="971">
          <cell r="A971" t="str">
            <v>Peterson,Zuri Valencia</v>
          </cell>
        </row>
        <row r="972">
          <cell r="A972" t="str">
            <v>Petrenko,Alexandra</v>
          </cell>
        </row>
        <row r="973">
          <cell r="A973" t="str">
            <v>Petronzi,Derek</v>
          </cell>
        </row>
        <row r="974">
          <cell r="A974" t="str">
            <v>Pettit,James C.</v>
          </cell>
        </row>
        <row r="975">
          <cell r="A975" t="str">
            <v>Pettit,Tracey K</v>
          </cell>
        </row>
        <row r="976">
          <cell r="A976" t="str">
            <v>Pham,Cat Thy</v>
          </cell>
        </row>
        <row r="977">
          <cell r="A977" t="str">
            <v>Pham,Lucas</v>
          </cell>
        </row>
        <row r="978">
          <cell r="A978" t="str">
            <v>Phan,Tracy Hoang</v>
          </cell>
        </row>
        <row r="979">
          <cell r="A979" t="str">
            <v>Phillips,Charles William</v>
          </cell>
        </row>
        <row r="980">
          <cell r="A980" t="str">
            <v>Phillips,Jacob Daniel</v>
          </cell>
        </row>
        <row r="981">
          <cell r="A981" t="str">
            <v>Phillips,Nancy Ann</v>
          </cell>
        </row>
        <row r="982">
          <cell r="A982" t="str">
            <v>Phillips,Sylvia P</v>
          </cell>
        </row>
        <row r="983">
          <cell r="A983" t="str">
            <v>Phommachanh,Phoutavanh</v>
          </cell>
        </row>
        <row r="984">
          <cell r="A984" t="str">
            <v>Phyfe,Katherine</v>
          </cell>
        </row>
        <row r="985">
          <cell r="A985" t="str">
            <v>Pigg,Lyndsay Nichol</v>
          </cell>
        </row>
        <row r="986">
          <cell r="A986" t="str">
            <v>Pike,Sarah Louise</v>
          </cell>
        </row>
        <row r="987">
          <cell r="A987" t="str">
            <v>Pilipovic,Melisa</v>
          </cell>
        </row>
        <row r="988">
          <cell r="A988" t="str">
            <v>Pilling,Bruce</v>
          </cell>
        </row>
        <row r="989">
          <cell r="A989" t="str">
            <v>Pinnock,Patrick Aaron</v>
          </cell>
        </row>
        <row r="990">
          <cell r="A990" t="str">
            <v>Pinto,Anthony</v>
          </cell>
        </row>
        <row r="991">
          <cell r="A991" t="str">
            <v>Pittalwala,Vandana Ashokchandra</v>
          </cell>
        </row>
        <row r="992">
          <cell r="A992" t="str">
            <v>Pitts,Barbara</v>
          </cell>
        </row>
        <row r="993">
          <cell r="A993" t="str">
            <v>Platt,Brian</v>
          </cell>
        </row>
        <row r="994">
          <cell r="A994" t="str">
            <v>Platz,Jeffrey M</v>
          </cell>
        </row>
        <row r="995">
          <cell r="A995" t="str">
            <v>Pociask,Matthew Eric</v>
          </cell>
        </row>
        <row r="996">
          <cell r="A996" t="str">
            <v>Podesta,Brian William</v>
          </cell>
        </row>
        <row r="997">
          <cell r="A997" t="str">
            <v>Poletti,Lauren Nicole</v>
          </cell>
        </row>
        <row r="998">
          <cell r="A998" t="str">
            <v>Pollock,Emma Claire</v>
          </cell>
        </row>
        <row r="999">
          <cell r="A999" t="str">
            <v>Polte,Emilyn Beverly</v>
          </cell>
        </row>
        <row r="1000">
          <cell r="A1000" t="str">
            <v>Poltorak,Zofia</v>
          </cell>
        </row>
        <row r="1001">
          <cell r="A1001" t="str">
            <v>Ponce,Stephen M</v>
          </cell>
        </row>
        <row r="1002">
          <cell r="A1002" t="str">
            <v>Pontiakos,Michael G</v>
          </cell>
        </row>
        <row r="1003">
          <cell r="A1003" t="str">
            <v>Potarazu,Lalita J</v>
          </cell>
        </row>
        <row r="1004">
          <cell r="A1004" t="str">
            <v>Powell,Kelsey</v>
          </cell>
        </row>
        <row r="1005">
          <cell r="A1005" t="str">
            <v>Powell,Ryan E</v>
          </cell>
        </row>
        <row r="1006">
          <cell r="A1006" t="str">
            <v>Price,Laura Ann</v>
          </cell>
        </row>
        <row r="1007">
          <cell r="A1007" t="str">
            <v>Pritchett II,Christopher S</v>
          </cell>
        </row>
        <row r="1008">
          <cell r="A1008" t="str">
            <v>Pruissen,Elise Ann</v>
          </cell>
        </row>
        <row r="1009">
          <cell r="A1009" t="str">
            <v>Puckett,Marley Kay</v>
          </cell>
        </row>
        <row r="1010">
          <cell r="A1010" t="str">
            <v>Pupshis,Peter L</v>
          </cell>
        </row>
        <row r="1011">
          <cell r="A1011" t="str">
            <v>Puri,Nicole</v>
          </cell>
        </row>
        <row r="1012">
          <cell r="A1012" t="str">
            <v>Quenum,Armand R</v>
          </cell>
        </row>
        <row r="1013">
          <cell r="A1013" t="str">
            <v>Qutub,Yamena</v>
          </cell>
        </row>
        <row r="1014">
          <cell r="A1014" t="str">
            <v>Racelis,Kathryn LeeAnne</v>
          </cell>
        </row>
        <row r="1015">
          <cell r="A1015" t="str">
            <v>Ragusa,Andrew R</v>
          </cell>
        </row>
        <row r="1016">
          <cell r="A1016" t="str">
            <v>Rahnemoon,Amir David</v>
          </cell>
        </row>
        <row r="1017">
          <cell r="A1017" t="str">
            <v>Ramirez,Juan-Carlos</v>
          </cell>
        </row>
        <row r="1018">
          <cell r="A1018" t="str">
            <v>Ramos-Rosario,Angel Gabriel</v>
          </cell>
        </row>
        <row r="1019">
          <cell r="A1019" t="str">
            <v>Ramsey,Johnny E</v>
          </cell>
        </row>
        <row r="1020">
          <cell r="A1020" t="str">
            <v>Ranasinghe,Sudammi Hk</v>
          </cell>
        </row>
        <row r="1021">
          <cell r="A1021" t="str">
            <v>Rasmussen,Eric Wyatt</v>
          </cell>
        </row>
        <row r="1022">
          <cell r="A1022" t="str">
            <v>Rawlins,Renee</v>
          </cell>
        </row>
        <row r="1023">
          <cell r="A1023" t="str">
            <v>Raymundo,Sandra Jacqueline</v>
          </cell>
        </row>
        <row r="1024">
          <cell r="A1024" t="str">
            <v>Raza,Syed Asif</v>
          </cell>
        </row>
        <row r="1025">
          <cell r="A1025" t="str">
            <v>Razzaque,Muhammad Rizwanur</v>
          </cell>
        </row>
        <row r="1026">
          <cell r="A1026" t="str">
            <v>Reed Jr.,Charles S</v>
          </cell>
        </row>
        <row r="1027">
          <cell r="A1027" t="str">
            <v>Reed Jr.,David Matthew</v>
          </cell>
        </row>
        <row r="1028">
          <cell r="A1028" t="str">
            <v>Reed,Geoffrey Arnold</v>
          </cell>
        </row>
        <row r="1029">
          <cell r="A1029" t="str">
            <v>Regotti,Christine</v>
          </cell>
        </row>
        <row r="1030">
          <cell r="A1030" t="str">
            <v>Regruto,Max Taylor</v>
          </cell>
        </row>
        <row r="1031">
          <cell r="A1031" t="str">
            <v>Reid,Nikesha Brown</v>
          </cell>
        </row>
        <row r="1032">
          <cell r="A1032" t="str">
            <v>Reilly,Deborah</v>
          </cell>
        </row>
        <row r="1033">
          <cell r="A1033" t="str">
            <v>Renderos,Dilcia Joann</v>
          </cell>
        </row>
        <row r="1034">
          <cell r="A1034" t="str">
            <v>Respress,Theron</v>
          </cell>
        </row>
        <row r="1035">
          <cell r="A1035" t="str">
            <v>Reyes,Denise Ann Wysocki</v>
          </cell>
        </row>
        <row r="1036">
          <cell r="A1036" t="str">
            <v>Reyes,Fumie I</v>
          </cell>
        </row>
        <row r="1037">
          <cell r="A1037" t="str">
            <v>Reyes,Robert</v>
          </cell>
        </row>
        <row r="1038">
          <cell r="A1038" t="str">
            <v>RHYS,TOYA LA'KEISHA</v>
          </cell>
        </row>
        <row r="1039">
          <cell r="A1039" t="str">
            <v>Richards,Allison</v>
          </cell>
        </row>
        <row r="1040">
          <cell r="A1040" t="str">
            <v>Richards,Cory Thomas</v>
          </cell>
        </row>
        <row r="1041">
          <cell r="A1041" t="str">
            <v>Richardson Jr.,Robert D</v>
          </cell>
        </row>
        <row r="1042">
          <cell r="A1042" t="str">
            <v>Richardson,Ashley D</v>
          </cell>
        </row>
        <row r="1043">
          <cell r="A1043" t="str">
            <v>Richardson,Rebecca McKay</v>
          </cell>
        </row>
        <row r="1044">
          <cell r="A1044" t="str">
            <v>Rios-Pyon,Teresa</v>
          </cell>
        </row>
        <row r="1045">
          <cell r="A1045" t="str">
            <v>Rivera Alfonso,Orlando</v>
          </cell>
        </row>
        <row r="1046">
          <cell r="A1046" t="str">
            <v>Rizvi,Syeda Areeba</v>
          </cell>
        </row>
        <row r="1047">
          <cell r="A1047" t="str">
            <v>Roberson,Nicole Diane</v>
          </cell>
        </row>
        <row r="1048">
          <cell r="A1048" t="str">
            <v>Roberts,Meghan L</v>
          </cell>
        </row>
        <row r="1049">
          <cell r="A1049" t="str">
            <v>Robertson,Makia C.</v>
          </cell>
        </row>
        <row r="1050">
          <cell r="A1050" t="str">
            <v>Robinson,Gregory D</v>
          </cell>
        </row>
        <row r="1051">
          <cell r="A1051" t="str">
            <v>Rockinberg,Sierra Ann</v>
          </cell>
        </row>
        <row r="1052">
          <cell r="A1052" t="str">
            <v>Rodriguez,Rebekah Anna</v>
          </cell>
        </row>
        <row r="1053">
          <cell r="A1053" t="str">
            <v>Rojas,Grecia Briseida</v>
          </cell>
        </row>
        <row r="1054">
          <cell r="A1054" t="str">
            <v>Rojugbokan,Aladi Doose</v>
          </cell>
        </row>
        <row r="1055">
          <cell r="A1055" t="str">
            <v>Ropella,Lauren Elizabeth</v>
          </cell>
        </row>
        <row r="1056">
          <cell r="A1056" t="str">
            <v>Rorvig,Trygve</v>
          </cell>
        </row>
        <row r="1057">
          <cell r="A1057" t="str">
            <v>Rosa,Stephen Benjamin</v>
          </cell>
        </row>
        <row r="1058">
          <cell r="A1058" t="str">
            <v>Rose II,James Howard</v>
          </cell>
        </row>
        <row r="1059">
          <cell r="A1059" t="str">
            <v>Rosendale,Gillian Holly</v>
          </cell>
        </row>
        <row r="1060">
          <cell r="A1060" t="str">
            <v>Ross,Antoinette</v>
          </cell>
        </row>
        <row r="1061">
          <cell r="A1061" t="str">
            <v>Rouquie,William Thomas</v>
          </cell>
        </row>
        <row r="1062">
          <cell r="A1062" t="str">
            <v>Rubin,Ashley Wong</v>
          </cell>
        </row>
        <row r="1063">
          <cell r="A1063" t="str">
            <v>Rubio Palencia,Avilene I</v>
          </cell>
        </row>
        <row r="1064">
          <cell r="A1064" t="str">
            <v>Ruddell,Eric Lee</v>
          </cell>
        </row>
        <row r="1065">
          <cell r="A1065" t="str">
            <v>Ruede,Jane</v>
          </cell>
        </row>
        <row r="1066">
          <cell r="A1066" t="str">
            <v>Rueffert,Carl</v>
          </cell>
        </row>
        <row r="1067">
          <cell r="A1067" t="str">
            <v>Rutter,Lucy Lyle</v>
          </cell>
        </row>
        <row r="1068">
          <cell r="A1068" t="str">
            <v>Ryder,Christian Cain</v>
          </cell>
        </row>
        <row r="1069">
          <cell r="A1069" t="str">
            <v>Ryder,Joshua Christopher</v>
          </cell>
        </row>
        <row r="1070">
          <cell r="A1070" t="str">
            <v>Sackes,Marques Tee</v>
          </cell>
        </row>
        <row r="1071">
          <cell r="A1071" t="str">
            <v>Saffold,Wilma A</v>
          </cell>
        </row>
        <row r="1072">
          <cell r="A1072" t="str">
            <v>Sager,Mark</v>
          </cell>
        </row>
        <row r="1073">
          <cell r="A1073" t="str">
            <v>Sahadeo Jr.,Richard</v>
          </cell>
        </row>
        <row r="1074">
          <cell r="A1074" t="str">
            <v>Sakul,Samuel Tanaka</v>
          </cell>
        </row>
        <row r="1075">
          <cell r="A1075" t="str">
            <v>Salazar,Christina Marie</v>
          </cell>
        </row>
        <row r="1076">
          <cell r="A1076" t="str">
            <v>Salcedo Jr.,Luis G.</v>
          </cell>
        </row>
        <row r="1077">
          <cell r="A1077" t="str">
            <v>Salgado,Ricardo Antonio</v>
          </cell>
        </row>
        <row r="1078">
          <cell r="A1078" t="str">
            <v>Salomone,Robert Christopher</v>
          </cell>
        </row>
        <row r="1079">
          <cell r="A1079" t="str">
            <v>Salter,Kelly D</v>
          </cell>
        </row>
        <row r="1080">
          <cell r="A1080" t="str">
            <v>Sams,Derek</v>
          </cell>
        </row>
        <row r="1081">
          <cell r="A1081" t="str">
            <v>Sandford,Joanna R</v>
          </cell>
        </row>
        <row r="1082">
          <cell r="A1082" t="str">
            <v>Sanganee,Bijal</v>
          </cell>
        </row>
        <row r="1083">
          <cell r="A1083" t="str">
            <v>Sarsour,Nasser Ahmad</v>
          </cell>
        </row>
        <row r="1084">
          <cell r="A1084" t="str">
            <v>Sato,Eisaku</v>
          </cell>
        </row>
        <row r="1085">
          <cell r="A1085" t="str">
            <v>Satriadhi,Irfan</v>
          </cell>
        </row>
        <row r="1086">
          <cell r="A1086" t="str">
            <v>Saucedo,Adriana Isabel</v>
          </cell>
        </row>
        <row r="1087">
          <cell r="A1087" t="str">
            <v>Savoy,Janae</v>
          </cell>
        </row>
        <row r="1088">
          <cell r="A1088" t="str">
            <v>Schaefer,Alvamerry Ospina</v>
          </cell>
        </row>
        <row r="1089">
          <cell r="A1089" t="str">
            <v>Schake,Dawn B</v>
          </cell>
        </row>
        <row r="1090">
          <cell r="A1090" t="str">
            <v>Scharfen,Charles Harold</v>
          </cell>
        </row>
        <row r="1091">
          <cell r="A1091" t="str">
            <v>Schaub,Kevin Michael</v>
          </cell>
        </row>
        <row r="1092">
          <cell r="A1092" t="str">
            <v>Scheil,John Kenneth</v>
          </cell>
        </row>
        <row r="1093">
          <cell r="A1093" t="str">
            <v>Schiffman,Wendy H</v>
          </cell>
        </row>
        <row r="1094">
          <cell r="A1094" t="str">
            <v>Schiffour,Steven</v>
          </cell>
        </row>
        <row r="1095">
          <cell r="A1095" t="str">
            <v>Schu,Christopher J</v>
          </cell>
        </row>
        <row r="1096">
          <cell r="A1096" t="str">
            <v>Schulte,Karen Marie</v>
          </cell>
        </row>
        <row r="1097">
          <cell r="A1097" t="str">
            <v>Schultz,Jelena Ashley</v>
          </cell>
        </row>
        <row r="1098">
          <cell r="A1098" t="str">
            <v>Schultz,Tyler L</v>
          </cell>
        </row>
        <row r="1099">
          <cell r="A1099" t="str">
            <v>Schumacher,Patricia Eileen</v>
          </cell>
        </row>
        <row r="1100">
          <cell r="A1100" t="str">
            <v>Schwartz,Bradley</v>
          </cell>
        </row>
        <row r="1101">
          <cell r="A1101" t="str">
            <v>Schweinsberg,Samantha</v>
          </cell>
        </row>
        <row r="1102">
          <cell r="A1102" t="str">
            <v>Scofi,Sarah Burwell</v>
          </cell>
        </row>
        <row r="1103">
          <cell r="A1103" t="str">
            <v>Scotland,Ascenna</v>
          </cell>
        </row>
        <row r="1104">
          <cell r="A1104" t="str">
            <v>Scott,Lauryn</v>
          </cell>
        </row>
        <row r="1105">
          <cell r="A1105" t="str">
            <v>Seashock,Crystal</v>
          </cell>
        </row>
        <row r="1106">
          <cell r="A1106" t="str">
            <v>Seat III,Stanley Glenn</v>
          </cell>
        </row>
        <row r="1107">
          <cell r="A1107" t="str">
            <v>See,Dustin S</v>
          </cell>
        </row>
        <row r="1108">
          <cell r="A1108" t="str">
            <v>Sehgal,Ashwani</v>
          </cell>
        </row>
        <row r="1109">
          <cell r="A1109" t="str">
            <v>Sehgal,Neha</v>
          </cell>
        </row>
        <row r="1110">
          <cell r="A1110" t="str">
            <v>Sellers,Scott E</v>
          </cell>
        </row>
        <row r="1111">
          <cell r="A1111" t="str">
            <v>Selvan,Elizabeth P</v>
          </cell>
        </row>
        <row r="1112">
          <cell r="A1112" t="str">
            <v>Semadeni,Ashley</v>
          </cell>
        </row>
        <row r="1113">
          <cell r="A1113" t="str">
            <v>Seo,Sarah Somang</v>
          </cell>
        </row>
        <row r="1114">
          <cell r="A1114" t="str">
            <v>Serafin,Robert</v>
          </cell>
        </row>
        <row r="1115">
          <cell r="A1115" t="str">
            <v>Settingsgaard,Adam</v>
          </cell>
        </row>
        <row r="1116">
          <cell r="A1116" t="str">
            <v>Shah,Sanjay S</v>
          </cell>
        </row>
        <row r="1117">
          <cell r="A1117" t="str">
            <v>Shah,Sayed</v>
          </cell>
        </row>
        <row r="1118">
          <cell r="A1118" t="str">
            <v>Shano,Nicholas Thomas</v>
          </cell>
        </row>
        <row r="1119">
          <cell r="A1119" t="str">
            <v>Shapiro,Alex Nathaniel</v>
          </cell>
        </row>
        <row r="1120">
          <cell r="A1120" t="str">
            <v>Shapiro,Michael Joseph</v>
          </cell>
        </row>
        <row r="1121">
          <cell r="A1121" t="str">
            <v>Sharma,Shreya</v>
          </cell>
        </row>
        <row r="1122">
          <cell r="A1122" t="str">
            <v>Sharma,Smriti</v>
          </cell>
        </row>
        <row r="1123">
          <cell r="A1123" t="str">
            <v>Sharman,Oskar</v>
          </cell>
        </row>
        <row r="1124">
          <cell r="A1124" t="str">
            <v>Shea,Bret Stephen</v>
          </cell>
        </row>
        <row r="1125">
          <cell r="A1125" t="str">
            <v>Shelton,Latoya Antwinette</v>
          </cell>
        </row>
        <row r="1126">
          <cell r="A1126" t="str">
            <v>Sherbin,Katie Mae</v>
          </cell>
        </row>
        <row r="1127">
          <cell r="A1127" t="str">
            <v>Sheriff,Jasmine K</v>
          </cell>
        </row>
        <row r="1128">
          <cell r="A1128" t="str">
            <v>Shevlin,John Michael</v>
          </cell>
        </row>
        <row r="1129">
          <cell r="A1129" t="str">
            <v>Shields,Anna</v>
          </cell>
        </row>
        <row r="1130">
          <cell r="A1130" t="str">
            <v>Shipley,Jonathan Wayne</v>
          </cell>
        </row>
        <row r="1131">
          <cell r="A1131" t="str">
            <v>Shoff,Margaux Elena</v>
          </cell>
        </row>
        <row r="1132">
          <cell r="A1132" t="str">
            <v>Shrift,Joseph Peter</v>
          </cell>
        </row>
        <row r="1133">
          <cell r="A1133" t="str">
            <v>Shriver,Daniel R</v>
          </cell>
        </row>
        <row r="1134">
          <cell r="A1134" t="str">
            <v>Shuey,Sarah Rodgers</v>
          </cell>
        </row>
        <row r="1135">
          <cell r="A1135" t="str">
            <v>Shutes,Casey M</v>
          </cell>
        </row>
        <row r="1136">
          <cell r="A1136" t="str">
            <v>Siewierski,Jennifer</v>
          </cell>
        </row>
        <row r="1137">
          <cell r="A1137" t="str">
            <v>Simons,Jesse R</v>
          </cell>
        </row>
        <row r="1138">
          <cell r="A1138" t="str">
            <v>Simons,Kristin P</v>
          </cell>
        </row>
        <row r="1139">
          <cell r="A1139" t="str">
            <v>Simpson,Diane L</v>
          </cell>
        </row>
        <row r="1140">
          <cell r="A1140" t="str">
            <v>Simpson,Jesse Lee</v>
          </cell>
        </row>
        <row r="1141">
          <cell r="A1141" t="str">
            <v>Singh,Jagteshwer</v>
          </cell>
        </row>
        <row r="1142">
          <cell r="A1142" t="str">
            <v>Singh,Pratap</v>
          </cell>
        </row>
        <row r="1143">
          <cell r="A1143" t="str">
            <v>Singshinsuk,Joshua Collin</v>
          </cell>
        </row>
        <row r="1144">
          <cell r="A1144" t="str">
            <v>Sinha,Nikhil</v>
          </cell>
        </row>
        <row r="1145">
          <cell r="A1145" t="str">
            <v>Sinko,Jason C</v>
          </cell>
        </row>
        <row r="1146">
          <cell r="A1146" t="str">
            <v>Sipes,Brian J.</v>
          </cell>
        </row>
        <row r="1147">
          <cell r="A1147" t="str">
            <v>Sipple,Lauren Michelle</v>
          </cell>
        </row>
        <row r="1148">
          <cell r="A1148" t="str">
            <v>Sisemore,Katherine Grace</v>
          </cell>
        </row>
        <row r="1149">
          <cell r="A1149" t="str">
            <v>Skaggs,Rebecca Ashleigh</v>
          </cell>
        </row>
        <row r="1150">
          <cell r="A1150" t="str">
            <v>Skelly,Kathleen Elizabeth</v>
          </cell>
        </row>
        <row r="1151">
          <cell r="A1151" t="str">
            <v>Skorup,David</v>
          </cell>
        </row>
        <row r="1152">
          <cell r="A1152" t="str">
            <v>Sledz,Brian J</v>
          </cell>
        </row>
        <row r="1153">
          <cell r="A1153" t="str">
            <v>Smero,Anna</v>
          </cell>
        </row>
        <row r="1154">
          <cell r="A1154" t="str">
            <v>Smith,Ariel</v>
          </cell>
        </row>
        <row r="1155">
          <cell r="A1155" t="str">
            <v>Smith,Brock</v>
          </cell>
        </row>
        <row r="1156">
          <cell r="A1156" t="str">
            <v>Smith,Crystal Denise</v>
          </cell>
        </row>
        <row r="1157">
          <cell r="A1157" t="str">
            <v>Smith,Joshua M</v>
          </cell>
        </row>
        <row r="1158">
          <cell r="A1158" t="str">
            <v>Smith,Lindsay</v>
          </cell>
        </row>
        <row r="1159">
          <cell r="A1159" t="str">
            <v>Smith,Natalie Jean</v>
          </cell>
        </row>
        <row r="1160">
          <cell r="A1160" t="str">
            <v>Smith,Patrice</v>
          </cell>
        </row>
        <row r="1161">
          <cell r="A1161" t="str">
            <v>Smith,Shane Hamilton</v>
          </cell>
        </row>
        <row r="1162">
          <cell r="A1162" t="str">
            <v>Smith,Theresa Catherine Finke</v>
          </cell>
        </row>
        <row r="1163">
          <cell r="A1163" t="str">
            <v>Snarr,David Frank</v>
          </cell>
        </row>
        <row r="1164">
          <cell r="A1164" t="str">
            <v>Sojka,Nicholas Adam</v>
          </cell>
        </row>
        <row r="1165">
          <cell r="A1165" t="str">
            <v>Solomon,Melat Genet</v>
          </cell>
        </row>
        <row r="1166">
          <cell r="A1166" t="str">
            <v>Solomon,Nathan</v>
          </cell>
        </row>
        <row r="1167">
          <cell r="A1167" t="str">
            <v>Soltis,Kristine E</v>
          </cell>
        </row>
        <row r="1168">
          <cell r="A1168" t="str">
            <v>Sonak,Navneet</v>
          </cell>
        </row>
        <row r="1169">
          <cell r="A1169" t="str">
            <v>Song,Ayelen</v>
          </cell>
        </row>
        <row r="1170">
          <cell r="A1170" t="str">
            <v>Sopko,Peichi Wu</v>
          </cell>
        </row>
        <row r="1171">
          <cell r="A1171" t="str">
            <v>Sorge,Aaron</v>
          </cell>
        </row>
        <row r="1172">
          <cell r="A1172" t="str">
            <v>Soto Vazquez,Jarel Jose</v>
          </cell>
        </row>
        <row r="1173">
          <cell r="A1173" t="str">
            <v>Southard,Sean</v>
          </cell>
        </row>
        <row r="1174">
          <cell r="A1174" t="str">
            <v>Spector,Erica Randi</v>
          </cell>
        </row>
        <row r="1175">
          <cell r="A1175" t="str">
            <v>Spencer,Michael A</v>
          </cell>
        </row>
        <row r="1176">
          <cell r="A1176" t="str">
            <v>Spiegel,Matthew R</v>
          </cell>
        </row>
        <row r="1177">
          <cell r="A1177" t="str">
            <v>Sprohge,Klara</v>
          </cell>
        </row>
        <row r="1178">
          <cell r="A1178" t="str">
            <v>St. George,Patricia M.</v>
          </cell>
        </row>
        <row r="1179">
          <cell r="A1179" t="str">
            <v>Stadtmueller,Scott</v>
          </cell>
        </row>
        <row r="1180">
          <cell r="A1180" t="str">
            <v>Starbuck,Lincoln Trevor</v>
          </cell>
        </row>
        <row r="1181">
          <cell r="A1181" t="str">
            <v>Stauffer,Mary Kathleen</v>
          </cell>
        </row>
        <row r="1182">
          <cell r="A1182" t="str">
            <v>Steabman,Joel Foster</v>
          </cell>
        </row>
        <row r="1183">
          <cell r="A1183" t="str">
            <v>Stearns,Sarah Z</v>
          </cell>
        </row>
        <row r="1184">
          <cell r="A1184" t="str">
            <v>Stempel,Abigail Rose</v>
          </cell>
        </row>
        <row r="1185">
          <cell r="A1185" t="str">
            <v>Stephenson,Charles</v>
          </cell>
        </row>
        <row r="1186">
          <cell r="A1186" t="str">
            <v>Stern,Daniel Scott</v>
          </cell>
        </row>
        <row r="1187">
          <cell r="A1187" t="str">
            <v>Stern,Sophie J</v>
          </cell>
        </row>
        <row r="1188">
          <cell r="A1188" t="str">
            <v>Stickney,Kimberly</v>
          </cell>
        </row>
        <row r="1189">
          <cell r="A1189" t="str">
            <v>Stracke,Emma Claire</v>
          </cell>
        </row>
        <row r="1190">
          <cell r="A1190" t="str">
            <v>Strasser,Isabelle Caroline</v>
          </cell>
        </row>
        <row r="1191">
          <cell r="A1191" t="str">
            <v>Stratis,Anastasia Renee</v>
          </cell>
        </row>
        <row r="1192">
          <cell r="A1192" t="str">
            <v>Stroop,Kenna Sander</v>
          </cell>
        </row>
        <row r="1193">
          <cell r="A1193" t="str">
            <v>Stuart,Gustavo Andre</v>
          </cell>
        </row>
        <row r="1194">
          <cell r="A1194" t="str">
            <v>Sullivan,Kimberly Kae</v>
          </cell>
        </row>
        <row r="1195">
          <cell r="A1195" t="str">
            <v>Sultani,Zorah</v>
          </cell>
        </row>
        <row r="1196">
          <cell r="A1196" t="str">
            <v>Summers,Sabrina Shannon</v>
          </cell>
        </row>
        <row r="1197">
          <cell r="A1197" t="str">
            <v>Sun,Wen-Wen</v>
          </cell>
        </row>
        <row r="1198">
          <cell r="A1198" t="str">
            <v>Supinger,Miriam M</v>
          </cell>
        </row>
        <row r="1199">
          <cell r="A1199" t="str">
            <v>Susco,Catherine Michelle</v>
          </cell>
        </row>
        <row r="1200">
          <cell r="A1200" t="str">
            <v>Sutor,Jacob</v>
          </cell>
        </row>
        <row r="1201">
          <cell r="A1201" t="str">
            <v>Sweeney,Kelly Elizabeth</v>
          </cell>
        </row>
        <row r="1202">
          <cell r="A1202" t="str">
            <v>Sweeney,Sarah Smith</v>
          </cell>
        </row>
        <row r="1203">
          <cell r="A1203" t="str">
            <v>Sylla,Diaraye</v>
          </cell>
        </row>
        <row r="1204">
          <cell r="A1204" t="str">
            <v>Taberski,Randi Lynn</v>
          </cell>
        </row>
        <row r="1205">
          <cell r="A1205" t="str">
            <v>Tackie-Yarboi,Theophilus O</v>
          </cell>
        </row>
        <row r="1206">
          <cell r="A1206" t="str">
            <v>Talbot,Anna Jo</v>
          </cell>
        </row>
        <row r="1207">
          <cell r="A1207" t="str">
            <v>Taylor,Sharee N</v>
          </cell>
        </row>
        <row r="1208">
          <cell r="A1208" t="str">
            <v>Teconchuk,Jon Faris</v>
          </cell>
        </row>
        <row r="1209">
          <cell r="A1209" t="str">
            <v>Temm,Keith Joseph</v>
          </cell>
        </row>
        <row r="1210">
          <cell r="A1210" t="str">
            <v>Testa,Justin J</v>
          </cell>
        </row>
        <row r="1211">
          <cell r="A1211" t="str">
            <v>Tetterton,Geoffrey T</v>
          </cell>
        </row>
        <row r="1212">
          <cell r="A1212" t="str">
            <v>Tewari,Rajiv</v>
          </cell>
        </row>
        <row r="1213">
          <cell r="A1213" t="str">
            <v>Thall,Darien R</v>
          </cell>
        </row>
        <row r="1214">
          <cell r="A1214" t="str">
            <v>Thaver,Zain</v>
          </cell>
        </row>
        <row r="1215">
          <cell r="A1215" t="str">
            <v>Theros,April</v>
          </cell>
        </row>
        <row r="1216">
          <cell r="A1216" t="str">
            <v>Thomas,Adrian</v>
          </cell>
        </row>
        <row r="1217">
          <cell r="A1217" t="str">
            <v>Thomas,Amber Dawn</v>
          </cell>
        </row>
        <row r="1218">
          <cell r="A1218" t="str">
            <v>Thomas,Derek Wayne</v>
          </cell>
        </row>
        <row r="1219">
          <cell r="A1219" t="str">
            <v>Thomas,Olivia Crizelle Mina</v>
          </cell>
        </row>
        <row r="1220">
          <cell r="A1220" t="str">
            <v>Thomas,Trivell</v>
          </cell>
        </row>
        <row r="1221">
          <cell r="A1221" t="str">
            <v>Thomas,Willie L</v>
          </cell>
        </row>
        <row r="1222">
          <cell r="A1222" t="str">
            <v>Thompkins,Ramonalisa</v>
          </cell>
        </row>
        <row r="1223">
          <cell r="A1223" t="str">
            <v>Thompson,Alison</v>
          </cell>
        </row>
        <row r="1224">
          <cell r="A1224" t="str">
            <v>Thompson,Collin Parker</v>
          </cell>
        </row>
        <row r="1225">
          <cell r="A1225" t="str">
            <v>Thompson,Oliver Grandt</v>
          </cell>
        </row>
        <row r="1226">
          <cell r="A1226" t="str">
            <v>Thompson,Scott</v>
          </cell>
        </row>
        <row r="1227">
          <cell r="A1227" t="str">
            <v>Thornton,Tony Wayne</v>
          </cell>
        </row>
        <row r="1228">
          <cell r="A1228" t="str">
            <v>Thura,Min</v>
          </cell>
        </row>
        <row r="1229">
          <cell r="A1229" t="str">
            <v>Tibbs,Angelica Tiffany</v>
          </cell>
        </row>
        <row r="1230">
          <cell r="A1230" t="str">
            <v>Timmons-Sowah,Lucille</v>
          </cell>
        </row>
        <row r="1231">
          <cell r="A1231" t="str">
            <v>Tisdale,Paul D.</v>
          </cell>
        </row>
        <row r="1232">
          <cell r="A1232" t="str">
            <v>Tiwari,Ajay</v>
          </cell>
        </row>
        <row r="1233">
          <cell r="A1233" t="str">
            <v>To,Alexander</v>
          </cell>
        </row>
        <row r="1234">
          <cell r="A1234" t="str">
            <v>Todero,Robert Michael</v>
          </cell>
        </row>
        <row r="1235">
          <cell r="A1235" t="str">
            <v>Tomasik,Jerzy</v>
          </cell>
        </row>
        <row r="1236">
          <cell r="A1236" t="str">
            <v>Torcivia,Nicholas</v>
          </cell>
        </row>
        <row r="1237">
          <cell r="A1237" t="str">
            <v>Torres,Jose Fernandez</v>
          </cell>
        </row>
        <row r="1238">
          <cell r="A1238" t="str">
            <v>Tortella,John Henry</v>
          </cell>
        </row>
        <row r="1239">
          <cell r="A1239" t="str">
            <v>Tran-Kiem,Tiffany</v>
          </cell>
        </row>
        <row r="1240">
          <cell r="A1240" t="str">
            <v>Trejo,Juan Pablo</v>
          </cell>
        </row>
        <row r="1241">
          <cell r="A1241" t="str">
            <v>Tremel,Joshua James</v>
          </cell>
        </row>
        <row r="1242">
          <cell r="A1242" t="str">
            <v>Treutel,Joy Ashley</v>
          </cell>
        </row>
        <row r="1243">
          <cell r="A1243" t="str">
            <v>Trinh,Eric Khoi</v>
          </cell>
        </row>
        <row r="1244">
          <cell r="A1244" t="str">
            <v>Trinh,Michael Tu</v>
          </cell>
        </row>
        <row r="1245">
          <cell r="A1245" t="str">
            <v>Tross,Marcie</v>
          </cell>
        </row>
        <row r="1246">
          <cell r="A1246" t="str">
            <v>Trotter,Dayna Loelle</v>
          </cell>
        </row>
        <row r="1247">
          <cell r="A1247" t="str">
            <v>Truong,Megan L</v>
          </cell>
        </row>
        <row r="1248">
          <cell r="A1248" t="str">
            <v>Truong,Mimi</v>
          </cell>
        </row>
        <row r="1249">
          <cell r="A1249" t="str">
            <v>Truong,Vu V</v>
          </cell>
        </row>
        <row r="1250">
          <cell r="A1250" t="str">
            <v>Trussell,Jeffrey T.</v>
          </cell>
        </row>
        <row r="1251">
          <cell r="A1251" t="str">
            <v>Tse,Sandy</v>
          </cell>
        </row>
        <row r="1252">
          <cell r="A1252" t="str">
            <v>Tucker,Kirby Elizabeth</v>
          </cell>
        </row>
        <row r="1253">
          <cell r="A1253" t="str">
            <v>Tucker,Shanikqua Nicole</v>
          </cell>
        </row>
        <row r="1254">
          <cell r="A1254" t="str">
            <v>Turner,Anthony Paul</v>
          </cell>
        </row>
        <row r="1255">
          <cell r="A1255" t="str">
            <v>Turner,Gregory Mark</v>
          </cell>
        </row>
        <row r="1256">
          <cell r="A1256" t="str">
            <v>Twine Jr.,Phillip Cornelius</v>
          </cell>
        </row>
        <row r="1257">
          <cell r="A1257" t="str">
            <v>Uditsky,William S</v>
          </cell>
        </row>
        <row r="1258">
          <cell r="A1258" t="str">
            <v>Ugbode,Ezinwanne S</v>
          </cell>
        </row>
        <row r="1259">
          <cell r="A1259" t="str">
            <v>Um,Justin</v>
          </cell>
        </row>
        <row r="1260">
          <cell r="A1260" t="str">
            <v>Umansky,David</v>
          </cell>
        </row>
        <row r="1261">
          <cell r="A1261" t="str">
            <v>Unger,Samantha</v>
          </cell>
        </row>
        <row r="1262">
          <cell r="A1262" t="str">
            <v>Urbanski,Benjamin J</v>
          </cell>
        </row>
        <row r="1263">
          <cell r="A1263" t="str">
            <v>Urias-Rivera,Raymond</v>
          </cell>
        </row>
        <row r="1264">
          <cell r="A1264" t="str">
            <v>Valencia,Mollie Kessell</v>
          </cell>
        </row>
        <row r="1265">
          <cell r="A1265" t="str">
            <v>Valentine,Robin Marie</v>
          </cell>
        </row>
        <row r="1266">
          <cell r="A1266" t="str">
            <v>Valenzuela,Christina</v>
          </cell>
        </row>
        <row r="1267">
          <cell r="A1267" t="str">
            <v>Van Anne,Alexa</v>
          </cell>
        </row>
        <row r="1268">
          <cell r="A1268" t="str">
            <v>Van Hoecke,Robert John Grayson</v>
          </cell>
        </row>
        <row r="1269">
          <cell r="A1269" t="str">
            <v>Van Nostrand,Kasey</v>
          </cell>
        </row>
        <row r="1270">
          <cell r="A1270" t="str">
            <v>Vancheri,Taylor Ann</v>
          </cell>
        </row>
        <row r="1271">
          <cell r="A1271" t="str">
            <v>VanderSchaaf,Tyler J</v>
          </cell>
        </row>
        <row r="1272">
          <cell r="A1272" t="str">
            <v>Varano,David C.</v>
          </cell>
        </row>
        <row r="1273">
          <cell r="A1273" t="str">
            <v>Vasquez,Jonathan Daniel</v>
          </cell>
        </row>
        <row r="1274">
          <cell r="A1274" t="str">
            <v>Vazza,Bridget Marie</v>
          </cell>
        </row>
        <row r="1275">
          <cell r="A1275" t="str">
            <v>Velazquez,Aurora R</v>
          </cell>
        </row>
        <row r="1276">
          <cell r="A1276" t="str">
            <v>Venkani,Sania Nazim</v>
          </cell>
        </row>
        <row r="1277">
          <cell r="A1277" t="str">
            <v>Veoni,Paige Alma</v>
          </cell>
        </row>
        <row r="1278">
          <cell r="A1278" t="str">
            <v>VerValin,Amber D</v>
          </cell>
        </row>
        <row r="1279">
          <cell r="A1279" t="str">
            <v>Vigo,Orlando Christobal</v>
          </cell>
        </row>
        <row r="1280">
          <cell r="A1280" t="str">
            <v>Vij,Nicole</v>
          </cell>
        </row>
        <row r="1281">
          <cell r="A1281" t="str">
            <v>Villiva,Alec Wade</v>
          </cell>
        </row>
        <row r="1282">
          <cell r="A1282" t="str">
            <v>Virdi,Harpreet S</v>
          </cell>
        </row>
        <row r="1283">
          <cell r="A1283" t="str">
            <v>Vitale,Michael C</v>
          </cell>
        </row>
        <row r="1284">
          <cell r="A1284" t="str">
            <v>Von Elm,Roger C</v>
          </cell>
        </row>
        <row r="1285">
          <cell r="A1285" t="str">
            <v>Von Kannewurff,Adam</v>
          </cell>
        </row>
        <row r="1286">
          <cell r="A1286" t="str">
            <v>Vrana,Antea</v>
          </cell>
        </row>
        <row r="1287">
          <cell r="A1287" t="str">
            <v>Vuong,Minh Tuan</v>
          </cell>
        </row>
        <row r="1288">
          <cell r="A1288" t="str">
            <v>Wagers,Kyle A</v>
          </cell>
        </row>
        <row r="1289">
          <cell r="A1289" t="str">
            <v>Waichman,Mitchell David</v>
          </cell>
        </row>
        <row r="1290">
          <cell r="A1290" t="str">
            <v>Walker,Brenda Kay</v>
          </cell>
        </row>
        <row r="1291">
          <cell r="A1291" t="str">
            <v>Walker,Nathan Lee</v>
          </cell>
        </row>
        <row r="1292">
          <cell r="A1292" t="str">
            <v>Walker,Tambra Lee</v>
          </cell>
        </row>
        <row r="1293">
          <cell r="A1293" t="str">
            <v>Walker,Tennyle L</v>
          </cell>
        </row>
        <row r="1294">
          <cell r="A1294" t="str">
            <v>Walker-Bridges,Jeannie Rena</v>
          </cell>
        </row>
        <row r="1295">
          <cell r="A1295" t="str">
            <v>Wallace,Jennifer Nicole</v>
          </cell>
        </row>
        <row r="1296">
          <cell r="A1296" t="str">
            <v>Walsh,William</v>
          </cell>
        </row>
        <row r="1297">
          <cell r="A1297" t="str">
            <v>Walters,Jessica V</v>
          </cell>
        </row>
        <row r="1298">
          <cell r="A1298" t="str">
            <v>Wamee,Madina</v>
          </cell>
        </row>
        <row r="1299">
          <cell r="A1299" t="str">
            <v>Wan,Ye</v>
          </cell>
        </row>
        <row r="1300">
          <cell r="A1300" t="str">
            <v>Wang,Ning</v>
          </cell>
        </row>
        <row r="1301">
          <cell r="A1301" t="str">
            <v>Wang,Xiaolei</v>
          </cell>
        </row>
        <row r="1302">
          <cell r="A1302" t="str">
            <v>Ward,Jason Adam</v>
          </cell>
        </row>
        <row r="1303">
          <cell r="A1303" t="str">
            <v>Ward,Shalay D</v>
          </cell>
        </row>
        <row r="1304">
          <cell r="A1304" t="str">
            <v>Warner,Elizabeth</v>
          </cell>
        </row>
        <row r="1305">
          <cell r="A1305" t="str">
            <v>Watanabe,Benjamin Thomas</v>
          </cell>
        </row>
        <row r="1306">
          <cell r="A1306" t="str">
            <v>Watson,Jennifer</v>
          </cell>
        </row>
        <row r="1307">
          <cell r="A1307" t="str">
            <v>Waugaman,Karen M</v>
          </cell>
        </row>
        <row r="1308">
          <cell r="A1308" t="str">
            <v>Weber,Geoffrey Lee</v>
          </cell>
        </row>
        <row r="1309">
          <cell r="A1309" t="str">
            <v>Weber,Meghan</v>
          </cell>
        </row>
        <row r="1310">
          <cell r="A1310" t="str">
            <v>Wehry,Adam D</v>
          </cell>
        </row>
        <row r="1311">
          <cell r="A1311" t="str">
            <v>Welch,Matthew Robert</v>
          </cell>
        </row>
        <row r="1312">
          <cell r="A1312" t="str">
            <v>Wenzel,Mathew</v>
          </cell>
        </row>
        <row r="1313">
          <cell r="A1313" t="str">
            <v>West,Nathan Michael</v>
          </cell>
        </row>
        <row r="1314">
          <cell r="A1314" t="str">
            <v>Wetherell Jr.,Steven Huntley</v>
          </cell>
        </row>
        <row r="1315">
          <cell r="A1315" t="str">
            <v>Wharton III,Stewart B</v>
          </cell>
        </row>
        <row r="1316">
          <cell r="A1316" t="str">
            <v>White,Christopher Earl</v>
          </cell>
        </row>
        <row r="1317">
          <cell r="A1317" t="str">
            <v>White,Emily Irene</v>
          </cell>
        </row>
        <row r="1318">
          <cell r="A1318" t="str">
            <v>White,Joseph G</v>
          </cell>
        </row>
        <row r="1319">
          <cell r="A1319" t="str">
            <v>White,Matthew Blake</v>
          </cell>
        </row>
        <row r="1320">
          <cell r="A1320" t="str">
            <v>Whiten,Rebecca D</v>
          </cell>
        </row>
        <row r="1321">
          <cell r="A1321" t="str">
            <v>Whitmer,Carly Christine</v>
          </cell>
        </row>
        <row r="1322">
          <cell r="A1322" t="str">
            <v>Wiggins,TaKeisha Antoinette</v>
          </cell>
        </row>
        <row r="1323">
          <cell r="A1323" t="str">
            <v>Wilcher,Xavier James</v>
          </cell>
        </row>
        <row r="1324">
          <cell r="A1324" t="str">
            <v>Wilder III,Dennis B</v>
          </cell>
        </row>
        <row r="1325">
          <cell r="A1325" t="str">
            <v>Wiley,Daniel</v>
          </cell>
        </row>
        <row r="1326">
          <cell r="A1326" t="str">
            <v>Williams,Alexandra</v>
          </cell>
        </row>
        <row r="1327">
          <cell r="A1327" t="str">
            <v>Williams,Amber D</v>
          </cell>
        </row>
        <row r="1328">
          <cell r="A1328" t="str">
            <v>Williams,Christopher</v>
          </cell>
        </row>
        <row r="1329">
          <cell r="A1329" t="str">
            <v>Williams,Elliot L</v>
          </cell>
        </row>
        <row r="1330">
          <cell r="A1330" t="str">
            <v>Williams,Gary Omar</v>
          </cell>
        </row>
        <row r="1331">
          <cell r="A1331" t="str">
            <v>Williams,Jonathan Ransom</v>
          </cell>
        </row>
        <row r="1332">
          <cell r="A1332" t="str">
            <v>Williams,Shaquila Renay</v>
          </cell>
        </row>
        <row r="1333">
          <cell r="A1333" t="str">
            <v>Williams,Thomas Johnathen</v>
          </cell>
        </row>
        <row r="1334">
          <cell r="A1334" t="str">
            <v>Williamson,Cameron Garrett</v>
          </cell>
        </row>
        <row r="1335">
          <cell r="A1335" t="str">
            <v>Williamson,Nichol Marie</v>
          </cell>
        </row>
        <row r="1336">
          <cell r="A1336" t="str">
            <v>Wills,Cory</v>
          </cell>
        </row>
        <row r="1337">
          <cell r="A1337" t="str">
            <v>Wilson,Samantha</v>
          </cell>
        </row>
        <row r="1338">
          <cell r="A1338" t="str">
            <v>Wilson-Brox,Terry Katherine</v>
          </cell>
        </row>
        <row r="1339">
          <cell r="A1339" t="str">
            <v>Winger,Brandon Wayne</v>
          </cell>
        </row>
        <row r="1340">
          <cell r="A1340" t="str">
            <v>Wishon Siegwarth,John E</v>
          </cell>
        </row>
        <row r="1341">
          <cell r="A1341" t="str">
            <v>Witt,Michael Andrew</v>
          </cell>
        </row>
        <row r="1342">
          <cell r="A1342" t="str">
            <v>Wong,Adam A</v>
          </cell>
        </row>
        <row r="1343">
          <cell r="A1343" t="str">
            <v>Wong,Chi Chien Steve</v>
          </cell>
        </row>
        <row r="1344">
          <cell r="A1344" t="str">
            <v>Woodford,Justin David</v>
          </cell>
        </row>
        <row r="1345">
          <cell r="A1345" t="str">
            <v>Wray,Ashley Elizabeth</v>
          </cell>
        </row>
        <row r="1346">
          <cell r="A1346" t="str">
            <v>Wright,Timothy James</v>
          </cell>
        </row>
        <row r="1347">
          <cell r="A1347" t="str">
            <v>Wu,Jasmine</v>
          </cell>
        </row>
        <row r="1348">
          <cell r="A1348" t="str">
            <v>Wu,Patricia Pamela</v>
          </cell>
        </row>
        <row r="1349">
          <cell r="A1349" t="str">
            <v>Wunderlick,Laura Elise</v>
          </cell>
        </row>
        <row r="1350">
          <cell r="A1350" t="str">
            <v>Xander,Jeremy</v>
          </cell>
        </row>
        <row r="1351">
          <cell r="A1351" t="str">
            <v>Xu,Kang</v>
          </cell>
        </row>
        <row r="1352">
          <cell r="A1352" t="str">
            <v>Xu,Shengnan</v>
          </cell>
        </row>
        <row r="1353">
          <cell r="A1353" t="str">
            <v>Yakich,Nathan Gregory</v>
          </cell>
        </row>
        <row r="1354">
          <cell r="A1354" t="str">
            <v>Yang,Matthew</v>
          </cell>
        </row>
        <row r="1355">
          <cell r="A1355" t="str">
            <v>Yeasin,Al-Farabi</v>
          </cell>
        </row>
        <row r="1356">
          <cell r="A1356" t="str">
            <v>Yeh,Nai Chia</v>
          </cell>
        </row>
        <row r="1357">
          <cell r="A1357" t="str">
            <v>Ying,Star C</v>
          </cell>
        </row>
        <row r="1358">
          <cell r="A1358" t="str">
            <v>Yingling,Kristen Elizabeth</v>
          </cell>
        </row>
        <row r="1359">
          <cell r="A1359" t="str">
            <v>Yoo,Connor Hyungwook</v>
          </cell>
        </row>
        <row r="1360">
          <cell r="A1360" t="str">
            <v>Young,Brian W</v>
          </cell>
        </row>
        <row r="1361">
          <cell r="A1361" t="str">
            <v>Young-Lambert,Makini Aziza</v>
          </cell>
        </row>
        <row r="1362">
          <cell r="A1362" t="str">
            <v>Yu,Amy</v>
          </cell>
        </row>
        <row r="1363">
          <cell r="A1363" t="str">
            <v>Yun,Connie Kah-Nahm</v>
          </cell>
        </row>
        <row r="1364">
          <cell r="A1364" t="str">
            <v>Zaboli,Sarah Elizabeth</v>
          </cell>
        </row>
        <row r="1365">
          <cell r="A1365" t="str">
            <v>Zajac,Joseph M</v>
          </cell>
        </row>
        <row r="1366">
          <cell r="A1366" t="str">
            <v>Zaman,Farhim Warith</v>
          </cell>
        </row>
        <row r="1367">
          <cell r="A1367" t="str">
            <v>Zhang,Yan</v>
          </cell>
        </row>
        <row r="1368">
          <cell r="A1368" t="str">
            <v>Zhao,Michael Xijun</v>
          </cell>
        </row>
        <row r="1369">
          <cell r="A1369" t="str">
            <v>Zimmerman,Brian L</v>
          </cell>
        </row>
        <row r="1370">
          <cell r="A1370" t="str">
            <v>Zimmerman,Luke Alan</v>
          </cell>
        </row>
        <row r="1371">
          <cell r="A1371" t="str">
            <v>Zolghadr,Shayan</v>
          </cell>
        </row>
        <row r="1372">
          <cell r="A1372" t="str">
            <v>Zsoldos,Allen</v>
          </cell>
        </row>
        <row r="1373">
          <cell r="A1373" t="str">
            <v>Zucaro,Gregory</v>
          </cell>
        </row>
      </sheetData>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338D"/>
    <pageSetUpPr fitToPage="1"/>
  </sheetPr>
  <dimension ref="A1:Y40"/>
  <sheetViews>
    <sheetView showGridLines="0" zoomScale="85" zoomScaleNormal="85" workbookViewId="0">
      <selection activeCell="C11" sqref="C11:I11"/>
    </sheetView>
  </sheetViews>
  <sheetFormatPr defaultRowHeight="15" x14ac:dyDescent="0.25"/>
  <cols>
    <col min="1" max="1" width="0.7109375" customWidth="1"/>
    <col min="2" max="2" width="5.140625" customWidth="1"/>
    <col min="3" max="9" width="10" customWidth="1"/>
    <col min="10" max="10" width="5.140625" customWidth="1"/>
    <col min="11" max="11" width="0.85546875" customWidth="1"/>
  </cols>
  <sheetData>
    <row r="1" spans="1:25" ht="5.25" customHeight="1" x14ac:dyDescent="0.25">
      <c r="A1" s="1"/>
      <c r="B1" s="1"/>
      <c r="C1" s="2"/>
      <c r="D1" s="2"/>
      <c r="E1" s="2"/>
      <c r="F1" s="2"/>
      <c r="G1" s="2"/>
      <c r="H1" s="2"/>
      <c r="I1" s="2"/>
      <c r="J1" s="3"/>
      <c r="K1" s="4"/>
      <c r="L1" s="5"/>
      <c r="M1" s="5"/>
      <c r="N1" s="5"/>
      <c r="O1" s="5"/>
      <c r="P1" s="5"/>
      <c r="Q1" s="5"/>
      <c r="R1" s="5"/>
      <c r="S1" s="5"/>
      <c r="T1" s="5"/>
      <c r="U1" s="5"/>
      <c r="V1" s="5"/>
      <c r="W1" s="5"/>
      <c r="X1" s="5"/>
      <c r="Y1" s="5"/>
    </row>
    <row r="2" spans="1:25" x14ac:dyDescent="0.25">
      <c r="A2" s="6"/>
      <c r="B2" s="7"/>
      <c r="C2" s="8"/>
      <c r="D2" s="8"/>
      <c r="E2" s="8"/>
      <c r="F2" s="8"/>
      <c r="G2" s="8"/>
      <c r="H2" s="8"/>
      <c r="I2" s="8"/>
      <c r="J2" s="9"/>
      <c r="K2" s="10"/>
      <c r="L2" s="5"/>
      <c r="M2" s="5"/>
      <c r="N2" s="5"/>
      <c r="O2" s="5"/>
      <c r="P2" s="5"/>
      <c r="Q2" s="5"/>
      <c r="R2" s="5"/>
      <c r="S2" s="5"/>
      <c r="T2" s="5"/>
      <c r="U2" s="5"/>
      <c r="V2" s="5"/>
      <c r="W2" s="5"/>
      <c r="X2" s="5"/>
      <c r="Y2" s="5"/>
    </row>
    <row r="3" spans="1:25" x14ac:dyDescent="0.25">
      <c r="A3" s="6"/>
      <c r="B3" s="7"/>
      <c r="C3" s="8"/>
      <c r="D3" s="8"/>
      <c r="E3" s="8"/>
      <c r="F3" s="8"/>
      <c r="G3" s="8"/>
      <c r="H3" s="8"/>
      <c r="I3" s="8"/>
      <c r="J3" s="9"/>
      <c r="K3" s="10"/>
      <c r="L3" s="5"/>
      <c r="M3" s="5"/>
      <c r="N3" s="5"/>
      <c r="O3" s="5"/>
      <c r="P3" s="5"/>
      <c r="Q3" s="5"/>
      <c r="R3" s="5"/>
      <c r="S3" s="5"/>
      <c r="T3" s="5"/>
      <c r="U3" s="5"/>
      <c r="V3" s="5"/>
      <c r="W3" s="5"/>
      <c r="X3" s="5"/>
      <c r="Y3" s="5"/>
    </row>
    <row r="4" spans="1:25" x14ac:dyDescent="0.25">
      <c r="A4" s="6"/>
      <c r="B4" s="7"/>
      <c r="C4" s="8"/>
      <c r="D4" s="8"/>
      <c r="E4" s="8"/>
      <c r="F4" s="8"/>
      <c r="G4" s="8"/>
      <c r="H4" s="8"/>
      <c r="I4" s="8"/>
      <c r="J4" s="9"/>
      <c r="K4" s="10"/>
      <c r="L4" s="5"/>
      <c r="M4" s="5"/>
      <c r="N4" s="5"/>
      <c r="O4" s="5"/>
      <c r="P4" s="5"/>
      <c r="Q4" s="5"/>
      <c r="R4" s="5"/>
      <c r="S4" s="5"/>
      <c r="T4" s="5"/>
      <c r="U4" s="5"/>
      <c r="V4" s="5"/>
      <c r="W4" s="5"/>
      <c r="X4" s="5"/>
      <c r="Y4" s="5"/>
    </row>
    <row r="5" spans="1:25" x14ac:dyDescent="0.25">
      <c r="A5" s="6"/>
      <c r="B5" s="7"/>
      <c r="C5" s="8"/>
      <c r="D5" s="8"/>
      <c r="E5" s="8"/>
      <c r="F5" s="8"/>
      <c r="G5" s="8"/>
      <c r="H5" s="8"/>
      <c r="I5" s="8"/>
      <c r="J5" s="9"/>
      <c r="K5" s="10"/>
      <c r="L5" s="5"/>
      <c r="M5" s="5"/>
      <c r="N5" s="5"/>
      <c r="O5" s="5"/>
      <c r="P5" s="5"/>
      <c r="Q5" s="5"/>
      <c r="R5" s="5"/>
      <c r="S5" s="5"/>
      <c r="T5" s="5"/>
      <c r="U5" s="5"/>
      <c r="V5" s="5"/>
      <c r="W5" s="5"/>
      <c r="X5" s="5"/>
      <c r="Y5" s="5"/>
    </row>
    <row r="6" spans="1:25" x14ac:dyDescent="0.25">
      <c r="A6" s="6"/>
      <c r="B6" s="7"/>
      <c r="C6" s="8"/>
      <c r="D6" s="8"/>
      <c r="E6" s="8"/>
      <c r="F6" s="8"/>
      <c r="G6" s="8"/>
      <c r="H6" s="8"/>
      <c r="I6" s="8"/>
      <c r="J6" s="9"/>
      <c r="K6" s="10"/>
      <c r="L6" s="5"/>
      <c r="M6" s="5"/>
      <c r="N6" s="5"/>
      <c r="O6" s="5"/>
      <c r="P6" s="5"/>
      <c r="Q6" s="5"/>
      <c r="R6" s="5"/>
      <c r="S6" s="5"/>
      <c r="T6" s="5"/>
      <c r="U6" s="5"/>
      <c r="V6" s="5"/>
      <c r="W6" s="5"/>
      <c r="X6" s="5"/>
      <c r="Y6" s="5"/>
    </row>
    <row r="7" spans="1:25" x14ac:dyDescent="0.25">
      <c r="A7" s="6"/>
      <c r="B7" s="7"/>
      <c r="C7" s="8"/>
      <c r="D7" s="8"/>
      <c r="E7" s="8"/>
      <c r="F7" s="8"/>
      <c r="G7" s="8"/>
      <c r="H7" s="8"/>
      <c r="I7" s="8"/>
      <c r="J7" s="9"/>
      <c r="K7" s="10"/>
      <c r="L7" s="5"/>
      <c r="M7" s="5"/>
      <c r="N7" s="5"/>
      <c r="O7" s="5"/>
      <c r="P7" s="5"/>
      <c r="Q7" s="5"/>
      <c r="R7" s="5"/>
      <c r="S7" s="5"/>
      <c r="T7" s="5"/>
      <c r="U7" s="5"/>
      <c r="V7" s="5"/>
      <c r="W7" s="5"/>
      <c r="X7" s="5"/>
      <c r="Y7" s="5"/>
    </row>
    <row r="8" spans="1:25" x14ac:dyDescent="0.25">
      <c r="A8" s="6"/>
      <c r="B8" s="7"/>
      <c r="C8" s="8"/>
      <c r="D8" s="8"/>
      <c r="E8" s="8"/>
      <c r="F8" s="8"/>
      <c r="G8" s="8"/>
      <c r="H8" s="8"/>
      <c r="I8" s="8"/>
      <c r="J8" s="9"/>
      <c r="K8" s="10"/>
      <c r="L8" s="5"/>
      <c r="M8" s="5"/>
      <c r="N8" s="5"/>
      <c r="O8" s="5"/>
      <c r="P8" s="5"/>
      <c r="Q8" s="5"/>
      <c r="R8" s="5"/>
      <c r="S8" s="5"/>
      <c r="T8" s="5"/>
      <c r="U8" s="5"/>
      <c r="V8" s="5"/>
      <c r="W8" s="5"/>
      <c r="X8" s="5"/>
      <c r="Y8" s="5"/>
    </row>
    <row r="9" spans="1:25" ht="18" x14ac:dyDescent="0.25">
      <c r="A9" s="6"/>
      <c r="B9" s="7"/>
      <c r="C9" s="136" t="s">
        <v>0</v>
      </c>
      <c r="D9" s="136"/>
      <c r="E9" s="136"/>
      <c r="F9" s="136"/>
      <c r="G9" s="136"/>
      <c r="H9" s="136"/>
      <c r="I9" s="136"/>
      <c r="J9" s="9"/>
      <c r="K9" s="10"/>
      <c r="L9" s="5"/>
      <c r="M9" s="5"/>
      <c r="N9" s="5"/>
      <c r="O9" s="5"/>
      <c r="P9" s="5"/>
      <c r="Q9" s="5"/>
      <c r="R9" s="5"/>
      <c r="S9" s="5"/>
      <c r="T9" s="5"/>
      <c r="U9" s="5"/>
      <c r="V9" s="5"/>
      <c r="W9" s="5"/>
      <c r="X9" s="5"/>
      <c r="Y9" s="5"/>
    </row>
    <row r="10" spans="1:25" x14ac:dyDescent="0.25">
      <c r="A10" s="6"/>
      <c r="B10" s="7"/>
      <c r="C10" s="8"/>
      <c r="D10" s="8"/>
      <c r="E10" s="8"/>
      <c r="F10" s="8"/>
      <c r="G10" s="8"/>
      <c r="H10" s="8"/>
      <c r="I10" s="8"/>
      <c r="J10" s="9"/>
      <c r="K10" s="10"/>
      <c r="L10" s="5"/>
      <c r="M10" s="5"/>
      <c r="N10" s="5"/>
      <c r="O10" s="5"/>
      <c r="P10" s="5"/>
      <c r="Q10" s="5"/>
      <c r="R10" s="5"/>
      <c r="S10" s="5"/>
      <c r="T10" s="5"/>
      <c r="U10" s="5"/>
      <c r="V10" s="5"/>
      <c r="W10" s="5"/>
      <c r="X10" s="5"/>
      <c r="Y10" s="5"/>
    </row>
    <row r="11" spans="1:25" ht="99" customHeight="1" x14ac:dyDescent="0.25">
      <c r="A11" s="6"/>
      <c r="B11" s="7"/>
      <c r="C11" s="137" t="s">
        <v>1</v>
      </c>
      <c r="D11" s="137"/>
      <c r="E11" s="137"/>
      <c r="F11" s="137"/>
      <c r="G11" s="137"/>
      <c r="H11" s="137"/>
      <c r="I11" s="137"/>
      <c r="J11" s="9"/>
      <c r="K11" s="10"/>
      <c r="L11" s="5"/>
      <c r="M11" s="5"/>
      <c r="N11" s="5"/>
      <c r="O11" s="5"/>
      <c r="P11" s="5"/>
      <c r="Q11" s="5"/>
      <c r="R11" s="5"/>
      <c r="S11" s="5"/>
      <c r="T11" s="5"/>
      <c r="U11" s="5"/>
      <c r="V11" s="5"/>
      <c r="W11" s="5"/>
      <c r="X11" s="5"/>
      <c r="Y11" s="5"/>
    </row>
    <row r="12" spans="1:25" x14ac:dyDescent="0.25">
      <c r="A12" s="6"/>
      <c r="B12" s="7"/>
      <c r="C12" s="8"/>
      <c r="D12" s="8"/>
      <c r="E12" s="8"/>
      <c r="F12" s="8"/>
      <c r="G12" s="8"/>
      <c r="H12" s="8"/>
      <c r="I12" s="8"/>
      <c r="J12" s="9"/>
      <c r="K12" s="10"/>
      <c r="L12" s="11"/>
      <c r="M12" s="11"/>
      <c r="N12" s="11"/>
      <c r="O12" s="11"/>
      <c r="P12" s="11"/>
      <c r="Q12" s="11"/>
      <c r="R12" s="11"/>
      <c r="S12" s="11"/>
      <c r="T12" s="11"/>
      <c r="U12" s="11"/>
      <c r="V12" s="11"/>
      <c r="W12" s="11"/>
      <c r="X12" s="11"/>
      <c r="Y12" s="11"/>
    </row>
    <row r="13" spans="1:25" x14ac:dyDescent="0.25">
      <c r="A13" s="6"/>
      <c r="B13" s="7"/>
      <c r="C13" s="8"/>
      <c r="D13" s="8"/>
      <c r="E13" s="8"/>
      <c r="F13" s="8"/>
      <c r="G13" s="8"/>
      <c r="H13" s="8"/>
      <c r="I13" s="8"/>
      <c r="J13" s="9"/>
      <c r="K13" s="10"/>
      <c r="L13" s="5"/>
      <c r="M13" s="5"/>
      <c r="N13" s="5"/>
      <c r="O13" s="5"/>
      <c r="P13" s="5"/>
      <c r="Q13" s="5"/>
      <c r="R13" s="5"/>
      <c r="S13" s="5"/>
      <c r="T13" s="5"/>
      <c r="U13" s="5"/>
      <c r="V13" s="5"/>
      <c r="W13" s="5"/>
      <c r="X13" s="5"/>
      <c r="Y13" s="5"/>
    </row>
    <row r="14" spans="1:25" x14ac:dyDescent="0.25">
      <c r="A14" s="6"/>
      <c r="B14" s="7"/>
      <c r="C14" s="8"/>
      <c r="D14" s="8"/>
      <c r="E14" s="8"/>
      <c r="F14" s="8"/>
      <c r="G14" s="8"/>
      <c r="H14" s="8"/>
      <c r="I14" s="8"/>
      <c r="J14" s="9"/>
      <c r="K14" s="10"/>
      <c r="L14" s="5"/>
      <c r="M14" s="5"/>
      <c r="N14" s="5"/>
      <c r="O14" s="5"/>
      <c r="P14" s="5"/>
      <c r="Q14" s="5"/>
      <c r="R14" s="5"/>
      <c r="S14" s="5"/>
      <c r="T14" s="5"/>
      <c r="U14" s="5"/>
      <c r="V14" s="5"/>
      <c r="W14" s="5"/>
      <c r="X14" s="5"/>
      <c r="Y14" s="5"/>
    </row>
    <row r="15" spans="1:25" x14ac:dyDescent="0.25">
      <c r="A15" s="6"/>
      <c r="B15" s="7"/>
      <c r="C15" s="8"/>
      <c r="D15" s="8"/>
      <c r="E15" s="8"/>
      <c r="F15" s="8"/>
      <c r="G15" s="8"/>
      <c r="H15" s="8"/>
      <c r="I15" s="8"/>
      <c r="J15" s="9"/>
      <c r="K15" s="10"/>
      <c r="L15" s="5"/>
      <c r="M15" s="5"/>
      <c r="N15" s="5"/>
      <c r="O15" s="5"/>
      <c r="P15" s="5"/>
      <c r="Q15" s="5"/>
      <c r="R15" s="5"/>
      <c r="S15" s="5"/>
      <c r="T15" s="5"/>
      <c r="U15" s="5"/>
      <c r="V15" s="5"/>
      <c r="W15" s="5"/>
      <c r="X15" s="5"/>
      <c r="Y15" s="5"/>
    </row>
    <row r="16" spans="1:25" x14ac:dyDescent="0.25">
      <c r="A16" s="6"/>
      <c r="B16" s="7"/>
      <c r="C16" s="8"/>
      <c r="D16" s="8"/>
      <c r="E16" s="8"/>
      <c r="F16" s="8"/>
      <c r="G16" s="8"/>
      <c r="H16" s="8"/>
      <c r="I16" s="8"/>
      <c r="J16" s="9"/>
      <c r="K16" s="10"/>
      <c r="L16" s="5"/>
      <c r="M16" s="5"/>
      <c r="N16" s="5"/>
      <c r="O16" s="5"/>
      <c r="P16" s="5"/>
      <c r="Q16" s="5"/>
      <c r="R16" s="5"/>
      <c r="S16" s="5"/>
      <c r="T16" s="5"/>
      <c r="U16" s="5"/>
      <c r="V16" s="5"/>
      <c r="W16" s="5"/>
      <c r="X16" s="5"/>
      <c r="Y16" s="5"/>
    </row>
    <row r="17" spans="1:25" x14ac:dyDescent="0.25">
      <c r="A17" s="6"/>
      <c r="B17" s="7"/>
      <c r="C17" s="8"/>
      <c r="D17" s="8"/>
      <c r="E17" s="8"/>
      <c r="F17" s="8"/>
      <c r="G17" s="8"/>
      <c r="H17" s="8"/>
      <c r="I17" s="8"/>
      <c r="J17" s="9"/>
      <c r="K17" s="10"/>
      <c r="L17" s="5"/>
      <c r="M17" s="5"/>
      <c r="N17" s="5"/>
      <c r="O17" s="5"/>
      <c r="P17" s="5"/>
      <c r="Q17" s="5"/>
      <c r="R17" s="5"/>
      <c r="S17" s="5"/>
      <c r="T17" s="5"/>
      <c r="U17" s="5"/>
      <c r="V17" s="5"/>
      <c r="W17" s="5"/>
      <c r="X17" s="5"/>
      <c r="Y17" s="5"/>
    </row>
    <row r="18" spans="1:25" x14ac:dyDescent="0.25">
      <c r="A18" s="6"/>
      <c r="B18" s="7"/>
      <c r="C18" s="8"/>
      <c r="D18" s="8"/>
      <c r="E18" s="8"/>
      <c r="F18" s="8"/>
      <c r="G18" s="8"/>
      <c r="H18" s="8"/>
      <c r="I18" s="8"/>
      <c r="J18" s="9"/>
      <c r="K18" s="10"/>
      <c r="L18" s="5"/>
      <c r="M18" s="5"/>
      <c r="N18" s="5"/>
      <c r="O18" s="5"/>
      <c r="P18" s="5"/>
      <c r="Q18" s="5"/>
      <c r="R18" s="5"/>
      <c r="S18" s="5"/>
      <c r="T18" s="5"/>
      <c r="U18" s="5"/>
      <c r="V18" s="5"/>
      <c r="W18" s="5"/>
      <c r="X18" s="5"/>
      <c r="Y18" s="5"/>
    </row>
    <row r="19" spans="1:25" ht="18" x14ac:dyDescent="0.25">
      <c r="A19" s="6"/>
      <c r="B19" s="7"/>
      <c r="C19" s="136" t="s">
        <v>2</v>
      </c>
      <c r="D19" s="136"/>
      <c r="E19" s="136"/>
      <c r="F19" s="136"/>
      <c r="G19" s="136"/>
      <c r="H19" s="136"/>
      <c r="I19" s="136"/>
      <c r="J19" s="9"/>
      <c r="K19" s="10"/>
      <c r="L19" s="5"/>
      <c r="M19" s="5"/>
      <c r="N19" s="5"/>
      <c r="O19" s="5"/>
      <c r="P19" s="5"/>
      <c r="Q19" s="5"/>
      <c r="R19" s="5"/>
      <c r="S19" s="5"/>
      <c r="T19" s="5"/>
      <c r="U19" s="5"/>
      <c r="V19" s="5"/>
      <c r="W19" s="5"/>
      <c r="X19" s="5"/>
      <c r="Y19" s="5"/>
    </row>
    <row r="20" spans="1:25" x14ac:dyDescent="0.25">
      <c r="A20" s="6"/>
      <c r="B20" s="7"/>
      <c r="C20" s="8"/>
      <c r="D20" s="8"/>
      <c r="E20" s="8"/>
      <c r="F20" s="8"/>
      <c r="G20" s="8"/>
      <c r="H20" s="8"/>
      <c r="I20" s="8"/>
      <c r="J20" s="9"/>
      <c r="K20" s="10"/>
      <c r="L20" s="5"/>
      <c r="M20" s="5"/>
      <c r="N20" s="5"/>
      <c r="O20" s="5"/>
      <c r="P20" s="5"/>
      <c r="Q20" s="5"/>
      <c r="R20" s="5"/>
      <c r="S20" s="5"/>
      <c r="T20" s="5"/>
      <c r="U20" s="5"/>
      <c r="V20" s="5"/>
      <c r="W20" s="5"/>
      <c r="X20" s="5"/>
      <c r="Y20" s="5"/>
    </row>
    <row r="21" spans="1:25" ht="108.75" customHeight="1" x14ac:dyDescent="0.25">
      <c r="A21" s="6"/>
      <c r="B21" s="7"/>
      <c r="C21" s="137" t="s">
        <v>3</v>
      </c>
      <c r="D21" s="137"/>
      <c r="E21" s="137"/>
      <c r="F21" s="137"/>
      <c r="G21" s="137"/>
      <c r="H21" s="137"/>
      <c r="I21" s="137"/>
      <c r="J21" s="9"/>
      <c r="K21" s="10"/>
      <c r="L21" s="5"/>
      <c r="M21" s="5"/>
      <c r="N21" s="5"/>
      <c r="O21" s="5"/>
      <c r="P21" s="5"/>
      <c r="Q21" s="5"/>
      <c r="R21" s="5"/>
      <c r="S21" s="5"/>
      <c r="T21" s="5"/>
      <c r="U21" s="5"/>
      <c r="V21" s="5"/>
      <c r="W21" s="5"/>
      <c r="X21" s="5"/>
      <c r="Y21" s="5"/>
    </row>
    <row r="22" spans="1:25" x14ac:dyDescent="0.25">
      <c r="A22" s="6"/>
      <c r="B22" s="7"/>
      <c r="C22" s="8"/>
      <c r="D22" s="8"/>
      <c r="E22" s="8"/>
      <c r="F22" s="8"/>
      <c r="G22" s="8"/>
      <c r="H22" s="8"/>
      <c r="I22" s="8"/>
      <c r="J22" s="9"/>
      <c r="K22" s="10"/>
      <c r="L22" s="5"/>
      <c r="M22" s="5"/>
      <c r="N22" s="5"/>
      <c r="O22" s="5"/>
      <c r="P22" s="5"/>
      <c r="Q22" s="5"/>
      <c r="R22" s="5"/>
      <c r="S22" s="5"/>
      <c r="T22" s="5"/>
      <c r="U22" s="5"/>
      <c r="V22" s="5"/>
      <c r="W22" s="5"/>
      <c r="X22" s="5"/>
      <c r="Y22" s="5"/>
    </row>
    <row r="23" spans="1:25" x14ac:dyDescent="0.25">
      <c r="A23" s="6"/>
      <c r="B23" s="7"/>
      <c r="C23" s="8"/>
      <c r="D23" s="8"/>
      <c r="E23" s="8"/>
      <c r="F23" s="8"/>
      <c r="G23" s="8"/>
      <c r="H23" s="8"/>
      <c r="I23" s="8"/>
      <c r="J23" s="9"/>
      <c r="K23" s="10"/>
      <c r="L23" s="5"/>
      <c r="M23" s="5"/>
      <c r="N23" s="5"/>
      <c r="O23" s="5"/>
      <c r="P23" s="5"/>
      <c r="Q23" s="5"/>
      <c r="R23" s="5"/>
      <c r="S23" s="5"/>
      <c r="T23" s="5"/>
      <c r="U23" s="5"/>
      <c r="V23" s="5"/>
      <c r="W23" s="5"/>
      <c r="X23" s="5"/>
      <c r="Y23" s="5"/>
    </row>
    <row r="24" spans="1:25" x14ac:dyDescent="0.25">
      <c r="A24" s="6"/>
      <c r="B24" s="7"/>
      <c r="C24" s="8"/>
      <c r="D24" s="8"/>
      <c r="E24" s="8"/>
      <c r="F24" s="8"/>
      <c r="G24" s="8"/>
      <c r="H24" s="8"/>
      <c r="I24" s="8"/>
      <c r="J24" s="9"/>
      <c r="K24" s="10"/>
      <c r="L24" s="5"/>
      <c r="M24" s="5"/>
      <c r="N24" s="5"/>
      <c r="O24" s="5"/>
      <c r="P24" s="5"/>
      <c r="Q24" s="5"/>
      <c r="R24" s="5"/>
      <c r="S24" s="5"/>
      <c r="T24" s="5"/>
      <c r="U24" s="5"/>
      <c r="V24" s="5"/>
      <c r="W24" s="5"/>
      <c r="X24" s="5"/>
      <c r="Y24" s="5"/>
    </row>
    <row r="25" spans="1:25" x14ac:dyDescent="0.25">
      <c r="A25" s="6"/>
      <c r="B25" s="7"/>
      <c r="C25" s="8"/>
      <c r="D25" s="8"/>
      <c r="E25" s="8"/>
      <c r="F25" s="8"/>
      <c r="G25" s="8"/>
      <c r="H25" s="8"/>
      <c r="I25" s="8"/>
      <c r="J25" s="9"/>
      <c r="K25" s="10"/>
      <c r="L25" s="5"/>
      <c r="M25" s="5"/>
      <c r="N25" s="5"/>
      <c r="O25" s="5"/>
      <c r="P25" s="5"/>
      <c r="Q25" s="5"/>
      <c r="R25" s="5"/>
      <c r="S25" s="5"/>
      <c r="T25" s="5"/>
      <c r="U25" s="5"/>
      <c r="V25" s="5"/>
      <c r="W25" s="5"/>
      <c r="X25" s="5"/>
      <c r="Y25" s="5"/>
    </row>
    <row r="26" spans="1:25" x14ac:dyDescent="0.25">
      <c r="A26" s="6"/>
      <c r="B26" s="7"/>
      <c r="C26" s="8"/>
      <c r="D26" s="8"/>
      <c r="E26" s="8"/>
      <c r="F26" s="8"/>
      <c r="G26" s="8"/>
      <c r="H26" s="8"/>
      <c r="I26" s="8"/>
      <c r="J26" s="9"/>
      <c r="K26" s="10"/>
      <c r="L26" s="5"/>
      <c r="M26" s="5"/>
      <c r="N26" s="5"/>
      <c r="O26" s="5"/>
      <c r="P26" s="5"/>
      <c r="Q26" s="5"/>
      <c r="R26" s="5"/>
      <c r="S26" s="5"/>
      <c r="T26" s="5"/>
      <c r="U26" s="5"/>
      <c r="V26" s="5"/>
      <c r="W26" s="5"/>
      <c r="X26" s="5"/>
      <c r="Y26" s="5"/>
    </row>
    <row r="27" spans="1:25" x14ac:dyDescent="0.25">
      <c r="A27" s="6"/>
      <c r="B27" s="7"/>
      <c r="C27" s="8"/>
      <c r="D27" s="8"/>
      <c r="E27" s="8"/>
      <c r="F27" s="8"/>
      <c r="G27" s="8"/>
      <c r="H27" s="8"/>
      <c r="I27" s="8"/>
      <c r="J27" s="9"/>
      <c r="K27" s="10"/>
      <c r="L27" s="5"/>
      <c r="M27" s="5"/>
      <c r="N27" s="5"/>
      <c r="O27" s="5"/>
      <c r="P27" s="5"/>
      <c r="Q27" s="5"/>
      <c r="R27" s="5"/>
      <c r="S27" s="5"/>
      <c r="T27" s="5"/>
      <c r="U27" s="5"/>
      <c r="V27" s="5"/>
      <c r="W27" s="5"/>
      <c r="X27" s="5"/>
      <c r="Y27" s="5"/>
    </row>
    <row r="28" spans="1:25" x14ac:dyDescent="0.25">
      <c r="A28" s="6"/>
      <c r="B28" s="7"/>
      <c r="C28" s="8"/>
      <c r="D28" s="8"/>
      <c r="E28" s="8"/>
      <c r="F28" s="8"/>
      <c r="G28" s="8"/>
      <c r="H28" s="8"/>
      <c r="I28" s="8"/>
      <c r="J28" s="9"/>
      <c r="K28" s="10"/>
      <c r="L28" s="5"/>
      <c r="M28" s="5"/>
      <c r="N28" s="5"/>
      <c r="O28" s="5"/>
      <c r="P28" s="5"/>
      <c r="Q28" s="5"/>
      <c r="R28" s="5"/>
      <c r="S28" s="5"/>
      <c r="T28" s="5"/>
      <c r="U28" s="5"/>
      <c r="V28" s="5"/>
      <c r="W28" s="5"/>
      <c r="X28" s="5"/>
      <c r="Y28" s="5"/>
    </row>
    <row r="29" spans="1:25" ht="5.25" customHeight="1" thickBot="1" x14ac:dyDescent="0.3">
      <c r="A29" s="12"/>
      <c r="B29" s="12"/>
      <c r="C29" s="13"/>
      <c r="D29" s="13"/>
      <c r="E29" s="13"/>
      <c r="F29" s="13"/>
      <c r="G29" s="13"/>
      <c r="H29" s="13"/>
      <c r="I29" s="13"/>
      <c r="J29" s="14"/>
      <c r="K29" s="15"/>
      <c r="L29" s="5"/>
      <c r="M29" s="5"/>
      <c r="N29" s="5"/>
      <c r="O29" s="5"/>
      <c r="P29" s="5"/>
      <c r="Q29" s="5"/>
      <c r="R29" s="5"/>
      <c r="S29" s="5"/>
      <c r="T29" s="5"/>
      <c r="U29" s="5"/>
      <c r="V29" s="5"/>
      <c r="W29" s="5"/>
      <c r="X29" s="5"/>
      <c r="Y29" s="5"/>
    </row>
    <row r="30" spans="1:25" x14ac:dyDescent="0.25">
      <c r="A30" s="5"/>
      <c r="B30" s="5"/>
      <c r="C30" s="5"/>
      <c r="D30" s="5"/>
      <c r="E30" s="5"/>
      <c r="F30" s="5"/>
      <c r="G30" s="5"/>
      <c r="H30" s="5"/>
      <c r="I30" s="5"/>
      <c r="J30" s="5"/>
      <c r="K30" s="5"/>
    </row>
    <row r="31" spans="1:25" x14ac:dyDescent="0.25">
      <c r="A31" s="5"/>
      <c r="B31" s="5"/>
      <c r="C31" s="5"/>
      <c r="D31" s="5"/>
      <c r="E31" s="5"/>
      <c r="F31" s="5"/>
      <c r="G31" s="5"/>
      <c r="H31" s="5"/>
      <c r="I31" s="5"/>
      <c r="J31" s="5"/>
      <c r="K31" s="5"/>
    </row>
    <row r="32" spans="1:25" x14ac:dyDescent="0.25">
      <c r="A32" s="5"/>
      <c r="B32" s="5"/>
      <c r="C32" s="5"/>
      <c r="D32" s="5"/>
      <c r="E32" s="5"/>
      <c r="F32" s="5"/>
      <c r="G32" s="5"/>
      <c r="H32" s="5"/>
      <c r="I32" s="5"/>
      <c r="J32" s="5"/>
      <c r="K32" s="5"/>
    </row>
    <row r="33" spans="1:11" x14ac:dyDescent="0.25">
      <c r="A33" s="5"/>
      <c r="B33" s="5"/>
      <c r="C33" s="5"/>
      <c r="D33" s="5"/>
      <c r="E33" s="5"/>
      <c r="F33" s="5"/>
      <c r="G33" s="5"/>
      <c r="H33" s="5"/>
      <c r="I33" s="5"/>
      <c r="J33" s="5"/>
      <c r="K33" s="5"/>
    </row>
    <row r="34" spans="1:11" x14ac:dyDescent="0.25">
      <c r="A34" s="5"/>
      <c r="B34" s="5"/>
      <c r="C34" s="5"/>
      <c r="D34" s="5"/>
      <c r="E34" s="5"/>
      <c r="F34" s="5"/>
      <c r="G34" s="5"/>
      <c r="H34" s="5"/>
      <c r="I34" s="5"/>
      <c r="J34" s="5"/>
      <c r="K34" s="5"/>
    </row>
    <row r="35" spans="1:11" x14ac:dyDescent="0.25">
      <c r="A35" s="5"/>
      <c r="B35" s="5"/>
      <c r="C35" s="5"/>
      <c r="D35" s="5"/>
      <c r="E35" s="5"/>
      <c r="F35" s="5"/>
      <c r="G35" s="5"/>
      <c r="H35" s="5"/>
      <c r="I35" s="5"/>
      <c r="J35" s="5"/>
      <c r="K35" s="5"/>
    </row>
    <row r="36" spans="1:11" x14ac:dyDescent="0.25">
      <c r="A36" s="5"/>
      <c r="B36" s="5"/>
      <c r="C36" s="5"/>
      <c r="D36" s="5"/>
      <c r="E36" s="5"/>
      <c r="F36" s="5"/>
      <c r="G36" s="5"/>
      <c r="H36" s="5"/>
      <c r="I36" s="5"/>
      <c r="J36" s="5"/>
      <c r="K36" s="5"/>
    </row>
    <row r="37" spans="1:11" x14ac:dyDescent="0.25">
      <c r="A37" s="5"/>
      <c r="B37" s="5"/>
      <c r="C37" s="5"/>
      <c r="D37" s="5"/>
      <c r="E37" s="5"/>
      <c r="F37" s="5"/>
      <c r="G37" s="5"/>
      <c r="H37" s="5"/>
      <c r="I37" s="5"/>
      <c r="J37" s="5"/>
      <c r="K37" s="5"/>
    </row>
    <row r="38" spans="1:11" x14ac:dyDescent="0.25">
      <c r="A38" s="5"/>
      <c r="B38" s="5"/>
      <c r="C38" s="5"/>
      <c r="D38" s="5"/>
      <c r="E38" s="5"/>
      <c r="F38" s="5"/>
      <c r="G38" s="5"/>
      <c r="H38" s="5"/>
      <c r="I38" s="5"/>
      <c r="J38" s="5"/>
      <c r="K38" s="5"/>
    </row>
    <row r="39" spans="1:11" x14ac:dyDescent="0.25">
      <c r="A39" s="5"/>
      <c r="B39" s="5"/>
      <c r="C39" s="5"/>
      <c r="D39" s="5"/>
      <c r="E39" s="5"/>
      <c r="F39" s="5"/>
      <c r="G39" s="5"/>
      <c r="H39" s="5"/>
      <c r="I39" s="5"/>
      <c r="J39" s="5"/>
      <c r="K39" s="5"/>
    </row>
    <row r="40" spans="1:11" x14ac:dyDescent="0.25">
      <c r="A40" s="5"/>
      <c r="B40" s="5"/>
      <c r="C40" s="5"/>
      <c r="D40" s="5"/>
      <c r="E40" s="5"/>
      <c r="F40" s="5"/>
      <c r="G40" s="5"/>
      <c r="H40" s="5"/>
      <c r="I40" s="5"/>
      <c r="J40" s="5"/>
      <c r="K40" s="5"/>
    </row>
  </sheetData>
  <mergeCells count="4">
    <mergeCell ref="C9:I9"/>
    <mergeCell ref="C11:I11"/>
    <mergeCell ref="C19:I19"/>
    <mergeCell ref="C21:I21"/>
  </mergeCells>
  <printOptions horizontalCentered="1"/>
  <pageMargins left="1" right="1"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338D"/>
  </sheetPr>
  <dimension ref="A2:Z63"/>
  <sheetViews>
    <sheetView showGridLines="0" zoomScaleNormal="100" workbookViewId="0">
      <selection activeCell="M42" sqref="M42"/>
    </sheetView>
  </sheetViews>
  <sheetFormatPr defaultColWidth="8.7109375" defaultRowHeight="15" outlineLevelCol="1" x14ac:dyDescent="0.25"/>
  <cols>
    <col min="1" max="1" width="5.85546875" style="16" customWidth="1"/>
    <col min="2" max="2" width="24.85546875" style="16" customWidth="1"/>
    <col min="3" max="3" width="19.42578125" style="16" bestFit="1" customWidth="1"/>
    <col min="4" max="4" width="1.5703125" style="16" customWidth="1"/>
    <col min="5" max="13" width="8.7109375" style="16" bestFit="1" customWidth="1"/>
    <col min="14" max="14" width="9.5703125" style="16" bestFit="1" customWidth="1"/>
    <col min="15" max="15" width="9.5703125" customWidth="1"/>
    <col min="16" max="17" width="11.42578125" style="16" customWidth="1" outlineLevel="1"/>
    <col min="18" max="18" width="13.42578125" style="16" customWidth="1" outlineLevel="1"/>
    <col min="19" max="19" width="13.7109375" bestFit="1" customWidth="1" outlineLevel="1"/>
    <col min="20" max="20" width="14.5703125" bestFit="1" customWidth="1" outlineLevel="1"/>
    <col min="21" max="21" width="14.7109375" bestFit="1" customWidth="1" outlineLevel="1"/>
    <col min="22" max="22" width="13.7109375" bestFit="1" customWidth="1" outlineLevel="1"/>
    <col min="23" max="24" width="13.7109375" style="16" bestFit="1" customWidth="1" outlineLevel="1"/>
    <col min="25" max="25" width="11.42578125" style="16" hidden="1" customWidth="1" outlineLevel="1"/>
    <col min="26" max="26" width="11.42578125" style="16" customWidth="1"/>
    <col min="27" max="27" width="1.7109375" style="16" customWidth="1"/>
    <col min="28" max="16384" width="8.7109375" style="16"/>
  </cols>
  <sheetData>
    <row r="2" spans="1:24" x14ac:dyDescent="0.25">
      <c r="B2" s="18" t="s">
        <v>55</v>
      </c>
    </row>
    <row r="3" spans="1:24" x14ac:dyDescent="0.25">
      <c r="B3" s="18" t="s">
        <v>56</v>
      </c>
    </row>
    <row r="4" spans="1:24" x14ac:dyDescent="0.25">
      <c r="B4" s="18" t="s">
        <v>112</v>
      </c>
    </row>
    <row r="5" spans="1:24" x14ac:dyDescent="0.25">
      <c r="B5" s="19" t="s">
        <v>4</v>
      </c>
    </row>
    <row r="6" spans="1:24" x14ac:dyDescent="0.25">
      <c r="B6" s="19" t="s">
        <v>57</v>
      </c>
    </row>
    <row r="7" spans="1:24" x14ac:dyDescent="0.25">
      <c r="B7" s="19" t="s">
        <v>5</v>
      </c>
    </row>
    <row r="8" spans="1:24" x14ac:dyDescent="0.25">
      <c r="B8" s="20"/>
      <c r="C8" s="20"/>
      <c r="D8" s="20"/>
      <c r="E8" s="138" t="s">
        <v>6</v>
      </c>
      <c r="F8" s="139"/>
      <c r="G8" s="139"/>
      <c r="H8" s="139"/>
      <c r="I8" s="139"/>
      <c r="J8" s="139"/>
      <c r="K8" s="139"/>
      <c r="L8" s="139"/>
      <c r="M8" s="140"/>
      <c r="N8" s="20" t="s">
        <v>7</v>
      </c>
      <c r="P8"/>
    </row>
    <row r="9" spans="1:24" ht="24.75" x14ac:dyDescent="0.25">
      <c r="B9" s="20" t="s">
        <v>100</v>
      </c>
      <c r="C9" s="20" t="s">
        <v>8</v>
      </c>
      <c r="D9" s="20"/>
      <c r="E9" s="20" t="s">
        <v>9</v>
      </c>
      <c r="F9" s="20" t="s">
        <v>10</v>
      </c>
      <c r="G9" s="20" t="s">
        <v>11</v>
      </c>
      <c r="H9" s="20" t="s">
        <v>12</v>
      </c>
      <c r="I9" s="20" t="s">
        <v>13</v>
      </c>
      <c r="J9" s="20" t="s">
        <v>14</v>
      </c>
      <c r="K9" s="20" t="s">
        <v>15</v>
      </c>
      <c r="L9" s="20" t="s">
        <v>16</v>
      </c>
      <c r="M9" s="20" t="s">
        <v>17</v>
      </c>
      <c r="N9" s="20" t="s">
        <v>18</v>
      </c>
      <c r="P9"/>
    </row>
    <row r="10" spans="1:24" x14ac:dyDescent="0.25">
      <c r="A10" s="17"/>
      <c r="B10" s="23" t="s">
        <v>22</v>
      </c>
      <c r="C10" s="24" t="s">
        <v>23</v>
      </c>
      <c r="D10" s="25"/>
      <c r="E10" s="26">
        <v>10</v>
      </c>
      <c r="F10" s="29">
        <v>10</v>
      </c>
      <c r="G10" s="29">
        <v>10</v>
      </c>
      <c r="H10" s="29">
        <v>10</v>
      </c>
      <c r="I10" s="29">
        <v>10</v>
      </c>
      <c r="J10" s="29">
        <v>10</v>
      </c>
      <c r="K10" s="29">
        <v>10</v>
      </c>
      <c r="L10" s="29">
        <v>10</v>
      </c>
      <c r="M10" s="29">
        <v>10</v>
      </c>
      <c r="N10" s="27"/>
      <c r="P10"/>
      <c r="W10"/>
      <c r="X10"/>
    </row>
    <row r="11" spans="1:24" x14ac:dyDescent="0.25">
      <c r="A11" s="17"/>
      <c r="B11" s="28" t="s">
        <v>24</v>
      </c>
      <c r="C11" s="16" t="s">
        <v>23</v>
      </c>
      <c r="D11" s="21"/>
      <c r="E11" s="29">
        <v>10</v>
      </c>
      <c r="F11" s="29">
        <v>10</v>
      </c>
      <c r="G11" s="29">
        <v>10</v>
      </c>
      <c r="H11" s="29">
        <v>10</v>
      </c>
      <c r="I11" s="29">
        <v>10</v>
      </c>
      <c r="J11" s="29">
        <v>10</v>
      </c>
      <c r="K11" s="29">
        <v>10</v>
      </c>
      <c r="L11" s="29">
        <v>10</v>
      </c>
      <c r="M11" s="29">
        <v>10</v>
      </c>
      <c r="N11" s="30"/>
      <c r="P11"/>
      <c r="W11"/>
      <c r="X11"/>
    </row>
    <row r="12" spans="1:24" x14ac:dyDescent="0.25">
      <c r="A12" s="17"/>
      <c r="B12" s="28" t="s">
        <v>25</v>
      </c>
      <c r="C12" s="16" t="s">
        <v>23</v>
      </c>
      <c r="D12" s="21"/>
      <c r="E12" s="29">
        <v>10</v>
      </c>
      <c r="F12" s="29">
        <v>10</v>
      </c>
      <c r="G12" s="29">
        <v>10</v>
      </c>
      <c r="H12" s="29">
        <v>10</v>
      </c>
      <c r="I12" s="29">
        <v>10</v>
      </c>
      <c r="J12" s="29">
        <v>10</v>
      </c>
      <c r="K12" s="29">
        <v>10</v>
      </c>
      <c r="L12" s="29">
        <v>10</v>
      </c>
      <c r="M12" s="29">
        <v>10</v>
      </c>
      <c r="N12" s="30"/>
      <c r="P12"/>
      <c r="W12"/>
      <c r="X12"/>
    </row>
    <row r="13" spans="1:24" x14ac:dyDescent="0.25">
      <c r="A13" s="17"/>
      <c r="B13" s="28" t="s">
        <v>26</v>
      </c>
      <c r="C13" s="16" t="s">
        <v>23</v>
      </c>
      <c r="D13" s="21"/>
      <c r="E13" s="29">
        <v>10</v>
      </c>
      <c r="F13" s="29">
        <v>10</v>
      </c>
      <c r="G13" s="29">
        <v>10</v>
      </c>
      <c r="H13" s="29">
        <v>10</v>
      </c>
      <c r="I13" s="29">
        <v>10</v>
      </c>
      <c r="J13" s="29">
        <v>10</v>
      </c>
      <c r="K13" s="29">
        <v>10</v>
      </c>
      <c r="L13" s="29">
        <v>10</v>
      </c>
      <c r="M13" s="29">
        <v>10</v>
      </c>
      <c r="N13" s="30"/>
      <c r="P13"/>
      <c r="W13"/>
      <c r="X13"/>
    </row>
    <row r="14" spans="1:24" x14ac:dyDescent="0.25">
      <c r="A14" s="17"/>
      <c r="B14" s="28" t="s">
        <v>27</v>
      </c>
      <c r="C14" s="16" t="s">
        <v>28</v>
      </c>
      <c r="D14" s="21"/>
      <c r="E14" s="29">
        <v>10</v>
      </c>
      <c r="F14" s="29">
        <v>10</v>
      </c>
      <c r="G14" s="29">
        <v>10</v>
      </c>
      <c r="H14" s="29">
        <v>10</v>
      </c>
      <c r="I14" s="29">
        <v>10</v>
      </c>
      <c r="J14" s="29">
        <v>10</v>
      </c>
      <c r="K14" s="29">
        <v>10</v>
      </c>
      <c r="L14" s="29">
        <v>10</v>
      </c>
      <c r="M14" s="29">
        <v>10</v>
      </c>
      <c r="N14" s="30"/>
      <c r="P14"/>
      <c r="W14"/>
      <c r="X14"/>
    </row>
    <row r="15" spans="1:24" x14ac:dyDescent="0.25">
      <c r="A15" s="17"/>
      <c r="B15" s="28" t="s">
        <v>29</v>
      </c>
      <c r="C15" s="16" t="s">
        <v>30</v>
      </c>
      <c r="D15" s="21"/>
      <c r="E15" s="29">
        <v>10</v>
      </c>
      <c r="F15" s="29">
        <v>10</v>
      </c>
      <c r="G15" s="29">
        <v>10</v>
      </c>
      <c r="H15" s="29">
        <v>10</v>
      </c>
      <c r="I15" s="29">
        <v>10</v>
      </c>
      <c r="J15" s="29">
        <v>10</v>
      </c>
      <c r="K15" s="29">
        <v>10</v>
      </c>
      <c r="L15" s="29">
        <v>10</v>
      </c>
      <c r="M15" s="29">
        <v>10</v>
      </c>
      <c r="N15" s="30"/>
      <c r="P15"/>
      <c r="W15"/>
      <c r="X15"/>
    </row>
    <row r="16" spans="1:24" x14ac:dyDescent="0.25">
      <c r="A16" s="17"/>
      <c r="B16" s="28" t="s">
        <v>31</v>
      </c>
      <c r="C16" s="16" t="s">
        <v>32</v>
      </c>
      <c r="D16" s="21"/>
      <c r="E16" s="29">
        <v>10</v>
      </c>
      <c r="F16" s="29">
        <v>10</v>
      </c>
      <c r="G16" s="29">
        <v>10</v>
      </c>
      <c r="H16" s="29">
        <v>10</v>
      </c>
      <c r="I16" s="29">
        <v>10</v>
      </c>
      <c r="J16" s="29">
        <v>10</v>
      </c>
      <c r="K16" s="29">
        <v>10</v>
      </c>
      <c r="L16" s="29">
        <v>10</v>
      </c>
      <c r="M16" s="29">
        <v>10</v>
      </c>
      <c r="N16" s="30"/>
      <c r="P16"/>
      <c r="W16"/>
      <c r="X16"/>
    </row>
    <row r="17" spans="1:24" x14ac:dyDescent="0.25">
      <c r="A17" s="17"/>
      <c r="B17" s="28" t="s">
        <v>33</v>
      </c>
      <c r="C17" s="16" t="s">
        <v>34</v>
      </c>
      <c r="D17" s="21"/>
      <c r="E17" s="29">
        <v>10</v>
      </c>
      <c r="F17" s="29">
        <v>10</v>
      </c>
      <c r="G17" s="29">
        <v>10</v>
      </c>
      <c r="H17" s="29">
        <v>10</v>
      </c>
      <c r="I17" s="29">
        <v>10</v>
      </c>
      <c r="J17" s="29">
        <v>10</v>
      </c>
      <c r="K17" s="29">
        <v>10</v>
      </c>
      <c r="L17" s="29">
        <v>10</v>
      </c>
      <c r="M17" s="29">
        <v>10</v>
      </c>
      <c r="N17" s="30"/>
      <c r="P17"/>
      <c r="W17"/>
      <c r="X17"/>
    </row>
    <row r="18" spans="1:24" x14ac:dyDescent="0.25">
      <c r="A18" s="17"/>
      <c r="B18" s="28" t="s">
        <v>35</v>
      </c>
      <c r="C18" s="16" t="s">
        <v>36</v>
      </c>
      <c r="D18" s="21"/>
      <c r="E18" s="29">
        <v>10</v>
      </c>
      <c r="F18" s="29">
        <v>10</v>
      </c>
      <c r="G18" s="29">
        <v>10</v>
      </c>
      <c r="H18" s="29">
        <v>10</v>
      </c>
      <c r="I18" s="29">
        <v>10</v>
      </c>
      <c r="J18" s="29">
        <v>10</v>
      </c>
      <c r="K18" s="29">
        <v>10</v>
      </c>
      <c r="L18" s="29">
        <v>10</v>
      </c>
      <c r="M18" s="29">
        <v>10</v>
      </c>
      <c r="N18" s="30"/>
      <c r="P18"/>
      <c r="W18"/>
      <c r="X18"/>
    </row>
    <row r="19" spans="1:24" x14ac:dyDescent="0.25">
      <c r="A19" s="17"/>
      <c r="B19" s="28" t="s">
        <v>37</v>
      </c>
      <c r="C19" s="16" t="s">
        <v>38</v>
      </c>
      <c r="D19" s="21"/>
      <c r="E19" s="29">
        <v>10</v>
      </c>
      <c r="F19" s="29">
        <v>10</v>
      </c>
      <c r="G19" s="29">
        <v>10</v>
      </c>
      <c r="H19" s="29">
        <v>10</v>
      </c>
      <c r="I19" s="29">
        <v>10</v>
      </c>
      <c r="J19" s="29">
        <v>10</v>
      </c>
      <c r="K19" s="29">
        <v>10</v>
      </c>
      <c r="L19" s="29">
        <v>10</v>
      </c>
      <c r="M19" s="29">
        <v>10</v>
      </c>
      <c r="N19" s="30"/>
      <c r="P19"/>
      <c r="W19"/>
      <c r="X19"/>
    </row>
    <row r="20" spans="1:24" x14ac:dyDescent="0.25">
      <c r="A20" s="17"/>
      <c r="B20" s="28" t="s">
        <v>39</v>
      </c>
      <c r="C20" s="16" t="s">
        <v>40</v>
      </c>
      <c r="D20" s="21"/>
      <c r="E20" s="29">
        <v>10</v>
      </c>
      <c r="F20" s="29">
        <v>10</v>
      </c>
      <c r="G20" s="29">
        <v>10</v>
      </c>
      <c r="H20" s="29">
        <v>10</v>
      </c>
      <c r="I20" s="29">
        <v>10</v>
      </c>
      <c r="J20" s="29">
        <v>10</v>
      </c>
      <c r="K20" s="29">
        <v>10</v>
      </c>
      <c r="L20" s="29">
        <v>10</v>
      </c>
      <c r="M20" s="29">
        <v>10</v>
      </c>
      <c r="N20" s="30"/>
      <c r="P20"/>
      <c r="W20"/>
      <c r="X20"/>
    </row>
    <row r="21" spans="1:24" x14ac:dyDescent="0.25">
      <c r="A21" s="17"/>
      <c r="B21" s="28" t="s">
        <v>41</v>
      </c>
      <c r="C21" s="16" t="s">
        <v>42</v>
      </c>
      <c r="D21" s="21"/>
      <c r="E21" s="29">
        <v>10</v>
      </c>
      <c r="F21" s="29">
        <v>10</v>
      </c>
      <c r="G21" s="29">
        <v>10</v>
      </c>
      <c r="H21" s="29">
        <v>10</v>
      </c>
      <c r="I21" s="29">
        <v>10</v>
      </c>
      <c r="J21" s="29">
        <v>10</v>
      </c>
      <c r="K21" s="29">
        <v>10</v>
      </c>
      <c r="L21" s="29">
        <v>10</v>
      </c>
      <c r="M21" s="29">
        <v>10</v>
      </c>
      <c r="N21" s="30"/>
      <c r="P21"/>
      <c r="W21"/>
      <c r="X21"/>
    </row>
    <row r="22" spans="1:24" x14ac:dyDescent="0.25">
      <c r="A22" s="17"/>
      <c r="B22" s="32" t="s">
        <v>33</v>
      </c>
      <c r="C22" s="33" t="s">
        <v>34</v>
      </c>
      <c r="D22" s="33"/>
      <c r="E22" s="29">
        <v>10</v>
      </c>
      <c r="F22" s="29">
        <v>10</v>
      </c>
      <c r="G22" s="29">
        <v>10</v>
      </c>
      <c r="H22" s="29">
        <v>10</v>
      </c>
      <c r="I22" s="29">
        <v>10</v>
      </c>
      <c r="J22" s="29">
        <v>10</v>
      </c>
      <c r="K22" s="29">
        <v>10</v>
      </c>
      <c r="L22" s="29">
        <v>10</v>
      </c>
      <c r="M22" s="29">
        <v>10</v>
      </c>
      <c r="N22" s="34"/>
      <c r="P22"/>
      <c r="W22"/>
      <c r="X22"/>
    </row>
    <row r="23" spans="1:24" x14ac:dyDescent="0.25">
      <c r="A23" s="17"/>
      <c r="B23" s="35" t="s">
        <v>104</v>
      </c>
      <c r="C23" s="36"/>
      <c r="D23" s="36"/>
      <c r="E23" s="37"/>
      <c r="F23" s="37"/>
      <c r="G23" s="37"/>
      <c r="H23" s="37"/>
      <c r="I23" s="37"/>
      <c r="J23" s="37"/>
      <c r="K23" s="37"/>
      <c r="L23" s="37"/>
      <c r="M23" s="37"/>
      <c r="N23" s="38"/>
      <c r="P23"/>
    </row>
    <row r="24" spans="1:24" x14ac:dyDescent="0.25">
      <c r="A24" s="17"/>
      <c r="B24" s="28" t="s">
        <v>26</v>
      </c>
      <c r="C24" s="16" t="s">
        <v>23</v>
      </c>
      <c r="E24" s="29">
        <v>10</v>
      </c>
      <c r="F24" s="29">
        <v>10</v>
      </c>
      <c r="G24" s="29">
        <v>10</v>
      </c>
      <c r="H24" s="29">
        <v>10</v>
      </c>
      <c r="I24" s="29">
        <v>10</v>
      </c>
      <c r="J24" s="29">
        <v>10</v>
      </c>
      <c r="K24" s="29">
        <v>10</v>
      </c>
      <c r="L24" s="29">
        <v>10</v>
      </c>
      <c r="M24" s="29">
        <v>10</v>
      </c>
      <c r="N24" s="30"/>
      <c r="P24"/>
    </row>
    <row r="25" spans="1:24" x14ac:dyDescent="0.25">
      <c r="A25" s="17"/>
      <c r="B25" s="28" t="s">
        <v>22</v>
      </c>
      <c r="C25" s="16" t="s">
        <v>23</v>
      </c>
      <c r="E25" s="29">
        <v>10</v>
      </c>
      <c r="F25" s="29">
        <v>10</v>
      </c>
      <c r="G25" s="29">
        <v>10</v>
      </c>
      <c r="H25" s="29">
        <v>10</v>
      </c>
      <c r="I25" s="29">
        <v>10</v>
      </c>
      <c r="J25" s="29">
        <v>10</v>
      </c>
      <c r="K25" s="29">
        <v>10</v>
      </c>
      <c r="L25" s="29">
        <v>10</v>
      </c>
      <c r="M25" s="29">
        <v>10</v>
      </c>
      <c r="N25" s="30"/>
      <c r="P25"/>
    </row>
    <row r="26" spans="1:24" x14ac:dyDescent="0.25">
      <c r="A26" s="17"/>
      <c r="B26" s="28" t="s">
        <v>25</v>
      </c>
      <c r="C26" s="16" t="s">
        <v>23</v>
      </c>
      <c r="E26" s="29">
        <v>10</v>
      </c>
      <c r="F26" s="29">
        <v>10</v>
      </c>
      <c r="G26" s="29">
        <v>10</v>
      </c>
      <c r="H26" s="29">
        <v>10</v>
      </c>
      <c r="I26" s="29">
        <v>10</v>
      </c>
      <c r="J26" s="29">
        <v>10</v>
      </c>
      <c r="K26" s="29">
        <v>10</v>
      </c>
      <c r="L26" s="29">
        <v>10</v>
      </c>
      <c r="M26" s="29">
        <v>10</v>
      </c>
      <c r="N26" s="30"/>
      <c r="P26"/>
    </row>
    <row r="27" spans="1:24" x14ac:dyDescent="0.25">
      <c r="A27" s="17"/>
      <c r="B27" s="28" t="s">
        <v>29</v>
      </c>
      <c r="C27" s="16" t="s">
        <v>30</v>
      </c>
      <c r="E27" s="29">
        <v>10</v>
      </c>
      <c r="F27" s="29">
        <v>10</v>
      </c>
      <c r="G27" s="29">
        <v>10</v>
      </c>
      <c r="H27" s="29">
        <v>10</v>
      </c>
      <c r="I27" s="29">
        <v>10</v>
      </c>
      <c r="J27" s="29">
        <v>10</v>
      </c>
      <c r="K27" s="29">
        <v>10</v>
      </c>
      <c r="L27" s="29">
        <v>10</v>
      </c>
      <c r="M27" s="29">
        <v>10</v>
      </c>
      <c r="N27" s="30"/>
      <c r="P27"/>
    </row>
    <row r="28" spans="1:24" x14ac:dyDescent="0.25">
      <c r="A28" s="17"/>
      <c r="B28" s="28" t="s">
        <v>31</v>
      </c>
      <c r="C28" s="16" t="s">
        <v>32</v>
      </c>
      <c r="E28" s="29">
        <v>10</v>
      </c>
      <c r="F28" s="29">
        <v>10</v>
      </c>
      <c r="G28" s="29">
        <v>10</v>
      </c>
      <c r="H28" s="29">
        <v>10</v>
      </c>
      <c r="I28" s="29">
        <v>10</v>
      </c>
      <c r="J28" s="29">
        <v>10</v>
      </c>
      <c r="K28" s="29">
        <v>10</v>
      </c>
      <c r="L28" s="29">
        <v>10</v>
      </c>
      <c r="M28" s="29">
        <v>10</v>
      </c>
      <c r="N28" s="30"/>
      <c r="P28"/>
    </row>
    <row r="29" spans="1:24" x14ac:dyDescent="0.25">
      <c r="A29" s="17"/>
      <c r="B29" s="28" t="s">
        <v>24</v>
      </c>
      <c r="C29" s="16" t="s">
        <v>23</v>
      </c>
      <c r="E29" s="29">
        <v>10</v>
      </c>
      <c r="F29" s="29">
        <v>10</v>
      </c>
      <c r="G29" s="29">
        <v>10</v>
      </c>
      <c r="H29" s="29">
        <v>10</v>
      </c>
      <c r="I29" s="29">
        <v>10</v>
      </c>
      <c r="J29" s="29">
        <v>10</v>
      </c>
      <c r="K29" s="29">
        <v>10</v>
      </c>
      <c r="L29" s="29">
        <v>10</v>
      </c>
      <c r="M29" s="29">
        <v>10</v>
      </c>
      <c r="N29" s="30"/>
      <c r="P29"/>
    </row>
    <row r="30" spans="1:24" x14ac:dyDescent="0.25">
      <c r="A30" s="17"/>
      <c r="B30" s="28" t="s">
        <v>27</v>
      </c>
      <c r="C30" s="16" t="s">
        <v>28</v>
      </c>
      <c r="E30" s="29">
        <v>10</v>
      </c>
      <c r="F30" s="29">
        <v>10</v>
      </c>
      <c r="G30" s="29">
        <v>10</v>
      </c>
      <c r="H30" s="29">
        <v>10</v>
      </c>
      <c r="I30" s="29">
        <v>10</v>
      </c>
      <c r="J30" s="29">
        <v>10</v>
      </c>
      <c r="K30" s="29">
        <v>10</v>
      </c>
      <c r="L30" s="29">
        <v>10</v>
      </c>
      <c r="M30" s="29">
        <v>10</v>
      </c>
      <c r="N30" s="30"/>
      <c r="P30"/>
    </row>
    <row r="31" spans="1:24" x14ac:dyDescent="0.25">
      <c r="A31" s="17"/>
      <c r="B31" s="32" t="s">
        <v>33</v>
      </c>
      <c r="C31" s="33" t="s">
        <v>34</v>
      </c>
      <c r="D31" s="33"/>
      <c r="E31" s="29">
        <v>10</v>
      </c>
      <c r="F31" s="29">
        <v>10</v>
      </c>
      <c r="G31" s="29">
        <v>10</v>
      </c>
      <c r="H31" s="29">
        <v>10</v>
      </c>
      <c r="I31" s="29">
        <v>10</v>
      </c>
      <c r="J31" s="29">
        <v>10</v>
      </c>
      <c r="K31" s="29">
        <v>10</v>
      </c>
      <c r="L31" s="29">
        <v>10</v>
      </c>
      <c r="M31" s="29">
        <v>10</v>
      </c>
      <c r="N31" s="34"/>
      <c r="P31"/>
    </row>
    <row r="32" spans="1:24" x14ac:dyDescent="0.25">
      <c r="B32" s="40" t="s">
        <v>43</v>
      </c>
      <c r="C32" s="41"/>
      <c r="D32" s="41"/>
      <c r="E32" s="42"/>
      <c r="F32" s="42"/>
      <c r="G32" s="42"/>
      <c r="H32" s="42"/>
      <c r="I32" s="42"/>
      <c r="J32" s="42"/>
      <c r="K32" s="42"/>
      <c r="L32" s="42"/>
      <c r="M32" s="42"/>
      <c r="N32" s="43"/>
      <c r="P32"/>
    </row>
    <row r="33" spans="1:26" x14ac:dyDescent="0.25">
      <c r="B33" s="28"/>
      <c r="N33" s="44"/>
      <c r="P33"/>
    </row>
    <row r="34" spans="1:26" x14ac:dyDescent="0.25">
      <c r="B34" s="47" t="s">
        <v>44</v>
      </c>
      <c r="C34" s="33"/>
      <c r="D34" s="33"/>
      <c r="E34" s="48"/>
      <c r="F34" s="48"/>
      <c r="G34" s="48"/>
      <c r="H34" s="48"/>
      <c r="I34" s="48"/>
      <c r="J34" s="48"/>
      <c r="K34" s="48"/>
      <c r="L34" s="48"/>
      <c r="M34" s="48"/>
      <c r="N34" s="49"/>
      <c r="P34"/>
    </row>
    <row r="35" spans="1:26" ht="8.25" customHeight="1" x14ac:dyDescent="0.25">
      <c r="B35" s="19"/>
      <c r="E35" s="50"/>
      <c r="F35" s="50"/>
      <c r="G35" s="50"/>
      <c r="H35" s="50"/>
      <c r="I35" s="50"/>
      <c r="J35" s="50"/>
      <c r="K35" s="50"/>
      <c r="L35" s="50"/>
      <c r="M35" s="50"/>
      <c r="N35" s="50"/>
      <c r="P35"/>
    </row>
    <row r="36" spans="1:26" x14ac:dyDescent="0.25">
      <c r="B36" s="19" t="s">
        <v>45</v>
      </c>
      <c r="E36" s="50"/>
      <c r="F36" s="50"/>
      <c r="G36" s="50"/>
      <c r="H36" s="50"/>
      <c r="I36" s="50"/>
      <c r="J36" s="50"/>
      <c r="K36" s="50"/>
      <c r="L36" s="50"/>
      <c r="M36" s="50"/>
      <c r="N36" s="50"/>
      <c r="P36"/>
    </row>
    <row r="37" spans="1:26" x14ac:dyDescent="0.25">
      <c r="B37" s="20"/>
      <c r="C37" s="20"/>
      <c r="D37" s="20"/>
      <c r="E37" s="138" t="s">
        <v>46</v>
      </c>
      <c r="F37" s="139"/>
      <c r="G37" s="139"/>
      <c r="H37" s="139"/>
      <c r="I37" s="139"/>
      <c r="J37" s="139"/>
      <c r="K37" s="139"/>
      <c r="L37" s="139"/>
      <c r="M37" s="140"/>
      <c r="N37" s="20" t="s">
        <v>7</v>
      </c>
    </row>
    <row r="38" spans="1:26" ht="24.75" x14ac:dyDescent="0.25">
      <c r="B38" s="51" t="s">
        <v>100</v>
      </c>
      <c r="C38" s="51" t="s">
        <v>8</v>
      </c>
      <c r="D38" s="51"/>
      <c r="E38" s="51" t="str">
        <f t="shared" ref="E38:M38" si="0">E9</f>
        <v>Task 1</v>
      </c>
      <c r="F38" s="51" t="str">
        <f t="shared" si="0"/>
        <v>Task 2</v>
      </c>
      <c r="G38" s="51" t="str">
        <f t="shared" si="0"/>
        <v>Task 3</v>
      </c>
      <c r="H38" s="51" t="str">
        <f t="shared" si="0"/>
        <v>Optional Task 1</v>
      </c>
      <c r="I38" s="51" t="str">
        <f t="shared" si="0"/>
        <v>Optional Task 2a</v>
      </c>
      <c r="J38" s="51" t="str">
        <f t="shared" si="0"/>
        <v>Optional Task 2b</v>
      </c>
      <c r="K38" s="51" t="str">
        <f t="shared" si="0"/>
        <v>Optional Task 3</v>
      </c>
      <c r="L38" s="51" t="str">
        <f t="shared" si="0"/>
        <v>Optional Task 4</v>
      </c>
      <c r="M38" s="51" t="str">
        <f t="shared" si="0"/>
        <v>Optional Task 5</v>
      </c>
      <c r="N38" s="51" t="s">
        <v>19</v>
      </c>
    </row>
    <row r="39" spans="1:26" x14ac:dyDescent="0.25">
      <c r="B39" s="23" t="s">
        <v>22</v>
      </c>
      <c r="C39" s="24" t="s">
        <v>23</v>
      </c>
      <c r="D39" s="25"/>
      <c r="E39" s="52">
        <f>SUM(PoP1_Price!O10,PoP2_Price!O10,PoP3_Price!O10,PoP4_Price!O10)</f>
        <v>0</v>
      </c>
      <c r="F39" s="52">
        <f>SUM(PoP1_Price!P10,PoP2_Price!P10,PoP3_Price!P10,PoP4_Price!P10)</f>
        <v>0</v>
      </c>
      <c r="G39" s="52">
        <f>SUM(PoP1_Price!Q10,PoP2_Price!Q10,PoP3_Price!Q10,PoP4_Price!Q10)</f>
        <v>0</v>
      </c>
      <c r="H39" s="52">
        <f>SUM(PoP1_Price!R10,PoP2_Price!R10,PoP3_Price!R10,PoP4_Price!R10)</f>
        <v>0</v>
      </c>
      <c r="I39" s="52">
        <f>SUM(PoP1_Price!S10,PoP2_Price!S10,PoP3_Price!S10,PoP4_Price!S10)</f>
        <v>0</v>
      </c>
      <c r="J39" s="52">
        <f>SUM(PoP1_Price!T10,PoP2_Price!T10,PoP3_Price!T10,PoP4_Price!T10)</f>
        <v>0</v>
      </c>
      <c r="K39" s="52">
        <f>SUM(PoP1_Price!U10,PoP2_Price!U10,PoP3_Price!U10,PoP4_Price!U10)</f>
        <v>0</v>
      </c>
      <c r="L39" s="52">
        <f>SUM(PoP1_Price!V10,PoP2_Price!V10,PoP3_Price!V10,PoP4_Price!V10)</f>
        <v>0</v>
      </c>
      <c r="M39" s="52">
        <f>SUM(PoP1_Price!W10,PoP2_Price!W10,PoP3_Price!W10,PoP4_Price!W10)</f>
        <v>386</v>
      </c>
      <c r="N39" s="53">
        <f>SUM(PoP1_Price!X10,PoP2_Price!X10,PoP3_Price!X10,PoP4_Price!X10)</f>
        <v>386</v>
      </c>
    </row>
    <row r="40" spans="1:26" x14ac:dyDescent="0.25">
      <c r="B40" s="28" t="s">
        <v>24</v>
      </c>
      <c r="C40" s="16" t="s">
        <v>23</v>
      </c>
      <c r="D40" s="21"/>
      <c r="E40" s="54">
        <f>SUM(PoP1_Price!O11,PoP2_Price!O11,PoP3_Price!O11,PoP4_Price!O11)</f>
        <v>0</v>
      </c>
      <c r="F40" s="54">
        <f>SUM(PoP1_Price!P11,PoP2_Price!P11,PoP3_Price!P11,PoP4_Price!P11)</f>
        <v>0</v>
      </c>
      <c r="G40" s="54">
        <f>SUM(PoP1_Price!Q11,PoP2_Price!Q11,PoP3_Price!Q11,PoP4_Price!Q11)</f>
        <v>0</v>
      </c>
      <c r="H40" s="54">
        <f>SUM(PoP1_Price!R11,PoP2_Price!R11,PoP3_Price!R11,PoP4_Price!R11)</f>
        <v>0</v>
      </c>
      <c r="I40" s="54">
        <f>SUM(PoP1_Price!S11,PoP2_Price!S11,PoP3_Price!S11,PoP4_Price!S11)</f>
        <v>0</v>
      </c>
      <c r="J40" s="54">
        <f>SUM(PoP1_Price!T11,PoP2_Price!T11,PoP3_Price!T11,PoP4_Price!T11)</f>
        <v>0</v>
      </c>
      <c r="K40" s="54">
        <f>SUM(PoP1_Price!U11,PoP2_Price!U11,PoP3_Price!U11,PoP4_Price!U11)</f>
        <v>0</v>
      </c>
      <c r="L40" s="54">
        <f>SUM(PoP1_Price!V11,PoP2_Price!V11,PoP3_Price!V11,PoP4_Price!V11)</f>
        <v>0</v>
      </c>
      <c r="M40" s="54">
        <f>SUM(PoP1_Price!W11,PoP2_Price!W11,PoP3_Price!W11,PoP4_Price!W11)</f>
        <v>576</v>
      </c>
      <c r="N40" s="55">
        <f>SUM(PoP1_Price!X11,PoP2_Price!X11,PoP3_Price!X11,PoP4_Price!X11)</f>
        <v>576</v>
      </c>
    </row>
    <row r="41" spans="1:26" x14ac:dyDescent="0.25">
      <c r="B41" s="28" t="s">
        <v>25</v>
      </c>
      <c r="C41" s="16" t="s">
        <v>23</v>
      </c>
      <c r="D41" s="21"/>
      <c r="E41" s="54">
        <f>SUM(PoP1_Price!O12,PoP2_Price!O12,PoP3_Price!O12,PoP4_Price!O12)</f>
        <v>0</v>
      </c>
      <c r="F41" s="54">
        <f>SUM(PoP1_Price!P12,PoP2_Price!P12,PoP3_Price!P12,PoP4_Price!P12)</f>
        <v>0</v>
      </c>
      <c r="G41" s="54">
        <f>SUM(PoP1_Price!Q12,PoP2_Price!Q12,PoP3_Price!Q12,PoP4_Price!Q12)</f>
        <v>0</v>
      </c>
      <c r="H41" s="54">
        <f>SUM(PoP1_Price!R12,PoP2_Price!R12,PoP3_Price!R12,PoP4_Price!R12)</f>
        <v>0</v>
      </c>
      <c r="I41" s="54">
        <f>SUM(PoP1_Price!S12,PoP2_Price!S12,PoP3_Price!S12,PoP4_Price!S12)</f>
        <v>0</v>
      </c>
      <c r="J41" s="54">
        <f>SUM(PoP1_Price!T12,PoP2_Price!T12,PoP3_Price!T12,PoP4_Price!T12)</f>
        <v>0</v>
      </c>
      <c r="K41" s="54">
        <f>SUM(PoP1_Price!U12,PoP2_Price!U12,PoP3_Price!U12,PoP4_Price!U12)</f>
        <v>0</v>
      </c>
      <c r="L41" s="54">
        <f>SUM(PoP1_Price!V12,PoP2_Price!V12,PoP3_Price!V12,PoP4_Price!V12)</f>
        <v>0</v>
      </c>
      <c r="M41" s="54">
        <f>SUM(PoP1_Price!W12,PoP2_Price!W12,PoP3_Price!W12,PoP4_Price!W12)</f>
        <v>386</v>
      </c>
      <c r="N41" s="55">
        <f>SUM(PoP1_Price!X12,PoP2_Price!X12,PoP3_Price!X12,PoP4_Price!X12)</f>
        <v>386</v>
      </c>
    </row>
    <row r="42" spans="1:26" x14ac:dyDescent="0.25">
      <c r="B42" s="28" t="s">
        <v>26</v>
      </c>
      <c r="C42" s="16" t="s">
        <v>23</v>
      </c>
      <c r="D42" s="21"/>
      <c r="E42" s="54">
        <f>SUM(PoP1_Price!O13,PoP2_Price!O13,PoP3_Price!O13,PoP4_Price!O13)</f>
        <v>0</v>
      </c>
      <c r="F42" s="54">
        <f>SUM(PoP1_Price!P13,PoP2_Price!P13,PoP3_Price!P13,PoP4_Price!P13)</f>
        <v>0</v>
      </c>
      <c r="G42" s="54">
        <f>SUM(PoP1_Price!Q13,PoP2_Price!Q13,PoP3_Price!Q13,PoP4_Price!Q13)</f>
        <v>0</v>
      </c>
      <c r="H42" s="54">
        <f>SUM(PoP1_Price!R13,PoP2_Price!R13,PoP3_Price!R13,PoP4_Price!R13)</f>
        <v>0</v>
      </c>
      <c r="I42" s="54">
        <f>SUM(PoP1_Price!S13,PoP2_Price!S13,PoP3_Price!S13,PoP4_Price!S13)</f>
        <v>0</v>
      </c>
      <c r="J42" s="54">
        <f>SUM(PoP1_Price!T13,PoP2_Price!T13,PoP3_Price!T13,PoP4_Price!T13)</f>
        <v>0</v>
      </c>
      <c r="K42" s="54">
        <f>SUM(PoP1_Price!U13,PoP2_Price!U13,PoP3_Price!U13,PoP4_Price!U13)</f>
        <v>0</v>
      </c>
      <c r="L42" s="54">
        <f>SUM(PoP1_Price!V13,PoP2_Price!V13,PoP3_Price!V13,PoP4_Price!V13)</f>
        <v>0</v>
      </c>
      <c r="M42" s="54">
        <f>SUM(PoP1_Price!W13,PoP2_Price!W13,PoP3_Price!W13,PoP4_Price!W13)</f>
        <v>386</v>
      </c>
      <c r="N42" s="55">
        <f>SUM(PoP1_Price!X13,PoP2_Price!X13,PoP3_Price!X13,PoP4_Price!X13)</f>
        <v>386</v>
      </c>
    </row>
    <row r="43" spans="1:26" customFormat="1" x14ac:dyDescent="0.25">
      <c r="A43" s="16"/>
      <c r="B43" s="28" t="s">
        <v>27</v>
      </c>
      <c r="C43" s="16" t="s">
        <v>28</v>
      </c>
      <c r="D43" s="21"/>
      <c r="E43" s="54">
        <f>SUM(PoP1_Price!O14,PoP2_Price!O14,PoP3_Price!O14,PoP4_Price!O14)</f>
        <v>0</v>
      </c>
      <c r="F43" s="54">
        <f>SUM(PoP1_Price!P14,PoP2_Price!P14,PoP3_Price!P14,PoP4_Price!P14)</f>
        <v>0</v>
      </c>
      <c r="G43" s="54">
        <f>SUM(PoP1_Price!Q14,PoP2_Price!Q14,PoP3_Price!Q14,PoP4_Price!Q14)</f>
        <v>0</v>
      </c>
      <c r="H43" s="54">
        <f>SUM(PoP1_Price!R14,PoP2_Price!R14,PoP3_Price!R14,PoP4_Price!R14)</f>
        <v>0</v>
      </c>
      <c r="I43" s="54">
        <f>SUM(PoP1_Price!S14,PoP2_Price!S14,PoP3_Price!S14,PoP4_Price!S14)</f>
        <v>0</v>
      </c>
      <c r="J43" s="54">
        <f>SUM(PoP1_Price!T14,PoP2_Price!T14,PoP3_Price!T14,PoP4_Price!T14)</f>
        <v>0</v>
      </c>
      <c r="K43" s="54">
        <f>SUM(PoP1_Price!U14,PoP2_Price!U14,PoP3_Price!U14,PoP4_Price!U14)</f>
        <v>0</v>
      </c>
      <c r="L43" s="54">
        <f>SUM(PoP1_Price!V14,PoP2_Price!V14,PoP3_Price!V14,PoP4_Price!V14)</f>
        <v>0</v>
      </c>
      <c r="M43" s="54">
        <f>SUM(PoP1_Price!W14,PoP2_Price!W14,PoP3_Price!W14,PoP4_Price!W14)</f>
        <v>576</v>
      </c>
      <c r="N43" s="55">
        <f>SUM(PoP1_Price!X14,PoP2_Price!X14,PoP3_Price!X14,PoP4_Price!X14)</f>
        <v>576</v>
      </c>
      <c r="P43" s="16"/>
      <c r="Q43" s="16"/>
      <c r="R43" s="16"/>
      <c r="W43" s="16"/>
      <c r="X43" s="16"/>
      <c r="Y43" s="16"/>
      <c r="Z43" s="16"/>
    </row>
    <row r="44" spans="1:26" customFormat="1" x14ac:dyDescent="0.25">
      <c r="A44" s="16"/>
      <c r="B44" s="28" t="s">
        <v>29</v>
      </c>
      <c r="C44" s="16" t="s">
        <v>30</v>
      </c>
      <c r="D44" s="21"/>
      <c r="E44" s="54">
        <f>SUM(PoP1_Price!O15,PoP2_Price!O15,PoP3_Price!O15,PoP4_Price!O15)</f>
        <v>0</v>
      </c>
      <c r="F44" s="54">
        <f>SUM(PoP1_Price!P15,PoP2_Price!P15,PoP3_Price!P15,PoP4_Price!P15)</f>
        <v>0</v>
      </c>
      <c r="G44" s="54">
        <f>SUM(PoP1_Price!Q15,PoP2_Price!Q15,PoP3_Price!Q15,PoP4_Price!Q15)</f>
        <v>0</v>
      </c>
      <c r="H44" s="54">
        <f>SUM(PoP1_Price!R15,PoP2_Price!R15,PoP3_Price!R15,PoP4_Price!R15)</f>
        <v>0</v>
      </c>
      <c r="I44" s="54">
        <f>SUM(PoP1_Price!S15,PoP2_Price!S15,PoP3_Price!S15,PoP4_Price!S15)</f>
        <v>0</v>
      </c>
      <c r="J44" s="54">
        <f>SUM(PoP1_Price!T15,PoP2_Price!T15,PoP3_Price!T15,PoP4_Price!T15)</f>
        <v>0</v>
      </c>
      <c r="K44" s="54">
        <f>SUM(PoP1_Price!U15,PoP2_Price!U15,PoP3_Price!U15,PoP4_Price!U15)</f>
        <v>0</v>
      </c>
      <c r="L44" s="54">
        <f>SUM(PoP1_Price!V15,PoP2_Price!V15,PoP3_Price!V15,PoP4_Price!V15)</f>
        <v>0</v>
      </c>
      <c r="M44" s="54">
        <f>SUM(PoP1_Price!W15,PoP2_Price!W15,PoP3_Price!W15,PoP4_Price!W15)</f>
        <v>386</v>
      </c>
      <c r="N44" s="55">
        <f>SUM(PoP1_Price!X15,PoP2_Price!X15,PoP3_Price!X15,PoP4_Price!X15)</f>
        <v>386</v>
      </c>
      <c r="P44" s="16"/>
      <c r="Q44" s="16"/>
      <c r="R44" s="16"/>
      <c r="W44" s="16"/>
      <c r="X44" s="16"/>
      <c r="Y44" s="16"/>
      <c r="Z44" s="16"/>
    </row>
    <row r="45" spans="1:26" customFormat="1" x14ac:dyDescent="0.25">
      <c r="A45" s="16"/>
      <c r="B45" s="28" t="s">
        <v>31</v>
      </c>
      <c r="C45" s="16" t="s">
        <v>32</v>
      </c>
      <c r="D45" s="21"/>
      <c r="E45" s="54">
        <f>SUM(PoP1_Price!O16,PoP2_Price!O16,PoP3_Price!O16,PoP4_Price!O16)</f>
        <v>0</v>
      </c>
      <c r="F45" s="54">
        <f>SUM(PoP1_Price!P16,PoP2_Price!P16,PoP3_Price!P16,PoP4_Price!P16)</f>
        <v>0</v>
      </c>
      <c r="G45" s="54">
        <f>SUM(PoP1_Price!Q16,PoP2_Price!Q16,PoP3_Price!Q16,PoP4_Price!Q16)</f>
        <v>0</v>
      </c>
      <c r="H45" s="54">
        <f>SUM(PoP1_Price!R16,PoP2_Price!R16,PoP3_Price!R16,PoP4_Price!R16)</f>
        <v>0</v>
      </c>
      <c r="I45" s="54">
        <f>SUM(PoP1_Price!S16,PoP2_Price!S16,PoP3_Price!S16,PoP4_Price!S16)</f>
        <v>0</v>
      </c>
      <c r="J45" s="54">
        <f>SUM(PoP1_Price!T16,PoP2_Price!T16,PoP3_Price!T16,PoP4_Price!T16)</f>
        <v>0</v>
      </c>
      <c r="K45" s="54">
        <f>SUM(PoP1_Price!U16,PoP2_Price!U16,PoP3_Price!U16,PoP4_Price!U16)</f>
        <v>0</v>
      </c>
      <c r="L45" s="54">
        <f>SUM(PoP1_Price!V16,PoP2_Price!V16,PoP3_Price!V16,PoP4_Price!V16)</f>
        <v>0</v>
      </c>
      <c r="M45" s="54">
        <f>SUM(PoP1_Price!W16,PoP2_Price!W16,PoP3_Price!W16,PoP4_Price!W16)</f>
        <v>576</v>
      </c>
      <c r="N45" s="55">
        <f>SUM(PoP1_Price!X16,PoP2_Price!X16,PoP3_Price!X16,PoP4_Price!X16)</f>
        <v>576</v>
      </c>
      <c r="P45" s="16"/>
      <c r="Q45" s="16"/>
      <c r="R45" s="16"/>
      <c r="W45" s="16"/>
      <c r="X45" s="16"/>
      <c r="Y45" s="16"/>
      <c r="Z45" s="16"/>
    </row>
    <row r="46" spans="1:26" customFormat="1" x14ac:dyDescent="0.25">
      <c r="A46" s="16"/>
      <c r="B46" s="28" t="s">
        <v>33</v>
      </c>
      <c r="C46" s="16" t="s">
        <v>34</v>
      </c>
      <c r="D46" s="21"/>
      <c r="E46" s="54">
        <f>SUM(PoP1_Price!O17,PoP2_Price!O17,PoP3_Price!O17,PoP4_Price!O17)</f>
        <v>0</v>
      </c>
      <c r="F46" s="54">
        <f>SUM(PoP1_Price!P17,PoP2_Price!P17,PoP3_Price!P17,PoP4_Price!P17)</f>
        <v>0</v>
      </c>
      <c r="G46" s="54">
        <f>SUM(PoP1_Price!Q17,PoP2_Price!Q17,PoP3_Price!Q17,PoP4_Price!Q17)</f>
        <v>0</v>
      </c>
      <c r="H46" s="54">
        <f>SUM(PoP1_Price!R17,PoP2_Price!R17,PoP3_Price!R17,PoP4_Price!R17)</f>
        <v>0</v>
      </c>
      <c r="I46" s="54">
        <f>SUM(PoP1_Price!S17,PoP2_Price!S17,PoP3_Price!S17,PoP4_Price!S17)</f>
        <v>0</v>
      </c>
      <c r="J46" s="54">
        <f>SUM(PoP1_Price!T17,PoP2_Price!T17,PoP3_Price!T17,PoP4_Price!T17)</f>
        <v>0</v>
      </c>
      <c r="K46" s="54">
        <f>SUM(PoP1_Price!U17,PoP2_Price!U17,PoP3_Price!U17,PoP4_Price!U17)</f>
        <v>0</v>
      </c>
      <c r="L46" s="54">
        <f>SUM(PoP1_Price!V17,PoP2_Price!V17,PoP3_Price!V17,PoP4_Price!V17)</f>
        <v>0</v>
      </c>
      <c r="M46" s="54">
        <f>SUM(PoP1_Price!W17,PoP2_Price!W17,PoP3_Price!W17,PoP4_Price!W17)</f>
        <v>386</v>
      </c>
      <c r="N46" s="55">
        <f>SUM(PoP1_Price!X17,PoP2_Price!X17,PoP3_Price!X17,PoP4_Price!X17)</f>
        <v>386</v>
      </c>
      <c r="P46" s="16"/>
      <c r="Q46" s="16"/>
      <c r="R46" s="16"/>
      <c r="W46" s="16"/>
      <c r="X46" s="16"/>
      <c r="Y46" s="16"/>
      <c r="Z46" s="16"/>
    </row>
    <row r="47" spans="1:26" customFormat="1" x14ac:dyDescent="0.25">
      <c r="A47" s="16"/>
      <c r="B47" s="28" t="s">
        <v>35</v>
      </c>
      <c r="C47" s="16" t="s">
        <v>36</v>
      </c>
      <c r="D47" s="21"/>
      <c r="E47" s="54">
        <f>SUM(PoP1_Price!O18,PoP2_Price!O18,PoP3_Price!O18,PoP4_Price!O18)</f>
        <v>0</v>
      </c>
      <c r="F47" s="54">
        <f>SUM(PoP1_Price!P18,PoP2_Price!P18,PoP3_Price!P18,PoP4_Price!P18)</f>
        <v>0</v>
      </c>
      <c r="G47" s="54">
        <f>SUM(PoP1_Price!Q18,PoP2_Price!Q18,PoP3_Price!Q18,PoP4_Price!Q18)</f>
        <v>0</v>
      </c>
      <c r="H47" s="54">
        <f>SUM(PoP1_Price!R18,PoP2_Price!R18,PoP3_Price!R18,PoP4_Price!R18)</f>
        <v>0</v>
      </c>
      <c r="I47" s="54">
        <f>SUM(PoP1_Price!S18,PoP2_Price!S18,PoP3_Price!S18,PoP4_Price!S18)</f>
        <v>0</v>
      </c>
      <c r="J47" s="54">
        <f>SUM(PoP1_Price!T18,PoP2_Price!T18,PoP3_Price!T18,PoP4_Price!T18)</f>
        <v>0</v>
      </c>
      <c r="K47" s="54">
        <f>SUM(PoP1_Price!U18,PoP2_Price!U18,PoP3_Price!U18,PoP4_Price!U18)</f>
        <v>0</v>
      </c>
      <c r="L47" s="54">
        <f>SUM(PoP1_Price!V18,PoP2_Price!V18,PoP3_Price!V18,PoP4_Price!V18)</f>
        <v>0</v>
      </c>
      <c r="M47" s="54">
        <f>SUM(PoP1_Price!W18,PoP2_Price!W18,PoP3_Price!W18,PoP4_Price!W18)</f>
        <v>386</v>
      </c>
      <c r="N47" s="55">
        <f>SUM(PoP1_Price!X18,PoP2_Price!X18,PoP3_Price!X18,PoP4_Price!X18)</f>
        <v>386</v>
      </c>
      <c r="P47" s="16"/>
      <c r="Q47" s="16"/>
      <c r="R47" s="16"/>
      <c r="W47" s="16"/>
      <c r="X47" s="16"/>
      <c r="Y47" s="16"/>
      <c r="Z47" s="16"/>
    </row>
    <row r="48" spans="1:26" customFormat="1" x14ac:dyDescent="0.25">
      <c r="A48" s="16"/>
      <c r="B48" s="28" t="s">
        <v>37</v>
      </c>
      <c r="C48" s="16" t="s">
        <v>38</v>
      </c>
      <c r="D48" s="21"/>
      <c r="E48" s="54">
        <f>SUM(PoP1_Price!O19,PoP2_Price!O19,PoP3_Price!O19,PoP4_Price!O19)</f>
        <v>0</v>
      </c>
      <c r="F48" s="54">
        <f>SUM(PoP1_Price!P19,PoP2_Price!P19,PoP3_Price!P19,PoP4_Price!P19)</f>
        <v>0</v>
      </c>
      <c r="G48" s="54">
        <f>SUM(PoP1_Price!Q19,PoP2_Price!Q19,PoP3_Price!Q19,PoP4_Price!Q19)</f>
        <v>0</v>
      </c>
      <c r="H48" s="54">
        <f>SUM(PoP1_Price!R19,PoP2_Price!R19,PoP3_Price!R19,PoP4_Price!R19)</f>
        <v>0</v>
      </c>
      <c r="I48" s="54">
        <f>SUM(PoP1_Price!S19,PoP2_Price!S19,PoP3_Price!S19,PoP4_Price!S19)</f>
        <v>0</v>
      </c>
      <c r="J48" s="54">
        <f>SUM(PoP1_Price!T19,PoP2_Price!T19,PoP3_Price!T19,PoP4_Price!T19)</f>
        <v>0</v>
      </c>
      <c r="K48" s="54">
        <f>SUM(PoP1_Price!U19,PoP2_Price!U19,PoP3_Price!U19,PoP4_Price!U19)</f>
        <v>0</v>
      </c>
      <c r="L48" s="54">
        <f>SUM(PoP1_Price!V19,PoP2_Price!V19,PoP3_Price!V19,PoP4_Price!V19)</f>
        <v>0</v>
      </c>
      <c r="M48" s="54">
        <f>SUM(PoP1_Price!W19,PoP2_Price!W19,PoP3_Price!W19,PoP4_Price!W19)</f>
        <v>576</v>
      </c>
      <c r="N48" s="55">
        <f>SUM(PoP1_Price!X19,PoP2_Price!X19,PoP3_Price!X19,PoP4_Price!X19)</f>
        <v>576</v>
      </c>
      <c r="P48" s="16"/>
      <c r="Q48" s="16"/>
      <c r="R48" s="16"/>
      <c r="W48" s="16"/>
      <c r="X48" s="16"/>
      <c r="Y48" s="16"/>
      <c r="Z48" s="16"/>
    </row>
    <row r="49" spans="1:26" customFormat="1" x14ac:dyDescent="0.25">
      <c r="A49" s="16"/>
      <c r="B49" s="28" t="s">
        <v>39</v>
      </c>
      <c r="C49" s="16" t="s">
        <v>40</v>
      </c>
      <c r="D49" s="21"/>
      <c r="E49" s="54">
        <f>SUM(PoP1_Price!O20,PoP2_Price!O20,PoP3_Price!O20,PoP4_Price!O20)</f>
        <v>0</v>
      </c>
      <c r="F49" s="54">
        <f>SUM(PoP1_Price!P20,PoP2_Price!P20,PoP3_Price!P20,PoP4_Price!P20)</f>
        <v>0</v>
      </c>
      <c r="G49" s="54">
        <f>SUM(PoP1_Price!Q20,PoP2_Price!Q20,PoP3_Price!Q20,PoP4_Price!Q20)</f>
        <v>0</v>
      </c>
      <c r="H49" s="54">
        <f>SUM(PoP1_Price!R20,PoP2_Price!R20,PoP3_Price!R20,PoP4_Price!R20)</f>
        <v>0</v>
      </c>
      <c r="I49" s="54">
        <f>SUM(PoP1_Price!S20,PoP2_Price!S20,PoP3_Price!S20,PoP4_Price!S20)</f>
        <v>0</v>
      </c>
      <c r="J49" s="54">
        <f>SUM(PoP1_Price!T20,PoP2_Price!T20,PoP3_Price!T20,PoP4_Price!T20)</f>
        <v>0</v>
      </c>
      <c r="K49" s="54">
        <f>SUM(PoP1_Price!U20,PoP2_Price!U20,PoP3_Price!U20,PoP4_Price!U20)</f>
        <v>0</v>
      </c>
      <c r="L49" s="54">
        <f>SUM(PoP1_Price!V20,PoP2_Price!V20,PoP3_Price!V20,PoP4_Price!V20)</f>
        <v>0</v>
      </c>
      <c r="M49" s="54">
        <f>SUM(PoP1_Price!W20,PoP2_Price!W20,PoP3_Price!W20,PoP4_Price!W20)</f>
        <v>386</v>
      </c>
      <c r="N49" s="55">
        <f>SUM(PoP1_Price!X20,PoP2_Price!X20,PoP3_Price!X20,PoP4_Price!X20)</f>
        <v>386</v>
      </c>
      <c r="P49" s="16"/>
      <c r="Q49" s="16"/>
      <c r="R49" s="16"/>
      <c r="W49" s="16"/>
      <c r="X49" s="16"/>
      <c r="Y49" s="16"/>
      <c r="Z49" s="16"/>
    </row>
    <row r="50" spans="1:26" customFormat="1" x14ac:dyDescent="0.25">
      <c r="A50" s="16"/>
      <c r="B50" s="28" t="s">
        <v>41</v>
      </c>
      <c r="C50" s="16" t="s">
        <v>42</v>
      </c>
      <c r="D50" s="21"/>
      <c r="E50" s="54">
        <f>SUM(PoP1_Price!O21,PoP2_Price!O21,PoP3_Price!O21,PoP4_Price!O21)</f>
        <v>0</v>
      </c>
      <c r="F50" s="54">
        <f>SUM(PoP1_Price!P21,PoP2_Price!P21,PoP3_Price!P21,PoP4_Price!P21)</f>
        <v>0</v>
      </c>
      <c r="G50" s="54">
        <f>SUM(PoP1_Price!Q21,PoP2_Price!Q21,PoP3_Price!Q21,PoP4_Price!Q21)</f>
        <v>0</v>
      </c>
      <c r="H50" s="54">
        <f>SUM(PoP1_Price!R21,PoP2_Price!R21,PoP3_Price!R21,PoP4_Price!R21)</f>
        <v>0</v>
      </c>
      <c r="I50" s="54">
        <f>SUM(PoP1_Price!S21,PoP2_Price!S21,PoP3_Price!S21,PoP4_Price!S21)</f>
        <v>0</v>
      </c>
      <c r="J50" s="54">
        <f>SUM(PoP1_Price!T21,PoP2_Price!T21,PoP3_Price!T21,PoP4_Price!T21)</f>
        <v>0</v>
      </c>
      <c r="K50" s="54">
        <f>SUM(PoP1_Price!U21,PoP2_Price!U21,PoP3_Price!U21,PoP4_Price!U21)</f>
        <v>0</v>
      </c>
      <c r="L50" s="54">
        <f>SUM(PoP1_Price!V21,PoP2_Price!V21,PoP3_Price!V21,PoP4_Price!V21)</f>
        <v>0</v>
      </c>
      <c r="M50" s="54">
        <f>SUM(PoP1_Price!W21,PoP2_Price!W21,PoP3_Price!W21,PoP4_Price!W21)</f>
        <v>386</v>
      </c>
      <c r="N50" s="55">
        <f>SUM(PoP1_Price!X21,PoP2_Price!X21,PoP3_Price!X21,PoP4_Price!X21)</f>
        <v>386</v>
      </c>
      <c r="P50" s="16"/>
      <c r="Q50" s="16"/>
      <c r="R50" s="16"/>
      <c r="W50" s="16"/>
      <c r="X50" s="16"/>
      <c r="Y50" s="16"/>
      <c r="Z50" s="16"/>
    </row>
    <row r="51" spans="1:26" customFormat="1" x14ac:dyDescent="0.25">
      <c r="A51" s="16"/>
      <c r="B51" s="32" t="s">
        <v>33</v>
      </c>
      <c r="C51" s="33" t="s">
        <v>34</v>
      </c>
      <c r="D51" s="33"/>
      <c r="E51" s="56">
        <f>SUM(PoP1_Price!O22,PoP2_Price!O22,PoP3_Price!O22,PoP4_Price!O22)</f>
        <v>0</v>
      </c>
      <c r="F51" s="56">
        <f>SUM(PoP1_Price!P22,PoP2_Price!P22,PoP3_Price!P22,PoP4_Price!P22)</f>
        <v>0</v>
      </c>
      <c r="G51" s="56">
        <f>SUM(PoP1_Price!Q22,PoP2_Price!Q22,PoP3_Price!Q22,PoP4_Price!Q22)</f>
        <v>0</v>
      </c>
      <c r="H51" s="56">
        <f>SUM(PoP1_Price!R22,PoP2_Price!R22,PoP3_Price!R22,PoP4_Price!R22)</f>
        <v>0</v>
      </c>
      <c r="I51" s="56">
        <f>SUM(PoP1_Price!S22,PoP2_Price!S22,PoP3_Price!S22,PoP4_Price!S22)</f>
        <v>0</v>
      </c>
      <c r="J51" s="56">
        <f>SUM(PoP1_Price!T22,PoP2_Price!T22,PoP3_Price!T22,PoP4_Price!T22)</f>
        <v>0</v>
      </c>
      <c r="K51" s="56">
        <f>SUM(PoP1_Price!U22,PoP2_Price!U22,PoP3_Price!U22,PoP4_Price!U22)</f>
        <v>0</v>
      </c>
      <c r="L51" s="56">
        <f>SUM(PoP1_Price!V22,PoP2_Price!V22,PoP3_Price!V22,PoP4_Price!V22)</f>
        <v>0</v>
      </c>
      <c r="M51" s="56">
        <f>SUM(PoP1_Price!W22,PoP2_Price!W22,PoP3_Price!W22,PoP4_Price!W22)</f>
        <v>0</v>
      </c>
      <c r="N51" s="57">
        <f>SUM(PoP1_Price!X22,PoP2_Price!X22,PoP3_Price!X22,PoP4_Price!X22)</f>
        <v>0</v>
      </c>
      <c r="P51" s="16"/>
      <c r="Q51" s="16"/>
      <c r="R51" s="16"/>
      <c r="W51" s="16"/>
      <c r="X51" s="16"/>
      <c r="Y51" s="16"/>
      <c r="Z51" s="16"/>
    </row>
    <row r="52" spans="1:26" customFormat="1" x14ac:dyDescent="0.25">
      <c r="A52" s="16"/>
      <c r="B52" s="35" t="s">
        <v>105</v>
      </c>
      <c r="C52" s="36"/>
      <c r="D52" s="36"/>
      <c r="E52" s="37"/>
      <c r="F52" s="37"/>
      <c r="G52" s="37"/>
      <c r="H52" s="37"/>
      <c r="I52" s="37"/>
      <c r="J52" s="37"/>
      <c r="K52" s="37"/>
      <c r="L52" s="37"/>
      <c r="M52" s="37"/>
      <c r="N52" s="38"/>
      <c r="P52" s="16"/>
      <c r="Q52" s="16"/>
      <c r="R52" s="16"/>
      <c r="W52" s="16"/>
      <c r="X52" s="16"/>
      <c r="Y52" s="16"/>
      <c r="Z52" s="16"/>
    </row>
    <row r="53" spans="1:26" customFormat="1" x14ac:dyDescent="0.25">
      <c r="A53" s="16"/>
      <c r="B53" s="28" t="s">
        <v>26</v>
      </c>
      <c r="C53" s="16" t="s">
        <v>23</v>
      </c>
      <c r="D53" s="16"/>
      <c r="E53" s="54">
        <f>SUM(PoP1_Price!O23,PoP2_Price!O23,PoP3_Price!O23,PoP4_Price!O23)</f>
        <v>0</v>
      </c>
      <c r="F53" s="54">
        <f>SUM(PoP1_Price!P23,PoP2_Price!P23,PoP3_Price!P23,PoP4_Price!P23)</f>
        <v>0</v>
      </c>
      <c r="G53" s="54">
        <f>SUM(PoP1_Price!Q23,PoP2_Price!Q23,PoP3_Price!Q23,PoP4_Price!Q23)</f>
        <v>0</v>
      </c>
      <c r="H53" s="54">
        <f>SUM(PoP1_Price!R23,PoP2_Price!R23,PoP3_Price!R23,PoP4_Price!R23)</f>
        <v>0</v>
      </c>
      <c r="I53" s="54">
        <f>SUM(PoP1_Price!S23,PoP2_Price!S23,PoP3_Price!S23,PoP4_Price!S23)</f>
        <v>0</v>
      </c>
      <c r="J53" s="54">
        <f>SUM(PoP1_Price!T23,PoP2_Price!T23,PoP3_Price!T23,PoP4_Price!T23)</f>
        <v>0</v>
      </c>
      <c r="K53" s="54">
        <f>SUM(PoP1_Price!U23,PoP2_Price!U23,PoP3_Price!U23,PoP4_Price!U23)</f>
        <v>0</v>
      </c>
      <c r="L53" s="54">
        <f>SUM(PoP1_Price!V23,PoP2_Price!V23,PoP3_Price!V23,PoP4_Price!V23)</f>
        <v>0</v>
      </c>
      <c r="M53" s="54">
        <f>SUM(PoP1_Price!W23,PoP2_Price!W23,PoP3_Price!W23,PoP4_Price!W23)</f>
        <v>386</v>
      </c>
      <c r="N53" s="55">
        <f>SUM(PoP1_Price!X23,PoP2_Price!X23,PoP3_Price!X23,PoP4_Price!X23)</f>
        <v>386</v>
      </c>
      <c r="P53" s="16"/>
      <c r="Q53" s="16"/>
      <c r="R53" s="16"/>
      <c r="W53" s="16"/>
      <c r="X53" s="16"/>
      <c r="Y53" s="16"/>
      <c r="Z53" s="16"/>
    </row>
    <row r="54" spans="1:26" customFormat="1" x14ac:dyDescent="0.25">
      <c r="A54" s="16"/>
      <c r="B54" s="28" t="s">
        <v>22</v>
      </c>
      <c r="C54" s="16" t="s">
        <v>23</v>
      </c>
      <c r="D54" s="16"/>
      <c r="E54" s="54">
        <f>SUM(PoP1_Price!O24,PoP2_Price!O24,PoP3_Price!O24,PoP4_Price!O24)</f>
        <v>0</v>
      </c>
      <c r="F54" s="54">
        <f>SUM(PoP1_Price!P24,PoP2_Price!P24,PoP3_Price!P24,PoP4_Price!P24)</f>
        <v>0</v>
      </c>
      <c r="G54" s="54">
        <f>SUM(PoP1_Price!Q24,PoP2_Price!Q24,PoP3_Price!Q24,PoP4_Price!Q24)</f>
        <v>0</v>
      </c>
      <c r="H54" s="54">
        <f>SUM(PoP1_Price!R24,PoP2_Price!R24,PoP3_Price!R24,PoP4_Price!R24)</f>
        <v>0</v>
      </c>
      <c r="I54" s="54">
        <f>SUM(PoP1_Price!S24,PoP2_Price!S24,PoP3_Price!S24,PoP4_Price!S24)</f>
        <v>0</v>
      </c>
      <c r="J54" s="54">
        <f>SUM(PoP1_Price!T24,PoP2_Price!T24,PoP3_Price!T24,PoP4_Price!T24)</f>
        <v>0</v>
      </c>
      <c r="K54" s="54">
        <f>SUM(PoP1_Price!U24,PoP2_Price!U24,PoP3_Price!U24,PoP4_Price!U24)</f>
        <v>0</v>
      </c>
      <c r="L54" s="54">
        <f>SUM(PoP1_Price!V24,PoP2_Price!V24,PoP3_Price!V24,PoP4_Price!V24)</f>
        <v>0</v>
      </c>
      <c r="M54" s="54">
        <f>SUM(PoP1_Price!W24,PoP2_Price!W24,PoP3_Price!W24,PoP4_Price!W24)</f>
        <v>386</v>
      </c>
      <c r="N54" s="55">
        <f>SUM(PoP1_Price!X24,PoP2_Price!X24,PoP3_Price!X24,PoP4_Price!X24)</f>
        <v>386</v>
      </c>
      <c r="P54" s="16"/>
      <c r="Q54" s="16"/>
      <c r="R54" s="16"/>
      <c r="W54" s="16"/>
      <c r="X54" s="16"/>
      <c r="Y54" s="16"/>
      <c r="Z54" s="16"/>
    </row>
    <row r="55" spans="1:26" customFormat="1" x14ac:dyDescent="0.25">
      <c r="A55" s="16"/>
      <c r="B55" s="28" t="s">
        <v>25</v>
      </c>
      <c r="C55" s="16" t="s">
        <v>23</v>
      </c>
      <c r="D55" s="16"/>
      <c r="E55" s="54">
        <f>SUM(PoP1_Price!O25,PoP2_Price!O25,PoP3_Price!O25,PoP4_Price!O25)</f>
        <v>0</v>
      </c>
      <c r="F55" s="54">
        <f>SUM(PoP1_Price!P25,PoP2_Price!P25,PoP3_Price!P25,PoP4_Price!P25)</f>
        <v>0</v>
      </c>
      <c r="G55" s="54">
        <f>SUM(PoP1_Price!Q25,PoP2_Price!Q25,PoP3_Price!Q25,PoP4_Price!Q25)</f>
        <v>0</v>
      </c>
      <c r="H55" s="54">
        <f>SUM(PoP1_Price!R25,PoP2_Price!R25,PoP3_Price!R25,PoP4_Price!R25)</f>
        <v>0</v>
      </c>
      <c r="I55" s="54">
        <f>SUM(PoP1_Price!S25,PoP2_Price!S25,PoP3_Price!S25,PoP4_Price!S25)</f>
        <v>0</v>
      </c>
      <c r="J55" s="54">
        <f>SUM(PoP1_Price!T25,PoP2_Price!T25,PoP3_Price!T25,PoP4_Price!T25)</f>
        <v>0</v>
      </c>
      <c r="K55" s="54">
        <f>SUM(PoP1_Price!U25,PoP2_Price!U25,PoP3_Price!U25,PoP4_Price!U25)</f>
        <v>0</v>
      </c>
      <c r="L55" s="54">
        <f>SUM(PoP1_Price!V25,PoP2_Price!V25,PoP3_Price!V25,PoP4_Price!V25)</f>
        <v>0</v>
      </c>
      <c r="M55" s="54">
        <f>SUM(PoP1_Price!W25,PoP2_Price!W25,PoP3_Price!W25,PoP4_Price!W25)</f>
        <v>386</v>
      </c>
      <c r="N55" s="55">
        <f>SUM(PoP1_Price!X25,PoP2_Price!X25,PoP3_Price!X25,PoP4_Price!X25)</f>
        <v>386</v>
      </c>
      <c r="P55" s="16"/>
      <c r="Q55" s="16"/>
      <c r="R55" s="16"/>
      <c r="W55" s="16"/>
      <c r="X55" s="16"/>
      <c r="Y55" s="16"/>
      <c r="Z55" s="16"/>
    </row>
    <row r="56" spans="1:26" customFormat="1" x14ac:dyDescent="0.25">
      <c r="A56" s="16"/>
      <c r="B56" s="28" t="s">
        <v>29</v>
      </c>
      <c r="C56" s="16" t="s">
        <v>30</v>
      </c>
      <c r="D56" s="16"/>
      <c r="E56" s="54">
        <f>SUM(PoP1_Price!O26,PoP2_Price!O26,PoP3_Price!O26,PoP4_Price!O26)</f>
        <v>0</v>
      </c>
      <c r="F56" s="54">
        <f>SUM(PoP1_Price!P26,PoP2_Price!P26,PoP3_Price!P26,PoP4_Price!P26)</f>
        <v>0</v>
      </c>
      <c r="G56" s="54">
        <f>SUM(PoP1_Price!Q26,PoP2_Price!Q26,PoP3_Price!Q26,PoP4_Price!Q26)</f>
        <v>0</v>
      </c>
      <c r="H56" s="54">
        <f>SUM(PoP1_Price!R26,PoP2_Price!R26,PoP3_Price!R26,PoP4_Price!R26)</f>
        <v>0</v>
      </c>
      <c r="I56" s="54">
        <f>SUM(PoP1_Price!S26,PoP2_Price!S26,PoP3_Price!S26,PoP4_Price!S26)</f>
        <v>0</v>
      </c>
      <c r="J56" s="54">
        <f>SUM(PoP1_Price!T26,PoP2_Price!T26,PoP3_Price!T26,PoP4_Price!T26)</f>
        <v>0</v>
      </c>
      <c r="K56" s="54">
        <f>SUM(PoP1_Price!U26,PoP2_Price!U26,PoP3_Price!U26,PoP4_Price!U26)</f>
        <v>0</v>
      </c>
      <c r="L56" s="54">
        <f>SUM(PoP1_Price!V26,PoP2_Price!V26,PoP3_Price!V26,PoP4_Price!V26)</f>
        <v>0</v>
      </c>
      <c r="M56" s="54">
        <f>SUM(PoP1_Price!W26,PoP2_Price!W26,PoP3_Price!W26,PoP4_Price!W26)</f>
        <v>386</v>
      </c>
      <c r="N56" s="55">
        <f>SUM(PoP1_Price!X26,PoP2_Price!X26,PoP3_Price!X26,PoP4_Price!X26)</f>
        <v>386</v>
      </c>
      <c r="P56" s="16"/>
      <c r="Q56" s="16"/>
      <c r="R56" s="16"/>
      <c r="W56" s="16"/>
      <c r="X56" s="16"/>
      <c r="Y56" s="16"/>
      <c r="Z56" s="16"/>
    </row>
    <row r="57" spans="1:26" customFormat="1" x14ac:dyDescent="0.25">
      <c r="A57" s="16"/>
      <c r="B57" s="28" t="s">
        <v>31</v>
      </c>
      <c r="C57" s="16" t="s">
        <v>32</v>
      </c>
      <c r="D57" s="16"/>
      <c r="E57" s="54">
        <f>SUM(PoP1_Price!O27,PoP2_Price!O27,PoP3_Price!O27,PoP4_Price!O27)</f>
        <v>0</v>
      </c>
      <c r="F57" s="54">
        <f>SUM(PoP1_Price!P27,PoP2_Price!P27,PoP3_Price!P27,PoP4_Price!P27)</f>
        <v>0</v>
      </c>
      <c r="G57" s="54">
        <f>SUM(PoP1_Price!Q27,PoP2_Price!Q27,PoP3_Price!Q27,PoP4_Price!Q27)</f>
        <v>0</v>
      </c>
      <c r="H57" s="54">
        <f>SUM(PoP1_Price!R27,PoP2_Price!R27,PoP3_Price!R27,PoP4_Price!R27)</f>
        <v>0</v>
      </c>
      <c r="I57" s="54">
        <f>SUM(PoP1_Price!S27,PoP2_Price!S27,PoP3_Price!S27,PoP4_Price!S27)</f>
        <v>0</v>
      </c>
      <c r="J57" s="54">
        <f>SUM(PoP1_Price!T27,PoP2_Price!T27,PoP3_Price!T27,PoP4_Price!T27)</f>
        <v>0</v>
      </c>
      <c r="K57" s="54">
        <f>SUM(PoP1_Price!U27,PoP2_Price!U27,PoP3_Price!U27,PoP4_Price!U27)</f>
        <v>0</v>
      </c>
      <c r="L57" s="54">
        <f>SUM(PoP1_Price!V27,PoP2_Price!V27,PoP3_Price!V27,PoP4_Price!V27)</f>
        <v>0</v>
      </c>
      <c r="M57" s="54">
        <f>SUM(PoP1_Price!W27,PoP2_Price!W27,PoP3_Price!W27,PoP4_Price!W27)</f>
        <v>576</v>
      </c>
      <c r="N57" s="55">
        <f>SUM(PoP1_Price!X27,PoP2_Price!X27,PoP3_Price!X27,PoP4_Price!X27)</f>
        <v>576</v>
      </c>
      <c r="P57" s="16"/>
      <c r="Q57" s="16"/>
      <c r="R57" s="16"/>
      <c r="W57" s="16"/>
      <c r="X57" s="16"/>
      <c r="Y57" s="16"/>
      <c r="Z57" s="16"/>
    </row>
    <row r="58" spans="1:26" customFormat="1" x14ac:dyDescent="0.25">
      <c r="A58" s="16"/>
      <c r="B58" s="28" t="s">
        <v>24</v>
      </c>
      <c r="C58" s="16" t="s">
        <v>23</v>
      </c>
      <c r="D58" s="16"/>
      <c r="E58" s="54">
        <f>SUM(PoP1_Price!O28,PoP2_Price!O28,PoP3_Price!O28,PoP4_Price!O28)</f>
        <v>0</v>
      </c>
      <c r="F58" s="54">
        <f>SUM(PoP1_Price!P28,PoP2_Price!P28,PoP3_Price!P28,PoP4_Price!P28)</f>
        <v>0</v>
      </c>
      <c r="G58" s="54">
        <f>SUM(PoP1_Price!Q28,PoP2_Price!Q28,PoP3_Price!Q28,PoP4_Price!Q28)</f>
        <v>0</v>
      </c>
      <c r="H58" s="54">
        <f>SUM(PoP1_Price!R28,PoP2_Price!R28,PoP3_Price!R28,PoP4_Price!R28)</f>
        <v>0</v>
      </c>
      <c r="I58" s="54">
        <f>SUM(PoP1_Price!S28,PoP2_Price!S28,PoP3_Price!S28,PoP4_Price!S28)</f>
        <v>0</v>
      </c>
      <c r="J58" s="54">
        <f>SUM(PoP1_Price!T28,PoP2_Price!T28,PoP3_Price!T28,PoP4_Price!T28)</f>
        <v>0</v>
      </c>
      <c r="K58" s="54">
        <f>SUM(PoP1_Price!U28,PoP2_Price!U28,PoP3_Price!U28,PoP4_Price!U28)</f>
        <v>0</v>
      </c>
      <c r="L58" s="54">
        <f>SUM(PoP1_Price!V28,PoP2_Price!V28,PoP3_Price!V28,PoP4_Price!V28)</f>
        <v>0</v>
      </c>
      <c r="M58" s="54">
        <f>SUM(PoP1_Price!W28,PoP2_Price!W28,PoP3_Price!W28,PoP4_Price!W28)</f>
        <v>576</v>
      </c>
      <c r="N58" s="55">
        <f>SUM(PoP1_Price!X28,PoP2_Price!X28,PoP3_Price!X28,PoP4_Price!X28)</f>
        <v>576</v>
      </c>
      <c r="P58" s="16"/>
      <c r="Q58" s="16"/>
      <c r="R58" s="16"/>
      <c r="W58" s="16"/>
      <c r="X58" s="16"/>
      <c r="Y58" s="16"/>
      <c r="Z58" s="16"/>
    </row>
    <row r="59" spans="1:26" customFormat="1" x14ac:dyDescent="0.25">
      <c r="A59" s="16"/>
      <c r="B59" s="28" t="s">
        <v>27</v>
      </c>
      <c r="C59" s="16" t="s">
        <v>28</v>
      </c>
      <c r="D59" s="16"/>
      <c r="E59" s="54">
        <f>SUM(PoP1_Price!O29,PoP2_Price!O29,PoP3_Price!O29,PoP4_Price!O29)</f>
        <v>0</v>
      </c>
      <c r="F59" s="54">
        <f>SUM(PoP1_Price!P29,PoP2_Price!P29,PoP3_Price!P29,PoP4_Price!P29)</f>
        <v>0</v>
      </c>
      <c r="G59" s="54">
        <f>SUM(PoP1_Price!Q29,PoP2_Price!Q29,PoP3_Price!Q29,PoP4_Price!Q29)</f>
        <v>0</v>
      </c>
      <c r="H59" s="54">
        <f>SUM(PoP1_Price!R29,PoP2_Price!R29,PoP3_Price!R29,PoP4_Price!R29)</f>
        <v>0</v>
      </c>
      <c r="I59" s="54">
        <f>SUM(PoP1_Price!S29,PoP2_Price!S29,PoP3_Price!S29,PoP4_Price!S29)</f>
        <v>0</v>
      </c>
      <c r="J59" s="54">
        <f>SUM(PoP1_Price!T29,PoP2_Price!T29,PoP3_Price!T29,PoP4_Price!T29)</f>
        <v>0</v>
      </c>
      <c r="K59" s="54">
        <f>SUM(PoP1_Price!U29,PoP2_Price!U29,PoP3_Price!U29,PoP4_Price!U29)</f>
        <v>0</v>
      </c>
      <c r="L59" s="54">
        <f>SUM(PoP1_Price!V29,PoP2_Price!V29,PoP3_Price!V29,PoP4_Price!V29)</f>
        <v>0</v>
      </c>
      <c r="M59" s="54">
        <f>SUM(PoP1_Price!W29,PoP2_Price!W29,PoP3_Price!W29,PoP4_Price!W29)</f>
        <v>576</v>
      </c>
      <c r="N59" s="55">
        <f>SUM(PoP1_Price!X29,PoP2_Price!X29,PoP3_Price!X29,PoP4_Price!X29)</f>
        <v>576</v>
      </c>
      <c r="P59" s="16"/>
      <c r="Q59" s="16"/>
      <c r="R59" s="16"/>
      <c r="W59" s="16"/>
      <c r="X59" s="16"/>
      <c r="Y59" s="16"/>
      <c r="Z59" s="16"/>
    </row>
    <row r="60" spans="1:26" customFormat="1" x14ac:dyDescent="0.25">
      <c r="A60" s="16"/>
      <c r="B60" s="32" t="s">
        <v>33</v>
      </c>
      <c r="C60" s="33" t="s">
        <v>34</v>
      </c>
      <c r="D60" s="33"/>
      <c r="E60" s="56">
        <f>SUM(PoP1_Price!O30,PoP2_Price!O30,PoP3_Price!O30,PoP4_Price!O30)</f>
        <v>0</v>
      </c>
      <c r="F60" s="56">
        <f>SUM(PoP1_Price!P30,PoP2_Price!P30,PoP3_Price!P30,PoP4_Price!P30)</f>
        <v>0</v>
      </c>
      <c r="G60" s="56">
        <f>SUM(PoP1_Price!Q30,PoP2_Price!Q30,PoP3_Price!Q30,PoP4_Price!Q30)</f>
        <v>0</v>
      </c>
      <c r="H60" s="56">
        <f>SUM(PoP1_Price!R30,PoP2_Price!R30,PoP3_Price!R30,PoP4_Price!R30)</f>
        <v>0</v>
      </c>
      <c r="I60" s="56">
        <f>SUM(PoP1_Price!S30,PoP2_Price!S30,PoP3_Price!S30,PoP4_Price!S30)</f>
        <v>0</v>
      </c>
      <c r="J60" s="56">
        <f>SUM(PoP1_Price!T30,PoP2_Price!T30,PoP3_Price!T30,PoP4_Price!T30)</f>
        <v>0</v>
      </c>
      <c r="K60" s="56">
        <f>SUM(PoP1_Price!U30,PoP2_Price!U30,PoP3_Price!U30,PoP4_Price!U30)</f>
        <v>0</v>
      </c>
      <c r="L60" s="56">
        <f>SUM(PoP1_Price!V30,PoP2_Price!V30,PoP3_Price!V30,PoP4_Price!V30)</f>
        <v>0</v>
      </c>
      <c r="M60" s="56">
        <f>SUM(PoP1_Price!W30,PoP2_Price!W30,PoP3_Price!W30,PoP4_Price!W30)</f>
        <v>386</v>
      </c>
      <c r="N60" s="57">
        <f>SUM(PoP1_Price!X30,PoP2_Price!X30,PoP3_Price!X30,PoP4_Price!X30)</f>
        <v>386</v>
      </c>
      <c r="P60" s="16"/>
      <c r="Q60" s="16"/>
      <c r="R60" s="16"/>
      <c r="W60" s="16"/>
      <c r="X60" s="16"/>
      <c r="Y60" s="16"/>
      <c r="Z60" s="16"/>
    </row>
    <row r="61" spans="1:26" customFormat="1" x14ac:dyDescent="0.25">
      <c r="A61" s="16"/>
      <c r="B61" s="16" t="s">
        <v>47</v>
      </c>
      <c r="C61" s="16"/>
      <c r="D61" s="16"/>
      <c r="E61" s="39">
        <f>SUM(E39:E60)</f>
        <v>0</v>
      </c>
      <c r="F61" s="39">
        <f t="shared" ref="F61:N61" si="1">SUM(F39:F60)</f>
        <v>0</v>
      </c>
      <c r="G61" s="39">
        <f t="shared" si="1"/>
        <v>0</v>
      </c>
      <c r="H61" s="39">
        <f t="shared" si="1"/>
        <v>0</v>
      </c>
      <c r="I61" s="39">
        <f t="shared" si="1"/>
        <v>0</v>
      </c>
      <c r="J61" s="39">
        <f t="shared" si="1"/>
        <v>0</v>
      </c>
      <c r="K61" s="39">
        <f t="shared" si="1"/>
        <v>0</v>
      </c>
      <c r="L61" s="39">
        <f t="shared" si="1"/>
        <v>0</v>
      </c>
      <c r="M61" s="39">
        <f t="shared" si="1"/>
        <v>9050</v>
      </c>
      <c r="N61" s="39">
        <f t="shared" si="1"/>
        <v>9050</v>
      </c>
      <c r="P61" s="16"/>
      <c r="Q61" s="16"/>
      <c r="R61" s="16"/>
      <c r="W61" s="16"/>
      <c r="X61" s="16"/>
      <c r="Y61" s="16"/>
      <c r="Z61" s="16"/>
    </row>
    <row r="62" spans="1:26" customFormat="1" x14ac:dyDescent="0.25">
      <c r="A62" s="16"/>
      <c r="B62" s="16"/>
      <c r="C62" s="16"/>
      <c r="D62" s="16"/>
      <c r="E62" s="45"/>
      <c r="F62" s="45"/>
      <c r="G62" s="45"/>
      <c r="H62" s="45"/>
      <c r="I62" s="45"/>
      <c r="J62" s="45"/>
      <c r="K62" s="45"/>
      <c r="L62" s="45"/>
      <c r="M62" s="45"/>
      <c r="N62" s="45"/>
      <c r="P62" s="16"/>
      <c r="Q62" s="16"/>
      <c r="R62" s="16"/>
      <c r="W62" s="16"/>
      <c r="X62" s="16"/>
      <c r="Y62" s="16"/>
      <c r="Z62" s="16"/>
    </row>
    <row r="63" spans="1:26" customFormat="1" ht="15.75" thickBot="1" x14ac:dyDescent="0.3">
      <c r="A63" s="16"/>
      <c r="B63" s="58" t="s">
        <v>48</v>
      </c>
      <c r="C63" s="58"/>
      <c r="D63" s="58"/>
      <c r="E63" s="46">
        <f>E61</f>
        <v>0</v>
      </c>
      <c r="F63" s="46">
        <f t="shared" ref="F63:N63" si="2">F61</f>
        <v>0</v>
      </c>
      <c r="G63" s="46">
        <f t="shared" si="2"/>
        <v>0</v>
      </c>
      <c r="H63" s="46">
        <f t="shared" si="2"/>
        <v>0</v>
      </c>
      <c r="I63" s="46">
        <f t="shared" si="2"/>
        <v>0</v>
      </c>
      <c r="J63" s="46">
        <f t="shared" si="2"/>
        <v>0</v>
      </c>
      <c r="K63" s="46">
        <f t="shared" si="2"/>
        <v>0</v>
      </c>
      <c r="L63" s="46">
        <f t="shared" si="2"/>
        <v>0</v>
      </c>
      <c r="M63" s="46">
        <f t="shared" si="2"/>
        <v>9050</v>
      </c>
      <c r="N63" s="46">
        <f t="shared" si="2"/>
        <v>9050</v>
      </c>
      <c r="P63" s="16"/>
      <c r="Q63" s="16"/>
      <c r="R63" s="16"/>
      <c r="W63" s="16"/>
      <c r="X63" s="16"/>
      <c r="Y63" s="16"/>
      <c r="Z63" s="16"/>
    </row>
  </sheetData>
  <mergeCells count="2">
    <mergeCell ref="E8:M8"/>
    <mergeCell ref="E37:M37"/>
  </mergeCells>
  <printOptions horizontalCentered="1"/>
  <pageMargins left="0.5" right="0.5" top="1" bottom="1" header="0.5" footer="0.5"/>
  <pageSetup scale="75" orientation="landscape" r:id="rId1"/>
  <headerFooter scaleWithDoc="0">
    <oddHeader>&amp;L&amp;G&amp;R&amp;"Arial,Bold"&amp;8&amp;K00338D&amp;D</oddHeader>
    <oddFooter>&amp;C&amp;"Arial,Bold"&amp;8&amp;K00338DUse or disclosure of the data contained on this page is subject to the restriction on the title page of this proposal&amp;R&amp;"Arial,Bold"&amp;8&amp;K00338D&amp;P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8D"/>
  </sheetPr>
  <dimension ref="A2:X34"/>
  <sheetViews>
    <sheetView showGridLines="0" zoomScaleNormal="100" workbookViewId="0">
      <selection activeCell="C15" sqref="C15"/>
    </sheetView>
  </sheetViews>
  <sheetFormatPr defaultColWidth="8.7109375" defaultRowHeight="11.25" x14ac:dyDescent="0.2"/>
  <cols>
    <col min="1" max="1" width="5.85546875" style="16" customWidth="1"/>
    <col min="2" max="2" width="27.140625" style="16" customWidth="1"/>
    <col min="3" max="3" width="21.140625" style="16" bestFit="1" customWidth="1"/>
    <col min="4" max="4" width="8.7109375" style="16" customWidth="1"/>
    <col min="5" max="6" width="6.42578125" style="16" bestFit="1" customWidth="1"/>
    <col min="7" max="7" width="5.28515625" style="16" bestFit="1" customWidth="1"/>
    <col min="8" max="13" width="7.7109375" style="16" bestFit="1" customWidth="1"/>
    <col min="14" max="14" width="6.140625" style="16" bestFit="1" customWidth="1"/>
    <col min="15" max="16" width="8.7109375" style="16" bestFit="1" customWidth="1"/>
    <col min="17" max="17" width="7.42578125" style="16" bestFit="1" customWidth="1"/>
    <col min="18" max="19" width="8.7109375" style="16" bestFit="1" customWidth="1"/>
    <col min="20" max="23" width="7.7109375" style="16" bestFit="1" customWidth="1"/>
    <col min="24" max="24" width="9.5703125" style="16" bestFit="1" customWidth="1"/>
    <col min="25" max="25" width="1.7109375" style="16" customWidth="1"/>
    <col min="26" max="16384" width="8.7109375" style="16"/>
  </cols>
  <sheetData>
    <row r="2" spans="1:24" x14ac:dyDescent="0.2">
      <c r="B2" s="18" t="s">
        <v>55</v>
      </c>
    </row>
    <row r="3" spans="1:24" x14ac:dyDescent="0.2">
      <c r="B3" s="18" t="s">
        <v>56</v>
      </c>
    </row>
    <row r="4" spans="1:24" x14ac:dyDescent="0.2">
      <c r="B4" s="18" t="s">
        <v>112</v>
      </c>
    </row>
    <row r="5" spans="1:24" x14ac:dyDescent="0.2">
      <c r="B5" s="19" t="s">
        <v>58</v>
      </c>
    </row>
    <row r="6" spans="1:24" x14ac:dyDescent="0.2">
      <c r="B6" s="19" t="s">
        <v>59</v>
      </c>
    </row>
    <row r="8" spans="1:24" ht="24" customHeight="1" x14ac:dyDescent="0.2">
      <c r="B8" s="73"/>
      <c r="C8" s="74"/>
      <c r="D8" s="74"/>
      <c r="E8" s="141" t="s">
        <v>6</v>
      </c>
      <c r="F8" s="142"/>
      <c r="G8" s="142"/>
      <c r="H8" s="142"/>
      <c r="I8" s="142"/>
      <c r="J8" s="142"/>
      <c r="K8" s="142"/>
      <c r="L8" s="142"/>
      <c r="M8" s="143"/>
      <c r="N8" s="74" t="s">
        <v>7</v>
      </c>
      <c r="O8" s="141" t="s">
        <v>46</v>
      </c>
      <c r="P8" s="142"/>
      <c r="Q8" s="142"/>
      <c r="R8" s="142"/>
      <c r="S8" s="142"/>
      <c r="T8" s="142"/>
      <c r="U8" s="142"/>
      <c r="V8" s="142"/>
      <c r="W8" s="142"/>
      <c r="X8" s="75" t="s">
        <v>7</v>
      </c>
    </row>
    <row r="9" spans="1:24" ht="24" x14ac:dyDescent="0.2">
      <c r="B9" s="76" t="s">
        <v>21</v>
      </c>
      <c r="C9" s="77" t="s">
        <v>8</v>
      </c>
      <c r="D9" s="77" t="s">
        <v>49</v>
      </c>
      <c r="E9" s="77" t="s">
        <v>9</v>
      </c>
      <c r="F9" s="77" t="s">
        <v>10</v>
      </c>
      <c r="G9" s="77" t="s">
        <v>11</v>
      </c>
      <c r="H9" s="77" t="s">
        <v>12</v>
      </c>
      <c r="I9" s="77" t="s">
        <v>13</v>
      </c>
      <c r="J9" s="77" t="s">
        <v>14</v>
      </c>
      <c r="K9" s="77" t="s">
        <v>15</v>
      </c>
      <c r="L9" s="77" t="s">
        <v>16</v>
      </c>
      <c r="M9" s="77" t="s">
        <v>17</v>
      </c>
      <c r="N9" s="77" t="s">
        <v>18</v>
      </c>
      <c r="O9" s="77" t="s">
        <v>9</v>
      </c>
      <c r="P9" s="77" t="s">
        <v>10</v>
      </c>
      <c r="Q9" s="77" t="s">
        <v>11</v>
      </c>
      <c r="R9" s="77" t="s">
        <v>12</v>
      </c>
      <c r="S9" s="77" t="s">
        <v>13</v>
      </c>
      <c r="T9" s="77" t="s">
        <v>14</v>
      </c>
      <c r="U9" s="77" t="s">
        <v>15</v>
      </c>
      <c r="V9" s="77" t="s">
        <v>16</v>
      </c>
      <c r="W9" s="77" t="s">
        <v>17</v>
      </c>
      <c r="X9" s="78" t="s">
        <v>19</v>
      </c>
    </row>
    <row r="10" spans="1:24" x14ac:dyDescent="0.2">
      <c r="A10" s="17"/>
      <c r="B10" s="23" t="s">
        <v>22</v>
      </c>
      <c r="C10" s="24" t="s">
        <v>23</v>
      </c>
      <c r="D10" s="25">
        <f>VLOOKUP(B10,Disc_Rates!$C$9:$J$21,5,0)</f>
        <v>9.5</v>
      </c>
      <c r="E10" s="67">
        <v>0</v>
      </c>
      <c r="F10" s="67">
        <v>0</v>
      </c>
      <c r="G10" s="67">
        <v>0</v>
      </c>
      <c r="H10" s="67">
        <v>0</v>
      </c>
      <c r="I10" s="67">
        <v>0</v>
      </c>
      <c r="J10" s="67">
        <v>0</v>
      </c>
      <c r="K10" s="67">
        <v>0</v>
      </c>
      <c r="L10" s="67">
        <v>0</v>
      </c>
      <c r="M10" s="67">
        <v>10</v>
      </c>
      <c r="N10" s="67">
        <f t="shared" ref="N10:N21" si="0">SUM(E10:M10)</f>
        <v>10</v>
      </c>
      <c r="O10" s="52">
        <f t="shared" ref="O10:O21" si="1">IF(OR($D10="",E10=0),0,$D10*E10)</f>
        <v>0</v>
      </c>
      <c r="P10" s="52">
        <f t="shared" ref="P10:P21" si="2">IF(OR($D10="",F10=0),0,$D10*F10)</f>
        <v>0</v>
      </c>
      <c r="Q10" s="52">
        <f t="shared" ref="Q10:Q21" si="3">IF(OR($D10="",G10=0),0,$D10*G10)</f>
        <v>0</v>
      </c>
      <c r="R10" s="52">
        <f t="shared" ref="R10:R21" si="4">IF(OR($D10="",H10=0),0,$D10*H10)</f>
        <v>0</v>
      </c>
      <c r="S10" s="52">
        <f t="shared" ref="S10:S21" si="5">IF(OR($D10="",I10=0),0,$D10*I10)</f>
        <v>0</v>
      </c>
      <c r="T10" s="52">
        <f t="shared" ref="T10:T21" si="6">IF(OR($D10="",J10=0),0,$D10*J10)</f>
        <v>0</v>
      </c>
      <c r="U10" s="52">
        <f t="shared" ref="U10:U21" si="7">IF(OR($D10="",K10=0),0,$D10*K10)</f>
        <v>0</v>
      </c>
      <c r="V10" s="52">
        <f t="shared" ref="V10:V21" si="8">IF(OR($D10="",L10=0),0,$D10*L10)</f>
        <v>0</v>
      </c>
      <c r="W10" s="52">
        <f t="shared" ref="W10:W21" si="9">IF(OR($D10="",M10=0),0,$D10*M10)</f>
        <v>95</v>
      </c>
      <c r="X10" s="53">
        <f t="shared" ref="X10:X21" si="10">SUM(O10:W10)</f>
        <v>95</v>
      </c>
    </row>
    <row r="11" spans="1:24" x14ac:dyDescent="0.2">
      <c r="A11" s="17"/>
      <c r="B11" s="28" t="s">
        <v>24</v>
      </c>
      <c r="C11" s="16" t="s">
        <v>23</v>
      </c>
      <c r="D11" s="21">
        <f>VLOOKUP(B11,Disc_Rates!$C$9:$J$21,5,0)</f>
        <v>14.25</v>
      </c>
      <c r="E11" s="22">
        <v>0</v>
      </c>
      <c r="F11" s="22">
        <v>0</v>
      </c>
      <c r="G11" s="22">
        <v>0</v>
      </c>
      <c r="H11" s="22">
        <v>0</v>
      </c>
      <c r="I11" s="22">
        <v>0</v>
      </c>
      <c r="J11" s="22">
        <v>0</v>
      </c>
      <c r="K11" s="22">
        <v>0</v>
      </c>
      <c r="L11" s="22">
        <v>0</v>
      </c>
      <c r="M11" s="22">
        <v>10</v>
      </c>
      <c r="N11" s="22">
        <f t="shared" si="0"/>
        <v>10</v>
      </c>
      <c r="O11" s="54">
        <f t="shared" si="1"/>
        <v>0</v>
      </c>
      <c r="P11" s="54">
        <f t="shared" si="2"/>
        <v>0</v>
      </c>
      <c r="Q11" s="54">
        <f t="shared" si="3"/>
        <v>0</v>
      </c>
      <c r="R11" s="54">
        <f t="shared" si="4"/>
        <v>0</v>
      </c>
      <c r="S11" s="54">
        <f t="shared" si="5"/>
        <v>0</v>
      </c>
      <c r="T11" s="54">
        <f t="shared" si="6"/>
        <v>0</v>
      </c>
      <c r="U11" s="54">
        <f t="shared" si="7"/>
        <v>0</v>
      </c>
      <c r="V11" s="54">
        <f t="shared" si="8"/>
        <v>0</v>
      </c>
      <c r="W11" s="54">
        <f t="shared" si="9"/>
        <v>142.5</v>
      </c>
      <c r="X11" s="55">
        <f t="shared" si="10"/>
        <v>142.5</v>
      </c>
    </row>
    <row r="12" spans="1:24" x14ac:dyDescent="0.2">
      <c r="A12" s="17"/>
      <c r="B12" s="28" t="s">
        <v>25</v>
      </c>
      <c r="C12" s="16" t="s">
        <v>23</v>
      </c>
      <c r="D12" s="21">
        <f>VLOOKUP(B12,Disc_Rates!$C$9:$J$21,5,0)</f>
        <v>9.5</v>
      </c>
      <c r="E12" s="22">
        <v>0</v>
      </c>
      <c r="F12" s="22">
        <v>0</v>
      </c>
      <c r="G12" s="22">
        <v>0</v>
      </c>
      <c r="H12" s="22">
        <v>0</v>
      </c>
      <c r="I12" s="22">
        <v>0</v>
      </c>
      <c r="J12" s="22">
        <v>0</v>
      </c>
      <c r="K12" s="22">
        <v>0</v>
      </c>
      <c r="L12" s="22">
        <v>0</v>
      </c>
      <c r="M12" s="22">
        <v>10</v>
      </c>
      <c r="N12" s="22">
        <f t="shared" si="0"/>
        <v>10</v>
      </c>
      <c r="O12" s="54">
        <f t="shared" si="1"/>
        <v>0</v>
      </c>
      <c r="P12" s="54">
        <f t="shared" si="2"/>
        <v>0</v>
      </c>
      <c r="Q12" s="54">
        <f t="shared" si="3"/>
        <v>0</v>
      </c>
      <c r="R12" s="54">
        <f t="shared" si="4"/>
        <v>0</v>
      </c>
      <c r="S12" s="54">
        <f t="shared" si="5"/>
        <v>0</v>
      </c>
      <c r="T12" s="54">
        <f t="shared" si="6"/>
        <v>0</v>
      </c>
      <c r="U12" s="54">
        <f t="shared" si="7"/>
        <v>0</v>
      </c>
      <c r="V12" s="54">
        <f t="shared" si="8"/>
        <v>0</v>
      </c>
      <c r="W12" s="54">
        <f t="shared" si="9"/>
        <v>95</v>
      </c>
      <c r="X12" s="55">
        <f t="shared" si="10"/>
        <v>95</v>
      </c>
    </row>
    <row r="13" spans="1:24" x14ac:dyDescent="0.2">
      <c r="A13" s="17"/>
      <c r="B13" s="28" t="s">
        <v>26</v>
      </c>
      <c r="C13" s="16" t="s">
        <v>23</v>
      </c>
      <c r="D13" s="21">
        <f>VLOOKUP(B13,Disc_Rates!$C$9:$J$21,5,0)</f>
        <v>9.5</v>
      </c>
      <c r="E13" s="22">
        <v>0</v>
      </c>
      <c r="F13" s="22">
        <v>0</v>
      </c>
      <c r="G13" s="22">
        <v>0</v>
      </c>
      <c r="H13" s="22">
        <v>0</v>
      </c>
      <c r="I13" s="22">
        <v>0</v>
      </c>
      <c r="J13" s="22">
        <v>0</v>
      </c>
      <c r="K13" s="22">
        <v>0</v>
      </c>
      <c r="L13" s="22">
        <v>0</v>
      </c>
      <c r="M13" s="22">
        <v>10</v>
      </c>
      <c r="N13" s="22">
        <f t="shared" si="0"/>
        <v>10</v>
      </c>
      <c r="O13" s="54">
        <f t="shared" si="1"/>
        <v>0</v>
      </c>
      <c r="P13" s="54">
        <f t="shared" si="2"/>
        <v>0</v>
      </c>
      <c r="Q13" s="54">
        <f t="shared" si="3"/>
        <v>0</v>
      </c>
      <c r="R13" s="54">
        <f t="shared" si="4"/>
        <v>0</v>
      </c>
      <c r="S13" s="54">
        <f t="shared" si="5"/>
        <v>0</v>
      </c>
      <c r="T13" s="54">
        <f t="shared" si="6"/>
        <v>0</v>
      </c>
      <c r="U13" s="54">
        <f t="shared" si="7"/>
        <v>0</v>
      </c>
      <c r="V13" s="54">
        <f t="shared" si="8"/>
        <v>0</v>
      </c>
      <c r="W13" s="54">
        <f t="shared" si="9"/>
        <v>95</v>
      </c>
      <c r="X13" s="55">
        <f t="shared" si="10"/>
        <v>95</v>
      </c>
    </row>
    <row r="14" spans="1:24" x14ac:dyDescent="0.2">
      <c r="A14" s="17"/>
      <c r="B14" s="28" t="s">
        <v>27</v>
      </c>
      <c r="C14" s="16" t="s">
        <v>28</v>
      </c>
      <c r="D14" s="21">
        <f>VLOOKUP(B14,Disc_Rates!$C$9:$J$21,5,0)</f>
        <v>14.25</v>
      </c>
      <c r="E14" s="22">
        <v>0</v>
      </c>
      <c r="F14" s="22">
        <v>0</v>
      </c>
      <c r="G14" s="22">
        <v>0</v>
      </c>
      <c r="H14" s="22">
        <v>0</v>
      </c>
      <c r="I14" s="22">
        <v>0</v>
      </c>
      <c r="J14" s="22">
        <v>0</v>
      </c>
      <c r="K14" s="22">
        <v>0</v>
      </c>
      <c r="L14" s="22">
        <v>0</v>
      </c>
      <c r="M14" s="22">
        <v>10</v>
      </c>
      <c r="N14" s="22">
        <f t="shared" si="0"/>
        <v>10</v>
      </c>
      <c r="O14" s="54">
        <f t="shared" si="1"/>
        <v>0</v>
      </c>
      <c r="P14" s="54">
        <f t="shared" si="2"/>
        <v>0</v>
      </c>
      <c r="Q14" s="54">
        <f t="shared" si="3"/>
        <v>0</v>
      </c>
      <c r="R14" s="54">
        <f t="shared" si="4"/>
        <v>0</v>
      </c>
      <c r="S14" s="54">
        <f t="shared" si="5"/>
        <v>0</v>
      </c>
      <c r="T14" s="54">
        <f t="shared" si="6"/>
        <v>0</v>
      </c>
      <c r="U14" s="54">
        <f t="shared" si="7"/>
        <v>0</v>
      </c>
      <c r="V14" s="54">
        <f t="shared" si="8"/>
        <v>0</v>
      </c>
      <c r="W14" s="54">
        <f t="shared" si="9"/>
        <v>142.5</v>
      </c>
      <c r="X14" s="55">
        <f t="shared" si="10"/>
        <v>142.5</v>
      </c>
    </row>
    <row r="15" spans="1:24" x14ac:dyDescent="0.2">
      <c r="A15" s="17"/>
      <c r="B15" s="28" t="s">
        <v>29</v>
      </c>
      <c r="C15" s="16" t="s">
        <v>30</v>
      </c>
      <c r="D15" s="21">
        <f>VLOOKUP(B15,Disc_Rates!$C$9:$J$21,5,0)</f>
        <v>9.5</v>
      </c>
      <c r="E15" s="22">
        <v>0</v>
      </c>
      <c r="F15" s="22">
        <v>0</v>
      </c>
      <c r="G15" s="22">
        <v>0</v>
      </c>
      <c r="H15" s="22">
        <v>0</v>
      </c>
      <c r="I15" s="22">
        <v>0</v>
      </c>
      <c r="J15" s="22">
        <v>0</v>
      </c>
      <c r="K15" s="22">
        <v>0</v>
      </c>
      <c r="L15" s="22">
        <v>0</v>
      </c>
      <c r="M15" s="22">
        <v>10</v>
      </c>
      <c r="N15" s="22">
        <f t="shared" si="0"/>
        <v>10</v>
      </c>
      <c r="O15" s="54">
        <f t="shared" si="1"/>
        <v>0</v>
      </c>
      <c r="P15" s="54">
        <f t="shared" si="2"/>
        <v>0</v>
      </c>
      <c r="Q15" s="54">
        <f t="shared" si="3"/>
        <v>0</v>
      </c>
      <c r="R15" s="54">
        <f t="shared" si="4"/>
        <v>0</v>
      </c>
      <c r="S15" s="54">
        <f t="shared" si="5"/>
        <v>0</v>
      </c>
      <c r="T15" s="54">
        <f t="shared" si="6"/>
        <v>0</v>
      </c>
      <c r="U15" s="54">
        <f t="shared" si="7"/>
        <v>0</v>
      </c>
      <c r="V15" s="54">
        <f t="shared" si="8"/>
        <v>0</v>
      </c>
      <c r="W15" s="54">
        <f t="shared" si="9"/>
        <v>95</v>
      </c>
      <c r="X15" s="55">
        <f t="shared" si="10"/>
        <v>95</v>
      </c>
    </row>
    <row r="16" spans="1:24" x14ac:dyDescent="0.2">
      <c r="A16" s="17"/>
      <c r="B16" s="28" t="s">
        <v>31</v>
      </c>
      <c r="C16" s="16" t="s">
        <v>32</v>
      </c>
      <c r="D16" s="21">
        <f>VLOOKUP(B16,Disc_Rates!$C$9:$J$21,5,0)</f>
        <v>14.25</v>
      </c>
      <c r="E16" s="22">
        <v>0</v>
      </c>
      <c r="F16" s="22">
        <v>0</v>
      </c>
      <c r="G16" s="22">
        <v>0</v>
      </c>
      <c r="H16" s="22">
        <v>0</v>
      </c>
      <c r="I16" s="22">
        <v>0</v>
      </c>
      <c r="J16" s="22">
        <v>0</v>
      </c>
      <c r="K16" s="22">
        <v>0</v>
      </c>
      <c r="L16" s="22">
        <v>0</v>
      </c>
      <c r="M16" s="22">
        <v>10</v>
      </c>
      <c r="N16" s="22">
        <f t="shared" si="0"/>
        <v>10</v>
      </c>
      <c r="O16" s="54">
        <f t="shared" si="1"/>
        <v>0</v>
      </c>
      <c r="P16" s="54">
        <f t="shared" si="2"/>
        <v>0</v>
      </c>
      <c r="Q16" s="54">
        <f t="shared" si="3"/>
        <v>0</v>
      </c>
      <c r="R16" s="54">
        <f t="shared" si="4"/>
        <v>0</v>
      </c>
      <c r="S16" s="54">
        <f t="shared" si="5"/>
        <v>0</v>
      </c>
      <c r="T16" s="54">
        <f t="shared" si="6"/>
        <v>0</v>
      </c>
      <c r="U16" s="54">
        <f t="shared" si="7"/>
        <v>0</v>
      </c>
      <c r="V16" s="54">
        <f t="shared" si="8"/>
        <v>0</v>
      </c>
      <c r="W16" s="54">
        <f t="shared" si="9"/>
        <v>142.5</v>
      </c>
      <c r="X16" s="55">
        <f t="shared" si="10"/>
        <v>142.5</v>
      </c>
    </row>
    <row r="17" spans="1:24" x14ac:dyDescent="0.2">
      <c r="A17" s="17"/>
      <c r="B17" s="28" t="s">
        <v>33</v>
      </c>
      <c r="C17" s="16" t="s">
        <v>34</v>
      </c>
      <c r="D17" s="21">
        <f>VLOOKUP(B17,Disc_Rates!$C$9:$J$21,5,0)</f>
        <v>9.5</v>
      </c>
      <c r="E17" s="22">
        <v>0</v>
      </c>
      <c r="F17" s="22">
        <v>0</v>
      </c>
      <c r="G17" s="22">
        <v>0</v>
      </c>
      <c r="H17" s="22">
        <v>0</v>
      </c>
      <c r="I17" s="22">
        <v>0</v>
      </c>
      <c r="J17" s="22">
        <v>0</v>
      </c>
      <c r="K17" s="22">
        <v>0</v>
      </c>
      <c r="L17" s="22">
        <v>0</v>
      </c>
      <c r="M17" s="22">
        <v>10</v>
      </c>
      <c r="N17" s="22">
        <f t="shared" si="0"/>
        <v>10</v>
      </c>
      <c r="O17" s="54">
        <f t="shared" si="1"/>
        <v>0</v>
      </c>
      <c r="P17" s="54">
        <f t="shared" si="2"/>
        <v>0</v>
      </c>
      <c r="Q17" s="54">
        <f t="shared" si="3"/>
        <v>0</v>
      </c>
      <c r="R17" s="54">
        <f t="shared" si="4"/>
        <v>0</v>
      </c>
      <c r="S17" s="54">
        <f t="shared" si="5"/>
        <v>0</v>
      </c>
      <c r="T17" s="54">
        <f t="shared" si="6"/>
        <v>0</v>
      </c>
      <c r="U17" s="54">
        <f t="shared" si="7"/>
        <v>0</v>
      </c>
      <c r="V17" s="54">
        <f t="shared" si="8"/>
        <v>0</v>
      </c>
      <c r="W17" s="54">
        <f t="shared" si="9"/>
        <v>95</v>
      </c>
      <c r="X17" s="55">
        <f t="shared" si="10"/>
        <v>95</v>
      </c>
    </row>
    <row r="18" spans="1:24" x14ac:dyDescent="0.2">
      <c r="A18" s="17"/>
      <c r="B18" s="28" t="s">
        <v>35</v>
      </c>
      <c r="C18" s="16" t="s">
        <v>36</v>
      </c>
      <c r="D18" s="21">
        <f>VLOOKUP(B18,Disc_Rates!$C$9:$J$21,5,0)</f>
        <v>9.5</v>
      </c>
      <c r="E18" s="22">
        <v>0</v>
      </c>
      <c r="F18" s="22">
        <v>0</v>
      </c>
      <c r="G18" s="22">
        <v>0</v>
      </c>
      <c r="H18" s="22">
        <v>0</v>
      </c>
      <c r="I18" s="22">
        <v>0</v>
      </c>
      <c r="J18" s="22">
        <v>0</v>
      </c>
      <c r="K18" s="22">
        <v>0</v>
      </c>
      <c r="L18" s="22">
        <v>0</v>
      </c>
      <c r="M18" s="22">
        <v>10</v>
      </c>
      <c r="N18" s="22">
        <f t="shared" si="0"/>
        <v>10</v>
      </c>
      <c r="O18" s="54">
        <f t="shared" si="1"/>
        <v>0</v>
      </c>
      <c r="P18" s="54">
        <f t="shared" si="2"/>
        <v>0</v>
      </c>
      <c r="Q18" s="54">
        <f t="shared" si="3"/>
        <v>0</v>
      </c>
      <c r="R18" s="54">
        <f t="shared" si="4"/>
        <v>0</v>
      </c>
      <c r="S18" s="54">
        <f t="shared" si="5"/>
        <v>0</v>
      </c>
      <c r="T18" s="54">
        <f t="shared" si="6"/>
        <v>0</v>
      </c>
      <c r="U18" s="54">
        <f t="shared" si="7"/>
        <v>0</v>
      </c>
      <c r="V18" s="54">
        <f t="shared" si="8"/>
        <v>0</v>
      </c>
      <c r="W18" s="54">
        <f t="shared" si="9"/>
        <v>95</v>
      </c>
      <c r="X18" s="55">
        <f t="shared" si="10"/>
        <v>95</v>
      </c>
    </row>
    <row r="19" spans="1:24" x14ac:dyDescent="0.2">
      <c r="A19" s="17"/>
      <c r="B19" s="28" t="s">
        <v>37</v>
      </c>
      <c r="C19" s="16" t="s">
        <v>38</v>
      </c>
      <c r="D19" s="21">
        <f>VLOOKUP(B19,Disc_Rates!$C$9:$J$21,5,0)</f>
        <v>14.25</v>
      </c>
      <c r="E19" s="22">
        <v>0</v>
      </c>
      <c r="F19" s="22">
        <v>0</v>
      </c>
      <c r="G19" s="22">
        <v>0</v>
      </c>
      <c r="H19" s="22">
        <v>0</v>
      </c>
      <c r="I19" s="22">
        <v>0</v>
      </c>
      <c r="J19" s="22">
        <v>0</v>
      </c>
      <c r="K19" s="22">
        <v>0</v>
      </c>
      <c r="L19" s="22">
        <v>0</v>
      </c>
      <c r="M19" s="22">
        <v>10</v>
      </c>
      <c r="N19" s="22">
        <f t="shared" si="0"/>
        <v>10</v>
      </c>
      <c r="O19" s="54">
        <f t="shared" si="1"/>
        <v>0</v>
      </c>
      <c r="P19" s="54">
        <f t="shared" si="2"/>
        <v>0</v>
      </c>
      <c r="Q19" s="54">
        <f t="shared" si="3"/>
        <v>0</v>
      </c>
      <c r="R19" s="54">
        <f t="shared" si="4"/>
        <v>0</v>
      </c>
      <c r="S19" s="54">
        <f t="shared" si="5"/>
        <v>0</v>
      </c>
      <c r="T19" s="54">
        <f t="shared" si="6"/>
        <v>0</v>
      </c>
      <c r="U19" s="54">
        <f t="shared" si="7"/>
        <v>0</v>
      </c>
      <c r="V19" s="54">
        <f t="shared" si="8"/>
        <v>0</v>
      </c>
      <c r="W19" s="54">
        <f t="shared" si="9"/>
        <v>142.5</v>
      </c>
      <c r="X19" s="55">
        <f t="shared" si="10"/>
        <v>142.5</v>
      </c>
    </row>
    <row r="20" spans="1:24" x14ac:dyDescent="0.2">
      <c r="A20" s="17"/>
      <c r="B20" s="28" t="s">
        <v>39</v>
      </c>
      <c r="C20" s="16" t="s">
        <v>40</v>
      </c>
      <c r="D20" s="21">
        <f>VLOOKUP(B20,Disc_Rates!$C$9:$J$21,5,0)</f>
        <v>9.5</v>
      </c>
      <c r="E20" s="22">
        <v>0</v>
      </c>
      <c r="F20" s="22">
        <v>0</v>
      </c>
      <c r="G20" s="22">
        <v>0</v>
      </c>
      <c r="H20" s="22">
        <v>0</v>
      </c>
      <c r="I20" s="22">
        <v>0</v>
      </c>
      <c r="J20" s="22">
        <v>0</v>
      </c>
      <c r="K20" s="22">
        <v>0</v>
      </c>
      <c r="L20" s="22">
        <v>0</v>
      </c>
      <c r="M20" s="22">
        <v>10</v>
      </c>
      <c r="N20" s="22">
        <f t="shared" si="0"/>
        <v>10</v>
      </c>
      <c r="O20" s="54">
        <f t="shared" si="1"/>
        <v>0</v>
      </c>
      <c r="P20" s="54">
        <f t="shared" si="2"/>
        <v>0</v>
      </c>
      <c r="Q20" s="54">
        <f t="shared" si="3"/>
        <v>0</v>
      </c>
      <c r="R20" s="54">
        <f t="shared" si="4"/>
        <v>0</v>
      </c>
      <c r="S20" s="54">
        <f t="shared" si="5"/>
        <v>0</v>
      </c>
      <c r="T20" s="54">
        <f t="shared" si="6"/>
        <v>0</v>
      </c>
      <c r="U20" s="54">
        <f t="shared" si="7"/>
        <v>0</v>
      </c>
      <c r="V20" s="54">
        <f t="shared" si="8"/>
        <v>0</v>
      </c>
      <c r="W20" s="54">
        <f t="shared" si="9"/>
        <v>95</v>
      </c>
      <c r="X20" s="55">
        <f t="shared" si="10"/>
        <v>95</v>
      </c>
    </row>
    <row r="21" spans="1:24" x14ac:dyDescent="0.2">
      <c r="A21" s="17"/>
      <c r="B21" s="28" t="s">
        <v>41</v>
      </c>
      <c r="C21" s="16" t="s">
        <v>42</v>
      </c>
      <c r="D21" s="21">
        <f>VLOOKUP(B21,Disc_Rates!$C$9:$J$21,5,0)</f>
        <v>9.5</v>
      </c>
      <c r="E21" s="22">
        <v>0</v>
      </c>
      <c r="F21" s="22">
        <v>0</v>
      </c>
      <c r="G21" s="22">
        <v>0</v>
      </c>
      <c r="H21" s="22">
        <v>0</v>
      </c>
      <c r="I21" s="22">
        <v>0</v>
      </c>
      <c r="J21" s="22">
        <v>0</v>
      </c>
      <c r="K21" s="22">
        <v>0</v>
      </c>
      <c r="L21" s="22">
        <v>0</v>
      </c>
      <c r="M21" s="22">
        <v>10</v>
      </c>
      <c r="N21" s="22">
        <f t="shared" si="0"/>
        <v>10</v>
      </c>
      <c r="O21" s="54">
        <f t="shared" si="1"/>
        <v>0</v>
      </c>
      <c r="P21" s="54">
        <f t="shared" si="2"/>
        <v>0</v>
      </c>
      <c r="Q21" s="54">
        <f t="shared" si="3"/>
        <v>0</v>
      </c>
      <c r="R21" s="54">
        <f t="shared" si="4"/>
        <v>0</v>
      </c>
      <c r="S21" s="54">
        <f t="shared" si="5"/>
        <v>0</v>
      </c>
      <c r="T21" s="54">
        <f t="shared" si="6"/>
        <v>0</v>
      </c>
      <c r="U21" s="54">
        <f t="shared" si="7"/>
        <v>0</v>
      </c>
      <c r="V21" s="54">
        <f t="shared" si="8"/>
        <v>0</v>
      </c>
      <c r="W21" s="54">
        <f t="shared" si="9"/>
        <v>95</v>
      </c>
      <c r="X21" s="55">
        <f t="shared" si="10"/>
        <v>95</v>
      </c>
    </row>
    <row r="22" spans="1:24" x14ac:dyDescent="0.2">
      <c r="A22" s="17"/>
      <c r="B22" s="72" t="s">
        <v>106</v>
      </c>
      <c r="C22" s="69"/>
      <c r="D22" s="59"/>
      <c r="E22" s="60"/>
      <c r="F22" s="60"/>
      <c r="G22" s="60"/>
      <c r="H22" s="60"/>
      <c r="I22" s="60"/>
      <c r="J22" s="60"/>
      <c r="K22" s="60"/>
      <c r="L22" s="60"/>
      <c r="M22" s="60"/>
      <c r="N22" s="60"/>
      <c r="O22" s="66"/>
      <c r="P22" s="66"/>
      <c r="Q22" s="66"/>
      <c r="R22" s="66"/>
      <c r="S22" s="66"/>
      <c r="T22" s="66"/>
      <c r="U22" s="66"/>
      <c r="V22" s="66"/>
      <c r="W22" s="66"/>
      <c r="X22" s="70"/>
    </row>
    <row r="23" spans="1:24" x14ac:dyDescent="0.2">
      <c r="A23" s="17"/>
      <c r="B23" s="28" t="s">
        <v>26</v>
      </c>
      <c r="C23" s="16" t="s">
        <v>23</v>
      </c>
      <c r="D23" s="21">
        <f>VLOOKUP(B23,Disc_Rates!$C$9:$J$21,5,0)</f>
        <v>9.5</v>
      </c>
      <c r="E23" s="22">
        <v>0</v>
      </c>
      <c r="F23" s="22">
        <v>0</v>
      </c>
      <c r="G23" s="22">
        <v>0</v>
      </c>
      <c r="H23" s="22">
        <v>0</v>
      </c>
      <c r="I23" s="22">
        <v>0</v>
      </c>
      <c r="J23" s="22">
        <v>0</v>
      </c>
      <c r="K23" s="22">
        <v>0</v>
      </c>
      <c r="L23" s="22">
        <v>0</v>
      </c>
      <c r="M23" s="22">
        <v>10</v>
      </c>
      <c r="N23" s="22">
        <f t="shared" ref="N23:N30" si="11">SUM(E23:M23)</f>
        <v>10</v>
      </c>
      <c r="O23" s="54">
        <f t="shared" ref="O23:W30" si="12">IF(OR($D23="",E23=0),0,$D23*E23)</f>
        <v>0</v>
      </c>
      <c r="P23" s="54">
        <f t="shared" si="12"/>
        <v>0</v>
      </c>
      <c r="Q23" s="54">
        <f t="shared" si="12"/>
        <v>0</v>
      </c>
      <c r="R23" s="54">
        <f t="shared" si="12"/>
        <v>0</v>
      </c>
      <c r="S23" s="54">
        <f t="shared" si="12"/>
        <v>0</v>
      </c>
      <c r="T23" s="54">
        <f t="shared" si="12"/>
        <v>0</v>
      </c>
      <c r="U23" s="54">
        <f t="shared" si="12"/>
        <v>0</v>
      </c>
      <c r="V23" s="54">
        <f t="shared" si="12"/>
        <v>0</v>
      </c>
      <c r="W23" s="54">
        <f t="shared" si="12"/>
        <v>95</v>
      </c>
      <c r="X23" s="55">
        <f t="shared" ref="X23:X30" si="13">SUM(O23:W23)</f>
        <v>95</v>
      </c>
    </row>
    <row r="24" spans="1:24" x14ac:dyDescent="0.2">
      <c r="A24" s="17"/>
      <c r="B24" s="28" t="s">
        <v>22</v>
      </c>
      <c r="C24" s="16" t="s">
        <v>23</v>
      </c>
      <c r="D24" s="21">
        <f>VLOOKUP(B24,Disc_Rates!$C$9:$J$21,5,0)</f>
        <v>9.5</v>
      </c>
      <c r="E24" s="22">
        <v>0</v>
      </c>
      <c r="F24" s="22">
        <v>0</v>
      </c>
      <c r="G24" s="22">
        <v>0</v>
      </c>
      <c r="H24" s="22">
        <v>0</v>
      </c>
      <c r="I24" s="22">
        <v>0</v>
      </c>
      <c r="J24" s="22">
        <v>0</v>
      </c>
      <c r="K24" s="22">
        <v>0</v>
      </c>
      <c r="L24" s="22">
        <v>0</v>
      </c>
      <c r="M24" s="22">
        <v>10</v>
      </c>
      <c r="N24" s="22">
        <f t="shared" si="11"/>
        <v>10</v>
      </c>
      <c r="O24" s="54">
        <f t="shared" si="12"/>
        <v>0</v>
      </c>
      <c r="P24" s="54">
        <f t="shared" si="12"/>
        <v>0</v>
      </c>
      <c r="Q24" s="54">
        <f t="shared" si="12"/>
        <v>0</v>
      </c>
      <c r="R24" s="54">
        <f t="shared" si="12"/>
        <v>0</v>
      </c>
      <c r="S24" s="54">
        <f t="shared" si="12"/>
        <v>0</v>
      </c>
      <c r="T24" s="54">
        <f t="shared" si="12"/>
        <v>0</v>
      </c>
      <c r="U24" s="54">
        <f t="shared" si="12"/>
        <v>0</v>
      </c>
      <c r="V24" s="54">
        <f t="shared" si="12"/>
        <v>0</v>
      </c>
      <c r="W24" s="54">
        <f t="shared" si="12"/>
        <v>95</v>
      </c>
      <c r="X24" s="55">
        <f t="shared" si="13"/>
        <v>95</v>
      </c>
    </row>
    <row r="25" spans="1:24" x14ac:dyDescent="0.2">
      <c r="A25" s="17"/>
      <c r="B25" s="28" t="s">
        <v>25</v>
      </c>
      <c r="C25" s="16" t="s">
        <v>23</v>
      </c>
      <c r="D25" s="21">
        <f>VLOOKUP(B25,Disc_Rates!$C$9:$J$21,5,0)</f>
        <v>9.5</v>
      </c>
      <c r="E25" s="22">
        <v>0</v>
      </c>
      <c r="F25" s="22">
        <v>0</v>
      </c>
      <c r="G25" s="22">
        <v>0</v>
      </c>
      <c r="H25" s="22">
        <v>0</v>
      </c>
      <c r="I25" s="22">
        <v>0</v>
      </c>
      <c r="J25" s="22">
        <v>0</v>
      </c>
      <c r="K25" s="22">
        <v>0</v>
      </c>
      <c r="L25" s="22">
        <v>0</v>
      </c>
      <c r="M25" s="22">
        <v>10</v>
      </c>
      <c r="N25" s="22">
        <f t="shared" si="11"/>
        <v>10</v>
      </c>
      <c r="O25" s="54">
        <f t="shared" si="12"/>
        <v>0</v>
      </c>
      <c r="P25" s="54">
        <f t="shared" si="12"/>
        <v>0</v>
      </c>
      <c r="Q25" s="54">
        <f t="shared" si="12"/>
        <v>0</v>
      </c>
      <c r="R25" s="54">
        <f t="shared" si="12"/>
        <v>0</v>
      </c>
      <c r="S25" s="54">
        <f t="shared" si="12"/>
        <v>0</v>
      </c>
      <c r="T25" s="54">
        <f t="shared" si="12"/>
        <v>0</v>
      </c>
      <c r="U25" s="54">
        <f t="shared" si="12"/>
        <v>0</v>
      </c>
      <c r="V25" s="54">
        <f t="shared" si="12"/>
        <v>0</v>
      </c>
      <c r="W25" s="54">
        <f t="shared" si="12"/>
        <v>95</v>
      </c>
      <c r="X25" s="55">
        <f t="shared" si="13"/>
        <v>95</v>
      </c>
    </row>
    <row r="26" spans="1:24" x14ac:dyDescent="0.2">
      <c r="A26" s="17"/>
      <c r="B26" s="28" t="s">
        <v>29</v>
      </c>
      <c r="C26" s="16" t="s">
        <v>30</v>
      </c>
      <c r="D26" s="21">
        <f>VLOOKUP(B26,Disc_Rates!$C$9:$J$21,5,0)</f>
        <v>9.5</v>
      </c>
      <c r="E26" s="22">
        <v>0</v>
      </c>
      <c r="F26" s="22">
        <v>0</v>
      </c>
      <c r="G26" s="22">
        <v>0</v>
      </c>
      <c r="H26" s="22">
        <v>0</v>
      </c>
      <c r="I26" s="22">
        <v>0</v>
      </c>
      <c r="J26" s="22">
        <v>0</v>
      </c>
      <c r="K26" s="22">
        <v>0</v>
      </c>
      <c r="L26" s="22">
        <v>0</v>
      </c>
      <c r="M26" s="22">
        <v>10</v>
      </c>
      <c r="N26" s="22">
        <f t="shared" si="11"/>
        <v>10</v>
      </c>
      <c r="O26" s="54">
        <f t="shared" si="12"/>
        <v>0</v>
      </c>
      <c r="P26" s="54">
        <f t="shared" si="12"/>
        <v>0</v>
      </c>
      <c r="Q26" s="54">
        <f t="shared" si="12"/>
        <v>0</v>
      </c>
      <c r="R26" s="54">
        <f t="shared" si="12"/>
        <v>0</v>
      </c>
      <c r="S26" s="54">
        <f t="shared" si="12"/>
        <v>0</v>
      </c>
      <c r="T26" s="54">
        <f t="shared" si="12"/>
        <v>0</v>
      </c>
      <c r="U26" s="54">
        <f t="shared" si="12"/>
        <v>0</v>
      </c>
      <c r="V26" s="54">
        <f t="shared" si="12"/>
        <v>0</v>
      </c>
      <c r="W26" s="54">
        <f t="shared" si="12"/>
        <v>95</v>
      </c>
      <c r="X26" s="55">
        <f t="shared" si="13"/>
        <v>95</v>
      </c>
    </row>
    <row r="27" spans="1:24" x14ac:dyDescent="0.2">
      <c r="A27" s="17"/>
      <c r="B27" s="28" t="s">
        <v>31</v>
      </c>
      <c r="C27" s="16" t="s">
        <v>32</v>
      </c>
      <c r="D27" s="21">
        <f>VLOOKUP(B27,Disc_Rates!$C$9:$J$21,5,0)</f>
        <v>14.25</v>
      </c>
      <c r="E27" s="22">
        <v>0</v>
      </c>
      <c r="F27" s="22">
        <v>0</v>
      </c>
      <c r="G27" s="22">
        <v>0</v>
      </c>
      <c r="H27" s="22">
        <v>0</v>
      </c>
      <c r="I27" s="22">
        <v>0</v>
      </c>
      <c r="J27" s="22">
        <v>0</v>
      </c>
      <c r="K27" s="22">
        <v>0</v>
      </c>
      <c r="L27" s="22">
        <v>0</v>
      </c>
      <c r="M27" s="22">
        <v>10</v>
      </c>
      <c r="N27" s="22">
        <f t="shared" si="11"/>
        <v>10</v>
      </c>
      <c r="O27" s="54">
        <f t="shared" si="12"/>
        <v>0</v>
      </c>
      <c r="P27" s="54">
        <f t="shared" si="12"/>
        <v>0</v>
      </c>
      <c r="Q27" s="54">
        <f t="shared" si="12"/>
        <v>0</v>
      </c>
      <c r="R27" s="54">
        <f t="shared" si="12"/>
        <v>0</v>
      </c>
      <c r="S27" s="54">
        <f t="shared" si="12"/>
        <v>0</v>
      </c>
      <c r="T27" s="54">
        <f t="shared" si="12"/>
        <v>0</v>
      </c>
      <c r="U27" s="54">
        <f t="shared" si="12"/>
        <v>0</v>
      </c>
      <c r="V27" s="54">
        <f t="shared" si="12"/>
        <v>0</v>
      </c>
      <c r="W27" s="54">
        <f t="shared" si="12"/>
        <v>142.5</v>
      </c>
      <c r="X27" s="55">
        <f t="shared" si="13"/>
        <v>142.5</v>
      </c>
    </row>
    <row r="28" spans="1:24" x14ac:dyDescent="0.2">
      <c r="A28" s="17"/>
      <c r="B28" s="28" t="s">
        <v>24</v>
      </c>
      <c r="C28" s="16" t="s">
        <v>23</v>
      </c>
      <c r="D28" s="21">
        <f>VLOOKUP(B28,Disc_Rates!$C$9:$J$21,5,0)</f>
        <v>14.25</v>
      </c>
      <c r="E28" s="22">
        <v>0</v>
      </c>
      <c r="F28" s="22">
        <v>0</v>
      </c>
      <c r="G28" s="22">
        <v>0</v>
      </c>
      <c r="H28" s="22">
        <v>0</v>
      </c>
      <c r="I28" s="22">
        <v>0</v>
      </c>
      <c r="J28" s="22">
        <v>0</v>
      </c>
      <c r="K28" s="22">
        <v>0</v>
      </c>
      <c r="L28" s="22">
        <v>0</v>
      </c>
      <c r="M28" s="22">
        <v>10</v>
      </c>
      <c r="N28" s="22">
        <f t="shared" si="11"/>
        <v>10</v>
      </c>
      <c r="O28" s="54">
        <f t="shared" si="12"/>
        <v>0</v>
      </c>
      <c r="P28" s="54">
        <f t="shared" si="12"/>
        <v>0</v>
      </c>
      <c r="Q28" s="54">
        <f t="shared" si="12"/>
        <v>0</v>
      </c>
      <c r="R28" s="54">
        <f t="shared" si="12"/>
        <v>0</v>
      </c>
      <c r="S28" s="54">
        <f t="shared" si="12"/>
        <v>0</v>
      </c>
      <c r="T28" s="54">
        <f t="shared" si="12"/>
        <v>0</v>
      </c>
      <c r="U28" s="54">
        <f t="shared" si="12"/>
        <v>0</v>
      </c>
      <c r="V28" s="54">
        <f t="shared" si="12"/>
        <v>0</v>
      </c>
      <c r="W28" s="54">
        <f t="shared" si="12"/>
        <v>142.5</v>
      </c>
      <c r="X28" s="55">
        <f t="shared" si="13"/>
        <v>142.5</v>
      </c>
    </row>
    <row r="29" spans="1:24" x14ac:dyDescent="0.2">
      <c r="A29" s="17"/>
      <c r="B29" s="28" t="s">
        <v>27</v>
      </c>
      <c r="C29" s="16" t="s">
        <v>28</v>
      </c>
      <c r="D29" s="21">
        <f>VLOOKUP(B29,Disc_Rates!$C$9:$J$21,5,0)</f>
        <v>14.25</v>
      </c>
      <c r="E29" s="22">
        <v>0</v>
      </c>
      <c r="F29" s="22">
        <v>0</v>
      </c>
      <c r="G29" s="22">
        <v>0</v>
      </c>
      <c r="H29" s="22">
        <v>0</v>
      </c>
      <c r="I29" s="22">
        <v>0</v>
      </c>
      <c r="J29" s="22">
        <v>0</v>
      </c>
      <c r="K29" s="22">
        <v>0</v>
      </c>
      <c r="L29" s="22">
        <v>0</v>
      </c>
      <c r="M29" s="22">
        <v>10</v>
      </c>
      <c r="N29" s="22">
        <f t="shared" si="11"/>
        <v>10</v>
      </c>
      <c r="O29" s="54">
        <f t="shared" si="12"/>
        <v>0</v>
      </c>
      <c r="P29" s="54">
        <f t="shared" si="12"/>
        <v>0</v>
      </c>
      <c r="Q29" s="54">
        <f t="shared" si="12"/>
        <v>0</v>
      </c>
      <c r="R29" s="54">
        <f t="shared" si="12"/>
        <v>0</v>
      </c>
      <c r="S29" s="54">
        <f t="shared" si="12"/>
        <v>0</v>
      </c>
      <c r="T29" s="54">
        <f t="shared" si="12"/>
        <v>0</v>
      </c>
      <c r="U29" s="54">
        <f t="shared" si="12"/>
        <v>0</v>
      </c>
      <c r="V29" s="54">
        <f t="shared" si="12"/>
        <v>0</v>
      </c>
      <c r="W29" s="54">
        <f t="shared" si="12"/>
        <v>142.5</v>
      </c>
      <c r="X29" s="55">
        <f t="shared" si="13"/>
        <v>142.5</v>
      </c>
    </row>
    <row r="30" spans="1:24" x14ac:dyDescent="0.2">
      <c r="A30" s="17"/>
      <c r="B30" s="28" t="s">
        <v>33</v>
      </c>
      <c r="C30" s="33" t="s">
        <v>34</v>
      </c>
      <c r="D30" s="21">
        <f>VLOOKUP(B30,Disc_Rates!$C$9:$J$21,5,0)</f>
        <v>9.5</v>
      </c>
      <c r="E30" s="22">
        <v>0</v>
      </c>
      <c r="F30" s="22">
        <v>0</v>
      </c>
      <c r="G30" s="22">
        <v>0</v>
      </c>
      <c r="H30" s="22">
        <v>0</v>
      </c>
      <c r="I30" s="22">
        <v>0</v>
      </c>
      <c r="J30" s="22">
        <v>0</v>
      </c>
      <c r="K30" s="22">
        <v>0</v>
      </c>
      <c r="L30" s="22">
        <v>0</v>
      </c>
      <c r="M30" s="22">
        <v>10</v>
      </c>
      <c r="N30" s="22">
        <f t="shared" si="11"/>
        <v>10</v>
      </c>
      <c r="O30" s="54">
        <f t="shared" si="12"/>
        <v>0</v>
      </c>
      <c r="P30" s="54">
        <f t="shared" si="12"/>
        <v>0</v>
      </c>
      <c r="Q30" s="54">
        <f t="shared" si="12"/>
        <v>0</v>
      </c>
      <c r="R30" s="54">
        <f t="shared" si="12"/>
        <v>0</v>
      </c>
      <c r="S30" s="54">
        <f t="shared" si="12"/>
        <v>0</v>
      </c>
      <c r="T30" s="54">
        <f t="shared" si="12"/>
        <v>0</v>
      </c>
      <c r="U30" s="54">
        <f t="shared" si="12"/>
        <v>0</v>
      </c>
      <c r="V30" s="54">
        <f t="shared" si="12"/>
        <v>0</v>
      </c>
      <c r="W30" s="54">
        <f t="shared" si="12"/>
        <v>95</v>
      </c>
      <c r="X30" s="55">
        <f t="shared" si="13"/>
        <v>95</v>
      </c>
    </row>
    <row r="31" spans="1:24" x14ac:dyDescent="0.2">
      <c r="B31" s="40" t="s">
        <v>50</v>
      </c>
      <c r="C31" s="22"/>
      <c r="D31" s="41"/>
      <c r="E31" s="42">
        <f t="shared" ref="E31:X31" si="14">SUM(E10:E30)</f>
        <v>0</v>
      </c>
      <c r="F31" s="42">
        <f t="shared" si="14"/>
        <v>0</v>
      </c>
      <c r="G31" s="42">
        <f t="shared" si="14"/>
        <v>0</v>
      </c>
      <c r="H31" s="42">
        <f t="shared" si="14"/>
        <v>0</v>
      </c>
      <c r="I31" s="42">
        <f t="shared" si="14"/>
        <v>0</v>
      </c>
      <c r="J31" s="42">
        <f t="shared" si="14"/>
        <v>0</v>
      </c>
      <c r="K31" s="42">
        <f t="shared" si="14"/>
        <v>0</v>
      </c>
      <c r="L31" s="42">
        <f t="shared" si="14"/>
        <v>0</v>
      </c>
      <c r="M31" s="42">
        <f t="shared" si="14"/>
        <v>200</v>
      </c>
      <c r="N31" s="42">
        <f t="shared" si="14"/>
        <v>200</v>
      </c>
      <c r="O31" s="39">
        <f t="shared" si="14"/>
        <v>0</v>
      </c>
      <c r="P31" s="39">
        <f t="shared" si="14"/>
        <v>0</v>
      </c>
      <c r="Q31" s="39">
        <f t="shared" si="14"/>
        <v>0</v>
      </c>
      <c r="R31" s="39">
        <f t="shared" si="14"/>
        <v>0</v>
      </c>
      <c r="S31" s="39">
        <f t="shared" si="14"/>
        <v>0</v>
      </c>
      <c r="T31" s="39">
        <f t="shared" si="14"/>
        <v>0</v>
      </c>
      <c r="U31" s="39">
        <f t="shared" si="14"/>
        <v>0</v>
      </c>
      <c r="V31" s="39">
        <f t="shared" si="14"/>
        <v>0</v>
      </c>
      <c r="W31" s="39">
        <f t="shared" si="14"/>
        <v>2232.5</v>
      </c>
      <c r="X31" s="53">
        <f t="shared" si="14"/>
        <v>2232.5</v>
      </c>
    </row>
    <row r="32" spans="1:24" x14ac:dyDescent="0.2">
      <c r="B32" s="28"/>
      <c r="C32" s="22"/>
      <c r="O32" s="45"/>
      <c r="P32" s="45"/>
      <c r="Q32" s="45"/>
      <c r="R32" s="45"/>
      <c r="S32" s="45"/>
      <c r="T32" s="45"/>
      <c r="U32" s="45"/>
      <c r="V32" s="45"/>
      <c r="W32" s="45"/>
      <c r="X32" s="71"/>
    </row>
    <row r="33" spans="2:24" x14ac:dyDescent="0.2">
      <c r="B33" s="47" t="s">
        <v>48</v>
      </c>
      <c r="C33" s="33"/>
      <c r="D33" s="33"/>
      <c r="E33" s="33"/>
      <c r="F33" s="33"/>
      <c r="G33" s="33"/>
      <c r="H33" s="33"/>
      <c r="I33" s="33"/>
      <c r="J33" s="33"/>
      <c r="K33" s="33"/>
      <c r="L33" s="33"/>
      <c r="M33" s="33"/>
      <c r="N33" s="33"/>
      <c r="O33" s="31">
        <f>O31</f>
        <v>0</v>
      </c>
      <c r="P33" s="31">
        <f t="shared" ref="P33:X33" si="15">P31</f>
        <v>0</v>
      </c>
      <c r="Q33" s="31">
        <f t="shared" si="15"/>
        <v>0</v>
      </c>
      <c r="R33" s="31">
        <f t="shared" si="15"/>
        <v>0</v>
      </c>
      <c r="S33" s="31">
        <f t="shared" si="15"/>
        <v>0</v>
      </c>
      <c r="T33" s="31">
        <f t="shared" si="15"/>
        <v>0</v>
      </c>
      <c r="U33" s="31">
        <f t="shared" si="15"/>
        <v>0</v>
      </c>
      <c r="V33" s="31">
        <f t="shared" si="15"/>
        <v>0</v>
      </c>
      <c r="W33" s="31">
        <f t="shared" si="15"/>
        <v>2232.5</v>
      </c>
      <c r="X33" s="57">
        <f t="shared" si="15"/>
        <v>2232.5</v>
      </c>
    </row>
    <row r="34" spans="2:24" x14ac:dyDescent="0.2">
      <c r="B34" s="24"/>
      <c r="C34" s="24"/>
      <c r="D34" s="24"/>
      <c r="E34" s="24"/>
      <c r="F34" s="24"/>
      <c r="G34" s="24"/>
      <c r="H34" s="24"/>
      <c r="I34" s="24"/>
      <c r="J34" s="24"/>
      <c r="K34" s="24"/>
      <c r="L34" s="24"/>
      <c r="M34" s="24"/>
      <c r="N34" s="24"/>
      <c r="O34" s="24"/>
      <c r="P34" s="24"/>
      <c r="Q34" s="24"/>
      <c r="R34" s="24"/>
      <c r="S34" s="24"/>
      <c r="T34" s="24"/>
      <c r="U34" s="24"/>
      <c r="V34" s="24"/>
      <c r="W34" s="24"/>
      <c r="X34" s="24"/>
    </row>
  </sheetData>
  <mergeCells count="2">
    <mergeCell ref="E8:M8"/>
    <mergeCell ref="O8:W8"/>
  </mergeCells>
  <printOptions horizontalCentered="1"/>
  <pageMargins left="0.5" right="0.5" top="1" bottom="1" header="0.5" footer="0.5"/>
  <pageSetup scale="75" orientation="landscape" r:id="rId1"/>
  <headerFooter scaleWithDoc="0">
    <oddHeader>&amp;L&amp;G&amp;R&amp;"Arial,Bold"&amp;8&amp;K00338D&amp;D</oddHeader>
    <oddFooter>&amp;C&amp;"Arial,Bold"&amp;8&amp;K00338DUse or disclosure of the data contained on this page is subject to the restriction on the title page of this proposal&amp;R&amp;"Arial,Bold"&amp;8&amp;K00338D&amp;P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338D"/>
  </sheetPr>
  <dimension ref="A2:X34"/>
  <sheetViews>
    <sheetView showGridLines="0" zoomScaleNormal="100" workbookViewId="0">
      <selection activeCell="D8" sqref="D8"/>
    </sheetView>
  </sheetViews>
  <sheetFormatPr defaultColWidth="8.7109375" defaultRowHeight="11.25" x14ac:dyDescent="0.2"/>
  <cols>
    <col min="1" max="1" width="5.85546875" style="16" customWidth="1"/>
    <col min="2" max="2" width="25.7109375" style="16" customWidth="1"/>
    <col min="3" max="3" width="20.140625" style="16" customWidth="1"/>
    <col min="4" max="4" width="8.7109375" style="16" customWidth="1"/>
    <col min="5" max="5" width="5.28515625" style="16" bestFit="1" customWidth="1"/>
    <col min="6" max="6" width="5" style="16" bestFit="1" customWidth="1"/>
    <col min="7" max="7" width="5.28515625" style="16" bestFit="1" customWidth="1"/>
    <col min="8" max="13" width="7.7109375" style="16" bestFit="1" customWidth="1"/>
    <col min="14" max="14" width="6.140625" style="16" bestFit="1" customWidth="1"/>
    <col min="15" max="15" width="8.7109375" style="16" bestFit="1" customWidth="1"/>
    <col min="16" max="16" width="6.42578125" style="16" bestFit="1" customWidth="1"/>
    <col min="17" max="17" width="7.42578125" style="16" bestFit="1" customWidth="1"/>
    <col min="18" max="20" width="8.7109375" style="16" bestFit="1" customWidth="1"/>
    <col min="21" max="23" width="7.7109375" style="16" bestFit="1" customWidth="1"/>
    <col min="24" max="24" width="8.7109375" style="16" bestFit="1" customWidth="1"/>
    <col min="25" max="25" width="1.7109375" style="16" customWidth="1"/>
    <col min="26" max="16384" width="8.7109375" style="16"/>
  </cols>
  <sheetData>
    <row r="2" spans="1:24" x14ac:dyDescent="0.2">
      <c r="B2" s="18" t="s">
        <v>55</v>
      </c>
    </row>
    <row r="3" spans="1:24" x14ac:dyDescent="0.2">
      <c r="B3" s="18" t="s">
        <v>56</v>
      </c>
    </row>
    <row r="4" spans="1:24" x14ac:dyDescent="0.2">
      <c r="B4" s="18" t="s">
        <v>112</v>
      </c>
    </row>
    <row r="5" spans="1:24" x14ac:dyDescent="0.2">
      <c r="B5" s="19" t="s">
        <v>60</v>
      </c>
    </row>
    <row r="6" spans="1:24" x14ac:dyDescent="0.2">
      <c r="B6" s="19" t="s">
        <v>61</v>
      </c>
    </row>
    <row r="8" spans="1:24" ht="24.75" customHeight="1" x14ac:dyDescent="0.2">
      <c r="B8" s="73"/>
      <c r="C8" s="74"/>
      <c r="D8" s="74"/>
      <c r="E8" s="141" t="s">
        <v>6</v>
      </c>
      <c r="F8" s="142"/>
      <c r="G8" s="142"/>
      <c r="H8" s="142"/>
      <c r="I8" s="142"/>
      <c r="J8" s="142"/>
      <c r="K8" s="142"/>
      <c r="L8" s="142"/>
      <c r="M8" s="143"/>
      <c r="N8" s="74" t="s">
        <v>7</v>
      </c>
      <c r="O8" s="141" t="s">
        <v>46</v>
      </c>
      <c r="P8" s="142"/>
      <c r="Q8" s="142"/>
      <c r="R8" s="142"/>
      <c r="S8" s="142"/>
      <c r="T8" s="142"/>
      <c r="U8" s="142"/>
      <c r="V8" s="142"/>
      <c r="W8" s="142"/>
      <c r="X8" s="79" t="s">
        <v>7</v>
      </c>
    </row>
    <row r="9" spans="1:24" ht="24" x14ac:dyDescent="0.2">
      <c r="B9" s="76" t="s">
        <v>21</v>
      </c>
      <c r="C9" s="77" t="s">
        <v>8</v>
      </c>
      <c r="D9" s="77" t="s">
        <v>49</v>
      </c>
      <c r="E9" s="77" t="s">
        <v>9</v>
      </c>
      <c r="F9" s="77" t="s">
        <v>10</v>
      </c>
      <c r="G9" s="77" t="s">
        <v>11</v>
      </c>
      <c r="H9" s="77" t="s">
        <v>12</v>
      </c>
      <c r="I9" s="77" t="s">
        <v>13</v>
      </c>
      <c r="J9" s="77" t="s">
        <v>14</v>
      </c>
      <c r="K9" s="77" t="s">
        <v>15</v>
      </c>
      <c r="L9" s="77" t="s">
        <v>16</v>
      </c>
      <c r="M9" s="77" t="s">
        <v>17</v>
      </c>
      <c r="N9" s="77" t="s">
        <v>18</v>
      </c>
      <c r="O9" s="77" t="s">
        <v>9</v>
      </c>
      <c r="P9" s="77" t="s">
        <v>10</v>
      </c>
      <c r="Q9" s="77" t="s">
        <v>11</v>
      </c>
      <c r="R9" s="77" t="s">
        <v>12</v>
      </c>
      <c r="S9" s="77" t="s">
        <v>13</v>
      </c>
      <c r="T9" s="77" t="s">
        <v>14</v>
      </c>
      <c r="U9" s="77" t="s">
        <v>15</v>
      </c>
      <c r="V9" s="77" t="s">
        <v>16</v>
      </c>
      <c r="W9" s="77" t="s">
        <v>17</v>
      </c>
      <c r="X9" s="78" t="s">
        <v>19</v>
      </c>
    </row>
    <row r="10" spans="1:24" x14ac:dyDescent="0.2">
      <c r="A10" s="17"/>
      <c r="B10" s="23" t="s">
        <v>22</v>
      </c>
      <c r="C10" s="24" t="s">
        <v>23</v>
      </c>
      <c r="D10" s="25">
        <f>VLOOKUP(B10,Disc_Rates!$C$9:$J$21,6,0)</f>
        <v>9.6</v>
      </c>
      <c r="E10" s="67">
        <v>0</v>
      </c>
      <c r="F10" s="67">
        <v>0</v>
      </c>
      <c r="G10" s="67">
        <v>0</v>
      </c>
      <c r="H10" s="67">
        <v>0</v>
      </c>
      <c r="I10" s="67">
        <v>0</v>
      </c>
      <c r="J10" s="67">
        <v>0</v>
      </c>
      <c r="K10" s="67">
        <v>0</v>
      </c>
      <c r="L10" s="22">
        <v>0</v>
      </c>
      <c r="M10" s="67">
        <v>10</v>
      </c>
      <c r="N10" s="67">
        <f t="shared" ref="N10:N21" si="0">SUM(E10:M10)</f>
        <v>10</v>
      </c>
      <c r="O10" s="52">
        <f t="shared" ref="O10:O21" si="1">IF(OR($D10="",E10=0),0,$D10*E10)</f>
        <v>0</v>
      </c>
      <c r="P10" s="52">
        <f t="shared" ref="P10:P21" si="2">IF(OR($D10="",F10=0),0,$D10*F10)</f>
        <v>0</v>
      </c>
      <c r="Q10" s="52">
        <f t="shared" ref="Q10:Q21" si="3">IF(OR($D10="",G10=0),0,$D10*G10)</f>
        <v>0</v>
      </c>
      <c r="R10" s="52">
        <f t="shared" ref="R10:R21" si="4">IF(OR($D10="",H10=0),0,$D10*H10)</f>
        <v>0</v>
      </c>
      <c r="S10" s="52">
        <f t="shared" ref="S10:S21" si="5">IF(OR($D10="",I10=0),0,$D10*I10)</f>
        <v>0</v>
      </c>
      <c r="T10" s="52">
        <f t="shared" ref="T10:T21" si="6">IF(OR($D10="",J10=0),0,$D10*J10)</f>
        <v>0</v>
      </c>
      <c r="U10" s="52">
        <f t="shared" ref="U10:U21" si="7">IF(OR($D10="",K10=0),0,$D10*K10)</f>
        <v>0</v>
      </c>
      <c r="V10" s="52">
        <f t="shared" ref="V10:V21" si="8">IF(OR($D10="",L10=0),0,$D10*L10)</f>
        <v>0</v>
      </c>
      <c r="W10" s="52">
        <f t="shared" ref="W10:W21" si="9">IF(OR($D10="",M10=0),0,$D10*M10)</f>
        <v>96</v>
      </c>
      <c r="X10" s="53">
        <f t="shared" ref="X10:X21" si="10">SUM(O10:W10)</f>
        <v>96</v>
      </c>
    </row>
    <row r="11" spans="1:24" x14ac:dyDescent="0.2">
      <c r="A11" s="17"/>
      <c r="B11" s="28" t="s">
        <v>24</v>
      </c>
      <c r="C11" s="16" t="s">
        <v>23</v>
      </c>
      <c r="D11" s="21">
        <f>VLOOKUP(B11,Disc_Rates!$C$9:$J$21,6,0)</f>
        <v>14.35</v>
      </c>
      <c r="E11" s="22">
        <v>0</v>
      </c>
      <c r="F11" s="22">
        <v>0</v>
      </c>
      <c r="G11" s="22">
        <v>0</v>
      </c>
      <c r="H11" s="22">
        <v>0</v>
      </c>
      <c r="I11" s="22">
        <v>0</v>
      </c>
      <c r="J11" s="22">
        <v>0</v>
      </c>
      <c r="K11" s="22">
        <v>0</v>
      </c>
      <c r="L11" s="22">
        <v>0</v>
      </c>
      <c r="M11" s="22">
        <v>10</v>
      </c>
      <c r="N11" s="22">
        <f t="shared" si="0"/>
        <v>10</v>
      </c>
      <c r="O11" s="54">
        <f t="shared" si="1"/>
        <v>0</v>
      </c>
      <c r="P11" s="54">
        <f t="shared" si="2"/>
        <v>0</v>
      </c>
      <c r="Q11" s="54">
        <f t="shared" si="3"/>
        <v>0</v>
      </c>
      <c r="R11" s="54">
        <f t="shared" si="4"/>
        <v>0</v>
      </c>
      <c r="S11" s="54">
        <f t="shared" si="5"/>
        <v>0</v>
      </c>
      <c r="T11" s="54">
        <f t="shared" si="6"/>
        <v>0</v>
      </c>
      <c r="U11" s="54">
        <f t="shared" si="7"/>
        <v>0</v>
      </c>
      <c r="V11" s="54">
        <f t="shared" si="8"/>
        <v>0</v>
      </c>
      <c r="W11" s="54">
        <f t="shared" si="9"/>
        <v>143.5</v>
      </c>
      <c r="X11" s="55">
        <f t="shared" si="10"/>
        <v>143.5</v>
      </c>
    </row>
    <row r="12" spans="1:24" x14ac:dyDescent="0.2">
      <c r="A12" s="17"/>
      <c r="B12" s="28" t="s">
        <v>25</v>
      </c>
      <c r="C12" s="16" t="s">
        <v>23</v>
      </c>
      <c r="D12" s="21">
        <f>VLOOKUP(B12,Disc_Rates!$C$9:$J$21,6,0)</f>
        <v>9.6</v>
      </c>
      <c r="E12" s="22">
        <v>0</v>
      </c>
      <c r="F12" s="22">
        <v>0</v>
      </c>
      <c r="G12" s="22">
        <v>0</v>
      </c>
      <c r="H12" s="22">
        <v>0</v>
      </c>
      <c r="I12" s="22">
        <v>0</v>
      </c>
      <c r="J12" s="22">
        <v>0</v>
      </c>
      <c r="K12" s="22">
        <v>0</v>
      </c>
      <c r="L12" s="22">
        <v>0</v>
      </c>
      <c r="M12" s="22">
        <v>10</v>
      </c>
      <c r="N12" s="22">
        <f t="shared" si="0"/>
        <v>10</v>
      </c>
      <c r="O12" s="54">
        <f t="shared" si="1"/>
        <v>0</v>
      </c>
      <c r="P12" s="54">
        <f t="shared" si="2"/>
        <v>0</v>
      </c>
      <c r="Q12" s="54">
        <f t="shared" si="3"/>
        <v>0</v>
      </c>
      <c r="R12" s="54">
        <f t="shared" si="4"/>
        <v>0</v>
      </c>
      <c r="S12" s="54">
        <f t="shared" si="5"/>
        <v>0</v>
      </c>
      <c r="T12" s="54">
        <f t="shared" si="6"/>
        <v>0</v>
      </c>
      <c r="U12" s="54">
        <f t="shared" si="7"/>
        <v>0</v>
      </c>
      <c r="V12" s="54">
        <f t="shared" si="8"/>
        <v>0</v>
      </c>
      <c r="W12" s="54">
        <f t="shared" si="9"/>
        <v>96</v>
      </c>
      <c r="X12" s="55">
        <f t="shared" si="10"/>
        <v>96</v>
      </c>
    </row>
    <row r="13" spans="1:24" x14ac:dyDescent="0.2">
      <c r="A13" s="17"/>
      <c r="B13" s="28" t="s">
        <v>26</v>
      </c>
      <c r="C13" s="16" t="s">
        <v>23</v>
      </c>
      <c r="D13" s="21">
        <f>VLOOKUP(B13,Disc_Rates!$C$9:$J$21,6,0)</f>
        <v>9.6</v>
      </c>
      <c r="E13" s="22">
        <v>0</v>
      </c>
      <c r="F13" s="22">
        <v>0</v>
      </c>
      <c r="G13" s="22">
        <v>0</v>
      </c>
      <c r="H13" s="22">
        <v>0</v>
      </c>
      <c r="I13" s="22">
        <v>0</v>
      </c>
      <c r="J13" s="22">
        <v>0</v>
      </c>
      <c r="K13" s="22">
        <v>0</v>
      </c>
      <c r="L13" s="22">
        <v>0</v>
      </c>
      <c r="M13" s="22">
        <v>10</v>
      </c>
      <c r="N13" s="22">
        <f t="shared" si="0"/>
        <v>10</v>
      </c>
      <c r="O13" s="54">
        <f t="shared" si="1"/>
        <v>0</v>
      </c>
      <c r="P13" s="54">
        <f t="shared" si="2"/>
        <v>0</v>
      </c>
      <c r="Q13" s="54">
        <f t="shared" si="3"/>
        <v>0</v>
      </c>
      <c r="R13" s="54">
        <f t="shared" si="4"/>
        <v>0</v>
      </c>
      <c r="S13" s="54">
        <f t="shared" si="5"/>
        <v>0</v>
      </c>
      <c r="T13" s="54">
        <f t="shared" si="6"/>
        <v>0</v>
      </c>
      <c r="U13" s="54">
        <f t="shared" si="7"/>
        <v>0</v>
      </c>
      <c r="V13" s="54">
        <f t="shared" si="8"/>
        <v>0</v>
      </c>
      <c r="W13" s="54">
        <f t="shared" si="9"/>
        <v>96</v>
      </c>
      <c r="X13" s="55">
        <f t="shared" si="10"/>
        <v>96</v>
      </c>
    </row>
    <row r="14" spans="1:24" x14ac:dyDescent="0.2">
      <c r="A14" s="17"/>
      <c r="B14" s="28" t="s">
        <v>27</v>
      </c>
      <c r="C14" s="16" t="s">
        <v>28</v>
      </c>
      <c r="D14" s="21">
        <f>VLOOKUP(B14,Disc_Rates!$C$9:$J$21,6,0)</f>
        <v>14.35</v>
      </c>
      <c r="E14" s="22">
        <v>0</v>
      </c>
      <c r="F14" s="22">
        <v>0</v>
      </c>
      <c r="G14" s="22">
        <v>0</v>
      </c>
      <c r="H14" s="22">
        <v>0</v>
      </c>
      <c r="I14" s="22">
        <v>0</v>
      </c>
      <c r="J14" s="22">
        <v>0</v>
      </c>
      <c r="K14" s="22">
        <v>0</v>
      </c>
      <c r="L14" s="22">
        <v>0</v>
      </c>
      <c r="M14" s="22">
        <v>10</v>
      </c>
      <c r="N14" s="22">
        <f t="shared" si="0"/>
        <v>10</v>
      </c>
      <c r="O14" s="54">
        <f t="shared" si="1"/>
        <v>0</v>
      </c>
      <c r="P14" s="54">
        <f t="shared" si="2"/>
        <v>0</v>
      </c>
      <c r="Q14" s="54">
        <f t="shared" si="3"/>
        <v>0</v>
      </c>
      <c r="R14" s="54">
        <f t="shared" si="4"/>
        <v>0</v>
      </c>
      <c r="S14" s="54">
        <f t="shared" si="5"/>
        <v>0</v>
      </c>
      <c r="T14" s="54">
        <f t="shared" si="6"/>
        <v>0</v>
      </c>
      <c r="U14" s="54">
        <f t="shared" si="7"/>
        <v>0</v>
      </c>
      <c r="V14" s="54">
        <f t="shared" si="8"/>
        <v>0</v>
      </c>
      <c r="W14" s="54">
        <f t="shared" si="9"/>
        <v>143.5</v>
      </c>
      <c r="X14" s="55">
        <f t="shared" si="10"/>
        <v>143.5</v>
      </c>
    </row>
    <row r="15" spans="1:24" x14ac:dyDescent="0.2">
      <c r="A15" s="17"/>
      <c r="B15" s="28" t="s">
        <v>29</v>
      </c>
      <c r="C15" s="16" t="s">
        <v>30</v>
      </c>
      <c r="D15" s="21">
        <f>VLOOKUP(B15,Disc_Rates!$C$9:$J$21,6,0)</f>
        <v>9.6</v>
      </c>
      <c r="E15" s="22">
        <v>0</v>
      </c>
      <c r="F15" s="22">
        <v>0</v>
      </c>
      <c r="G15" s="22">
        <v>0</v>
      </c>
      <c r="H15" s="22">
        <v>0</v>
      </c>
      <c r="I15" s="22">
        <v>0</v>
      </c>
      <c r="J15" s="22">
        <v>0</v>
      </c>
      <c r="K15" s="22">
        <v>0</v>
      </c>
      <c r="L15" s="22">
        <v>0</v>
      </c>
      <c r="M15" s="22">
        <v>10</v>
      </c>
      <c r="N15" s="22">
        <f t="shared" si="0"/>
        <v>10</v>
      </c>
      <c r="O15" s="54">
        <f t="shared" si="1"/>
        <v>0</v>
      </c>
      <c r="P15" s="54">
        <f t="shared" si="2"/>
        <v>0</v>
      </c>
      <c r="Q15" s="54">
        <f t="shared" si="3"/>
        <v>0</v>
      </c>
      <c r="R15" s="54">
        <f t="shared" si="4"/>
        <v>0</v>
      </c>
      <c r="S15" s="54">
        <f t="shared" si="5"/>
        <v>0</v>
      </c>
      <c r="T15" s="54">
        <f t="shared" si="6"/>
        <v>0</v>
      </c>
      <c r="U15" s="54">
        <f t="shared" si="7"/>
        <v>0</v>
      </c>
      <c r="V15" s="54">
        <f t="shared" si="8"/>
        <v>0</v>
      </c>
      <c r="W15" s="54">
        <f t="shared" si="9"/>
        <v>96</v>
      </c>
      <c r="X15" s="55">
        <f t="shared" si="10"/>
        <v>96</v>
      </c>
    </row>
    <row r="16" spans="1:24" x14ac:dyDescent="0.2">
      <c r="A16" s="17"/>
      <c r="B16" s="28" t="s">
        <v>31</v>
      </c>
      <c r="C16" s="16" t="s">
        <v>32</v>
      </c>
      <c r="D16" s="21">
        <f>VLOOKUP(B16,Disc_Rates!$C$9:$J$21,6,0)</f>
        <v>14.35</v>
      </c>
      <c r="E16" s="22">
        <v>0</v>
      </c>
      <c r="F16" s="22">
        <v>0</v>
      </c>
      <c r="G16" s="22">
        <v>0</v>
      </c>
      <c r="H16" s="22">
        <v>0</v>
      </c>
      <c r="I16" s="22">
        <v>0</v>
      </c>
      <c r="J16" s="22">
        <v>0</v>
      </c>
      <c r="K16" s="22">
        <v>0</v>
      </c>
      <c r="L16" s="22">
        <v>0</v>
      </c>
      <c r="M16" s="22">
        <v>10</v>
      </c>
      <c r="N16" s="22">
        <f t="shared" si="0"/>
        <v>10</v>
      </c>
      <c r="O16" s="54">
        <f t="shared" si="1"/>
        <v>0</v>
      </c>
      <c r="P16" s="54">
        <f t="shared" si="2"/>
        <v>0</v>
      </c>
      <c r="Q16" s="54">
        <f t="shared" si="3"/>
        <v>0</v>
      </c>
      <c r="R16" s="54">
        <f t="shared" si="4"/>
        <v>0</v>
      </c>
      <c r="S16" s="54">
        <f t="shared" si="5"/>
        <v>0</v>
      </c>
      <c r="T16" s="54">
        <f t="shared" si="6"/>
        <v>0</v>
      </c>
      <c r="U16" s="54">
        <f t="shared" si="7"/>
        <v>0</v>
      </c>
      <c r="V16" s="54">
        <f t="shared" si="8"/>
        <v>0</v>
      </c>
      <c r="W16" s="54">
        <f t="shared" si="9"/>
        <v>143.5</v>
      </c>
      <c r="X16" s="55">
        <f t="shared" si="10"/>
        <v>143.5</v>
      </c>
    </row>
    <row r="17" spans="1:24" x14ac:dyDescent="0.2">
      <c r="A17" s="17"/>
      <c r="B17" s="28" t="s">
        <v>33</v>
      </c>
      <c r="C17" s="16" t="s">
        <v>34</v>
      </c>
      <c r="D17" s="21">
        <f>VLOOKUP(B17,Disc_Rates!$C$9:$J$21,6,0)</f>
        <v>9.6</v>
      </c>
      <c r="E17" s="22">
        <v>0</v>
      </c>
      <c r="F17" s="22">
        <v>0</v>
      </c>
      <c r="G17" s="22">
        <v>0</v>
      </c>
      <c r="H17" s="22">
        <v>0</v>
      </c>
      <c r="I17" s="22">
        <v>0</v>
      </c>
      <c r="J17" s="22">
        <v>0</v>
      </c>
      <c r="K17" s="22">
        <v>0</v>
      </c>
      <c r="L17" s="22">
        <v>0</v>
      </c>
      <c r="M17" s="22">
        <v>10</v>
      </c>
      <c r="N17" s="22">
        <f t="shared" si="0"/>
        <v>10</v>
      </c>
      <c r="O17" s="54">
        <f t="shared" si="1"/>
        <v>0</v>
      </c>
      <c r="P17" s="54">
        <f t="shared" si="2"/>
        <v>0</v>
      </c>
      <c r="Q17" s="54">
        <f t="shared" si="3"/>
        <v>0</v>
      </c>
      <c r="R17" s="54">
        <f t="shared" si="4"/>
        <v>0</v>
      </c>
      <c r="S17" s="54">
        <f t="shared" si="5"/>
        <v>0</v>
      </c>
      <c r="T17" s="54">
        <f t="shared" si="6"/>
        <v>0</v>
      </c>
      <c r="U17" s="54">
        <f t="shared" si="7"/>
        <v>0</v>
      </c>
      <c r="V17" s="54">
        <f t="shared" si="8"/>
        <v>0</v>
      </c>
      <c r="W17" s="54">
        <f t="shared" si="9"/>
        <v>96</v>
      </c>
      <c r="X17" s="55">
        <f t="shared" si="10"/>
        <v>96</v>
      </c>
    </row>
    <row r="18" spans="1:24" x14ac:dyDescent="0.2">
      <c r="A18" s="17"/>
      <c r="B18" s="28" t="s">
        <v>35</v>
      </c>
      <c r="C18" s="16" t="s">
        <v>36</v>
      </c>
      <c r="D18" s="21">
        <f>VLOOKUP(B18,Disc_Rates!$C$9:$J$21,6,0)</f>
        <v>9.6</v>
      </c>
      <c r="E18" s="22">
        <v>0</v>
      </c>
      <c r="F18" s="22">
        <v>0</v>
      </c>
      <c r="G18" s="22">
        <v>0</v>
      </c>
      <c r="H18" s="22">
        <v>0</v>
      </c>
      <c r="I18" s="22">
        <v>0</v>
      </c>
      <c r="J18" s="22">
        <v>0</v>
      </c>
      <c r="K18" s="22">
        <v>0</v>
      </c>
      <c r="L18" s="22">
        <v>0</v>
      </c>
      <c r="M18" s="22">
        <v>10</v>
      </c>
      <c r="N18" s="22">
        <f t="shared" si="0"/>
        <v>10</v>
      </c>
      <c r="O18" s="54">
        <f t="shared" si="1"/>
        <v>0</v>
      </c>
      <c r="P18" s="54">
        <f t="shared" si="2"/>
        <v>0</v>
      </c>
      <c r="Q18" s="54">
        <f t="shared" si="3"/>
        <v>0</v>
      </c>
      <c r="R18" s="54">
        <f t="shared" si="4"/>
        <v>0</v>
      </c>
      <c r="S18" s="54">
        <f t="shared" si="5"/>
        <v>0</v>
      </c>
      <c r="T18" s="54">
        <f t="shared" si="6"/>
        <v>0</v>
      </c>
      <c r="U18" s="54">
        <f t="shared" si="7"/>
        <v>0</v>
      </c>
      <c r="V18" s="54">
        <f t="shared" si="8"/>
        <v>0</v>
      </c>
      <c r="W18" s="54">
        <f t="shared" si="9"/>
        <v>96</v>
      </c>
      <c r="X18" s="55">
        <f t="shared" si="10"/>
        <v>96</v>
      </c>
    </row>
    <row r="19" spans="1:24" x14ac:dyDescent="0.2">
      <c r="A19" s="17"/>
      <c r="B19" s="28" t="s">
        <v>37</v>
      </c>
      <c r="C19" s="16" t="s">
        <v>38</v>
      </c>
      <c r="D19" s="21">
        <f>VLOOKUP(B19,Disc_Rates!$C$9:$J$21,6,0)</f>
        <v>14.35</v>
      </c>
      <c r="E19" s="22">
        <v>0</v>
      </c>
      <c r="F19" s="22">
        <v>0</v>
      </c>
      <c r="G19" s="22">
        <v>0</v>
      </c>
      <c r="H19" s="22">
        <v>0</v>
      </c>
      <c r="I19" s="22">
        <v>0</v>
      </c>
      <c r="J19" s="22">
        <v>0</v>
      </c>
      <c r="K19" s="22">
        <v>0</v>
      </c>
      <c r="L19" s="22">
        <v>0</v>
      </c>
      <c r="M19" s="22">
        <v>10</v>
      </c>
      <c r="N19" s="22">
        <f t="shared" si="0"/>
        <v>10</v>
      </c>
      <c r="O19" s="54">
        <f t="shared" si="1"/>
        <v>0</v>
      </c>
      <c r="P19" s="54">
        <f t="shared" si="2"/>
        <v>0</v>
      </c>
      <c r="Q19" s="54">
        <f t="shared" si="3"/>
        <v>0</v>
      </c>
      <c r="R19" s="54">
        <f t="shared" si="4"/>
        <v>0</v>
      </c>
      <c r="S19" s="54">
        <f t="shared" si="5"/>
        <v>0</v>
      </c>
      <c r="T19" s="54">
        <f t="shared" si="6"/>
        <v>0</v>
      </c>
      <c r="U19" s="54">
        <f t="shared" si="7"/>
        <v>0</v>
      </c>
      <c r="V19" s="54">
        <f t="shared" si="8"/>
        <v>0</v>
      </c>
      <c r="W19" s="54">
        <f t="shared" si="9"/>
        <v>143.5</v>
      </c>
      <c r="X19" s="55">
        <f t="shared" si="10"/>
        <v>143.5</v>
      </c>
    </row>
    <row r="20" spans="1:24" x14ac:dyDescent="0.2">
      <c r="A20" s="17"/>
      <c r="B20" s="28" t="s">
        <v>39</v>
      </c>
      <c r="C20" s="16" t="s">
        <v>40</v>
      </c>
      <c r="D20" s="21">
        <f>VLOOKUP(B20,Disc_Rates!$C$9:$J$21,6,0)</f>
        <v>9.6</v>
      </c>
      <c r="E20" s="22">
        <v>0</v>
      </c>
      <c r="F20" s="22">
        <v>0</v>
      </c>
      <c r="G20" s="22">
        <v>0</v>
      </c>
      <c r="H20" s="22">
        <v>0</v>
      </c>
      <c r="I20" s="22">
        <v>0</v>
      </c>
      <c r="J20" s="22">
        <v>0</v>
      </c>
      <c r="K20" s="22">
        <v>0</v>
      </c>
      <c r="L20" s="22">
        <v>0</v>
      </c>
      <c r="M20" s="22">
        <v>10</v>
      </c>
      <c r="N20" s="22">
        <f t="shared" si="0"/>
        <v>10</v>
      </c>
      <c r="O20" s="54">
        <f t="shared" si="1"/>
        <v>0</v>
      </c>
      <c r="P20" s="54">
        <f t="shared" si="2"/>
        <v>0</v>
      </c>
      <c r="Q20" s="54">
        <f t="shared" si="3"/>
        <v>0</v>
      </c>
      <c r="R20" s="54">
        <f t="shared" si="4"/>
        <v>0</v>
      </c>
      <c r="S20" s="54">
        <f t="shared" si="5"/>
        <v>0</v>
      </c>
      <c r="T20" s="54">
        <f t="shared" si="6"/>
        <v>0</v>
      </c>
      <c r="U20" s="54">
        <f t="shared" si="7"/>
        <v>0</v>
      </c>
      <c r="V20" s="54">
        <f t="shared" si="8"/>
        <v>0</v>
      </c>
      <c r="W20" s="54">
        <f t="shared" si="9"/>
        <v>96</v>
      </c>
      <c r="X20" s="55">
        <f t="shared" si="10"/>
        <v>96</v>
      </c>
    </row>
    <row r="21" spans="1:24" x14ac:dyDescent="0.2">
      <c r="A21" s="17"/>
      <c r="B21" s="28" t="s">
        <v>41</v>
      </c>
      <c r="C21" s="16" t="s">
        <v>42</v>
      </c>
      <c r="D21" s="21">
        <f>VLOOKUP(B21,Disc_Rates!$C$9:$J$21,6,0)</f>
        <v>9.6</v>
      </c>
      <c r="E21" s="22">
        <v>0</v>
      </c>
      <c r="F21" s="22">
        <v>0</v>
      </c>
      <c r="G21" s="22">
        <v>0</v>
      </c>
      <c r="H21" s="22">
        <v>0</v>
      </c>
      <c r="I21" s="22">
        <v>0</v>
      </c>
      <c r="J21" s="22">
        <v>0</v>
      </c>
      <c r="K21" s="22">
        <v>0</v>
      </c>
      <c r="L21" s="22">
        <v>0</v>
      </c>
      <c r="M21" s="22">
        <v>10</v>
      </c>
      <c r="N21" s="22">
        <f t="shared" si="0"/>
        <v>10</v>
      </c>
      <c r="O21" s="54">
        <f t="shared" si="1"/>
        <v>0</v>
      </c>
      <c r="P21" s="54">
        <f t="shared" si="2"/>
        <v>0</v>
      </c>
      <c r="Q21" s="54">
        <f t="shared" si="3"/>
        <v>0</v>
      </c>
      <c r="R21" s="54">
        <f t="shared" si="4"/>
        <v>0</v>
      </c>
      <c r="S21" s="54">
        <f t="shared" si="5"/>
        <v>0</v>
      </c>
      <c r="T21" s="54">
        <f t="shared" si="6"/>
        <v>0</v>
      </c>
      <c r="U21" s="54">
        <f t="shared" si="7"/>
        <v>0</v>
      </c>
      <c r="V21" s="54">
        <f t="shared" si="8"/>
        <v>0</v>
      </c>
      <c r="W21" s="54">
        <f t="shared" si="9"/>
        <v>96</v>
      </c>
      <c r="X21" s="55">
        <f t="shared" si="10"/>
        <v>96</v>
      </c>
    </row>
    <row r="22" spans="1:24" x14ac:dyDescent="0.2">
      <c r="A22" s="17"/>
      <c r="B22" s="68" t="s">
        <v>106</v>
      </c>
      <c r="C22" s="69"/>
      <c r="D22" s="59"/>
      <c r="E22" s="60"/>
      <c r="F22" s="60"/>
      <c r="G22" s="60"/>
      <c r="H22" s="60"/>
      <c r="I22" s="60"/>
      <c r="J22" s="60"/>
      <c r="K22" s="60"/>
      <c r="L22" s="60"/>
      <c r="M22" s="60"/>
      <c r="N22" s="60"/>
      <c r="O22" s="66"/>
      <c r="P22" s="66"/>
      <c r="Q22" s="66"/>
      <c r="R22" s="66"/>
      <c r="S22" s="66"/>
      <c r="T22" s="66"/>
      <c r="U22" s="66"/>
      <c r="V22" s="66"/>
      <c r="W22" s="66"/>
      <c r="X22" s="70"/>
    </row>
    <row r="23" spans="1:24" x14ac:dyDescent="0.2">
      <c r="A23" s="17"/>
      <c r="B23" s="28" t="s">
        <v>26</v>
      </c>
      <c r="C23" s="16" t="s">
        <v>23</v>
      </c>
      <c r="D23" s="21">
        <f>VLOOKUP(B23,Disc_Rates!$C$9:$J$21,6,0)</f>
        <v>9.6</v>
      </c>
      <c r="E23" s="22">
        <v>0</v>
      </c>
      <c r="F23" s="22">
        <v>0</v>
      </c>
      <c r="G23" s="22">
        <v>0</v>
      </c>
      <c r="H23" s="22">
        <v>0</v>
      </c>
      <c r="I23" s="22">
        <v>0</v>
      </c>
      <c r="J23" s="22">
        <v>0</v>
      </c>
      <c r="K23" s="22">
        <v>0</v>
      </c>
      <c r="L23" s="22">
        <v>0</v>
      </c>
      <c r="M23" s="22">
        <v>10</v>
      </c>
      <c r="N23" s="22">
        <f t="shared" ref="N23:N30" si="11">SUM(E23:M23)</f>
        <v>10</v>
      </c>
      <c r="O23" s="54">
        <f t="shared" ref="O23:W30" si="12">IF(OR($D23="",E23=0),0,$D23*E23)</f>
        <v>0</v>
      </c>
      <c r="P23" s="54">
        <f t="shared" si="12"/>
        <v>0</v>
      </c>
      <c r="Q23" s="54">
        <f t="shared" si="12"/>
        <v>0</v>
      </c>
      <c r="R23" s="54">
        <f t="shared" si="12"/>
        <v>0</v>
      </c>
      <c r="S23" s="54">
        <f t="shared" si="12"/>
        <v>0</v>
      </c>
      <c r="T23" s="54">
        <f t="shared" si="12"/>
        <v>0</v>
      </c>
      <c r="U23" s="54">
        <f t="shared" si="12"/>
        <v>0</v>
      </c>
      <c r="V23" s="54">
        <f t="shared" si="12"/>
        <v>0</v>
      </c>
      <c r="W23" s="54">
        <f t="shared" si="12"/>
        <v>96</v>
      </c>
      <c r="X23" s="55">
        <f t="shared" ref="X23:X30" si="13">SUM(O23:W23)</f>
        <v>96</v>
      </c>
    </row>
    <row r="24" spans="1:24" x14ac:dyDescent="0.2">
      <c r="A24" s="17"/>
      <c r="B24" s="28" t="s">
        <v>22</v>
      </c>
      <c r="C24" s="16" t="s">
        <v>23</v>
      </c>
      <c r="D24" s="21">
        <f>VLOOKUP(B24,Disc_Rates!$C$9:$J$21,6,0)</f>
        <v>9.6</v>
      </c>
      <c r="E24" s="22">
        <v>0</v>
      </c>
      <c r="F24" s="22">
        <v>0</v>
      </c>
      <c r="G24" s="22">
        <v>0</v>
      </c>
      <c r="H24" s="22">
        <v>0</v>
      </c>
      <c r="I24" s="22">
        <v>0</v>
      </c>
      <c r="J24" s="22">
        <v>0</v>
      </c>
      <c r="K24" s="22">
        <v>0</v>
      </c>
      <c r="L24" s="22">
        <v>0</v>
      </c>
      <c r="M24" s="22">
        <v>10</v>
      </c>
      <c r="N24" s="22">
        <f t="shared" si="11"/>
        <v>10</v>
      </c>
      <c r="O24" s="54">
        <f t="shared" si="12"/>
        <v>0</v>
      </c>
      <c r="P24" s="54">
        <f t="shared" si="12"/>
        <v>0</v>
      </c>
      <c r="Q24" s="54">
        <f t="shared" si="12"/>
        <v>0</v>
      </c>
      <c r="R24" s="54">
        <f t="shared" si="12"/>
        <v>0</v>
      </c>
      <c r="S24" s="54">
        <f t="shared" si="12"/>
        <v>0</v>
      </c>
      <c r="T24" s="54">
        <f t="shared" si="12"/>
        <v>0</v>
      </c>
      <c r="U24" s="54">
        <f t="shared" si="12"/>
        <v>0</v>
      </c>
      <c r="V24" s="54">
        <f t="shared" si="12"/>
        <v>0</v>
      </c>
      <c r="W24" s="54">
        <f t="shared" si="12"/>
        <v>96</v>
      </c>
      <c r="X24" s="55">
        <f t="shared" si="13"/>
        <v>96</v>
      </c>
    </row>
    <row r="25" spans="1:24" x14ac:dyDescent="0.2">
      <c r="A25" s="17"/>
      <c r="B25" s="28" t="s">
        <v>25</v>
      </c>
      <c r="C25" s="16" t="s">
        <v>23</v>
      </c>
      <c r="D25" s="21">
        <f>VLOOKUP(B25,Disc_Rates!$C$9:$J$21,6,0)</f>
        <v>9.6</v>
      </c>
      <c r="E25" s="22">
        <v>0</v>
      </c>
      <c r="F25" s="22">
        <v>0</v>
      </c>
      <c r="G25" s="22">
        <v>0</v>
      </c>
      <c r="H25" s="22">
        <v>0</v>
      </c>
      <c r="I25" s="22">
        <v>0</v>
      </c>
      <c r="J25" s="22">
        <v>0</v>
      </c>
      <c r="K25" s="22">
        <v>0</v>
      </c>
      <c r="L25" s="22">
        <v>0</v>
      </c>
      <c r="M25" s="22">
        <v>10</v>
      </c>
      <c r="N25" s="22">
        <f t="shared" si="11"/>
        <v>10</v>
      </c>
      <c r="O25" s="54">
        <f t="shared" si="12"/>
        <v>0</v>
      </c>
      <c r="P25" s="54">
        <f t="shared" si="12"/>
        <v>0</v>
      </c>
      <c r="Q25" s="54">
        <f t="shared" si="12"/>
        <v>0</v>
      </c>
      <c r="R25" s="54">
        <f t="shared" si="12"/>
        <v>0</v>
      </c>
      <c r="S25" s="54">
        <f t="shared" si="12"/>
        <v>0</v>
      </c>
      <c r="T25" s="54">
        <f t="shared" si="12"/>
        <v>0</v>
      </c>
      <c r="U25" s="54">
        <f t="shared" si="12"/>
        <v>0</v>
      </c>
      <c r="V25" s="54">
        <f t="shared" si="12"/>
        <v>0</v>
      </c>
      <c r="W25" s="54">
        <f t="shared" si="12"/>
        <v>96</v>
      </c>
      <c r="X25" s="55">
        <f t="shared" si="13"/>
        <v>96</v>
      </c>
    </row>
    <row r="26" spans="1:24" x14ac:dyDescent="0.2">
      <c r="A26" s="17"/>
      <c r="B26" s="28" t="s">
        <v>29</v>
      </c>
      <c r="C26" s="16" t="s">
        <v>30</v>
      </c>
      <c r="D26" s="21">
        <f>VLOOKUP(B26,Disc_Rates!$C$9:$J$21,6,0)</f>
        <v>9.6</v>
      </c>
      <c r="E26" s="22">
        <v>0</v>
      </c>
      <c r="F26" s="22">
        <v>0</v>
      </c>
      <c r="G26" s="22">
        <v>0</v>
      </c>
      <c r="H26" s="22">
        <v>0</v>
      </c>
      <c r="I26" s="22">
        <v>0</v>
      </c>
      <c r="J26" s="22">
        <v>0</v>
      </c>
      <c r="K26" s="22">
        <v>0</v>
      </c>
      <c r="L26" s="22">
        <v>0</v>
      </c>
      <c r="M26" s="22">
        <v>10</v>
      </c>
      <c r="N26" s="22">
        <f t="shared" si="11"/>
        <v>10</v>
      </c>
      <c r="O26" s="54">
        <f t="shared" si="12"/>
        <v>0</v>
      </c>
      <c r="P26" s="54">
        <f t="shared" si="12"/>
        <v>0</v>
      </c>
      <c r="Q26" s="54">
        <f t="shared" si="12"/>
        <v>0</v>
      </c>
      <c r="R26" s="54">
        <f t="shared" si="12"/>
        <v>0</v>
      </c>
      <c r="S26" s="54">
        <f t="shared" si="12"/>
        <v>0</v>
      </c>
      <c r="T26" s="54">
        <f t="shared" si="12"/>
        <v>0</v>
      </c>
      <c r="U26" s="54">
        <f t="shared" si="12"/>
        <v>0</v>
      </c>
      <c r="V26" s="54">
        <f t="shared" si="12"/>
        <v>0</v>
      </c>
      <c r="W26" s="54">
        <f t="shared" si="12"/>
        <v>96</v>
      </c>
      <c r="X26" s="55">
        <f t="shared" si="13"/>
        <v>96</v>
      </c>
    </row>
    <row r="27" spans="1:24" x14ac:dyDescent="0.2">
      <c r="A27" s="17"/>
      <c r="B27" s="28" t="s">
        <v>31</v>
      </c>
      <c r="C27" s="16" t="s">
        <v>32</v>
      </c>
      <c r="D27" s="21">
        <f>VLOOKUP(B27,Disc_Rates!$C$9:$J$21,6,0)</f>
        <v>14.35</v>
      </c>
      <c r="E27" s="22">
        <v>0</v>
      </c>
      <c r="F27" s="22">
        <v>0</v>
      </c>
      <c r="G27" s="22">
        <v>0</v>
      </c>
      <c r="H27" s="22">
        <v>0</v>
      </c>
      <c r="I27" s="22">
        <v>0</v>
      </c>
      <c r="J27" s="22">
        <v>0</v>
      </c>
      <c r="K27" s="22">
        <v>0</v>
      </c>
      <c r="L27" s="22">
        <v>0</v>
      </c>
      <c r="M27" s="22">
        <v>10</v>
      </c>
      <c r="N27" s="22">
        <f t="shared" si="11"/>
        <v>10</v>
      </c>
      <c r="O27" s="54">
        <f t="shared" si="12"/>
        <v>0</v>
      </c>
      <c r="P27" s="54">
        <f t="shared" si="12"/>
        <v>0</v>
      </c>
      <c r="Q27" s="54">
        <f t="shared" si="12"/>
        <v>0</v>
      </c>
      <c r="R27" s="54">
        <f t="shared" si="12"/>
        <v>0</v>
      </c>
      <c r="S27" s="54">
        <f t="shared" si="12"/>
        <v>0</v>
      </c>
      <c r="T27" s="54">
        <f t="shared" si="12"/>
        <v>0</v>
      </c>
      <c r="U27" s="54">
        <f t="shared" si="12"/>
        <v>0</v>
      </c>
      <c r="V27" s="54">
        <f t="shared" si="12"/>
        <v>0</v>
      </c>
      <c r="W27" s="54">
        <f t="shared" si="12"/>
        <v>143.5</v>
      </c>
      <c r="X27" s="55">
        <f t="shared" si="13"/>
        <v>143.5</v>
      </c>
    </row>
    <row r="28" spans="1:24" x14ac:dyDescent="0.2">
      <c r="A28" s="17"/>
      <c r="B28" s="28" t="s">
        <v>24</v>
      </c>
      <c r="C28" s="16" t="s">
        <v>23</v>
      </c>
      <c r="D28" s="21">
        <f>VLOOKUP(B28,Disc_Rates!$C$9:$J$21,6,0)</f>
        <v>14.35</v>
      </c>
      <c r="E28" s="22">
        <v>0</v>
      </c>
      <c r="F28" s="22">
        <v>0</v>
      </c>
      <c r="G28" s="22">
        <v>0</v>
      </c>
      <c r="H28" s="22">
        <v>0</v>
      </c>
      <c r="I28" s="22">
        <v>0</v>
      </c>
      <c r="J28" s="22">
        <v>0</v>
      </c>
      <c r="K28" s="22">
        <v>0</v>
      </c>
      <c r="L28" s="22">
        <v>0</v>
      </c>
      <c r="M28" s="22">
        <v>10</v>
      </c>
      <c r="N28" s="22">
        <f t="shared" si="11"/>
        <v>10</v>
      </c>
      <c r="O28" s="54">
        <f t="shared" si="12"/>
        <v>0</v>
      </c>
      <c r="P28" s="54">
        <f t="shared" si="12"/>
        <v>0</v>
      </c>
      <c r="Q28" s="54">
        <f t="shared" si="12"/>
        <v>0</v>
      </c>
      <c r="R28" s="54">
        <f t="shared" si="12"/>
        <v>0</v>
      </c>
      <c r="S28" s="54">
        <f t="shared" si="12"/>
        <v>0</v>
      </c>
      <c r="T28" s="54">
        <f t="shared" si="12"/>
        <v>0</v>
      </c>
      <c r="U28" s="54">
        <f t="shared" si="12"/>
        <v>0</v>
      </c>
      <c r="V28" s="54">
        <f t="shared" si="12"/>
        <v>0</v>
      </c>
      <c r="W28" s="54">
        <f t="shared" si="12"/>
        <v>143.5</v>
      </c>
      <c r="X28" s="55">
        <f t="shared" si="13"/>
        <v>143.5</v>
      </c>
    </row>
    <row r="29" spans="1:24" x14ac:dyDescent="0.2">
      <c r="A29" s="17"/>
      <c r="B29" s="28" t="s">
        <v>27</v>
      </c>
      <c r="C29" s="16" t="s">
        <v>28</v>
      </c>
      <c r="D29" s="21">
        <f>VLOOKUP(B29,Disc_Rates!$C$9:$J$21,6,0)</f>
        <v>14.35</v>
      </c>
      <c r="E29" s="22">
        <v>0</v>
      </c>
      <c r="F29" s="22">
        <v>0</v>
      </c>
      <c r="G29" s="22">
        <v>0</v>
      </c>
      <c r="H29" s="22">
        <v>0</v>
      </c>
      <c r="I29" s="22">
        <v>0</v>
      </c>
      <c r="J29" s="22">
        <v>0</v>
      </c>
      <c r="K29" s="22">
        <v>0</v>
      </c>
      <c r="L29" s="22">
        <v>0</v>
      </c>
      <c r="M29" s="22">
        <v>10</v>
      </c>
      <c r="N29" s="22">
        <f t="shared" si="11"/>
        <v>10</v>
      </c>
      <c r="O29" s="54">
        <f t="shared" si="12"/>
        <v>0</v>
      </c>
      <c r="P29" s="54">
        <f t="shared" si="12"/>
        <v>0</v>
      </c>
      <c r="Q29" s="54">
        <f t="shared" si="12"/>
        <v>0</v>
      </c>
      <c r="R29" s="54">
        <f t="shared" si="12"/>
        <v>0</v>
      </c>
      <c r="S29" s="54">
        <f t="shared" si="12"/>
        <v>0</v>
      </c>
      <c r="T29" s="54">
        <f t="shared" si="12"/>
        <v>0</v>
      </c>
      <c r="U29" s="54">
        <f t="shared" si="12"/>
        <v>0</v>
      </c>
      <c r="V29" s="54">
        <f t="shared" si="12"/>
        <v>0</v>
      </c>
      <c r="W29" s="54">
        <f t="shared" si="12"/>
        <v>143.5</v>
      </c>
      <c r="X29" s="55">
        <f t="shared" si="13"/>
        <v>143.5</v>
      </c>
    </row>
    <row r="30" spans="1:24" x14ac:dyDescent="0.2">
      <c r="A30" s="17"/>
      <c r="B30" s="28" t="s">
        <v>33</v>
      </c>
      <c r="C30" s="33" t="s">
        <v>34</v>
      </c>
      <c r="D30" s="21">
        <f>VLOOKUP(B30,Disc_Rates!$C$9:$J$21,6,0)</f>
        <v>9.6</v>
      </c>
      <c r="E30" s="22">
        <v>0</v>
      </c>
      <c r="F30" s="22">
        <v>0</v>
      </c>
      <c r="G30" s="22">
        <v>0</v>
      </c>
      <c r="H30" s="22">
        <v>0</v>
      </c>
      <c r="I30" s="22">
        <v>0</v>
      </c>
      <c r="J30" s="22">
        <v>0</v>
      </c>
      <c r="K30" s="22">
        <v>0</v>
      </c>
      <c r="L30" s="22">
        <v>0</v>
      </c>
      <c r="M30" s="22">
        <v>10</v>
      </c>
      <c r="N30" s="22">
        <f t="shared" si="11"/>
        <v>10</v>
      </c>
      <c r="O30" s="54">
        <f t="shared" si="12"/>
        <v>0</v>
      </c>
      <c r="P30" s="54">
        <f t="shared" si="12"/>
        <v>0</v>
      </c>
      <c r="Q30" s="54">
        <f t="shared" si="12"/>
        <v>0</v>
      </c>
      <c r="R30" s="54">
        <f t="shared" si="12"/>
        <v>0</v>
      </c>
      <c r="S30" s="54">
        <f t="shared" si="12"/>
        <v>0</v>
      </c>
      <c r="T30" s="54">
        <f t="shared" si="12"/>
        <v>0</v>
      </c>
      <c r="U30" s="54">
        <f t="shared" si="12"/>
        <v>0</v>
      </c>
      <c r="V30" s="54">
        <f t="shared" si="12"/>
        <v>0</v>
      </c>
      <c r="W30" s="54">
        <f t="shared" si="12"/>
        <v>96</v>
      </c>
      <c r="X30" s="55">
        <f t="shared" si="13"/>
        <v>96</v>
      </c>
    </row>
    <row r="31" spans="1:24" x14ac:dyDescent="0.2">
      <c r="B31" s="40" t="s">
        <v>50</v>
      </c>
      <c r="C31" s="22"/>
      <c r="D31" s="41"/>
      <c r="E31" s="42">
        <f t="shared" ref="E31:X31" si="14">SUM(E10:E30)</f>
        <v>0</v>
      </c>
      <c r="F31" s="42">
        <f t="shared" si="14"/>
        <v>0</v>
      </c>
      <c r="G31" s="42">
        <f t="shared" si="14"/>
        <v>0</v>
      </c>
      <c r="H31" s="42">
        <f t="shared" si="14"/>
        <v>0</v>
      </c>
      <c r="I31" s="42">
        <f t="shared" si="14"/>
        <v>0</v>
      </c>
      <c r="J31" s="42">
        <f t="shared" si="14"/>
        <v>0</v>
      </c>
      <c r="K31" s="42">
        <f t="shared" si="14"/>
        <v>0</v>
      </c>
      <c r="L31" s="42">
        <f t="shared" si="14"/>
        <v>0</v>
      </c>
      <c r="M31" s="42">
        <f t="shared" si="14"/>
        <v>200</v>
      </c>
      <c r="N31" s="42">
        <f t="shared" si="14"/>
        <v>200</v>
      </c>
      <c r="O31" s="39">
        <f t="shared" si="14"/>
        <v>0</v>
      </c>
      <c r="P31" s="39">
        <f t="shared" si="14"/>
        <v>0</v>
      </c>
      <c r="Q31" s="39">
        <f t="shared" si="14"/>
        <v>0</v>
      </c>
      <c r="R31" s="39">
        <f t="shared" si="14"/>
        <v>0</v>
      </c>
      <c r="S31" s="39">
        <f t="shared" si="14"/>
        <v>0</v>
      </c>
      <c r="T31" s="39">
        <f t="shared" si="14"/>
        <v>0</v>
      </c>
      <c r="U31" s="39">
        <f t="shared" si="14"/>
        <v>0</v>
      </c>
      <c r="V31" s="39">
        <f t="shared" si="14"/>
        <v>0</v>
      </c>
      <c r="W31" s="39">
        <f t="shared" si="14"/>
        <v>2252.5</v>
      </c>
      <c r="X31" s="53">
        <f t="shared" si="14"/>
        <v>2252.5</v>
      </c>
    </row>
    <row r="32" spans="1:24" x14ac:dyDescent="0.2">
      <c r="B32" s="28"/>
      <c r="O32" s="45"/>
      <c r="P32" s="45"/>
      <c r="Q32" s="45"/>
      <c r="R32" s="45"/>
      <c r="S32" s="45"/>
      <c r="T32" s="45"/>
      <c r="U32" s="45"/>
      <c r="V32" s="45"/>
      <c r="W32" s="45"/>
      <c r="X32" s="71"/>
    </row>
    <row r="33" spans="2:24" x14ac:dyDescent="0.2">
      <c r="B33" s="47" t="s">
        <v>48</v>
      </c>
      <c r="C33" s="33"/>
      <c r="D33" s="33"/>
      <c r="E33" s="33"/>
      <c r="F33" s="33"/>
      <c r="G33" s="33"/>
      <c r="H33" s="33"/>
      <c r="I33" s="33"/>
      <c r="J33" s="33"/>
      <c r="K33" s="33"/>
      <c r="L33" s="33"/>
      <c r="M33" s="33"/>
      <c r="N33" s="33"/>
      <c r="O33" s="31">
        <f>O31</f>
        <v>0</v>
      </c>
      <c r="P33" s="31">
        <f t="shared" ref="P33:X33" si="15">P31</f>
        <v>0</v>
      </c>
      <c r="Q33" s="31">
        <f t="shared" si="15"/>
        <v>0</v>
      </c>
      <c r="R33" s="31">
        <f t="shared" si="15"/>
        <v>0</v>
      </c>
      <c r="S33" s="31">
        <f t="shared" si="15"/>
        <v>0</v>
      </c>
      <c r="T33" s="31">
        <f t="shared" si="15"/>
        <v>0</v>
      </c>
      <c r="U33" s="31">
        <f t="shared" si="15"/>
        <v>0</v>
      </c>
      <c r="V33" s="31">
        <f t="shared" si="15"/>
        <v>0</v>
      </c>
      <c r="W33" s="31">
        <f t="shared" si="15"/>
        <v>2252.5</v>
      </c>
      <c r="X33" s="57">
        <f t="shared" si="15"/>
        <v>2252.5</v>
      </c>
    </row>
    <row r="34" spans="2:24" x14ac:dyDescent="0.2">
      <c r="B34" s="24"/>
      <c r="C34" s="24"/>
      <c r="D34" s="24"/>
      <c r="E34" s="24"/>
      <c r="F34" s="24"/>
      <c r="G34" s="24"/>
      <c r="H34" s="24"/>
      <c r="I34" s="24"/>
      <c r="J34" s="24"/>
      <c r="K34" s="24"/>
      <c r="L34" s="24"/>
      <c r="M34" s="24"/>
      <c r="N34" s="24"/>
      <c r="O34" s="24"/>
      <c r="P34" s="24"/>
      <c r="Q34" s="24"/>
      <c r="R34" s="24"/>
      <c r="S34" s="24"/>
      <c r="T34" s="24"/>
      <c r="U34" s="24"/>
      <c r="V34" s="24"/>
      <c r="W34" s="24"/>
      <c r="X34" s="24"/>
    </row>
  </sheetData>
  <mergeCells count="2">
    <mergeCell ref="E8:M8"/>
    <mergeCell ref="O8:W8"/>
  </mergeCells>
  <printOptions horizontalCentered="1"/>
  <pageMargins left="0.5" right="0.5" top="1" bottom="1" header="0.5" footer="0.5"/>
  <pageSetup scale="75" orientation="landscape" r:id="rId1"/>
  <headerFooter scaleWithDoc="0">
    <oddHeader>&amp;L&amp;G&amp;R&amp;"Arial,Bold"&amp;8&amp;K00338D&amp;D</oddHeader>
    <oddFooter>&amp;C&amp;"Arial,Bold"&amp;8&amp;K00338DUse or disclosure of the data contained on this page is subject to the restriction on the title page of this proposal&amp;R&amp;"Arial,Bold"&amp;8&amp;K00338D&amp;P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338D"/>
  </sheetPr>
  <dimension ref="A2:X34"/>
  <sheetViews>
    <sheetView showGridLines="0" zoomScaleNormal="100" workbookViewId="0">
      <selection activeCell="C9" sqref="C9"/>
    </sheetView>
  </sheetViews>
  <sheetFormatPr defaultColWidth="8.7109375" defaultRowHeight="11.25" x14ac:dyDescent="0.2"/>
  <cols>
    <col min="1" max="1" width="5.85546875" style="16" customWidth="1"/>
    <col min="2" max="2" width="24.85546875" style="16" customWidth="1"/>
    <col min="3" max="3" width="22.140625" style="16" customWidth="1"/>
    <col min="4" max="4" width="8.7109375" style="16" customWidth="1"/>
    <col min="5" max="7" width="6.140625" style="16" bestFit="1" customWidth="1"/>
    <col min="8" max="13" width="7.7109375" style="16" bestFit="1" customWidth="1"/>
    <col min="14" max="14" width="6.140625" style="16" bestFit="1" customWidth="1"/>
    <col min="15" max="17" width="6.7109375" style="16" customWidth="1"/>
    <col min="18" max="20" width="7.7109375" style="16" bestFit="1" customWidth="1"/>
    <col min="21" max="22" width="8.7109375" style="16" bestFit="1" customWidth="1"/>
    <col min="23" max="23" width="7.7109375" style="16" bestFit="1" customWidth="1"/>
    <col min="24" max="24" width="8.7109375" style="16" bestFit="1" customWidth="1"/>
    <col min="25" max="25" width="1.7109375" style="16" customWidth="1"/>
    <col min="26" max="16384" width="8.7109375" style="16"/>
  </cols>
  <sheetData>
    <row r="2" spans="1:24" x14ac:dyDescent="0.2">
      <c r="B2" s="18" t="s">
        <v>55</v>
      </c>
    </row>
    <row r="3" spans="1:24" x14ac:dyDescent="0.2">
      <c r="B3" s="18" t="s">
        <v>56</v>
      </c>
    </row>
    <row r="4" spans="1:24" x14ac:dyDescent="0.2">
      <c r="B4" s="18" t="s">
        <v>112</v>
      </c>
    </row>
    <row r="5" spans="1:24" x14ac:dyDescent="0.2">
      <c r="B5" s="19" t="s">
        <v>62</v>
      </c>
    </row>
    <row r="6" spans="1:24" x14ac:dyDescent="0.2">
      <c r="B6" s="19" t="s">
        <v>63</v>
      </c>
    </row>
    <row r="8" spans="1:24" ht="48.75" customHeight="1" x14ac:dyDescent="0.2">
      <c r="B8" s="73"/>
      <c r="C8" s="74"/>
      <c r="D8" s="74"/>
      <c r="E8" s="141" t="s">
        <v>6</v>
      </c>
      <c r="F8" s="142"/>
      <c r="G8" s="142"/>
      <c r="H8" s="142"/>
      <c r="I8" s="142"/>
      <c r="J8" s="142"/>
      <c r="K8" s="142"/>
      <c r="L8" s="142"/>
      <c r="M8" s="143"/>
      <c r="N8" s="74" t="s">
        <v>7</v>
      </c>
      <c r="O8" s="141" t="s">
        <v>46</v>
      </c>
      <c r="P8" s="142"/>
      <c r="Q8" s="142"/>
      <c r="R8" s="142"/>
      <c r="S8" s="142"/>
      <c r="T8" s="142"/>
      <c r="U8" s="142"/>
      <c r="V8" s="142"/>
      <c r="W8" s="142"/>
      <c r="X8" s="79" t="s">
        <v>7</v>
      </c>
    </row>
    <row r="9" spans="1:24" ht="24" x14ac:dyDescent="0.2">
      <c r="B9" s="76" t="s">
        <v>21</v>
      </c>
      <c r="C9" s="77" t="s">
        <v>8</v>
      </c>
      <c r="D9" s="77" t="s">
        <v>49</v>
      </c>
      <c r="E9" s="77" t="s">
        <v>9</v>
      </c>
      <c r="F9" s="77" t="s">
        <v>10</v>
      </c>
      <c r="G9" s="77" t="s">
        <v>11</v>
      </c>
      <c r="H9" s="77" t="s">
        <v>12</v>
      </c>
      <c r="I9" s="77" t="s">
        <v>13</v>
      </c>
      <c r="J9" s="77" t="s">
        <v>14</v>
      </c>
      <c r="K9" s="77" t="s">
        <v>15</v>
      </c>
      <c r="L9" s="77" t="s">
        <v>16</v>
      </c>
      <c r="M9" s="77" t="s">
        <v>17</v>
      </c>
      <c r="N9" s="77" t="s">
        <v>18</v>
      </c>
      <c r="O9" s="77" t="s">
        <v>9</v>
      </c>
      <c r="P9" s="77" t="s">
        <v>10</v>
      </c>
      <c r="Q9" s="77" t="s">
        <v>11</v>
      </c>
      <c r="R9" s="77" t="s">
        <v>12</v>
      </c>
      <c r="S9" s="77" t="s">
        <v>13</v>
      </c>
      <c r="T9" s="77" t="s">
        <v>14</v>
      </c>
      <c r="U9" s="77" t="s">
        <v>15</v>
      </c>
      <c r="V9" s="77" t="s">
        <v>16</v>
      </c>
      <c r="W9" s="77" t="s">
        <v>17</v>
      </c>
      <c r="X9" s="78" t="s">
        <v>19</v>
      </c>
    </row>
    <row r="10" spans="1:24" x14ac:dyDescent="0.2">
      <c r="A10" s="17"/>
      <c r="B10" s="23" t="s">
        <v>22</v>
      </c>
      <c r="C10" s="24" t="s">
        <v>23</v>
      </c>
      <c r="D10" s="25">
        <f>VLOOKUP(B10,Disc_Rates!$C$9:$J$21,7,0)</f>
        <v>9.6999999999999993</v>
      </c>
      <c r="E10" s="67">
        <v>0</v>
      </c>
      <c r="F10" s="67">
        <v>0</v>
      </c>
      <c r="G10" s="67">
        <v>0</v>
      </c>
      <c r="H10" s="67">
        <v>0</v>
      </c>
      <c r="I10" s="67">
        <v>0</v>
      </c>
      <c r="J10" s="67">
        <v>0</v>
      </c>
      <c r="K10" s="67">
        <v>0</v>
      </c>
      <c r="L10" s="22">
        <v>0</v>
      </c>
      <c r="M10" s="67">
        <v>10</v>
      </c>
      <c r="N10" s="67">
        <f t="shared" ref="N10:N21" si="0">SUM(E10:M10)</f>
        <v>10</v>
      </c>
      <c r="O10" s="52">
        <f t="shared" ref="O10:O21" si="1">IF(OR($D10="",E10=0),0,$D10*E10)</f>
        <v>0</v>
      </c>
      <c r="P10" s="52">
        <f t="shared" ref="P10:P21" si="2">IF(OR($D10="",F10=0),0,$D10*F10)</f>
        <v>0</v>
      </c>
      <c r="Q10" s="52">
        <f t="shared" ref="Q10:Q21" si="3">IF(OR($D10="",G10=0),0,$D10*G10)</f>
        <v>0</v>
      </c>
      <c r="R10" s="52">
        <f t="shared" ref="R10:R21" si="4">IF(OR($D10="",H10=0),0,$D10*H10)</f>
        <v>0</v>
      </c>
      <c r="S10" s="52">
        <f t="shared" ref="S10:S21" si="5">IF(OR($D10="",I10=0),0,$D10*I10)</f>
        <v>0</v>
      </c>
      <c r="T10" s="52">
        <f t="shared" ref="T10:T21" si="6">IF(OR($D10="",J10=0),0,$D10*J10)</f>
        <v>0</v>
      </c>
      <c r="U10" s="52">
        <f t="shared" ref="U10:U21" si="7">IF(OR($D10="",K10=0),0,$D10*K10)</f>
        <v>0</v>
      </c>
      <c r="V10" s="52">
        <f t="shared" ref="V10:V21" si="8">IF(OR($D10="",L10=0),0,$D10*L10)</f>
        <v>0</v>
      </c>
      <c r="W10" s="52">
        <f t="shared" ref="W10:W21" si="9">IF(OR($D10="",M10=0),0,$D10*M10)</f>
        <v>97</v>
      </c>
      <c r="X10" s="53">
        <f t="shared" ref="X10:X21" si="10">SUM(O10:W10)</f>
        <v>97</v>
      </c>
    </row>
    <row r="11" spans="1:24" x14ac:dyDescent="0.2">
      <c r="A11" s="17"/>
      <c r="B11" s="28" t="s">
        <v>24</v>
      </c>
      <c r="C11" s="16" t="s">
        <v>23</v>
      </c>
      <c r="D11" s="21">
        <f>VLOOKUP(B11,Disc_Rates!$C$9:$J$21,7,0)</f>
        <v>14.45</v>
      </c>
      <c r="E11" s="22">
        <v>0</v>
      </c>
      <c r="F11" s="22">
        <v>0</v>
      </c>
      <c r="G11" s="22">
        <v>0</v>
      </c>
      <c r="H11" s="22">
        <v>0</v>
      </c>
      <c r="I11" s="22">
        <v>0</v>
      </c>
      <c r="J11" s="22">
        <v>0</v>
      </c>
      <c r="K11" s="22">
        <v>0</v>
      </c>
      <c r="L11" s="22">
        <v>0</v>
      </c>
      <c r="M11" s="22">
        <v>10</v>
      </c>
      <c r="N11" s="22">
        <f t="shared" si="0"/>
        <v>10</v>
      </c>
      <c r="O11" s="54">
        <f t="shared" si="1"/>
        <v>0</v>
      </c>
      <c r="P11" s="54">
        <f t="shared" si="2"/>
        <v>0</v>
      </c>
      <c r="Q11" s="54">
        <f t="shared" si="3"/>
        <v>0</v>
      </c>
      <c r="R11" s="54">
        <f t="shared" si="4"/>
        <v>0</v>
      </c>
      <c r="S11" s="54">
        <f t="shared" si="5"/>
        <v>0</v>
      </c>
      <c r="T11" s="54">
        <f t="shared" si="6"/>
        <v>0</v>
      </c>
      <c r="U11" s="54">
        <f t="shared" si="7"/>
        <v>0</v>
      </c>
      <c r="V11" s="54">
        <f t="shared" si="8"/>
        <v>0</v>
      </c>
      <c r="W11" s="54">
        <f t="shared" si="9"/>
        <v>144.5</v>
      </c>
      <c r="X11" s="55">
        <f t="shared" si="10"/>
        <v>144.5</v>
      </c>
    </row>
    <row r="12" spans="1:24" x14ac:dyDescent="0.2">
      <c r="A12" s="17"/>
      <c r="B12" s="28" t="s">
        <v>25</v>
      </c>
      <c r="C12" s="16" t="s">
        <v>23</v>
      </c>
      <c r="D12" s="21">
        <f>VLOOKUP(B12,Disc_Rates!$C$9:$J$21,7,0)</f>
        <v>9.6999999999999993</v>
      </c>
      <c r="E12" s="22">
        <v>0</v>
      </c>
      <c r="F12" s="22">
        <v>0</v>
      </c>
      <c r="G12" s="22">
        <v>0</v>
      </c>
      <c r="H12" s="22">
        <v>0</v>
      </c>
      <c r="I12" s="22">
        <v>0</v>
      </c>
      <c r="J12" s="22">
        <v>0</v>
      </c>
      <c r="K12" s="22">
        <v>0</v>
      </c>
      <c r="L12" s="22">
        <v>0</v>
      </c>
      <c r="M12" s="22">
        <v>10</v>
      </c>
      <c r="N12" s="22">
        <f t="shared" si="0"/>
        <v>10</v>
      </c>
      <c r="O12" s="54">
        <f t="shared" si="1"/>
        <v>0</v>
      </c>
      <c r="P12" s="54">
        <f t="shared" si="2"/>
        <v>0</v>
      </c>
      <c r="Q12" s="54">
        <f t="shared" si="3"/>
        <v>0</v>
      </c>
      <c r="R12" s="54">
        <f t="shared" si="4"/>
        <v>0</v>
      </c>
      <c r="S12" s="54">
        <f t="shared" si="5"/>
        <v>0</v>
      </c>
      <c r="T12" s="54">
        <f t="shared" si="6"/>
        <v>0</v>
      </c>
      <c r="U12" s="54">
        <f t="shared" si="7"/>
        <v>0</v>
      </c>
      <c r="V12" s="54">
        <f t="shared" si="8"/>
        <v>0</v>
      </c>
      <c r="W12" s="54">
        <f t="shared" si="9"/>
        <v>97</v>
      </c>
      <c r="X12" s="55">
        <f t="shared" si="10"/>
        <v>97</v>
      </c>
    </row>
    <row r="13" spans="1:24" x14ac:dyDescent="0.2">
      <c r="A13" s="17"/>
      <c r="B13" s="28" t="s">
        <v>26</v>
      </c>
      <c r="C13" s="16" t="s">
        <v>23</v>
      </c>
      <c r="D13" s="21">
        <f>VLOOKUP(B13,Disc_Rates!$C$9:$J$21,7,0)</f>
        <v>9.6999999999999993</v>
      </c>
      <c r="E13" s="22">
        <v>0</v>
      </c>
      <c r="F13" s="22">
        <v>0</v>
      </c>
      <c r="G13" s="22">
        <v>0</v>
      </c>
      <c r="H13" s="22">
        <v>0</v>
      </c>
      <c r="I13" s="22">
        <v>0</v>
      </c>
      <c r="J13" s="22">
        <v>0</v>
      </c>
      <c r="K13" s="22">
        <v>0</v>
      </c>
      <c r="L13" s="22">
        <v>0</v>
      </c>
      <c r="M13" s="22">
        <v>10</v>
      </c>
      <c r="N13" s="22">
        <f t="shared" si="0"/>
        <v>10</v>
      </c>
      <c r="O13" s="54">
        <f t="shared" si="1"/>
        <v>0</v>
      </c>
      <c r="P13" s="54">
        <f t="shared" si="2"/>
        <v>0</v>
      </c>
      <c r="Q13" s="54">
        <f t="shared" si="3"/>
        <v>0</v>
      </c>
      <c r="R13" s="54">
        <f t="shared" si="4"/>
        <v>0</v>
      </c>
      <c r="S13" s="54">
        <f t="shared" si="5"/>
        <v>0</v>
      </c>
      <c r="T13" s="54">
        <f t="shared" si="6"/>
        <v>0</v>
      </c>
      <c r="U13" s="54">
        <f t="shared" si="7"/>
        <v>0</v>
      </c>
      <c r="V13" s="54">
        <f t="shared" si="8"/>
        <v>0</v>
      </c>
      <c r="W13" s="54">
        <f t="shared" si="9"/>
        <v>97</v>
      </c>
      <c r="X13" s="55">
        <f t="shared" si="10"/>
        <v>97</v>
      </c>
    </row>
    <row r="14" spans="1:24" x14ac:dyDescent="0.2">
      <c r="A14" s="17"/>
      <c r="B14" s="28" t="s">
        <v>27</v>
      </c>
      <c r="C14" s="16" t="s">
        <v>28</v>
      </c>
      <c r="D14" s="21">
        <f>VLOOKUP(B14,Disc_Rates!$C$9:$J$21,7,0)</f>
        <v>14.45</v>
      </c>
      <c r="E14" s="22">
        <v>0</v>
      </c>
      <c r="F14" s="22">
        <v>0</v>
      </c>
      <c r="G14" s="22">
        <v>0</v>
      </c>
      <c r="H14" s="22">
        <v>0</v>
      </c>
      <c r="I14" s="22">
        <v>0</v>
      </c>
      <c r="J14" s="22">
        <v>0</v>
      </c>
      <c r="K14" s="22">
        <v>0</v>
      </c>
      <c r="L14" s="22">
        <v>0</v>
      </c>
      <c r="M14" s="22">
        <v>10</v>
      </c>
      <c r="N14" s="22">
        <f t="shared" si="0"/>
        <v>10</v>
      </c>
      <c r="O14" s="54">
        <f t="shared" si="1"/>
        <v>0</v>
      </c>
      <c r="P14" s="54">
        <f t="shared" si="2"/>
        <v>0</v>
      </c>
      <c r="Q14" s="54">
        <f t="shared" si="3"/>
        <v>0</v>
      </c>
      <c r="R14" s="54">
        <f t="shared" si="4"/>
        <v>0</v>
      </c>
      <c r="S14" s="54">
        <f t="shared" si="5"/>
        <v>0</v>
      </c>
      <c r="T14" s="54">
        <f t="shared" si="6"/>
        <v>0</v>
      </c>
      <c r="U14" s="54">
        <f t="shared" si="7"/>
        <v>0</v>
      </c>
      <c r="V14" s="54">
        <f t="shared" si="8"/>
        <v>0</v>
      </c>
      <c r="W14" s="54">
        <f t="shared" si="9"/>
        <v>144.5</v>
      </c>
      <c r="X14" s="55">
        <f t="shared" si="10"/>
        <v>144.5</v>
      </c>
    </row>
    <row r="15" spans="1:24" x14ac:dyDescent="0.2">
      <c r="A15" s="17"/>
      <c r="B15" s="28" t="s">
        <v>29</v>
      </c>
      <c r="C15" s="16" t="s">
        <v>30</v>
      </c>
      <c r="D15" s="21">
        <f>VLOOKUP(B15,Disc_Rates!$C$9:$J$21,7,0)</f>
        <v>9.6999999999999993</v>
      </c>
      <c r="E15" s="22">
        <v>0</v>
      </c>
      <c r="F15" s="22">
        <v>0</v>
      </c>
      <c r="G15" s="22">
        <v>0</v>
      </c>
      <c r="H15" s="22">
        <v>0</v>
      </c>
      <c r="I15" s="22">
        <v>0</v>
      </c>
      <c r="J15" s="22">
        <v>0</v>
      </c>
      <c r="K15" s="22">
        <v>0</v>
      </c>
      <c r="L15" s="22">
        <v>0</v>
      </c>
      <c r="M15" s="22">
        <v>10</v>
      </c>
      <c r="N15" s="22">
        <f t="shared" si="0"/>
        <v>10</v>
      </c>
      <c r="O15" s="54">
        <f t="shared" si="1"/>
        <v>0</v>
      </c>
      <c r="P15" s="54">
        <f t="shared" si="2"/>
        <v>0</v>
      </c>
      <c r="Q15" s="54">
        <f t="shared" si="3"/>
        <v>0</v>
      </c>
      <c r="R15" s="54">
        <f t="shared" si="4"/>
        <v>0</v>
      </c>
      <c r="S15" s="54">
        <f t="shared" si="5"/>
        <v>0</v>
      </c>
      <c r="T15" s="54">
        <f t="shared" si="6"/>
        <v>0</v>
      </c>
      <c r="U15" s="54">
        <f t="shared" si="7"/>
        <v>0</v>
      </c>
      <c r="V15" s="54">
        <f t="shared" si="8"/>
        <v>0</v>
      </c>
      <c r="W15" s="54">
        <f t="shared" si="9"/>
        <v>97</v>
      </c>
      <c r="X15" s="55">
        <f t="shared" si="10"/>
        <v>97</v>
      </c>
    </row>
    <row r="16" spans="1:24" x14ac:dyDescent="0.2">
      <c r="A16" s="17"/>
      <c r="B16" s="28" t="s">
        <v>31</v>
      </c>
      <c r="C16" s="16" t="s">
        <v>32</v>
      </c>
      <c r="D16" s="21">
        <f>VLOOKUP(B16,Disc_Rates!$C$9:$J$21,7,0)</f>
        <v>14.45</v>
      </c>
      <c r="E16" s="22">
        <v>0</v>
      </c>
      <c r="F16" s="22">
        <v>0</v>
      </c>
      <c r="G16" s="22">
        <v>0</v>
      </c>
      <c r="H16" s="22">
        <v>0</v>
      </c>
      <c r="I16" s="22">
        <v>0</v>
      </c>
      <c r="J16" s="22">
        <v>0</v>
      </c>
      <c r="K16" s="22">
        <v>0</v>
      </c>
      <c r="L16" s="22">
        <v>0</v>
      </c>
      <c r="M16" s="22">
        <v>10</v>
      </c>
      <c r="N16" s="22">
        <f t="shared" si="0"/>
        <v>10</v>
      </c>
      <c r="O16" s="54">
        <f t="shared" si="1"/>
        <v>0</v>
      </c>
      <c r="P16" s="54">
        <f t="shared" si="2"/>
        <v>0</v>
      </c>
      <c r="Q16" s="54">
        <f t="shared" si="3"/>
        <v>0</v>
      </c>
      <c r="R16" s="54">
        <f t="shared" si="4"/>
        <v>0</v>
      </c>
      <c r="S16" s="54">
        <f t="shared" si="5"/>
        <v>0</v>
      </c>
      <c r="T16" s="54">
        <f t="shared" si="6"/>
        <v>0</v>
      </c>
      <c r="U16" s="54">
        <f t="shared" si="7"/>
        <v>0</v>
      </c>
      <c r="V16" s="54">
        <f t="shared" si="8"/>
        <v>0</v>
      </c>
      <c r="W16" s="54">
        <f t="shared" si="9"/>
        <v>144.5</v>
      </c>
      <c r="X16" s="55">
        <f t="shared" si="10"/>
        <v>144.5</v>
      </c>
    </row>
    <row r="17" spans="1:24" x14ac:dyDescent="0.2">
      <c r="A17" s="17"/>
      <c r="B17" s="28" t="s">
        <v>33</v>
      </c>
      <c r="C17" s="16" t="s">
        <v>34</v>
      </c>
      <c r="D17" s="21">
        <f>VLOOKUP(B17,Disc_Rates!$C$9:$J$21,7,0)</f>
        <v>9.6999999999999993</v>
      </c>
      <c r="E17" s="22">
        <v>0</v>
      </c>
      <c r="F17" s="22">
        <v>0</v>
      </c>
      <c r="G17" s="22">
        <v>0</v>
      </c>
      <c r="H17" s="22">
        <v>0</v>
      </c>
      <c r="I17" s="22">
        <v>0</v>
      </c>
      <c r="J17" s="22">
        <v>0</v>
      </c>
      <c r="K17" s="22">
        <v>0</v>
      </c>
      <c r="L17" s="22">
        <v>0</v>
      </c>
      <c r="M17" s="22">
        <v>10</v>
      </c>
      <c r="N17" s="22">
        <f t="shared" si="0"/>
        <v>10</v>
      </c>
      <c r="O17" s="54">
        <f t="shared" si="1"/>
        <v>0</v>
      </c>
      <c r="P17" s="54">
        <f t="shared" si="2"/>
        <v>0</v>
      </c>
      <c r="Q17" s="54">
        <f t="shared" si="3"/>
        <v>0</v>
      </c>
      <c r="R17" s="54">
        <f t="shared" si="4"/>
        <v>0</v>
      </c>
      <c r="S17" s="54">
        <f t="shared" si="5"/>
        <v>0</v>
      </c>
      <c r="T17" s="54">
        <f t="shared" si="6"/>
        <v>0</v>
      </c>
      <c r="U17" s="54">
        <f t="shared" si="7"/>
        <v>0</v>
      </c>
      <c r="V17" s="54">
        <f t="shared" si="8"/>
        <v>0</v>
      </c>
      <c r="W17" s="54">
        <f t="shared" si="9"/>
        <v>97</v>
      </c>
      <c r="X17" s="55">
        <f t="shared" si="10"/>
        <v>97</v>
      </c>
    </row>
    <row r="18" spans="1:24" x14ac:dyDescent="0.2">
      <c r="A18" s="17"/>
      <c r="B18" s="28" t="s">
        <v>35</v>
      </c>
      <c r="C18" s="16" t="s">
        <v>36</v>
      </c>
      <c r="D18" s="21">
        <f>VLOOKUP(B18,Disc_Rates!$C$9:$J$21,7,0)</f>
        <v>9.6999999999999993</v>
      </c>
      <c r="E18" s="22">
        <v>0</v>
      </c>
      <c r="F18" s="22">
        <v>0</v>
      </c>
      <c r="G18" s="22">
        <v>0</v>
      </c>
      <c r="H18" s="22">
        <v>0</v>
      </c>
      <c r="I18" s="22">
        <v>0</v>
      </c>
      <c r="J18" s="22">
        <v>0</v>
      </c>
      <c r="K18" s="22">
        <v>0</v>
      </c>
      <c r="L18" s="22">
        <v>0</v>
      </c>
      <c r="M18" s="22">
        <v>10</v>
      </c>
      <c r="N18" s="22">
        <f t="shared" si="0"/>
        <v>10</v>
      </c>
      <c r="O18" s="54">
        <f t="shared" si="1"/>
        <v>0</v>
      </c>
      <c r="P18" s="54">
        <f t="shared" si="2"/>
        <v>0</v>
      </c>
      <c r="Q18" s="54">
        <f t="shared" si="3"/>
        <v>0</v>
      </c>
      <c r="R18" s="54">
        <f t="shared" si="4"/>
        <v>0</v>
      </c>
      <c r="S18" s="54">
        <f t="shared" si="5"/>
        <v>0</v>
      </c>
      <c r="T18" s="54">
        <f t="shared" si="6"/>
        <v>0</v>
      </c>
      <c r="U18" s="54">
        <f t="shared" si="7"/>
        <v>0</v>
      </c>
      <c r="V18" s="54">
        <f t="shared" si="8"/>
        <v>0</v>
      </c>
      <c r="W18" s="54">
        <f t="shared" si="9"/>
        <v>97</v>
      </c>
      <c r="X18" s="55">
        <f t="shared" si="10"/>
        <v>97</v>
      </c>
    </row>
    <row r="19" spans="1:24" x14ac:dyDescent="0.2">
      <c r="A19" s="17"/>
      <c r="B19" s="28" t="s">
        <v>37</v>
      </c>
      <c r="C19" s="16" t="s">
        <v>38</v>
      </c>
      <c r="D19" s="21">
        <f>VLOOKUP(B19,Disc_Rates!$C$9:$J$21,7,0)</f>
        <v>14.45</v>
      </c>
      <c r="E19" s="22">
        <v>0</v>
      </c>
      <c r="F19" s="22">
        <v>0</v>
      </c>
      <c r="G19" s="22">
        <v>0</v>
      </c>
      <c r="H19" s="22">
        <v>0</v>
      </c>
      <c r="I19" s="22">
        <v>0</v>
      </c>
      <c r="J19" s="22">
        <v>0</v>
      </c>
      <c r="K19" s="22">
        <v>0</v>
      </c>
      <c r="L19" s="22">
        <v>0</v>
      </c>
      <c r="M19" s="22">
        <v>10</v>
      </c>
      <c r="N19" s="22">
        <f t="shared" si="0"/>
        <v>10</v>
      </c>
      <c r="O19" s="54">
        <f t="shared" si="1"/>
        <v>0</v>
      </c>
      <c r="P19" s="54">
        <f t="shared" si="2"/>
        <v>0</v>
      </c>
      <c r="Q19" s="54">
        <f t="shared" si="3"/>
        <v>0</v>
      </c>
      <c r="R19" s="54">
        <f t="shared" si="4"/>
        <v>0</v>
      </c>
      <c r="S19" s="54">
        <f t="shared" si="5"/>
        <v>0</v>
      </c>
      <c r="T19" s="54">
        <f t="shared" si="6"/>
        <v>0</v>
      </c>
      <c r="U19" s="54">
        <f t="shared" si="7"/>
        <v>0</v>
      </c>
      <c r="V19" s="54">
        <f t="shared" si="8"/>
        <v>0</v>
      </c>
      <c r="W19" s="54">
        <f t="shared" si="9"/>
        <v>144.5</v>
      </c>
      <c r="X19" s="55">
        <f t="shared" si="10"/>
        <v>144.5</v>
      </c>
    </row>
    <row r="20" spans="1:24" x14ac:dyDescent="0.2">
      <c r="A20" s="17"/>
      <c r="B20" s="28" t="s">
        <v>39</v>
      </c>
      <c r="C20" s="16" t="s">
        <v>40</v>
      </c>
      <c r="D20" s="21">
        <f>VLOOKUP(B20,Disc_Rates!$C$9:$J$21,7,0)</f>
        <v>9.6999999999999993</v>
      </c>
      <c r="E20" s="22">
        <v>0</v>
      </c>
      <c r="F20" s="22">
        <v>0</v>
      </c>
      <c r="G20" s="22">
        <v>0</v>
      </c>
      <c r="H20" s="22">
        <v>0</v>
      </c>
      <c r="I20" s="22">
        <v>0</v>
      </c>
      <c r="J20" s="22">
        <v>0</v>
      </c>
      <c r="K20" s="22">
        <v>0</v>
      </c>
      <c r="L20" s="22">
        <v>0</v>
      </c>
      <c r="M20" s="22">
        <v>10</v>
      </c>
      <c r="N20" s="22">
        <f t="shared" si="0"/>
        <v>10</v>
      </c>
      <c r="O20" s="54">
        <f t="shared" si="1"/>
        <v>0</v>
      </c>
      <c r="P20" s="54">
        <f t="shared" si="2"/>
        <v>0</v>
      </c>
      <c r="Q20" s="54">
        <f t="shared" si="3"/>
        <v>0</v>
      </c>
      <c r="R20" s="54">
        <f t="shared" si="4"/>
        <v>0</v>
      </c>
      <c r="S20" s="54">
        <f t="shared" si="5"/>
        <v>0</v>
      </c>
      <c r="T20" s="54">
        <f t="shared" si="6"/>
        <v>0</v>
      </c>
      <c r="U20" s="54">
        <f t="shared" si="7"/>
        <v>0</v>
      </c>
      <c r="V20" s="54">
        <f t="shared" si="8"/>
        <v>0</v>
      </c>
      <c r="W20" s="54">
        <f t="shared" si="9"/>
        <v>97</v>
      </c>
      <c r="X20" s="55">
        <f t="shared" si="10"/>
        <v>97</v>
      </c>
    </row>
    <row r="21" spans="1:24" x14ac:dyDescent="0.2">
      <c r="A21" s="17"/>
      <c r="B21" s="28" t="s">
        <v>41</v>
      </c>
      <c r="C21" s="16" t="s">
        <v>42</v>
      </c>
      <c r="D21" s="21">
        <f>VLOOKUP(B21,Disc_Rates!$C$9:$J$21,7,0)</f>
        <v>9.6999999999999993</v>
      </c>
      <c r="E21" s="22">
        <v>0</v>
      </c>
      <c r="F21" s="22">
        <v>0</v>
      </c>
      <c r="G21" s="22">
        <v>0</v>
      </c>
      <c r="H21" s="22">
        <v>0</v>
      </c>
      <c r="I21" s="22">
        <v>0</v>
      </c>
      <c r="J21" s="22">
        <v>0</v>
      </c>
      <c r="K21" s="22">
        <v>0</v>
      </c>
      <c r="L21" s="22">
        <v>0</v>
      </c>
      <c r="M21" s="22">
        <v>10</v>
      </c>
      <c r="N21" s="22">
        <f t="shared" si="0"/>
        <v>10</v>
      </c>
      <c r="O21" s="54">
        <f t="shared" si="1"/>
        <v>0</v>
      </c>
      <c r="P21" s="54">
        <f t="shared" si="2"/>
        <v>0</v>
      </c>
      <c r="Q21" s="54">
        <f t="shared" si="3"/>
        <v>0</v>
      </c>
      <c r="R21" s="54">
        <f t="shared" si="4"/>
        <v>0</v>
      </c>
      <c r="S21" s="54">
        <f t="shared" si="5"/>
        <v>0</v>
      </c>
      <c r="T21" s="54">
        <f t="shared" si="6"/>
        <v>0</v>
      </c>
      <c r="U21" s="54">
        <f t="shared" si="7"/>
        <v>0</v>
      </c>
      <c r="V21" s="54">
        <f t="shared" si="8"/>
        <v>0</v>
      </c>
      <c r="W21" s="54">
        <f t="shared" si="9"/>
        <v>97</v>
      </c>
      <c r="X21" s="55">
        <f t="shared" si="10"/>
        <v>97</v>
      </c>
    </row>
    <row r="22" spans="1:24" x14ac:dyDescent="0.2">
      <c r="A22" s="17"/>
      <c r="B22" s="68" t="s">
        <v>106</v>
      </c>
      <c r="C22" s="69"/>
      <c r="D22" s="59"/>
      <c r="E22" s="60"/>
      <c r="F22" s="60"/>
      <c r="G22" s="60"/>
      <c r="H22" s="60"/>
      <c r="I22" s="60"/>
      <c r="J22" s="60"/>
      <c r="K22" s="60"/>
      <c r="L22" s="60"/>
      <c r="M22" s="60"/>
      <c r="N22" s="60"/>
      <c r="O22" s="66"/>
      <c r="P22" s="66"/>
      <c r="Q22" s="66"/>
      <c r="R22" s="66"/>
      <c r="S22" s="66"/>
      <c r="T22" s="66"/>
      <c r="U22" s="66"/>
      <c r="V22" s="66"/>
      <c r="W22" s="66"/>
      <c r="X22" s="70"/>
    </row>
    <row r="23" spans="1:24" x14ac:dyDescent="0.2">
      <c r="A23" s="17"/>
      <c r="B23" s="28" t="s">
        <v>26</v>
      </c>
      <c r="C23" s="16" t="s">
        <v>23</v>
      </c>
      <c r="D23" s="21">
        <f>VLOOKUP(B23,Disc_Rates!$C$9:$J$21,7,0)</f>
        <v>9.6999999999999993</v>
      </c>
      <c r="E23" s="22">
        <v>0</v>
      </c>
      <c r="F23" s="22">
        <v>0</v>
      </c>
      <c r="G23" s="22">
        <v>0</v>
      </c>
      <c r="H23" s="22">
        <v>0</v>
      </c>
      <c r="I23" s="22">
        <v>0</v>
      </c>
      <c r="J23" s="22">
        <v>0</v>
      </c>
      <c r="K23" s="22">
        <v>0</v>
      </c>
      <c r="L23" s="22">
        <v>0</v>
      </c>
      <c r="M23" s="22">
        <v>10</v>
      </c>
      <c r="N23" s="22">
        <f t="shared" ref="N23:N30" si="11">SUM(E23:M23)</f>
        <v>10</v>
      </c>
      <c r="O23" s="54">
        <f t="shared" ref="O23:W30" si="12">IF(OR($D23="",E23=0),0,$D23*E23)</f>
        <v>0</v>
      </c>
      <c r="P23" s="54">
        <f t="shared" si="12"/>
        <v>0</v>
      </c>
      <c r="Q23" s="54">
        <f t="shared" si="12"/>
        <v>0</v>
      </c>
      <c r="R23" s="54">
        <f t="shared" si="12"/>
        <v>0</v>
      </c>
      <c r="S23" s="54">
        <f t="shared" si="12"/>
        <v>0</v>
      </c>
      <c r="T23" s="54">
        <f t="shared" si="12"/>
        <v>0</v>
      </c>
      <c r="U23" s="54">
        <f t="shared" si="12"/>
        <v>0</v>
      </c>
      <c r="V23" s="54">
        <f t="shared" si="12"/>
        <v>0</v>
      </c>
      <c r="W23" s="54">
        <f t="shared" si="12"/>
        <v>97</v>
      </c>
      <c r="X23" s="55">
        <f t="shared" ref="X23:X30" si="13">SUM(O23:W23)</f>
        <v>97</v>
      </c>
    </row>
    <row r="24" spans="1:24" x14ac:dyDescent="0.2">
      <c r="A24" s="17"/>
      <c r="B24" s="28" t="s">
        <v>22</v>
      </c>
      <c r="C24" s="16" t="s">
        <v>23</v>
      </c>
      <c r="D24" s="21">
        <f>VLOOKUP(B24,Disc_Rates!$C$9:$J$21,7,0)</f>
        <v>9.6999999999999993</v>
      </c>
      <c r="E24" s="22">
        <v>0</v>
      </c>
      <c r="F24" s="22">
        <v>0</v>
      </c>
      <c r="G24" s="22">
        <v>0</v>
      </c>
      <c r="H24" s="22">
        <v>0</v>
      </c>
      <c r="I24" s="22">
        <v>0</v>
      </c>
      <c r="J24" s="22">
        <v>0</v>
      </c>
      <c r="K24" s="22">
        <v>0</v>
      </c>
      <c r="L24" s="22">
        <v>0</v>
      </c>
      <c r="M24" s="22">
        <v>10</v>
      </c>
      <c r="N24" s="22">
        <f t="shared" si="11"/>
        <v>10</v>
      </c>
      <c r="O24" s="54">
        <f t="shared" si="12"/>
        <v>0</v>
      </c>
      <c r="P24" s="54">
        <f t="shared" si="12"/>
        <v>0</v>
      </c>
      <c r="Q24" s="54">
        <f t="shared" si="12"/>
        <v>0</v>
      </c>
      <c r="R24" s="54">
        <f t="shared" si="12"/>
        <v>0</v>
      </c>
      <c r="S24" s="54">
        <f t="shared" si="12"/>
        <v>0</v>
      </c>
      <c r="T24" s="54">
        <f t="shared" si="12"/>
        <v>0</v>
      </c>
      <c r="U24" s="54">
        <f t="shared" si="12"/>
        <v>0</v>
      </c>
      <c r="V24" s="54">
        <f t="shared" si="12"/>
        <v>0</v>
      </c>
      <c r="W24" s="54">
        <f t="shared" si="12"/>
        <v>97</v>
      </c>
      <c r="X24" s="55">
        <f t="shared" si="13"/>
        <v>97</v>
      </c>
    </row>
    <row r="25" spans="1:24" x14ac:dyDescent="0.2">
      <c r="A25" s="17"/>
      <c r="B25" s="28" t="s">
        <v>25</v>
      </c>
      <c r="C25" s="16" t="s">
        <v>23</v>
      </c>
      <c r="D25" s="21">
        <f>VLOOKUP(B25,Disc_Rates!$C$9:$J$21,7,0)</f>
        <v>9.6999999999999993</v>
      </c>
      <c r="E25" s="22">
        <v>0</v>
      </c>
      <c r="F25" s="22">
        <v>0</v>
      </c>
      <c r="G25" s="22">
        <v>0</v>
      </c>
      <c r="H25" s="22">
        <v>0</v>
      </c>
      <c r="I25" s="22">
        <v>0</v>
      </c>
      <c r="J25" s="22">
        <v>0</v>
      </c>
      <c r="K25" s="22">
        <v>0</v>
      </c>
      <c r="L25" s="22">
        <v>0</v>
      </c>
      <c r="M25" s="22">
        <v>10</v>
      </c>
      <c r="N25" s="22">
        <f t="shared" si="11"/>
        <v>10</v>
      </c>
      <c r="O25" s="54">
        <f t="shared" si="12"/>
        <v>0</v>
      </c>
      <c r="P25" s="54">
        <f t="shared" si="12"/>
        <v>0</v>
      </c>
      <c r="Q25" s="54">
        <f t="shared" si="12"/>
        <v>0</v>
      </c>
      <c r="R25" s="54">
        <f t="shared" si="12"/>
        <v>0</v>
      </c>
      <c r="S25" s="54">
        <f t="shared" si="12"/>
        <v>0</v>
      </c>
      <c r="T25" s="54">
        <f t="shared" si="12"/>
        <v>0</v>
      </c>
      <c r="U25" s="54">
        <f t="shared" si="12"/>
        <v>0</v>
      </c>
      <c r="V25" s="54">
        <f t="shared" si="12"/>
        <v>0</v>
      </c>
      <c r="W25" s="54">
        <f t="shared" si="12"/>
        <v>97</v>
      </c>
      <c r="X25" s="55">
        <f t="shared" si="13"/>
        <v>97</v>
      </c>
    </row>
    <row r="26" spans="1:24" x14ac:dyDescent="0.2">
      <c r="A26" s="17"/>
      <c r="B26" s="28" t="s">
        <v>29</v>
      </c>
      <c r="C26" s="16" t="s">
        <v>30</v>
      </c>
      <c r="D26" s="21">
        <f>VLOOKUP(B26,Disc_Rates!$C$9:$J$21,7,0)</f>
        <v>9.6999999999999993</v>
      </c>
      <c r="E26" s="22">
        <v>0</v>
      </c>
      <c r="F26" s="22">
        <v>0</v>
      </c>
      <c r="G26" s="22">
        <v>0</v>
      </c>
      <c r="H26" s="22">
        <v>0</v>
      </c>
      <c r="I26" s="22">
        <v>0</v>
      </c>
      <c r="J26" s="22">
        <v>0</v>
      </c>
      <c r="K26" s="22">
        <v>0</v>
      </c>
      <c r="L26" s="22">
        <v>0</v>
      </c>
      <c r="M26" s="22">
        <v>10</v>
      </c>
      <c r="N26" s="22">
        <f t="shared" si="11"/>
        <v>10</v>
      </c>
      <c r="O26" s="54">
        <f t="shared" si="12"/>
        <v>0</v>
      </c>
      <c r="P26" s="54">
        <f t="shared" si="12"/>
        <v>0</v>
      </c>
      <c r="Q26" s="54">
        <f t="shared" si="12"/>
        <v>0</v>
      </c>
      <c r="R26" s="54">
        <f t="shared" si="12"/>
        <v>0</v>
      </c>
      <c r="S26" s="54">
        <f t="shared" si="12"/>
        <v>0</v>
      </c>
      <c r="T26" s="54">
        <f t="shared" si="12"/>
        <v>0</v>
      </c>
      <c r="U26" s="54">
        <f t="shared" si="12"/>
        <v>0</v>
      </c>
      <c r="V26" s="54">
        <f t="shared" si="12"/>
        <v>0</v>
      </c>
      <c r="W26" s="54">
        <f t="shared" si="12"/>
        <v>97</v>
      </c>
      <c r="X26" s="55">
        <f t="shared" si="13"/>
        <v>97</v>
      </c>
    </row>
    <row r="27" spans="1:24" x14ac:dyDescent="0.2">
      <c r="A27" s="17"/>
      <c r="B27" s="28" t="s">
        <v>31</v>
      </c>
      <c r="C27" s="16" t="s">
        <v>32</v>
      </c>
      <c r="D27" s="21">
        <f>VLOOKUP(B27,Disc_Rates!$C$9:$J$21,7,0)</f>
        <v>14.45</v>
      </c>
      <c r="E27" s="22">
        <v>0</v>
      </c>
      <c r="F27" s="22">
        <v>0</v>
      </c>
      <c r="G27" s="22">
        <v>0</v>
      </c>
      <c r="H27" s="22">
        <v>0</v>
      </c>
      <c r="I27" s="22">
        <v>0</v>
      </c>
      <c r="J27" s="22">
        <v>0</v>
      </c>
      <c r="K27" s="22">
        <v>0</v>
      </c>
      <c r="L27" s="22">
        <v>0</v>
      </c>
      <c r="M27" s="22">
        <v>10</v>
      </c>
      <c r="N27" s="22">
        <f t="shared" si="11"/>
        <v>10</v>
      </c>
      <c r="O27" s="54">
        <f t="shared" si="12"/>
        <v>0</v>
      </c>
      <c r="P27" s="54">
        <f t="shared" si="12"/>
        <v>0</v>
      </c>
      <c r="Q27" s="54">
        <f t="shared" si="12"/>
        <v>0</v>
      </c>
      <c r="R27" s="54">
        <f t="shared" si="12"/>
        <v>0</v>
      </c>
      <c r="S27" s="54">
        <f t="shared" si="12"/>
        <v>0</v>
      </c>
      <c r="T27" s="54">
        <f t="shared" si="12"/>
        <v>0</v>
      </c>
      <c r="U27" s="54">
        <f t="shared" si="12"/>
        <v>0</v>
      </c>
      <c r="V27" s="54">
        <f t="shared" si="12"/>
        <v>0</v>
      </c>
      <c r="W27" s="54">
        <f t="shared" si="12"/>
        <v>144.5</v>
      </c>
      <c r="X27" s="55">
        <f t="shared" si="13"/>
        <v>144.5</v>
      </c>
    </row>
    <row r="28" spans="1:24" x14ac:dyDescent="0.2">
      <c r="A28" s="17"/>
      <c r="B28" s="28" t="s">
        <v>24</v>
      </c>
      <c r="C28" s="16" t="s">
        <v>23</v>
      </c>
      <c r="D28" s="21">
        <f>VLOOKUP(B28,Disc_Rates!$C$9:$J$21,7,0)</f>
        <v>14.45</v>
      </c>
      <c r="E28" s="22">
        <v>0</v>
      </c>
      <c r="F28" s="22">
        <v>0</v>
      </c>
      <c r="G28" s="22">
        <v>0</v>
      </c>
      <c r="H28" s="22">
        <v>0</v>
      </c>
      <c r="I28" s="22">
        <v>0</v>
      </c>
      <c r="J28" s="22">
        <v>0</v>
      </c>
      <c r="K28" s="22">
        <v>0</v>
      </c>
      <c r="L28" s="22">
        <v>0</v>
      </c>
      <c r="M28" s="22">
        <v>10</v>
      </c>
      <c r="N28" s="22">
        <f t="shared" si="11"/>
        <v>10</v>
      </c>
      <c r="O28" s="54">
        <f t="shared" si="12"/>
        <v>0</v>
      </c>
      <c r="P28" s="54">
        <f t="shared" si="12"/>
        <v>0</v>
      </c>
      <c r="Q28" s="54">
        <f t="shared" si="12"/>
        <v>0</v>
      </c>
      <c r="R28" s="54">
        <f t="shared" si="12"/>
        <v>0</v>
      </c>
      <c r="S28" s="54">
        <f t="shared" si="12"/>
        <v>0</v>
      </c>
      <c r="T28" s="54">
        <f t="shared" si="12"/>
        <v>0</v>
      </c>
      <c r="U28" s="54">
        <f t="shared" si="12"/>
        <v>0</v>
      </c>
      <c r="V28" s="54">
        <f t="shared" si="12"/>
        <v>0</v>
      </c>
      <c r="W28" s="54">
        <f t="shared" si="12"/>
        <v>144.5</v>
      </c>
      <c r="X28" s="55">
        <f t="shared" si="13"/>
        <v>144.5</v>
      </c>
    </row>
    <row r="29" spans="1:24" x14ac:dyDescent="0.2">
      <c r="A29" s="17"/>
      <c r="B29" s="28" t="s">
        <v>27</v>
      </c>
      <c r="C29" s="16" t="s">
        <v>28</v>
      </c>
      <c r="D29" s="21">
        <f>VLOOKUP(B29,Disc_Rates!$C$9:$J$21,7,0)</f>
        <v>14.45</v>
      </c>
      <c r="E29" s="22">
        <v>0</v>
      </c>
      <c r="F29" s="22">
        <v>0</v>
      </c>
      <c r="G29" s="22">
        <v>0</v>
      </c>
      <c r="H29" s="22">
        <v>0</v>
      </c>
      <c r="I29" s="22">
        <v>0</v>
      </c>
      <c r="J29" s="22">
        <v>0</v>
      </c>
      <c r="K29" s="22">
        <v>0</v>
      </c>
      <c r="L29" s="22">
        <v>0</v>
      </c>
      <c r="M29" s="22">
        <v>10</v>
      </c>
      <c r="N29" s="22">
        <f t="shared" si="11"/>
        <v>10</v>
      </c>
      <c r="O29" s="54">
        <f t="shared" si="12"/>
        <v>0</v>
      </c>
      <c r="P29" s="54">
        <f t="shared" si="12"/>
        <v>0</v>
      </c>
      <c r="Q29" s="54">
        <f t="shared" si="12"/>
        <v>0</v>
      </c>
      <c r="R29" s="54">
        <f t="shared" si="12"/>
        <v>0</v>
      </c>
      <c r="S29" s="54">
        <f t="shared" si="12"/>
        <v>0</v>
      </c>
      <c r="T29" s="54">
        <f t="shared" si="12"/>
        <v>0</v>
      </c>
      <c r="U29" s="54">
        <f t="shared" si="12"/>
        <v>0</v>
      </c>
      <c r="V29" s="54">
        <f t="shared" si="12"/>
        <v>0</v>
      </c>
      <c r="W29" s="54">
        <f t="shared" si="12"/>
        <v>144.5</v>
      </c>
      <c r="X29" s="55">
        <f t="shared" si="13"/>
        <v>144.5</v>
      </c>
    </row>
    <row r="30" spans="1:24" x14ac:dyDescent="0.2">
      <c r="A30" s="17"/>
      <c r="B30" s="28" t="s">
        <v>33</v>
      </c>
      <c r="C30" s="33" t="s">
        <v>34</v>
      </c>
      <c r="D30" s="21">
        <f>VLOOKUP(B30,Disc_Rates!$C$9:$J$21,7,0)</f>
        <v>9.6999999999999993</v>
      </c>
      <c r="E30" s="22">
        <v>0</v>
      </c>
      <c r="F30" s="22">
        <v>0</v>
      </c>
      <c r="G30" s="22">
        <v>0</v>
      </c>
      <c r="H30" s="22">
        <v>0</v>
      </c>
      <c r="I30" s="22">
        <v>0</v>
      </c>
      <c r="J30" s="22">
        <v>0</v>
      </c>
      <c r="K30" s="22">
        <v>0</v>
      </c>
      <c r="L30" s="22">
        <v>0</v>
      </c>
      <c r="M30" s="22">
        <v>10</v>
      </c>
      <c r="N30" s="22">
        <f t="shared" si="11"/>
        <v>10</v>
      </c>
      <c r="O30" s="54">
        <f t="shared" si="12"/>
        <v>0</v>
      </c>
      <c r="P30" s="54">
        <f t="shared" si="12"/>
        <v>0</v>
      </c>
      <c r="Q30" s="54">
        <f t="shared" si="12"/>
        <v>0</v>
      </c>
      <c r="R30" s="54">
        <f t="shared" si="12"/>
        <v>0</v>
      </c>
      <c r="S30" s="54">
        <f t="shared" si="12"/>
        <v>0</v>
      </c>
      <c r="T30" s="54">
        <f t="shared" si="12"/>
        <v>0</v>
      </c>
      <c r="U30" s="54">
        <f t="shared" si="12"/>
        <v>0</v>
      </c>
      <c r="V30" s="54">
        <f t="shared" si="12"/>
        <v>0</v>
      </c>
      <c r="W30" s="54">
        <f t="shared" si="12"/>
        <v>97</v>
      </c>
      <c r="X30" s="55">
        <f t="shared" si="13"/>
        <v>97</v>
      </c>
    </row>
    <row r="31" spans="1:24" x14ac:dyDescent="0.2">
      <c r="B31" s="40" t="s">
        <v>50</v>
      </c>
      <c r="C31" s="22"/>
      <c r="D31" s="41"/>
      <c r="E31" s="42">
        <f t="shared" ref="E31:X31" si="14">SUM(E10:E30)</f>
        <v>0</v>
      </c>
      <c r="F31" s="42">
        <f t="shared" si="14"/>
        <v>0</v>
      </c>
      <c r="G31" s="42">
        <f t="shared" si="14"/>
        <v>0</v>
      </c>
      <c r="H31" s="42">
        <f t="shared" si="14"/>
        <v>0</v>
      </c>
      <c r="I31" s="42">
        <f t="shared" si="14"/>
        <v>0</v>
      </c>
      <c r="J31" s="42">
        <f t="shared" si="14"/>
        <v>0</v>
      </c>
      <c r="K31" s="42">
        <f t="shared" si="14"/>
        <v>0</v>
      </c>
      <c r="L31" s="42">
        <f t="shared" si="14"/>
        <v>0</v>
      </c>
      <c r="M31" s="42">
        <f t="shared" si="14"/>
        <v>200</v>
      </c>
      <c r="N31" s="42">
        <f t="shared" si="14"/>
        <v>200</v>
      </c>
      <c r="O31" s="39">
        <f t="shared" si="14"/>
        <v>0</v>
      </c>
      <c r="P31" s="39">
        <f t="shared" si="14"/>
        <v>0</v>
      </c>
      <c r="Q31" s="39">
        <f t="shared" si="14"/>
        <v>0</v>
      </c>
      <c r="R31" s="39">
        <f t="shared" si="14"/>
        <v>0</v>
      </c>
      <c r="S31" s="39">
        <f t="shared" si="14"/>
        <v>0</v>
      </c>
      <c r="T31" s="39">
        <f t="shared" si="14"/>
        <v>0</v>
      </c>
      <c r="U31" s="39">
        <f t="shared" si="14"/>
        <v>0</v>
      </c>
      <c r="V31" s="39">
        <f t="shared" si="14"/>
        <v>0</v>
      </c>
      <c r="W31" s="39">
        <f t="shared" si="14"/>
        <v>2272.5</v>
      </c>
      <c r="X31" s="53">
        <f t="shared" si="14"/>
        <v>2272.5</v>
      </c>
    </row>
    <row r="32" spans="1:24" x14ac:dyDescent="0.2">
      <c r="B32" s="28"/>
      <c r="C32" s="22"/>
      <c r="O32" s="45"/>
      <c r="P32" s="45"/>
      <c r="Q32" s="45"/>
      <c r="R32" s="45"/>
      <c r="S32" s="45"/>
      <c r="T32" s="45"/>
      <c r="U32" s="45"/>
      <c r="V32" s="45"/>
      <c r="W32" s="45"/>
      <c r="X32" s="71"/>
    </row>
    <row r="33" spans="2:24" x14ac:dyDescent="0.2">
      <c r="B33" s="47" t="s">
        <v>48</v>
      </c>
      <c r="C33" s="33"/>
      <c r="D33" s="33"/>
      <c r="E33" s="33"/>
      <c r="F33" s="33"/>
      <c r="G33" s="33"/>
      <c r="H33" s="33"/>
      <c r="I33" s="33"/>
      <c r="J33" s="33"/>
      <c r="K33" s="33"/>
      <c r="L33" s="33"/>
      <c r="M33" s="33"/>
      <c r="N33" s="33"/>
      <c r="O33" s="31">
        <f>O31</f>
        <v>0</v>
      </c>
      <c r="P33" s="31">
        <f t="shared" ref="P33:X33" si="15">P31</f>
        <v>0</v>
      </c>
      <c r="Q33" s="31">
        <f t="shared" si="15"/>
        <v>0</v>
      </c>
      <c r="R33" s="31">
        <f t="shared" si="15"/>
        <v>0</v>
      </c>
      <c r="S33" s="31">
        <f t="shared" si="15"/>
        <v>0</v>
      </c>
      <c r="T33" s="31">
        <f t="shared" si="15"/>
        <v>0</v>
      </c>
      <c r="U33" s="31">
        <f t="shared" si="15"/>
        <v>0</v>
      </c>
      <c r="V33" s="31">
        <f t="shared" si="15"/>
        <v>0</v>
      </c>
      <c r="W33" s="31">
        <f t="shared" si="15"/>
        <v>2272.5</v>
      </c>
      <c r="X33" s="57">
        <f t="shared" si="15"/>
        <v>2272.5</v>
      </c>
    </row>
    <row r="34" spans="2:24" x14ac:dyDescent="0.2">
      <c r="B34" s="24"/>
      <c r="C34" s="24"/>
      <c r="D34" s="24"/>
      <c r="E34" s="24"/>
      <c r="F34" s="24"/>
      <c r="G34" s="24"/>
      <c r="H34" s="24"/>
      <c r="I34" s="24"/>
      <c r="J34" s="24"/>
      <c r="K34" s="24"/>
      <c r="L34" s="24"/>
      <c r="M34" s="24"/>
      <c r="N34" s="24"/>
      <c r="O34" s="24"/>
      <c r="P34" s="24"/>
      <c r="Q34" s="24"/>
      <c r="R34" s="24"/>
      <c r="S34" s="24"/>
      <c r="T34" s="24"/>
      <c r="U34" s="24"/>
      <c r="V34" s="24"/>
      <c r="W34" s="24"/>
      <c r="X34" s="24"/>
    </row>
  </sheetData>
  <mergeCells count="2">
    <mergeCell ref="E8:M8"/>
    <mergeCell ref="O8:W8"/>
  </mergeCells>
  <printOptions horizontalCentered="1"/>
  <pageMargins left="0.5" right="0.5" top="1" bottom="1" header="0.5" footer="0.5"/>
  <pageSetup scale="75" orientation="landscape" r:id="rId1"/>
  <headerFooter scaleWithDoc="0">
    <oddHeader>&amp;L&amp;G&amp;R&amp;"Arial,Bold"&amp;8&amp;K00338D&amp;D</oddHeader>
    <oddFooter>&amp;C&amp;"Arial,Bold"&amp;8&amp;K00338DUse or disclosure of the data contained on this page is subject to the restriction on the title page of this proposal&amp;R&amp;"Arial,Bold"&amp;8&amp;K00338D&amp;P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338D"/>
  </sheetPr>
  <dimension ref="A2:X34"/>
  <sheetViews>
    <sheetView showGridLines="0" zoomScaleNormal="100" workbookViewId="0">
      <selection activeCell="B4" sqref="B4"/>
    </sheetView>
  </sheetViews>
  <sheetFormatPr defaultColWidth="8.7109375" defaultRowHeight="11.25" x14ac:dyDescent="0.2"/>
  <cols>
    <col min="1" max="1" width="5.85546875" style="16" customWidth="1"/>
    <col min="2" max="2" width="24.85546875" style="16" customWidth="1"/>
    <col min="3" max="3" width="22.140625" style="16" customWidth="1"/>
    <col min="4" max="4" width="8.7109375" style="16" customWidth="1"/>
    <col min="5" max="7" width="5" style="16" bestFit="1" customWidth="1"/>
    <col min="8" max="13" width="7.7109375" style="16" bestFit="1" customWidth="1"/>
    <col min="14" max="14" width="6.140625" style="16" bestFit="1" customWidth="1"/>
    <col min="15" max="17" width="6.42578125" style="16" bestFit="1" customWidth="1"/>
    <col min="18" max="20" width="7.7109375" style="16" bestFit="1" customWidth="1"/>
    <col min="21" max="22" width="8.7109375" style="16" bestFit="1" customWidth="1"/>
    <col min="23" max="23" width="7.7109375" style="16" bestFit="1" customWidth="1"/>
    <col min="24" max="24" width="8.7109375" style="16" bestFit="1" customWidth="1"/>
    <col min="25" max="25" width="1.7109375" style="16" customWidth="1"/>
    <col min="26" max="16384" width="8.7109375" style="16"/>
  </cols>
  <sheetData>
    <row r="2" spans="1:24" x14ac:dyDescent="0.2">
      <c r="B2" s="18" t="s">
        <v>55</v>
      </c>
    </row>
    <row r="3" spans="1:24" x14ac:dyDescent="0.2">
      <c r="B3" s="18" t="s">
        <v>56</v>
      </c>
    </row>
    <row r="4" spans="1:24" x14ac:dyDescent="0.2">
      <c r="B4" s="18" t="s">
        <v>112</v>
      </c>
    </row>
    <row r="5" spans="1:24" x14ac:dyDescent="0.2">
      <c r="B5" s="19" t="s">
        <v>64</v>
      </c>
    </row>
    <row r="6" spans="1:24" x14ac:dyDescent="0.2">
      <c r="B6" s="19" t="s">
        <v>65</v>
      </c>
    </row>
    <row r="8" spans="1:24" ht="48" customHeight="1" x14ac:dyDescent="0.2">
      <c r="B8" s="73"/>
      <c r="C8" s="74"/>
      <c r="D8" s="74"/>
      <c r="E8" s="141" t="s">
        <v>6</v>
      </c>
      <c r="F8" s="142"/>
      <c r="G8" s="142"/>
      <c r="H8" s="142"/>
      <c r="I8" s="142"/>
      <c r="J8" s="142"/>
      <c r="K8" s="142"/>
      <c r="L8" s="142"/>
      <c r="M8" s="143"/>
      <c r="N8" s="74" t="s">
        <v>7</v>
      </c>
      <c r="O8" s="141" t="s">
        <v>46</v>
      </c>
      <c r="P8" s="142"/>
      <c r="Q8" s="142"/>
      <c r="R8" s="142"/>
      <c r="S8" s="142"/>
      <c r="T8" s="142"/>
      <c r="U8" s="142"/>
      <c r="V8" s="142"/>
      <c r="W8" s="142"/>
      <c r="X8" s="75" t="s">
        <v>7</v>
      </c>
    </row>
    <row r="9" spans="1:24" ht="24" x14ac:dyDescent="0.2">
      <c r="B9" s="76" t="s">
        <v>21</v>
      </c>
      <c r="C9" s="77" t="s">
        <v>8</v>
      </c>
      <c r="D9" s="77" t="s">
        <v>49</v>
      </c>
      <c r="E9" s="77" t="s">
        <v>9</v>
      </c>
      <c r="F9" s="77" t="s">
        <v>10</v>
      </c>
      <c r="G9" s="77" t="s">
        <v>11</v>
      </c>
      <c r="H9" s="77" t="s">
        <v>12</v>
      </c>
      <c r="I9" s="77" t="s">
        <v>13</v>
      </c>
      <c r="J9" s="77" t="s">
        <v>14</v>
      </c>
      <c r="K9" s="77" t="s">
        <v>15</v>
      </c>
      <c r="L9" s="77" t="s">
        <v>16</v>
      </c>
      <c r="M9" s="77" t="s">
        <v>17</v>
      </c>
      <c r="N9" s="77" t="s">
        <v>18</v>
      </c>
      <c r="O9" s="77" t="s">
        <v>9</v>
      </c>
      <c r="P9" s="77" t="s">
        <v>10</v>
      </c>
      <c r="Q9" s="77" t="s">
        <v>11</v>
      </c>
      <c r="R9" s="77" t="s">
        <v>12</v>
      </c>
      <c r="S9" s="77" t="s">
        <v>13</v>
      </c>
      <c r="T9" s="77" t="s">
        <v>14</v>
      </c>
      <c r="U9" s="77" t="s">
        <v>15</v>
      </c>
      <c r="V9" s="77" t="s">
        <v>16</v>
      </c>
      <c r="W9" s="77" t="s">
        <v>17</v>
      </c>
      <c r="X9" s="78" t="s">
        <v>19</v>
      </c>
    </row>
    <row r="10" spans="1:24" x14ac:dyDescent="0.2">
      <c r="A10" s="17"/>
      <c r="B10" s="23" t="s">
        <v>22</v>
      </c>
      <c r="C10" s="24" t="s">
        <v>23</v>
      </c>
      <c r="D10" s="25">
        <f>VLOOKUP(B10,Disc_Rates!$C$9:$J$21,8,0)</f>
        <v>9.8000000000000007</v>
      </c>
      <c r="E10" s="67">
        <v>0</v>
      </c>
      <c r="F10" s="67">
        <v>0</v>
      </c>
      <c r="G10" s="67">
        <v>0</v>
      </c>
      <c r="H10" s="67">
        <v>0</v>
      </c>
      <c r="I10" s="67">
        <v>0</v>
      </c>
      <c r="J10" s="67">
        <v>0</v>
      </c>
      <c r="K10" s="67">
        <v>0</v>
      </c>
      <c r="L10" s="22">
        <v>0</v>
      </c>
      <c r="M10" s="67">
        <v>10</v>
      </c>
      <c r="N10" s="67">
        <f t="shared" ref="N10:N21" si="0">SUM(E10:M10)</f>
        <v>10</v>
      </c>
      <c r="O10" s="52">
        <f t="shared" ref="O10:O21" si="1">IF(OR($D10="",E10=0),0,$D10*E10)</f>
        <v>0</v>
      </c>
      <c r="P10" s="52">
        <f t="shared" ref="P10:P21" si="2">IF(OR($D10="",F10=0),0,$D10*F10)</f>
        <v>0</v>
      </c>
      <c r="Q10" s="52">
        <f t="shared" ref="Q10:Q21" si="3">IF(OR($D10="",G10=0),0,$D10*G10)</f>
        <v>0</v>
      </c>
      <c r="R10" s="52">
        <f t="shared" ref="R10:R21" si="4">IF(OR($D10="",H10=0),0,$D10*H10)</f>
        <v>0</v>
      </c>
      <c r="S10" s="52">
        <f t="shared" ref="S10:S21" si="5">IF(OR($D10="",I10=0),0,$D10*I10)</f>
        <v>0</v>
      </c>
      <c r="T10" s="52">
        <f t="shared" ref="T10:T21" si="6">IF(OR($D10="",J10=0),0,$D10*J10)</f>
        <v>0</v>
      </c>
      <c r="U10" s="52">
        <f t="shared" ref="U10:U21" si="7">IF(OR($D10="",K10=0),0,$D10*K10)</f>
        <v>0</v>
      </c>
      <c r="V10" s="52">
        <f t="shared" ref="V10:V21" si="8">IF(OR($D10="",L10=0),0,$D10*L10)</f>
        <v>0</v>
      </c>
      <c r="W10" s="52">
        <f t="shared" ref="W10:W21" si="9">IF(OR($D10="",M10=0),0,$D10*M10)</f>
        <v>98</v>
      </c>
      <c r="X10" s="53">
        <f t="shared" ref="X10:X21" si="10">SUM(O10:W10)</f>
        <v>98</v>
      </c>
    </row>
    <row r="11" spans="1:24" x14ac:dyDescent="0.2">
      <c r="A11" s="17"/>
      <c r="B11" s="28" t="s">
        <v>24</v>
      </c>
      <c r="C11" s="16" t="s">
        <v>23</v>
      </c>
      <c r="D11" s="21">
        <f>VLOOKUP(B11,Disc_Rates!$C$9:$J$21,8,0)</f>
        <v>14.55</v>
      </c>
      <c r="E11" s="22">
        <v>0</v>
      </c>
      <c r="F11" s="22">
        <v>0</v>
      </c>
      <c r="G11" s="22">
        <v>0</v>
      </c>
      <c r="H11" s="22">
        <v>0</v>
      </c>
      <c r="I11" s="22">
        <v>0</v>
      </c>
      <c r="J11" s="22">
        <v>0</v>
      </c>
      <c r="K11" s="22">
        <v>0</v>
      </c>
      <c r="L11" s="22">
        <v>0</v>
      </c>
      <c r="M11" s="22">
        <v>10</v>
      </c>
      <c r="N11" s="22">
        <f t="shared" si="0"/>
        <v>10</v>
      </c>
      <c r="O11" s="54">
        <f t="shared" si="1"/>
        <v>0</v>
      </c>
      <c r="P11" s="54">
        <f t="shared" si="2"/>
        <v>0</v>
      </c>
      <c r="Q11" s="54">
        <f t="shared" si="3"/>
        <v>0</v>
      </c>
      <c r="R11" s="54">
        <f t="shared" si="4"/>
        <v>0</v>
      </c>
      <c r="S11" s="54">
        <f t="shared" si="5"/>
        <v>0</v>
      </c>
      <c r="T11" s="54">
        <f t="shared" si="6"/>
        <v>0</v>
      </c>
      <c r="U11" s="54">
        <f t="shared" si="7"/>
        <v>0</v>
      </c>
      <c r="V11" s="54">
        <f t="shared" si="8"/>
        <v>0</v>
      </c>
      <c r="W11" s="54">
        <f t="shared" si="9"/>
        <v>145.5</v>
      </c>
      <c r="X11" s="55">
        <f t="shared" si="10"/>
        <v>145.5</v>
      </c>
    </row>
    <row r="12" spans="1:24" x14ac:dyDescent="0.2">
      <c r="A12" s="17"/>
      <c r="B12" s="28" t="s">
        <v>25</v>
      </c>
      <c r="C12" s="16" t="s">
        <v>23</v>
      </c>
      <c r="D12" s="21">
        <f>VLOOKUP(B12,Disc_Rates!$C$9:$J$21,8,0)</f>
        <v>9.8000000000000007</v>
      </c>
      <c r="E12" s="22">
        <v>0</v>
      </c>
      <c r="F12" s="22">
        <v>0</v>
      </c>
      <c r="G12" s="22">
        <v>0</v>
      </c>
      <c r="H12" s="22">
        <v>0</v>
      </c>
      <c r="I12" s="22">
        <v>0</v>
      </c>
      <c r="J12" s="22">
        <v>0</v>
      </c>
      <c r="K12" s="22">
        <v>0</v>
      </c>
      <c r="L12" s="22">
        <v>0</v>
      </c>
      <c r="M12" s="22">
        <v>10</v>
      </c>
      <c r="N12" s="22">
        <f t="shared" si="0"/>
        <v>10</v>
      </c>
      <c r="O12" s="54">
        <f t="shared" si="1"/>
        <v>0</v>
      </c>
      <c r="P12" s="54">
        <f t="shared" si="2"/>
        <v>0</v>
      </c>
      <c r="Q12" s="54">
        <f t="shared" si="3"/>
        <v>0</v>
      </c>
      <c r="R12" s="54">
        <f t="shared" si="4"/>
        <v>0</v>
      </c>
      <c r="S12" s="54">
        <f t="shared" si="5"/>
        <v>0</v>
      </c>
      <c r="T12" s="54">
        <f t="shared" si="6"/>
        <v>0</v>
      </c>
      <c r="U12" s="54">
        <f t="shared" si="7"/>
        <v>0</v>
      </c>
      <c r="V12" s="54">
        <f t="shared" si="8"/>
        <v>0</v>
      </c>
      <c r="W12" s="54">
        <f t="shared" si="9"/>
        <v>98</v>
      </c>
      <c r="X12" s="55">
        <f t="shared" si="10"/>
        <v>98</v>
      </c>
    </row>
    <row r="13" spans="1:24" x14ac:dyDescent="0.2">
      <c r="A13" s="17"/>
      <c r="B13" s="28" t="s">
        <v>26</v>
      </c>
      <c r="C13" s="16" t="s">
        <v>23</v>
      </c>
      <c r="D13" s="21">
        <f>VLOOKUP(B13,Disc_Rates!$C$9:$J$21,8,0)</f>
        <v>9.8000000000000007</v>
      </c>
      <c r="E13" s="22">
        <v>0</v>
      </c>
      <c r="F13" s="22">
        <v>0</v>
      </c>
      <c r="G13" s="22">
        <v>0</v>
      </c>
      <c r="H13" s="22">
        <v>0</v>
      </c>
      <c r="I13" s="22">
        <v>0</v>
      </c>
      <c r="J13" s="22">
        <v>0</v>
      </c>
      <c r="K13" s="22">
        <v>0</v>
      </c>
      <c r="L13" s="22">
        <v>0</v>
      </c>
      <c r="M13" s="22">
        <v>10</v>
      </c>
      <c r="N13" s="22">
        <f t="shared" si="0"/>
        <v>10</v>
      </c>
      <c r="O13" s="54">
        <f t="shared" si="1"/>
        <v>0</v>
      </c>
      <c r="P13" s="54">
        <f t="shared" si="2"/>
        <v>0</v>
      </c>
      <c r="Q13" s="54">
        <f t="shared" si="3"/>
        <v>0</v>
      </c>
      <c r="R13" s="54">
        <f t="shared" si="4"/>
        <v>0</v>
      </c>
      <c r="S13" s="54">
        <f t="shared" si="5"/>
        <v>0</v>
      </c>
      <c r="T13" s="54">
        <f t="shared" si="6"/>
        <v>0</v>
      </c>
      <c r="U13" s="54">
        <f t="shared" si="7"/>
        <v>0</v>
      </c>
      <c r="V13" s="54">
        <f t="shared" si="8"/>
        <v>0</v>
      </c>
      <c r="W13" s="54">
        <f t="shared" si="9"/>
        <v>98</v>
      </c>
      <c r="X13" s="55">
        <f t="shared" si="10"/>
        <v>98</v>
      </c>
    </row>
    <row r="14" spans="1:24" x14ac:dyDescent="0.2">
      <c r="A14" s="17"/>
      <c r="B14" s="28" t="s">
        <v>27</v>
      </c>
      <c r="C14" s="16" t="s">
        <v>28</v>
      </c>
      <c r="D14" s="21">
        <f>VLOOKUP(B14,Disc_Rates!$C$9:$J$21,8,0)</f>
        <v>14.55</v>
      </c>
      <c r="E14" s="22">
        <v>0</v>
      </c>
      <c r="F14" s="22">
        <v>0</v>
      </c>
      <c r="G14" s="22">
        <v>0</v>
      </c>
      <c r="H14" s="22">
        <v>0</v>
      </c>
      <c r="I14" s="22">
        <v>0</v>
      </c>
      <c r="J14" s="22">
        <v>0</v>
      </c>
      <c r="K14" s="22">
        <v>0</v>
      </c>
      <c r="L14" s="22">
        <v>0</v>
      </c>
      <c r="M14" s="22">
        <v>10</v>
      </c>
      <c r="N14" s="22">
        <f t="shared" si="0"/>
        <v>10</v>
      </c>
      <c r="O14" s="54">
        <f t="shared" si="1"/>
        <v>0</v>
      </c>
      <c r="P14" s="54">
        <f t="shared" si="2"/>
        <v>0</v>
      </c>
      <c r="Q14" s="54">
        <f t="shared" si="3"/>
        <v>0</v>
      </c>
      <c r="R14" s="54">
        <f t="shared" si="4"/>
        <v>0</v>
      </c>
      <c r="S14" s="54">
        <f t="shared" si="5"/>
        <v>0</v>
      </c>
      <c r="T14" s="54">
        <f t="shared" si="6"/>
        <v>0</v>
      </c>
      <c r="U14" s="54">
        <f t="shared" si="7"/>
        <v>0</v>
      </c>
      <c r="V14" s="54">
        <f t="shared" si="8"/>
        <v>0</v>
      </c>
      <c r="W14" s="54">
        <f t="shared" si="9"/>
        <v>145.5</v>
      </c>
      <c r="X14" s="55">
        <f t="shared" si="10"/>
        <v>145.5</v>
      </c>
    </row>
    <row r="15" spans="1:24" x14ac:dyDescent="0.2">
      <c r="A15" s="17"/>
      <c r="B15" s="28" t="s">
        <v>29</v>
      </c>
      <c r="C15" s="16" t="s">
        <v>30</v>
      </c>
      <c r="D15" s="21">
        <f>VLOOKUP(B15,Disc_Rates!$C$9:$J$21,8,0)</f>
        <v>9.8000000000000007</v>
      </c>
      <c r="E15" s="22">
        <v>0</v>
      </c>
      <c r="F15" s="22">
        <v>0</v>
      </c>
      <c r="G15" s="22">
        <v>0</v>
      </c>
      <c r="H15" s="22">
        <v>0</v>
      </c>
      <c r="I15" s="22">
        <v>0</v>
      </c>
      <c r="J15" s="22">
        <v>0</v>
      </c>
      <c r="K15" s="22">
        <v>0</v>
      </c>
      <c r="L15" s="22">
        <v>0</v>
      </c>
      <c r="M15" s="22">
        <v>10</v>
      </c>
      <c r="N15" s="22">
        <f t="shared" si="0"/>
        <v>10</v>
      </c>
      <c r="O15" s="54">
        <f t="shared" si="1"/>
        <v>0</v>
      </c>
      <c r="P15" s="54">
        <f t="shared" si="2"/>
        <v>0</v>
      </c>
      <c r="Q15" s="54">
        <f t="shared" si="3"/>
        <v>0</v>
      </c>
      <c r="R15" s="54">
        <f t="shared" si="4"/>
        <v>0</v>
      </c>
      <c r="S15" s="54">
        <f t="shared" si="5"/>
        <v>0</v>
      </c>
      <c r="T15" s="54">
        <f t="shared" si="6"/>
        <v>0</v>
      </c>
      <c r="U15" s="54">
        <f t="shared" si="7"/>
        <v>0</v>
      </c>
      <c r="V15" s="54">
        <f t="shared" si="8"/>
        <v>0</v>
      </c>
      <c r="W15" s="54">
        <f t="shared" si="9"/>
        <v>98</v>
      </c>
      <c r="X15" s="55">
        <f t="shared" si="10"/>
        <v>98</v>
      </c>
    </row>
    <row r="16" spans="1:24" x14ac:dyDescent="0.2">
      <c r="A16" s="17"/>
      <c r="B16" s="28" t="s">
        <v>31</v>
      </c>
      <c r="C16" s="16" t="s">
        <v>32</v>
      </c>
      <c r="D16" s="21">
        <f>VLOOKUP(B16,Disc_Rates!$C$9:$J$21,8,0)</f>
        <v>14.55</v>
      </c>
      <c r="E16" s="22">
        <v>0</v>
      </c>
      <c r="F16" s="22">
        <v>0</v>
      </c>
      <c r="G16" s="22">
        <v>0</v>
      </c>
      <c r="H16" s="22">
        <v>0</v>
      </c>
      <c r="I16" s="22">
        <v>0</v>
      </c>
      <c r="J16" s="22">
        <v>0</v>
      </c>
      <c r="K16" s="22">
        <v>0</v>
      </c>
      <c r="L16" s="22">
        <v>0</v>
      </c>
      <c r="M16" s="22">
        <v>10</v>
      </c>
      <c r="N16" s="22">
        <f t="shared" si="0"/>
        <v>10</v>
      </c>
      <c r="O16" s="54">
        <f t="shared" si="1"/>
        <v>0</v>
      </c>
      <c r="P16" s="54">
        <f t="shared" si="2"/>
        <v>0</v>
      </c>
      <c r="Q16" s="54">
        <f t="shared" si="3"/>
        <v>0</v>
      </c>
      <c r="R16" s="54">
        <f t="shared" si="4"/>
        <v>0</v>
      </c>
      <c r="S16" s="54">
        <f t="shared" si="5"/>
        <v>0</v>
      </c>
      <c r="T16" s="54">
        <f t="shared" si="6"/>
        <v>0</v>
      </c>
      <c r="U16" s="54">
        <f t="shared" si="7"/>
        <v>0</v>
      </c>
      <c r="V16" s="54">
        <f t="shared" si="8"/>
        <v>0</v>
      </c>
      <c r="W16" s="54">
        <f t="shared" si="9"/>
        <v>145.5</v>
      </c>
      <c r="X16" s="55">
        <f t="shared" si="10"/>
        <v>145.5</v>
      </c>
    </row>
    <row r="17" spans="1:24" x14ac:dyDescent="0.2">
      <c r="A17" s="17"/>
      <c r="B17" s="28" t="s">
        <v>33</v>
      </c>
      <c r="C17" s="16" t="s">
        <v>34</v>
      </c>
      <c r="D17" s="21">
        <f>VLOOKUP(B17,Disc_Rates!$C$9:$J$21,8,0)</f>
        <v>9.8000000000000007</v>
      </c>
      <c r="E17" s="22">
        <v>0</v>
      </c>
      <c r="F17" s="22">
        <v>0</v>
      </c>
      <c r="G17" s="22">
        <v>0</v>
      </c>
      <c r="H17" s="22">
        <v>0</v>
      </c>
      <c r="I17" s="22">
        <v>0</v>
      </c>
      <c r="J17" s="22">
        <v>0</v>
      </c>
      <c r="K17" s="22">
        <v>0</v>
      </c>
      <c r="L17" s="22">
        <v>0</v>
      </c>
      <c r="M17" s="22">
        <v>10</v>
      </c>
      <c r="N17" s="22">
        <f t="shared" si="0"/>
        <v>10</v>
      </c>
      <c r="O17" s="54">
        <f t="shared" si="1"/>
        <v>0</v>
      </c>
      <c r="P17" s="54">
        <f t="shared" si="2"/>
        <v>0</v>
      </c>
      <c r="Q17" s="54">
        <f t="shared" si="3"/>
        <v>0</v>
      </c>
      <c r="R17" s="54">
        <f t="shared" si="4"/>
        <v>0</v>
      </c>
      <c r="S17" s="54">
        <f t="shared" si="5"/>
        <v>0</v>
      </c>
      <c r="T17" s="54">
        <f t="shared" si="6"/>
        <v>0</v>
      </c>
      <c r="U17" s="54">
        <f t="shared" si="7"/>
        <v>0</v>
      </c>
      <c r="V17" s="54">
        <f t="shared" si="8"/>
        <v>0</v>
      </c>
      <c r="W17" s="54">
        <f t="shared" si="9"/>
        <v>98</v>
      </c>
      <c r="X17" s="55">
        <f t="shared" si="10"/>
        <v>98</v>
      </c>
    </row>
    <row r="18" spans="1:24" x14ac:dyDescent="0.2">
      <c r="A18" s="17"/>
      <c r="B18" s="28" t="s">
        <v>35</v>
      </c>
      <c r="C18" s="16" t="s">
        <v>36</v>
      </c>
      <c r="D18" s="21">
        <f>VLOOKUP(B18,Disc_Rates!$C$9:$J$21,8,0)</f>
        <v>9.8000000000000007</v>
      </c>
      <c r="E18" s="22">
        <v>0</v>
      </c>
      <c r="F18" s="22">
        <v>0</v>
      </c>
      <c r="G18" s="22">
        <v>0</v>
      </c>
      <c r="H18" s="22">
        <v>0</v>
      </c>
      <c r="I18" s="22">
        <v>0</v>
      </c>
      <c r="J18" s="22">
        <v>0</v>
      </c>
      <c r="K18" s="22">
        <v>0</v>
      </c>
      <c r="L18" s="22">
        <v>0</v>
      </c>
      <c r="M18" s="22">
        <v>10</v>
      </c>
      <c r="N18" s="22">
        <f t="shared" si="0"/>
        <v>10</v>
      </c>
      <c r="O18" s="54">
        <f t="shared" si="1"/>
        <v>0</v>
      </c>
      <c r="P18" s="54">
        <f t="shared" si="2"/>
        <v>0</v>
      </c>
      <c r="Q18" s="54">
        <f t="shared" si="3"/>
        <v>0</v>
      </c>
      <c r="R18" s="54">
        <f t="shared" si="4"/>
        <v>0</v>
      </c>
      <c r="S18" s="54">
        <f t="shared" si="5"/>
        <v>0</v>
      </c>
      <c r="T18" s="54">
        <f t="shared" si="6"/>
        <v>0</v>
      </c>
      <c r="U18" s="54">
        <f t="shared" si="7"/>
        <v>0</v>
      </c>
      <c r="V18" s="54">
        <f t="shared" si="8"/>
        <v>0</v>
      </c>
      <c r="W18" s="54">
        <f t="shared" si="9"/>
        <v>98</v>
      </c>
      <c r="X18" s="55">
        <f t="shared" si="10"/>
        <v>98</v>
      </c>
    </row>
    <row r="19" spans="1:24" x14ac:dyDescent="0.2">
      <c r="A19" s="17"/>
      <c r="B19" s="28" t="s">
        <v>37</v>
      </c>
      <c r="C19" s="16" t="s">
        <v>38</v>
      </c>
      <c r="D19" s="21">
        <f>VLOOKUP(B19,Disc_Rates!$C$9:$J$21,8,0)</f>
        <v>14.55</v>
      </c>
      <c r="E19" s="22">
        <v>0</v>
      </c>
      <c r="F19" s="22">
        <v>0</v>
      </c>
      <c r="G19" s="22">
        <v>0</v>
      </c>
      <c r="H19" s="22">
        <v>0</v>
      </c>
      <c r="I19" s="22">
        <v>0</v>
      </c>
      <c r="J19" s="22">
        <v>0</v>
      </c>
      <c r="K19" s="22">
        <v>0</v>
      </c>
      <c r="L19" s="22">
        <v>0</v>
      </c>
      <c r="M19" s="22">
        <v>10</v>
      </c>
      <c r="N19" s="22">
        <f t="shared" si="0"/>
        <v>10</v>
      </c>
      <c r="O19" s="54">
        <f t="shared" si="1"/>
        <v>0</v>
      </c>
      <c r="P19" s="54">
        <f t="shared" si="2"/>
        <v>0</v>
      </c>
      <c r="Q19" s="54">
        <f t="shared" si="3"/>
        <v>0</v>
      </c>
      <c r="R19" s="54">
        <f t="shared" si="4"/>
        <v>0</v>
      </c>
      <c r="S19" s="54">
        <f t="shared" si="5"/>
        <v>0</v>
      </c>
      <c r="T19" s="54">
        <f t="shared" si="6"/>
        <v>0</v>
      </c>
      <c r="U19" s="54">
        <f t="shared" si="7"/>
        <v>0</v>
      </c>
      <c r="V19" s="54">
        <f t="shared" si="8"/>
        <v>0</v>
      </c>
      <c r="W19" s="54">
        <f t="shared" si="9"/>
        <v>145.5</v>
      </c>
      <c r="X19" s="55">
        <f t="shared" si="10"/>
        <v>145.5</v>
      </c>
    </row>
    <row r="20" spans="1:24" x14ac:dyDescent="0.2">
      <c r="A20" s="17"/>
      <c r="B20" s="28" t="s">
        <v>39</v>
      </c>
      <c r="C20" s="16" t="s">
        <v>40</v>
      </c>
      <c r="D20" s="21">
        <f>VLOOKUP(B20,Disc_Rates!$C$9:$J$21,8,0)</f>
        <v>9.8000000000000007</v>
      </c>
      <c r="E20" s="22">
        <v>0</v>
      </c>
      <c r="F20" s="22">
        <v>0</v>
      </c>
      <c r="G20" s="22">
        <v>0</v>
      </c>
      <c r="H20" s="22">
        <v>0</v>
      </c>
      <c r="I20" s="22">
        <v>0</v>
      </c>
      <c r="J20" s="22">
        <v>0</v>
      </c>
      <c r="K20" s="22">
        <v>0</v>
      </c>
      <c r="L20" s="22">
        <v>0</v>
      </c>
      <c r="M20" s="22">
        <v>10</v>
      </c>
      <c r="N20" s="22">
        <f t="shared" si="0"/>
        <v>10</v>
      </c>
      <c r="O20" s="54">
        <f t="shared" si="1"/>
        <v>0</v>
      </c>
      <c r="P20" s="54">
        <f t="shared" si="2"/>
        <v>0</v>
      </c>
      <c r="Q20" s="54">
        <f t="shared" si="3"/>
        <v>0</v>
      </c>
      <c r="R20" s="54">
        <f t="shared" si="4"/>
        <v>0</v>
      </c>
      <c r="S20" s="54">
        <f t="shared" si="5"/>
        <v>0</v>
      </c>
      <c r="T20" s="54">
        <f t="shared" si="6"/>
        <v>0</v>
      </c>
      <c r="U20" s="54">
        <f t="shared" si="7"/>
        <v>0</v>
      </c>
      <c r="V20" s="54">
        <f t="shared" si="8"/>
        <v>0</v>
      </c>
      <c r="W20" s="54">
        <f t="shared" si="9"/>
        <v>98</v>
      </c>
      <c r="X20" s="55">
        <f t="shared" si="10"/>
        <v>98</v>
      </c>
    </row>
    <row r="21" spans="1:24" x14ac:dyDescent="0.2">
      <c r="A21" s="17"/>
      <c r="B21" s="28" t="s">
        <v>41</v>
      </c>
      <c r="C21" s="16" t="s">
        <v>42</v>
      </c>
      <c r="D21" s="21">
        <f>VLOOKUP(B21,Disc_Rates!$C$9:$J$21,8,0)</f>
        <v>9.8000000000000007</v>
      </c>
      <c r="E21" s="22">
        <v>0</v>
      </c>
      <c r="F21" s="22">
        <v>0</v>
      </c>
      <c r="G21" s="22">
        <v>0</v>
      </c>
      <c r="H21" s="22">
        <v>0</v>
      </c>
      <c r="I21" s="22">
        <v>0</v>
      </c>
      <c r="J21" s="22">
        <v>0</v>
      </c>
      <c r="K21" s="22">
        <v>0</v>
      </c>
      <c r="L21" s="22">
        <v>0</v>
      </c>
      <c r="M21" s="22">
        <v>10</v>
      </c>
      <c r="N21" s="22">
        <f t="shared" si="0"/>
        <v>10</v>
      </c>
      <c r="O21" s="54">
        <f t="shared" si="1"/>
        <v>0</v>
      </c>
      <c r="P21" s="54">
        <f t="shared" si="2"/>
        <v>0</v>
      </c>
      <c r="Q21" s="54">
        <f t="shared" si="3"/>
        <v>0</v>
      </c>
      <c r="R21" s="54">
        <f t="shared" si="4"/>
        <v>0</v>
      </c>
      <c r="S21" s="54">
        <f t="shared" si="5"/>
        <v>0</v>
      </c>
      <c r="T21" s="54">
        <f t="shared" si="6"/>
        <v>0</v>
      </c>
      <c r="U21" s="54">
        <f t="shared" si="7"/>
        <v>0</v>
      </c>
      <c r="V21" s="54">
        <f t="shared" si="8"/>
        <v>0</v>
      </c>
      <c r="W21" s="54">
        <f t="shared" si="9"/>
        <v>98</v>
      </c>
      <c r="X21" s="55">
        <f t="shared" si="10"/>
        <v>98</v>
      </c>
    </row>
    <row r="22" spans="1:24" x14ac:dyDescent="0.2">
      <c r="A22" s="17"/>
      <c r="B22" s="68" t="s">
        <v>106</v>
      </c>
      <c r="C22" s="69"/>
      <c r="D22" s="59"/>
      <c r="E22" s="60"/>
      <c r="F22" s="60"/>
      <c r="G22" s="60"/>
      <c r="H22" s="60"/>
      <c r="I22" s="60"/>
      <c r="J22" s="60"/>
      <c r="K22" s="60"/>
      <c r="L22" s="60"/>
      <c r="M22" s="60"/>
      <c r="N22" s="60"/>
      <c r="O22" s="66"/>
      <c r="P22" s="66"/>
      <c r="Q22" s="66"/>
      <c r="R22" s="66"/>
      <c r="S22" s="66"/>
      <c r="T22" s="66"/>
      <c r="U22" s="66"/>
      <c r="V22" s="66"/>
      <c r="W22" s="66"/>
      <c r="X22" s="70"/>
    </row>
    <row r="23" spans="1:24" x14ac:dyDescent="0.2">
      <c r="A23" s="17"/>
      <c r="B23" s="28" t="s">
        <v>26</v>
      </c>
      <c r="C23" s="16" t="s">
        <v>23</v>
      </c>
      <c r="D23" s="21">
        <f>VLOOKUP(B23,Disc_Rates!$C$9:$J$21,8,0)</f>
        <v>9.8000000000000007</v>
      </c>
      <c r="E23" s="22">
        <v>0</v>
      </c>
      <c r="F23" s="22">
        <v>0</v>
      </c>
      <c r="G23" s="22">
        <v>0</v>
      </c>
      <c r="H23" s="22">
        <v>0</v>
      </c>
      <c r="I23" s="22">
        <v>0</v>
      </c>
      <c r="J23" s="22">
        <v>0</v>
      </c>
      <c r="K23" s="22">
        <v>0</v>
      </c>
      <c r="L23" s="22">
        <v>0</v>
      </c>
      <c r="M23" s="22">
        <v>10</v>
      </c>
      <c r="N23" s="22">
        <f t="shared" ref="N23:N30" si="11">SUM(E23:M23)</f>
        <v>10</v>
      </c>
      <c r="O23" s="54">
        <f t="shared" ref="O23:W30" si="12">IF(OR($D23="",E23=0),0,$D23*E23)</f>
        <v>0</v>
      </c>
      <c r="P23" s="54">
        <f t="shared" si="12"/>
        <v>0</v>
      </c>
      <c r="Q23" s="54">
        <f t="shared" si="12"/>
        <v>0</v>
      </c>
      <c r="R23" s="54">
        <f t="shared" si="12"/>
        <v>0</v>
      </c>
      <c r="S23" s="54">
        <f t="shared" si="12"/>
        <v>0</v>
      </c>
      <c r="T23" s="54">
        <f t="shared" si="12"/>
        <v>0</v>
      </c>
      <c r="U23" s="54">
        <f t="shared" si="12"/>
        <v>0</v>
      </c>
      <c r="V23" s="54">
        <f t="shared" si="12"/>
        <v>0</v>
      </c>
      <c r="W23" s="54">
        <f t="shared" si="12"/>
        <v>98</v>
      </c>
      <c r="X23" s="55">
        <f t="shared" ref="X23:X30" si="13">SUM(O23:W23)</f>
        <v>98</v>
      </c>
    </row>
    <row r="24" spans="1:24" x14ac:dyDescent="0.2">
      <c r="A24" s="17"/>
      <c r="B24" s="28" t="s">
        <v>22</v>
      </c>
      <c r="C24" s="16" t="s">
        <v>23</v>
      </c>
      <c r="D24" s="21">
        <f>VLOOKUP(B24,Disc_Rates!$C$9:$J$21,8,0)</f>
        <v>9.8000000000000007</v>
      </c>
      <c r="E24" s="22">
        <v>0</v>
      </c>
      <c r="F24" s="22">
        <v>0</v>
      </c>
      <c r="G24" s="22">
        <v>0</v>
      </c>
      <c r="H24" s="22">
        <v>0</v>
      </c>
      <c r="I24" s="22">
        <v>0</v>
      </c>
      <c r="J24" s="22">
        <v>0</v>
      </c>
      <c r="K24" s="22">
        <v>0</v>
      </c>
      <c r="L24" s="22">
        <v>0</v>
      </c>
      <c r="M24" s="22">
        <v>10</v>
      </c>
      <c r="N24" s="22">
        <f t="shared" si="11"/>
        <v>10</v>
      </c>
      <c r="O24" s="54">
        <f t="shared" si="12"/>
        <v>0</v>
      </c>
      <c r="P24" s="54">
        <f t="shared" si="12"/>
        <v>0</v>
      </c>
      <c r="Q24" s="54">
        <f t="shared" si="12"/>
        <v>0</v>
      </c>
      <c r="R24" s="54">
        <f t="shared" si="12"/>
        <v>0</v>
      </c>
      <c r="S24" s="54">
        <f t="shared" si="12"/>
        <v>0</v>
      </c>
      <c r="T24" s="54">
        <f t="shared" si="12"/>
        <v>0</v>
      </c>
      <c r="U24" s="54">
        <f t="shared" si="12"/>
        <v>0</v>
      </c>
      <c r="V24" s="54">
        <f t="shared" si="12"/>
        <v>0</v>
      </c>
      <c r="W24" s="54">
        <f t="shared" si="12"/>
        <v>98</v>
      </c>
      <c r="X24" s="55">
        <f t="shared" si="13"/>
        <v>98</v>
      </c>
    </row>
    <row r="25" spans="1:24" x14ac:dyDescent="0.2">
      <c r="A25" s="17"/>
      <c r="B25" s="28" t="s">
        <v>25</v>
      </c>
      <c r="C25" s="16" t="s">
        <v>23</v>
      </c>
      <c r="D25" s="21">
        <f>VLOOKUP(B25,Disc_Rates!$C$9:$J$21,8,0)</f>
        <v>9.8000000000000007</v>
      </c>
      <c r="E25" s="22">
        <v>0</v>
      </c>
      <c r="F25" s="22">
        <v>0</v>
      </c>
      <c r="G25" s="22">
        <v>0</v>
      </c>
      <c r="H25" s="22">
        <v>0</v>
      </c>
      <c r="I25" s="22">
        <v>0</v>
      </c>
      <c r="J25" s="22">
        <v>0</v>
      </c>
      <c r="K25" s="22">
        <v>0</v>
      </c>
      <c r="L25" s="22">
        <v>0</v>
      </c>
      <c r="M25" s="22">
        <v>10</v>
      </c>
      <c r="N25" s="22">
        <f t="shared" si="11"/>
        <v>10</v>
      </c>
      <c r="O25" s="54">
        <f t="shared" si="12"/>
        <v>0</v>
      </c>
      <c r="P25" s="54">
        <f t="shared" si="12"/>
        <v>0</v>
      </c>
      <c r="Q25" s="54">
        <f t="shared" si="12"/>
        <v>0</v>
      </c>
      <c r="R25" s="54">
        <f t="shared" si="12"/>
        <v>0</v>
      </c>
      <c r="S25" s="54">
        <f t="shared" si="12"/>
        <v>0</v>
      </c>
      <c r="T25" s="54">
        <f t="shared" si="12"/>
        <v>0</v>
      </c>
      <c r="U25" s="54">
        <f t="shared" si="12"/>
        <v>0</v>
      </c>
      <c r="V25" s="54">
        <f t="shared" si="12"/>
        <v>0</v>
      </c>
      <c r="W25" s="54">
        <f t="shared" si="12"/>
        <v>98</v>
      </c>
      <c r="X25" s="55">
        <f t="shared" si="13"/>
        <v>98</v>
      </c>
    </row>
    <row r="26" spans="1:24" x14ac:dyDescent="0.2">
      <c r="A26" s="17"/>
      <c r="B26" s="28" t="s">
        <v>29</v>
      </c>
      <c r="C26" s="16" t="s">
        <v>30</v>
      </c>
      <c r="D26" s="21">
        <f>VLOOKUP(B26,Disc_Rates!$C$9:$J$21,8,0)</f>
        <v>9.8000000000000007</v>
      </c>
      <c r="E26" s="22">
        <v>0</v>
      </c>
      <c r="F26" s="22">
        <v>0</v>
      </c>
      <c r="G26" s="22">
        <v>0</v>
      </c>
      <c r="H26" s="22">
        <v>0</v>
      </c>
      <c r="I26" s="22">
        <v>0</v>
      </c>
      <c r="J26" s="22">
        <v>0</v>
      </c>
      <c r="K26" s="22">
        <v>0</v>
      </c>
      <c r="L26" s="22">
        <v>0</v>
      </c>
      <c r="M26" s="22">
        <v>10</v>
      </c>
      <c r="N26" s="22">
        <f t="shared" si="11"/>
        <v>10</v>
      </c>
      <c r="O26" s="54">
        <f t="shared" si="12"/>
        <v>0</v>
      </c>
      <c r="P26" s="54">
        <f t="shared" si="12"/>
        <v>0</v>
      </c>
      <c r="Q26" s="54">
        <f t="shared" si="12"/>
        <v>0</v>
      </c>
      <c r="R26" s="54">
        <f t="shared" si="12"/>
        <v>0</v>
      </c>
      <c r="S26" s="54">
        <f t="shared" si="12"/>
        <v>0</v>
      </c>
      <c r="T26" s="54">
        <f t="shared" si="12"/>
        <v>0</v>
      </c>
      <c r="U26" s="54">
        <f t="shared" si="12"/>
        <v>0</v>
      </c>
      <c r="V26" s="54">
        <f t="shared" si="12"/>
        <v>0</v>
      </c>
      <c r="W26" s="54">
        <f t="shared" si="12"/>
        <v>98</v>
      </c>
      <c r="X26" s="55">
        <f t="shared" si="13"/>
        <v>98</v>
      </c>
    </row>
    <row r="27" spans="1:24" x14ac:dyDescent="0.2">
      <c r="A27" s="17"/>
      <c r="B27" s="28" t="s">
        <v>31</v>
      </c>
      <c r="C27" s="16" t="s">
        <v>32</v>
      </c>
      <c r="D27" s="21">
        <f>VLOOKUP(B27,Disc_Rates!$C$9:$J$21,8,0)</f>
        <v>14.55</v>
      </c>
      <c r="E27" s="22">
        <v>0</v>
      </c>
      <c r="F27" s="22">
        <v>0</v>
      </c>
      <c r="G27" s="22">
        <v>0</v>
      </c>
      <c r="H27" s="22">
        <v>0</v>
      </c>
      <c r="I27" s="22">
        <v>0</v>
      </c>
      <c r="J27" s="22">
        <v>0</v>
      </c>
      <c r="K27" s="22">
        <v>0</v>
      </c>
      <c r="L27" s="22">
        <v>0</v>
      </c>
      <c r="M27" s="22">
        <v>10</v>
      </c>
      <c r="N27" s="22">
        <f t="shared" si="11"/>
        <v>10</v>
      </c>
      <c r="O27" s="54">
        <f t="shared" si="12"/>
        <v>0</v>
      </c>
      <c r="P27" s="54">
        <f t="shared" si="12"/>
        <v>0</v>
      </c>
      <c r="Q27" s="54">
        <f t="shared" si="12"/>
        <v>0</v>
      </c>
      <c r="R27" s="54">
        <f t="shared" si="12"/>
        <v>0</v>
      </c>
      <c r="S27" s="54">
        <f t="shared" si="12"/>
        <v>0</v>
      </c>
      <c r="T27" s="54">
        <f t="shared" si="12"/>
        <v>0</v>
      </c>
      <c r="U27" s="54">
        <f t="shared" si="12"/>
        <v>0</v>
      </c>
      <c r="V27" s="54">
        <f t="shared" si="12"/>
        <v>0</v>
      </c>
      <c r="W27" s="54">
        <f t="shared" si="12"/>
        <v>145.5</v>
      </c>
      <c r="X27" s="55">
        <f t="shared" si="13"/>
        <v>145.5</v>
      </c>
    </row>
    <row r="28" spans="1:24" x14ac:dyDescent="0.2">
      <c r="A28" s="17"/>
      <c r="B28" s="28" t="s">
        <v>24</v>
      </c>
      <c r="C28" s="16" t="s">
        <v>23</v>
      </c>
      <c r="D28" s="21">
        <f>VLOOKUP(B28,Disc_Rates!$C$9:$J$21,8,0)</f>
        <v>14.55</v>
      </c>
      <c r="E28" s="22">
        <v>0</v>
      </c>
      <c r="F28" s="22">
        <v>0</v>
      </c>
      <c r="G28" s="22">
        <v>0</v>
      </c>
      <c r="H28" s="22">
        <v>0</v>
      </c>
      <c r="I28" s="22">
        <v>0</v>
      </c>
      <c r="J28" s="22">
        <v>0</v>
      </c>
      <c r="K28" s="22">
        <v>0</v>
      </c>
      <c r="L28" s="22">
        <v>0</v>
      </c>
      <c r="M28" s="22">
        <v>10</v>
      </c>
      <c r="N28" s="22">
        <f t="shared" si="11"/>
        <v>10</v>
      </c>
      <c r="O28" s="54">
        <f t="shared" si="12"/>
        <v>0</v>
      </c>
      <c r="P28" s="54">
        <f t="shared" si="12"/>
        <v>0</v>
      </c>
      <c r="Q28" s="54">
        <f t="shared" si="12"/>
        <v>0</v>
      </c>
      <c r="R28" s="54">
        <f t="shared" si="12"/>
        <v>0</v>
      </c>
      <c r="S28" s="54">
        <f t="shared" si="12"/>
        <v>0</v>
      </c>
      <c r="T28" s="54">
        <f t="shared" si="12"/>
        <v>0</v>
      </c>
      <c r="U28" s="54">
        <f t="shared" si="12"/>
        <v>0</v>
      </c>
      <c r="V28" s="54">
        <f t="shared" si="12"/>
        <v>0</v>
      </c>
      <c r="W28" s="54">
        <f t="shared" si="12"/>
        <v>145.5</v>
      </c>
      <c r="X28" s="55">
        <f t="shared" si="13"/>
        <v>145.5</v>
      </c>
    </row>
    <row r="29" spans="1:24" x14ac:dyDescent="0.2">
      <c r="A29" s="17"/>
      <c r="B29" s="28" t="s">
        <v>27</v>
      </c>
      <c r="C29" s="16" t="s">
        <v>28</v>
      </c>
      <c r="D29" s="21">
        <f>VLOOKUP(B29,Disc_Rates!$C$9:$J$21,8,0)</f>
        <v>14.55</v>
      </c>
      <c r="E29" s="22">
        <v>0</v>
      </c>
      <c r="F29" s="22">
        <v>0</v>
      </c>
      <c r="G29" s="22">
        <v>0</v>
      </c>
      <c r="H29" s="22">
        <v>0</v>
      </c>
      <c r="I29" s="22">
        <v>0</v>
      </c>
      <c r="J29" s="22">
        <v>0</v>
      </c>
      <c r="K29" s="22">
        <v>0</v>
      </c>
      <c r="L29" s="22">
        <v>0</v>
      </c>
      <c r="M29" s="22">
        <v>10</v>
      </c>
      <c r="N29" s="22">
        <f t="shared" si="11"/>
        <v>10</v>
      </c>
      <c r="O29" s="54">
        <f t="shared" si="12"/>
        <v>0</v>
      </c>
      <c r="P29" s="54">
        <f t="shared" si="12"/>
        <v>0</v>
      </c>
      <c r="Q29" s="54">
        <f t="shared" si="12"/>
        <v>0</v>
      </c>
      <c r="R29" s="54">
        <f t="shared" si="12"/>
        <v>0</v>
      </c>
      <c r="S29" s="54">
        <f t="shared" si="12"/>
        <v>0</v>
      </c>
      <c r="T29" s="54">
        <f t="shared" si="12"/>
        <v>0</v>
      </c>
      <c r="U29" s="54">
        <f t="shared" si="12"/>
        <v>0</v>
      </c>
      <c r="V29" s="54">
        <f t="shared" si="12"/>
        <v>0</v>
      </c>
      <c r="W29" s="54">
        <f t="shared" si="12"/>
        <v>145.5</v>
      </c>
      <c r="X29" s="55">
        <f t="shared" si="13"/>
        <v>145.5</v>
      </c>
    </row>
    <row r="30" spans="1:24" x14ac:dyDescent="0.2">
      <c r="A30" s="17"/>
      <c r="B30" s="28" t="s">
        <v>33</v>
      </c>
      <c r="C30" s="33" t="s">
        <v>34</v>
      </c>
      <c r="D30" s="21">
        <f>VLOOKUP(B30,Disc_Rates!$C$9:$J$21,8,0)</f>
        <v>9.8000000000000007</v>
      </c>
      <c r="E30" s="22">
        <v>0</v>
      </c>
      <c r="F30" s="22">
        <v>0</v>
      </c>
      <c r="G30" s="22">
        <v>0</v>
      </c>
      <c r="H30" s="22">
        <v>0</v>
      </c>
      <c r="I30" s="22">
        <v>0</v>
      </c>
      <c r="J30" s="22">
        <v>0</v>
      </c>
      <c r="K30" s="22">
        <v>0</v>
      </c>
      <c r="L30" s="22">
        <v>0</v>
      </c>
      <c r="M30" s="22">
        <v>10</v>
      </c>
      <c r="N30" s="22">
        <f t="shared" si="11"/>
        <v>10</v>
      </c>
      <c r="O30" s="54">
        <f t="shared" si="12"/>
        <v>0</v>
      </c>
      <c r="P30" s="54">
        <f t="shared" si="12"/>
        <v>0</v>
      </c>
      <c r="Q30" s="54">
        <f t="shared" si="12"/>
        <v>0</v>
      </c>
      <c r="R30" s="54">
        <f t="shared" si="12"/>
        <v>0</v>
      </c>
      <c r="S30" s="54">
        <f t="shared" si="12"/>
        <v>0</v>
      </c>
      <c r="T30" s="54">
        <f t="shared" si="12"/>
        <v>0</v>
      </c>
      <c r="U30" s="54">
        <f t="shared" si="12"/>
        <v>0</v>
      </c>
      <c r="V30" s="54">
        <f t="shared" si="12"/>
        <v>0</v>
      </c>
      <c r="W30" s="54">
        <f t="shared" si="12"/>
        <v>98</v>
      </c>
      <c r="X30" s="55">
        <f t="shared" si="13"/>
        <v>98</v>
      </c>
    </row>
    <row r="31" spans="1:24" x14ac:dyDescent="0.2">
      <c r="B31" s="40" t="s">
        <v>50</v>
      </c>
      <c r="C31" s="22"/>
      <c r="D31" s="41"/>
      <c r="E31" s="42">
        <f t="shared" ref="E31:X31" si="14">SUM(E10:E30)</f>
        <v>0</v>
      </c>
      <c r="F31" s="42">
        <f t="shared" si="14"/>
        <v>0</v>
      </c>
      <c r="G31" s="42">
        <f t="shared" si="14"/>
        <v>0</v>
      </c>
      <c r="H31" s="42">
        <f t="shared" si="14"/>
        <v>0</v>
      </c>
      <c r="I31" s="42">
        <f t="shared" si="14"/>
        <v>0</v>
      </c>
      <c r="J31" s="42">
        <f t="shared" si="14"/>
        <v>0</v>
      </c>
      <c r="K31" s="42">
        <f t="shared" si="14"/>
        <v>0</v>
      </c>
      <c r="L31" s="42">
        <f t="shared" si="14"/>
        <v>0</v>
      </c>
      <c r="M31" s="42">
        <f t="shared" si="14"/>
        <v>200</v>
      </c>
      <c r="N31" s="42">
        <f t="shared" si="14"/>
        <v>200</v>
      </c>
      <c r="O31" s="39">
        <f t="shared" si="14"/>
        <v>0</v>
      </c>
      <c r="P31" s="39">
        <f t="shared" si="14"/>
        <v>0</v>
      </c>
      <c r="Q31" s="39">
        <f t="shared" si="14"/>
        <v>0</v>
      </c>
      <c r="R31" s="39">
        <f t="shared" si="14"/>
        <v>0</v>
      </c>
      <c r="S31" s="39">
        <f t="shared" si="14"/>
        <v>0</v>
      </c>
      <c r="T31" s="39">
        <f t="shared" si="14"/>
        <v>0</v>
      </c>
      <c r="U31" s="39">
        <f t="shared" si="14"/>
        <v>0</v>
      </c>
      <c r="V31" s="39">
        <f t="shared" si="14"/>
        <v>0</v>
      </c>
      <c r="W31" s="39">
        <f t="shared" si="14"/>
        <v>2292.5</v>
      </c>
      <c r="X31" s="53">
        <f t="shared" si="14"/>
        <v>2292.5</v>
      </c>
    </row>
    <row r="32" spans="1:24" x14ac:dyDescent="0.2">
      <c r="B32" s="28"/>
      <c r="C32" s="22"/>
      <c r="O32" s="45"/>
      <c r="P32" s="45"/>
      <c r="Q32" s="45"/>
      <c r="R32" s="45"/>
      <c r="S32" s="45"/>
      <c r="T32" s="45"/>
      <c r="U32" s="45"/>
      <c r="V32" s="45"/>
      <c r="W32" s="45"/>
      <c r="X32" s="71"/>
    </row>
    <row r="33" spans="2:24" x14ac:dyDescent="0.2">
      <c r="B33" s="47" t="s">
        <v>48</v>
      </c>
      <c r="C33" s="33"/>
      <c r="D33" s="33"/>
      <c r="E33" s="33"/>
      <c r="F33" s="33"/>
      <c r="G33" s="33"/>
      <c r="H33" s="33"/>
      <c r="I33" s="33"/>
      <c r="J33" s="33"/>
      <c r="K33" s="33"/>
      <c r="L33" s="33"/>
      <c r="M33" s="33"/>
      <c r="N33" s="33"/>
      <c r="O33" s="31">
        <f>O31</f>
        <v>0</v>
      </c>
      <c r="P33" s="31">
        <f t="shared" ref="P33:X33" si="15">P31</f>
        <v>0</v>
      </c>
      <c r="Q33" s="31">
        <f t="shared" si="15"/>
        <v>0</v>
      </c>
      <c r="R33" s="31">
        <f t="shared" si="15"/>
        <v>0</v>
      </c>
      <c r="S33" s="31">
        <f t="shared" si="15"/>
        <v>0</v>
      </c>
      <c r="T33" s="31">
        <f t="shared" si="15"/>
        <v>0</v>
      </c>
      <c r="U33" s="31">
        <f t="shared" si="15"/>
        <v>0</v>
      </c>
      <c r="V33" s="31">
        <f t="shared" si="15"/>
        <v>0</v>
      </c>
      <c r="W33" s="31">
        <f t="shared" si="15"/>
        <v>2292.5</v>
      </c>
      <c r="X33" s="57">
        <f t="shared" si="15"/>
        <v>2292.5</v>
      </c>
    </row>
    <row r="34" spans="2:24" x14ac:dyDescent="0.2">
      <c r="B34" s="24"/>
      <c r="C34" s="24"/>
      <c r="D34" s="24"/>
      <c r="E34" s="24"/>
      <c r="F34" s="24"/>
      <c r="G34" s="24"/>
      <c r="H34" s="24"/>
      <c r="I34" s="24"/>
      <c r="J34" s="24"/>
      <c r="K34" s="24"/>
      <c r="L34" s="24"/>
      <c r="M34" s="24"/>
      <c r="N34" s="24"/>
      <c r="O34" s="24"/>
      <c r="P34" s="24"/>
      <c r="Q34" s="24"/>
      <c r="R34" s="24"/>
      <c r="S34" s="24"/>
      <c r="T34" s="24"/>
      <c r="U34" s="24"/>
      <c r="V34" s="24"/>
      <c r="W34" s="24"/>
      <c r="X34" s="24"/>
    </row>
  </sheetData>
  <mergeCells count="2">
    <mergeCell ref="E8:M8"/>
    <mergeCell ref="O8:W8"/>
  </mergeCells>
  <printOptions horizontalCentered="1"/>
  <pageMargins left="0.5" right="0.5" top="1" bottom="1" header="0.5" footer="0.5"/>
  <pageSetup scale="75" orientation="landscape" r:id="rId1"/>
  <headerFooter scaleWithDoc="0">
    <oddHeader>&amp;L&amp;G&amp;R&amp;"Arial,Bold"&amp;8&amp;K00338D&amp;D</oddHeader>
    <oddFooter>&amp;C&amp;"Arial,Bold"&amp;8&amp;K00338DUse or disclosure of the data contained on this page is subject to the restriction on the title page of this proposal&amp;R&amp;"Arial,Bold"&amp;8&amp;K00338D&amp;P</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338D"/>
  </sheetPr>
  <dimension ref="A2:J39"/>
  <sheetViews>
    <sheetView showGridLines="0" workbookViewId="0">
      <selection activeCell="C4" sqref="C4"/>
    </sheetView>
  </sheetViews>
  <sheetFormatPr defaultColWidth="9.140625" defaultRowHeight="12.75" x14ac:dyDescent="0.2"/>
  <cols>
    <col min="1" max="2" width="4.28515625" style="61" customWidth="1"/>
    <col min="3" max="4" width="24.85546875" style="61" customWidth="1"/>
    <col min="5" max="6" width="9.140625" style="61"/>
    <col min="7" max="10" width="8.28515625" style="61" customWidth="1"/>
    <col min="11" max="16384" width="9.140625" style="61"/>
  </cols>
  <sheetData>
    <row r="2" spans="1:10" x14ac:dyDescent="0.2">
      <c r="C2" s="18" t="s">
        <v>55</v>
      </c>
    </row>
    <row r="3" spans="1:10" x14ac:dyDescent="0.2">
      <c r="C3" s="18" t="s">
        <v>56</v>
      </c>
    </row>
    <row r="4" spans="1:10" x14ac:dyDescent="0.2">
      <c r="C4" s="18" t="s">
        <v>112</v>
      </c>
    </row>
    <row r="5" spans="1:10" x14ac:dyDescent="0.2">
      <c r="C5" s="18" t="s">
        <v>51</v>
      </c>
    </row>
    <row r="7" spans="1:10" x14ac:dyDescent="0.2">
      <c r="G7" s="138" t="s">
        <v>52</v>
      </c>
      <c r="H7" s="139"/>
      <c r="I7" s="139"/>
      <c r="J7" s="140"/>
    </row>
    <row r="8" spans="1:10" ht="24" x14ac:dyDescent="0.2">
      <c r="C8" s="20" t="s">
        <v>20</v>
      </c>
      <c r="D8" s="20" t="s">
        <v>8</v>
      </c>
      <c r="E8" s="20" t="s">
        <v>53</v>
      </c>
      <c r="F8" s="20" t="s">
        <v>54</v>
      </c>
      <c r="G8" s="20" t="s">
        <v>66</v>
      </c>
      <c r="H8" s="20" t="s">
        <v>67</v>
      </c>
      <c r="I8" s="20" t="s">
        <v>68</v>
      </c>
      <c r="J8" s="20" t="s">
        <v>69</v>
      </c>
    </row>
    <row r="9" spans="1:10" x14ac:dyDescent="0.2">
      <c r="A9" s="62"/>
      <c r="B9" s="62"/>
      <c r="C9" s="63" t="s">
        <v>22</v>
      </c>
      <c r="D9" s="63" t="s">
        <v>23</v>
      </c>
      <c r="E9" s="64">
        <v>10</v>
      </c>
      <c r="F9" s="65">
        <v>0.05</v>
      </c>
      <c r="G9" s="64">
        <v>9.5</v>
      </c>
      <c r="H9" s="64">
        <v>9.6</v>
      </c>
      <c r="I9" s="64">
        <v>9.6999999999999993</v>
      </c>
      <c r="J9" s="64">
        <v>9.8000000000000007</v>
      </c>
    </row>
    <row r="10" spans="1:10" x14ac:dyDescent="0.2">
      <c r="A10" s="62"/>
      <c r="B10" s="62"/>
      <c r="C10" s="63" t="s">
        <v>24</v>
      </c>
      <c r="D10" s="63" t="s">
        <v>23</v>
      </c>
      <c r="E10" s="64">
        <v>15</v>
      </c>
      <c r="F10" s="65">
        <v>0.05</v>
      </c>
      <c r="G10" s="64">
        <v>14.25</v>
      </c>
      <c r="H10" s="64">
        <v>14.35</v>
      </c>
      <c r="I10" s="64">
        <v>14.45</v>
      </c>
      <c r="J10" s="64">
        <v>14.55</v>
      </c>
    </row>
    <row r="11" spans="1:10" x14ac:dyDescent="0.2">
      <c r="A11" s="62"/>
      <c r="B11" s="62"/>
      <c r="C11" s="63" t="s">
        <v>25</v>
      </c>
      <c r="D11" s="63" t="s">
        <v>23</v>
      </c>
      <c r="E11" s="64">
        <v>10</v>
      </c>
      <c r="F11" s="65">
        <v>0.05</v>
      </c>
      <c r="G11" s="64">
        <v>9.5</v>
      </c>
      <c r="H11" s="64">
        <v>9.6</v>
      </c>
      <c r="I11" s="64">
        <v>9.6999999999999993</v>
      </c>
      <c r="J11" s="64">
        <v>9.8000000000000007</v>
      </c>
    </row>
    <row r="12" spans="1:10" x14ac:dyDescent="0.2">
      <c r="A12" s="62"/>
      <c r="B12" s="62"/>
      <c r="C12" s="63" t="s">
        <v>26</v>
      </c>
      <c r="D12" s="63" t="s">
        <v>23</v>
      </c>
      <c r="E12" s="64">
        <v>10</v>
      </c>
      <c r="F12" s="65">
        <v>0.05</v>
      </c>
      <c r="G12" s="64">
        <v>9.5</v>
      </c>
      <c r="H12" s="64">
        <v>9.6</v>
      </c>
      <c r="I12" s="64">
        <v>9.6999999999999993</v>
      </c>
      <c r="J12" s="64">
        <v>9.8000000000000007</v>
      </c>
    </row>
    <row r="13" spans="1:10" x14ac:dyDescent="0.2">
      <c r="A13" s="62"/>
      <c r="B13" s="62"/>
      <c r="C13" s="63" t="s">
        <v>27</v>
      </c>
      <c r="D13" s="63" t="s">
        <v>28</v>
      </c>
      <c r="E13" s="64">
        <v>15</v>
      </c>
      <c r="F13" s="65">
        <v>0.05</v>
      </c>
      <c r="G13" s="64">
        <v>14.25</v>
      </c>
      <c r="H13" s="64">
        <v>14.35</v>
      </c>
      <c r="I13" s="64">
        <v>14.45</v>
      </c>
      <c r="J13" s="64">
        <v>14.55</v>
      </c>
    </row>
    <row r="14" spans="1:10" x14ac:dyDescent="0.2">
      <c r="A14" s="62"/>
      <c r="B14" s="62"/>
      <c r="C14" s="63" t="s">
        <v>29</v>
      </c>
      <c r="D14" s="63" t="s">
        <v>30</v>
      </c>
      <c r="E14" s="64">
        <v>10</v>
      </c>
      <c r="F14" s="65">
        <v>0.05</v>
      </c>
      <c r="G14" s="64">
        <v>9.5</v>
      </c>
      <c r="H14" s="64">
        <v>9.6</v>
      </c>
      <c r="I14" s="64">
        <v>9.6999999999999993</v>
      </c>
      <c r="J14" s="64">
        <v>9.8000000000000007</v>
      </c>
    </row>
    <row r="15" spans="1:10" x14ac:dyDescent="0.2">
      <c r="A15" s="62"/>
      <c r="B15" s="62"/>
      <c r="C15" s="63" t="s">
        <v>31</v>
      </c>
      <c r="D15" s="63" t="s">
        <v>32</v>
      </c>
      <c r="E15" s="64">
        <v>15</v>
      </c>
      <c r="F15" s="65">
        <v>0.05</v>
      </c>
      <c r="G15" s="64">
        <v>14.25</v>
      </c>
      <c r="H15" s="64">
        <v>14.35</v>
      </c>
      <c r="I15" s="64">
        <v>14.45</v>
      </c>
      <c r="J15" s="64">
        <v>14.55</v>
      </c>
    </row>
    <row r="16" spans="1:10" x14ac:dyDescent="0.2">
      <c r="A16" s="62"/>
      <c r="B16" s="62"/>
      <c r="C16" s="63" t="s">
        <v>33</v>
      </c>
      <c r="D16" s="63" t="s">
        <v>34</v>
      </c>
      <c r="E16" s="64">
        <v>10</v>
      </c>
      <c r="F16" s="65">
        <v>0.05</v>
      </c>
      <c r="G16" s="64">
        <v>9.5</v>
      </c>
      <c r="H16" s="64">
        <v>9.6</v>
      </c>
      <c r="I16" s="64">
        <v>9.6999999999999993</v>
      </c>
      <c r="J16" s="64">
        <v>9.8000000000000007</v>
      </c>
    </row>
    <row r="17" spans="1:10" x14ac:dyDescent="0.2">
      <c r="A17" s="62"/>
      <c r="B17" s="62"/>
      <c r="C17" s="63" t="s">
        <v>35</v>
      </c>
      <c r="D17" s="63" t="s">
        <v>36</v>
      </c>
      <c r="E17" s="64">
        <v>10</v>
      </c>
      <c r="F17" s="65">
        <v>0.05</v>
      </c>
      <c r="G17" s="64">
        <v>9.5</v>
      </c>
      <c r="H17" s="64">
        <v>9.6</v>
      </c>
      <c r="I17" s="64">
        <v>9.6999999999999993</v>
      </c>
      <c r="J17" s="64">
        <v>9.8000000000000007</v>
      </c>
    </row>
    <row r="18" spans="1:10" x14ac:dyDescent="0.2">
      <c r="A18" s="62"/>
      <c r="B18" s="62"/>
      <c r="C18" s="63" t="s">
        <v>37</v>
      </c>
      <c r="D18" s="63" t="s">
        <v>38</v>
      </c>
      <c r="E18" s="64">
        <v>15</v>
      </c>
      <c r="F18" s="65">
        <v>0.05</v>
      </c>
      <c r="G18" s="64">
        <v>14.25</v>
      </c>
      <c r="H18" s="64">
        <v>14.35</v>
      </c>
      <c r="I18" s="64">
        <v>14.45</v>
      </c>
      <c r="J18" s="64">
        <v>14.55</v>
      </c>
    </row>
    <row r="19" spans="1:10" x14ac:dyDescent="0.2">
      <c r="A19" s="62"/>
      <c r="B19" s="62"/>
      <c r="C19" s="63" t="s">
        <v>39</v>
      </c>
      <c r="D19" s="63" t="s">
        <v>40</v>
      </c>
      <c r="E19" s="64">
        <v>10</v>
      </c>
      <c r="F19" s="65">
        <v>0.05</v>
      </c>
      <c r="G19" s="64">
        <v>9.5</v>
      </c>
      <c r="H19" s="64">
        <v>9.6</v>
      </c>
      <c r="I19" s="64">
        <v>9.6999999999999993</v>
      </c>
      <c r="J19" s="64">
        <v>9.8000000000000007</v>
      </c>
    </row>
    <row r="20" spans="1:10" x14ac:dyDescent="0.2">
      <c r="A20" s="62"/>
      <c r="B20" s="62"/>
      <c r="C20" s="63" t="s">
        <v>41</v>
      </c>
      <c r="D20" s="63" t="s">
        <v>42</v>
      </c>
      <c r="E20" s="64">
        <v>10</v>
      </c>
      <c r="F20" s="65">
        <v>0.05</v>
      </c>
      <c r="G20" s="64">
        <v>9.5</v>
      </c>
      <c r="H20" s="64">
        <v>9.6</v>
      </c>
      <c r="I20" s="64">
        <v>9.6999999999999993</v>
      </c>
      <c r="J20" s="64">
        <v>9.8000000000000007</v>
      </c>
    </row>
    <row r="21" spans="1:10" x14ac:dyDescent="0.2">
      <c r="A21" s="62"/>
      <c r="B21" s="62"/>
      <c r="C21" s="63" t="s">
        <v>33</v>
      </c>
      <c r="D21" s="63" t="s">
        <v>34</v>
      </c>
      <c r="E21" s="64">
        <v>15</v>
      </c>
      <c r="F21" s="65">
        <v>0.05</v>
      </c>
      <c r="G21" s="64">
        <v>14.25</v>
      </c>
      <c r="H21" s="64">
        <v>14.35</v>
      </c>
      <c r="I21" s="64">
        <v>14.45</v>
      </c>
      <c r="J21" s="64">
        <v>14.55</v>
      </c>
    </row>
    <row r="27" spans="1:10" x14ac:dyDescent="0.2">
      <c r="E27" s="135"/>
      <c r="F27" s="135"/>
      <c r="G27" s="135"/>
      <c r="H27" s="135"/>
    </row>
    <row r="28" spans="1:10" x14ac:dyDescent="0.2">
      <c r="E28" s="135"/>
      <c r="F28" s="135"/>
      <c r="G28" s="135"/>
      <c r="H28" s="135"/>
    </row>
    <row r="29" spans="1:10" x14ac:dyDescent="0.2">
      <c r="E29" s="135"/>
      <c r="F29" s="135"/>
      <c r="G29" s="135"/>
      <c r="H29" s="135"/>
    </row>
    <row r="30" spans="1:10" x14ac:dyDescent="0.2">
      <c r="E30" s="135"/>
      <c r="F30" s="135"/>
      <c r="G30" s="135"/>
      <c r="H30" s="135"/>
    </row>
    <row r="31" spans="1:10" x14ac:dyDescent="0.2">
      <c r="E31" s="135"/>
      <c r="F31" s="135"/>
      <c r="G31" s="135"/>
      <c r="H31" s="135"/>
    </row>
    <row r="32" spans="1:10" x14ac:dyDescent="0.2">
      <c r="E32" s="135"/>
      <c r="F32" s="135"/>
      <c r="G32" s="135"/>
      <c r="H32" s="135"/>
      <c r="I32" s="135"/>
    </row>
    <row r="33" spans="5:8" x14ac:dyDescent="0.2">
      <c r="E33" s="135"/>
      <c r="F33" s="135"/>
      <c r="G33" s="135"/>
      <c r="H33" s="135"/>
    </row>
    <row r="34" spans="5:8" x14ac:dyDescent="0.2">
      <c r="E34" s="135"/>
      <c r="F34" s="135"/>
      <c r="G34" s="135"/>
      <c r="H34" s="135"/>
    </row>
    <row r="35" spans="5:8" x14ac:dyDescent="0.2">
      <c r="E35" s="135"/>
      <c r="F35" s="135"/>
      <c r="G35" s="135"/>
      <c r="H35" s="135"/>
    </row>
    <row r="36" spans="5:8" x14ac:dyDescent="0.2">
      <c r="E36" s="135"/>
      <c r="F36" s="135"/>
      <c r="G36" s="135"/>
      <c r="H36" s="135"/>
    </row>
    <row r="37" spans="5:8" x14ac:dyDescent="0.2">
      <c r="E37" s="135"/>
      <c r="F37" s="135"/>
      <c r="G37" s="135"/>
      <c r="H37" s="135"/>
    </row>
    <row r="38" spans="5:8" x14ac:dyDescent="0.2">
      <c r="E38" s="135"/>
      <c r="F38" s="135"/>
      <c r="G38" s="135"/>
      <c r="H38" s="135"/>
    </row>
    <row r="39" spans="5:8" x14ac:dyDescent="0.2">
      <c r="E39" s="135"/>
      <c r="F39" s="135"/>
      <c r="G39" s="135"/>
      <c r="H39" s="135"/>
    </row>
  </sheetData>
  <mergeCells count="1">
    <mergeCell ref="G7:J7"/>
  </mergeCells>
  <printOptions horizontalCentered="1"/>
  <pageMargins left="0.5" right="0.5" top="1" bottom="1" header="0.5" footer="0.5"/>
  <pageSetup orientation="landscape" r:id="rId1"/>
  <headerFooter scaleWithDoc="0">
    <oddHeader>&amp;L&amp;G&amp;R&amp;"Arial,Bold"&amp;8&amp;K00338D&amp;D</oddHeader>
    <oddFooter>&amp;C&amp;"Arial,Bold"&amp;8&amp;K00338DUse or disclosure of the data contained on this page is subject to the restriction on the title page of this proposal&amp;R&amp;"Arial,Bold"&amp;8&amp;K00338D&amp;P</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B1:V114"/>
  <sheetViews>
    <sheetView tabSelected="1" topLeftCell="A108" zoomScale="80" zoomScaleNormal="80" workbookViewId="0">
      <selection activeCell="I109" sqref="I109"/>
    </sheetView>
  </sheetViews>
  <sheetFormatPr defaultColWidth="10.28515625" defaultRowHeight="15" x14ac:dyDescent="0.25"/>
  <cols>
    <col min="1" max="1" width="3.7109375" style="103" customWidth="1"/>
    <col min="2" max="2" width="23.42578125" style="113" customWidth="1"/>
    <col min="3" max="3" width="35.7109375" style="113" customWidth="1"/>
    <col min="4" max="4" width="24.7109375" style="113" bestFit="1" customWidth="1"/>
    <col min="5" max="5" width="19.28515625" style="113" customWidth="1"/>
    <col min="6" max="6" width="12.85546875" style="100" customWidth="1"/>
    <col min="7" max="7" width="14.28515625" style="101" customWidth="1"/>
    <col min="8" max="8" width="14.28515625" style="100" customWidth="1"/>
    <col min="9" max="9" width="60.5703125" style="102" customWidth="1"/>
    <col min="11" max="16" width="10.28515625" style="103"/>
    <col min="17" max="22" width="10.28515625" style="99"/>
    <col min="23" max="16384" width="10.28515625" style="103"/>
  </cols>
  <sheetData>
    <row r="1" spans="2:22" s="85" customFormat="1" ht="21" x14ac:dyDescent="0.2">
      <c r="B1" s="80" t="s">
        <v>70</v>
      </c>
      <c r="C1" s="81"/>
      <c r="D1" s="81"/>
      <c r="E1" s="81"/>
      <c r="F1" s="82"/>
      <c r="G1" s="83"/>
      <c r="H1" s="82"/>
      <c r="I1" s="84"/>
      <c r="Q1" s="81"/>
      <c r="R1" s="81"/>
      <c r="S1" s="81"/>
      <c r="T1" s="81"/>
      <c r="U1" s="81"/>
      <c r="V1" s="81"/>
    </row>
    <row r="2" spans="2:22" s="91" customFormat="1" ht="7.5" customHeight="1" x14ac:dyDescent="0.2">
      <c r="B2" s="86"/>
      <c r="C2" s="87"/>
      <c r="D2" s="87"/>
      <c r="E2" s="87"/>
      <c r="F2" s="88"/>
      <c r="G2" s="89"/>
      <c r="H2" s="88"/>
      <c r="I2" s="90"/>
      <c r="Q2" s="87"/>
      <c r="R2" s="87"/>
      <c r="S2" s="87"/>
      <c r="T2" s="87"/>
      <c r="U2" s="87"/>
      <c r="V2" s="87"/>
    </row>
    <row r="3" spans="2:22" s="97" customFormat="1" ht="7.5" customHeight="1" x14ac:dyDescent="0.2">
      <c r="B3" s="92"/>
      <c r="C3" s="93"/>
      <c r="D3" s="93"/>
      <c r="E3" s="93"/>
      <c r="F3" s="94"/>
      <c r="G3" s="95"/>
      <c r="H3" s="94"/>
      <c r="I3" s="96"/>
      <c r="Q3" s="93"/>
      <c r="R3" s="93"/>
      <c r="S3" s="93"/>
      <c r="T3" s="93"/>
      <c r="U3" s="93"/>
      <c r="V3" s="93"/>
    </row>
    <row r="4" spans="2:22" x14ac:dyDescent="0.25">
      <c r="B4" s="98" t="s">
        <v>107</v>
      </c>
      <c r="C4" s="99"/>
      <c r="D4" s="99"/>
      <c r="E4" s="99"/>
    </row>
    <row r="5" spans="2:22" x14ac:dyDescent="0.25">
      <c r="B5" s="98"/>
      <c r="C5" s="99"/>
      <c r="D5" s="99"/>
      <c r="E5" s="99"/>
    </row>
    <row r="6" spans="2:22" ht="15.75" thickBot="1" x14ac:dyDescent="0.3">
      <c r="B6" s="104" t="s">
        <v>9</v>
      </c>
      <c r="C6" s="99"/>
      <c r="D6" s="99"/>
      <c r="E6" s="99"/>
    </row>
    <row r="7" spans="2:22" ht="22.5" x14ac:dyDescent="0.25">
      <c r="B7" s="105" t="s">
        <v>71</v>
      </c>
      <c r="C7" s="106" t="s">
        <v>72</v>
      </c>
      <c r="D7" s="106" t="s">
        <v>101</v>
      </c>
      <c r="E7" s="106" t="s">
        <v>102</v>
      </c>
      <c r="F7" s="107" t="s">
        <v>73</v>
      </c>
      <c r="G7" s="108" t="s">
        <v>73</v>
      </c>
      <c r="H7" s="108" t="s">
        <v>103</v>
      </c>
      <c r="I7" s="127" t="s">
        <v>74</v>
      </c>
      <c r="T7" s="103"/>
      <c r="U7" s="103"/>
      <c r="V7" s="103"/>
    </row>
    <row r="8" spans="2:22" x14ac:dyDescent="0.25">
      <c r="B8" s="109"/>
      <c r="C8" s="110"/>
      <c r="D8" s="110"/>
      <c r="E8" s="110"/>
      <c r="F8" s="111" t="s">
        <v>75</v>
      </c>
      <c r="G8" s="112" t="s">
        <v>76</v>
      </c>
      <c r="H8" s="112"/>
      <c r="I8" s="128"/>
      <c r="T8" s="103"/>
      <c r="U8" s="103"/>
      <c r="V8" s="103"/>
    </row>
    <row r="9" spans="2:22" ht="22.5" x14ac:dyDescent="0.25">
      <c r="B9" s="109" t="s">
        <v>108</v>
      </c>
      <c r="C9" s="113" t="s">
        <v>77</v>
      </c>
      <c r="D9" s="113" t="s">
        <v>25</v>
      </c>
      <c r="E9" s="113" t="s">
        <v>23</v>
      </c>
      <c r="F9" s="100" t="s">
        <v>109</v>
      </c>
      <c r="G9" s="101" t="s">
        <v>110</v>
      </c>
      <c r="H9" s="133">
        <v>100</v>
      </c>
      <c r="I9" s="129"/>
      <c r="T9" s="103"/>
      <c r="U9" s="103"/>
      <c r="V9" s="103"/>
    </row>
    <row r="10" spans="2:22" ht="22.5" x14ac:dyDescent="0.25">
      <c r="B10" s="109" t="s">
        <v>108</v>
      </c>
      <c r="C10" s="113" t="s">
        <v>77</v>
      </c>
      <c r="D10" s="113" t="s">
        <v>25</v>
      </c>
      <c r="E10" s="113" t="s">
        <v>23</v>
      </c>
      <c r="F10" s="100" t="s">
        <v>109</v>
      </c>
      <c r="G10" s="101" t="s">
        <v>110</v>
      </c>
      <c r="H10" s="133">
        <v>100</v>
      </c>
      <c r="I10" s="129"/>
      <c r="T10" s="103"/>
      <c r="U10" s="103"/>
      <c r="V10" s="103"/>
    </row>
    <row r="11" spans="2:22" ht="22.5" x14ac:dyDescent="0.25">
      <c r="B11" s="109" t="s">
        <v>108</v>
      </c>
      <c r="C11" s="113" t="s">
        <v>77</v>
      </c>
      <c r="D11" s="113" t="s">
        <v>25</v>
      </c>
      <c r="E11" s="113" t="s">
        <v>23</v>
      </c>
      <c r="F11" s="100" t="s">
        <v>109</v>
      </c>
      <c r="G11" s="101" t="s">
        <v>110</v>
      </c>
      <c r="H11" s="133">
        <v>100</v>
      </c>
      <c r="I11" s="129"/>
      <c r="T11" s="103"/>
      <c r="U11" s="103"/>
      <c r="V11" s="103"/>
    </row>
    <row r="12" spans="2:22" ht="22.5" x14ac:dyDescent="0.25">
      <c r="B12" s="109" t="s">
        <v>108</v>
      </c>
      <c r="C12" s="113" t="s">
        <v>78</v>
      </c>
      <c r="D12" s="113" t="s">
        <v>26</v>
      </c>
      <c r="E12" s="113" t="s">
        <v>23</v>
      </c>
      <c r="F12" s="100" t="s">
        <v>109</v>
      </c>
      <c r="G12" s="101" t="s">
        <v>110</v>
      </c>
      <c r="H12" s="133">
        <v>100</v>
      </c>
      <c r="I12" s="129"/>
      <c r="L12" s="116"/>
      <c r="T12" s="103"/>
      <c r="U12" s="103"/>
      <c r="V12" s="103"/>
    </row>
    <row r="13" spans="2:22" ht="22.5" x14ac:dyDescent="0.25">
      <c r="B13" s="109" t="s">
        <v>108</v>
      </c>
      <c r="C13" s="113" t="s">
        <v>78</v>
      </c>
      <c r="D13" s="113" t="s">
        <v>24</v>
      </c>
      <c r="E13" s="113" t="s">
        <v>23</v>
      </c>
      <c r="F13" s="100" t="s">
        <v>109</v>
      </c>
      <c r="G13" s="101" t="s">
        <v>110</v>
      </c>
      <c r="H13" s="133">
        <v>100</v>
      </c>
      <c r="I13" s="129"/>
      <c r="L13" s="116"/>
      <c r="T13" s="103"/>
      <c r="U13" s="103"/>
      <c r="V13" s="103"/>
    </row>
    <row r="14" spans="2:22" ht="22.5" x14ac:dyDescent="0.25">
      <c r="B14" s="109" t="s">
        <v>108</v>
      </c>
      <c r="C14" s="113" t="s">
        <v>79</v>
      </c>
      <c r="D14" s="113" t="s">
        <v>26</v>
      </c>
      <c r="E14" s="113" t="s">
        <v>23</v>
      </c>
      <c r="F14" s="100" t="s">
        <v>109</v>
      </c>
      <c r="G14" s="101" t="s">
        <v>110</v>
      </c>
      <c r="H14" s="133">
        <v>100</v>
      </c>
      <c r="I14" s="129"/>
      <c r="T14" s="103"/>
      <c r="U14" s="103"/>
      <c r="V14" s="103"/>
    </row>
    <row r="15" spans="2:22" ht="22.5" x14ac:dyDescent="0.25">
      <c r="B15" s="109" t="s">
        <v>108</v>
      </c>
      <c r="C15" s="113" t="s">
        <v>79</v>
      </c>
      <c r="D15" s="113" t="s">
        <v>25</v>
      </c>
      <c r="E15" s="113" t="s">
        <v>23</v>
      </c>
      <c r="F15" s="100" t="s">
        <v>109</v>
      </c>
      <c r="G15" s="101" t="s">
        <v>110</v>
      </c>
      <c r="H15" s="133">
        <v>100</v>
      </c>
      <c r="I15" s="129"/>
      <c r="T15" s="103"/>
      <c r="U15" s="103"/>
      <c r="V15" s="103"/>
    </row>
    <row r="16" spans="2:22" ht="22.5" x14ac:dyDescent="0.25">
      <c r="B16" s="109" t="s">
        <v>108</v>
      </c>
      <c r="C16" s="113" t="s">
        <v>79</v>
      </c>
      <c r="D16" s="113" t="s">
        <v>25</v>
      </c>
      <c r="E16" s="113" t="s">
        <v>23</v>
      </c>
      <c r="F16" s="100" t="s">
        <v>109</v>
      </c>
      <c r="G16" s="101" t="s">
        <v>110</v>
      </c>
      <c r="H16" s="133">
        <v>100</v>
      </c>
      <c r="I16" s="129"/>
      <c r="T16" s="103"/>
      <c r="U16" s="103"/>
      <c r="V16" s="103"/>
    </row>
    <row r="17" spans="2:22" ht="22.5" x14ac:dyDescent="0.25">
      <c r="B17" s="109" t="s">
        <v>80</v>
      </c>
      <c r="C17" s="113" t="s">
        <v>81</v>
      </c>
      <c r="D17" s="113" t="s">
        <v>27</v>
      </c>
      <c r="E17" s="113" t="s">
        <v>28</v>
      </c>
      <c r="F17" s="100" t="s">
        <v>109</v>
      </c>
      <c r="G17" s="101" t="s">
        <v>110</v>
      </c>
      <c r="H17" s="133">
        <v>100</v>
      </c>
      <c r="I17" s="129"/>
      <c r="T17" s="103"/>
      <c r="U17" s="103"/>
      <c r="V17" s="103"/>
    </row>
    <row r="18" spans="2:22" ht="22.5" x14ac:dyDescent="0.25">
      <c r="B18" s="109" t="s">
        <v>82</v>
      </c>
      <c r="C18" s="113" t="s">
        <v>83</v>
      </c>
      <c r="D18" s="113" t="s">
        <v>31</v>
      </c>
      <c r="E18" s="113" t="s">
        <v>32</v>
      </c>
      <c r="F18" s="100" t="s">
        <v>109</v>
      </c>
      <c r="G18" s="101" t="s">
        <v>110</v>
      </c>
      <c r="H18" s="133">
        <v>100</v>
      </c>
      <c r="I18" s="129"/>
      <c r="T18" s="103"/>
      <c r="U18" s="103"/>
      <c r="V18" s="103"/>
    </row>
    <row r="19" spans="2:22" ht="22.5" x14ac:dyDescent="0.25">
      <c r="B19" s="109" t="s">
        <v>84</v>
      </c>
      <c r="C19" s="113" t="s">
        <v>83</v>
      </c>
      <c r="D19" s="113" t="s">
        <v>31</v>
      </c>
      <c r="E19" s="113" t="s">
        <v>32</v>
      </c>
      <c r="F19" s="100" t="s">
        <v>109</v>
      </c>
      <c r="G19" s="101" t="s">
        <v>110</v>
      </c>
      <c r="H19" s="133">
        <v>100</v>
      </c>
      <c r="I19" s="129"/>
      <c r="T19" s="103"/>
      <c r="U19" s="103"/>
      <c r="V19" s="103"/>
    </row>
    <row r="20" spans="2:22" ht="22.5" x14ac:dyDescent="0.25">
      <c r="B20" s="109" t="s">
        <v>85</v>
      </c>
      <c r="C20" s="113" t="s">
        <v>86</v>
      </c>
      <c r="D20" s="113" t="s">
        <v>33</v>
      </c>
      <c r="E20" s="113" t="s">
        <v>34</v>
      </c>
      <c r="F20" s="100" t="s">
        <v>109</v>
      </c>
      <c r="G20" s="101" t="s">
        <v>110</v>
      </c>
      <c r="H20" s="133">
        <v>100</v>
      </c>
      <c r="I20" s="129"/>
      <c r="T20" s="103"/>
      <c r="U20" s="103"/>
      <c r="V20" s="103"/>
    </row>
    <row r="21" spans="2:22" ht="34.5" thickBot="1" x14ac:dyDescent="0.3">
      <c r="B21" s="117" t="s">
        <v>87</v>
      </c>
      <c r="C21" s="118" t="s">
        <v>88</v>
      </c>
      <c r="D21" s="118" t="s">
        <v>29</v>
      </c>
      <c r="E21" s="118" t="s">
        <v>30</v>
      </c>
      <c r="F21" s="119" t="s">
        <v>111</v>
      </c>
      <c r="G21" s="120" t="s">
        <v>89</v>
      </c>
      <c r="H21" s="133">
        <v>100</v>
      </c>
      <c r="I21" s="130"/>
      <c r="T21" s="103"/>
      <c r="U21" s="103"/>
      <c r="V21" s="103"/>
    </row>
    <row r="22" spans="2:22" x14ac:dyDescent="0.25">
      <c r="F22" s="114"/>
      <c r="G22" s="115"/>
      <c r="H22" s="114"/>
      <c r="T22" s="103"/>
      <c r="U22" s="103"/>
      <c r="V22" s="103"/>
    </row>
    <row r="23" spans="2:22" x14ac:dyDescent="0.25">
      <c r="F23" s="114"/>
      <c r="G23" s="115"/>
      <c r="H23" s="114"/>
      <c r="T23" s="103"/>
      <c r="U23" s="103"/>
      <c r="V23" s="103"/>
    </row>
    <row r="24" spans="2:22" ht="15.75" thickBot="1" x14ac:dyDescent="0.3">
      <c r="B24" s="104" t="s">
        <v>11</v>
      </c>
      <c r="F24" s="114"/>
      <c r="G24" s="115"/>
      <c r="H24" s="114"/>
      <c r="T24" s="103"/>
      <c r="U24" s="103"/>
      <c r="V24" s="103"/>
    </row>
    <row r="25" spans="2:22" ht="22.5" x14ac:dyDescent="0.25">
      <c r="B25" s="105" t="s">
        <v>71</v>
      </c>
      <c r="C25" s="106" t="s">
        <v>72</v>
      </c>
      <c r="D25" s="106" t="s">
        <v>101</v>
      </c>
      <c r="E25" s="106" t="s">
        <v>102</v>
      </c>
      <c r="F25" s="121" t="s">
        <v>73</v>
      </c>
      <c r="G25" s="122" t="s">
        <v>73</v>
      </c>
      <c r="H25" s="108" t="s">
        <v>103</v>
      </c>
      <c r="I25" s="127" t="s">
        <v>74</v>
      </c>
      <c r="T25" s="103"/>
      <c r="U25" s="103"/>
      <c r="V25" s="103"/>
    </row>
    <row r="26" spans="2:22" x14ac:dyDescent="0.25">
      <c r="B26" s="109"/>
      <c r="C26" s="110"/>
      <c r="D26" s="110"/>
      <c r="E26" s="110"/>
      <c r="F26" s="123" t="s">
        <v>75</v>
      </c>
      <c r="G26" s="124" t="s">
        <v>76</v>
      </c>
      <c r="H26" s="123"/>
      <c r="I26" s="128"/>
      <c r="L26" s="116"/>
      <c r="T26" s="103"/>
      <c r="U26" s="103"/>
      <c r="V26" s="103"/>
    </row>
    <row r="27" spans="2:22" ht="22.5" x14ac:dyDescent="0.25">
      <c r="B27" s="109" t="s">
        <v>108</v>
      </c>
      <c r="C27" s="113" t="s">
        <v>77</v>
      </c>
      <c r="D27" s="113" t="s">
        <v>25</v>
      </c>
      <c r="E27" s="113" t="s">
        <v>23</v>
      </c>
      <c r="F27" s="100" t="s">
        <v>109</v>
      </c>
      <c r="G27" s="115" t="s">
        <v>110</v>
      </c>
      <c r="H27" s="133">
        <v>100</v>
      </c>
      <c r="I27" s="129"/>
      <c r="T27" s="103"/>
      <c r="U27" s="103"/>
      <c r="V27" s="103"/>
    </row>
    <row r="28" spans="2:22" ht="22.5" x14ac:dyDescent="0.25">
      <c r="B28" s="109" t="s">
        <v>108</v>
      </c>
      <c r="C28" s="132" t="s">
        <v>79</v>
      </c>
      <c r="D28" s="132" t="s">
        <v>25</v>
      </c>
      <c r="E28" s="132" t="s">
        <v>23</v>
      </c>
      <c r="F28" s="100" t="s">
        <v>109</v>
      </c>
      <c r="G28" s="115" t="s">
        <v>110</v>
      </c>
      <c r="H28" s="133">
        <v>100</v>
      </c>
      <c r="I28" s="129"/>
      <c r="T28" s="103"/>
      <c r="U28" s="103"/>
      <c r="V28" s="103"/>
    </row>
    <row r="29" spans="2:22" ht="22.5" x14ac:dyDescent="0.25">
      <c r="B29" s="109" t="s">
        <v>82</v>
      </c>
      <c r="C29" s="113" t="s">
        <v>83</v>
      </c>
      <c r="D29" s="113" t="s">
        <v>31</v>
      </c>
      <c r="E29" s="113" t="s">
        <v>32</v>
      </c>
      <c r="F29" s="100" t="s">
        <v>109</v>
      </c>
      <c r="G29" s="115" t="s">
        <v>110</v>
      </c>
      <c r="H29" s="133">
        <v>100</v>
      </c>
      <c r="I29" s="129"/>
      <c r="T29" s="103"/>
      <c r="U29" s="103"/>
      <c r="V29" s="103"/>
    </row>
    <row r="30" spans="2:22" ht="22.5" x14ac:dyDescent="0.25">
      <c r="B30" s="109" t="s">
        <v>85</v>
      </c>
      <c r="C30" s="113" t="s">
        <v>86</v>
      </c>
      <c r="D30" s="113" t="s">
        <v>33</v>
      </c>
      <c r="E30" s="113" t="s">
        <v>34</v>
      </c>
      <c r="F30" s="100" t="s">
        <v>109</v>
      </c>
      <c r="G30" s="115" t="s">
        <v>110</v>
      </c>
      <c r="H30" s="133">
        <v>100</v>
      </c>
      <c r="I30" s="129"/>
      <c r="T30" s="103"/>
      <c r="U30" s="103"/>
      <c r="V30" s="103"/>
    </row>
    <row r="31" spans="2:22" ht="34.5" thickBot="1" x14ac:dyDescent="0.3">
      <c r="B31" s="117" t="s">
        <v>90</v>
      </c>
      <c r="C31" s="118" t="s">
        <v>88</v>
      </c>
      <c r="D31" s="118" t="s">
        <v>29</v>
      </c>
      <c r="E31" s="118" t="s">
        <v>30</v>
      </c>
      <c r="F31" s="100" t="s">
        <v>109</v>
      </c>
      <c r="G31" s="120" t="s">
        <v>89</v>
      </c>
      <c r="H31" s="133">
        <v>100</v>
      </c>
      <c r="I31" s="130"/>
      <c r="T31" s="103"/>
      <c r="U31" s="103"/>
      <c r="V31" s="103"/>
    </row>
    <row r="32" spans="2:22" x14ac:dyDescent="0.25">
      <c r="F32" s="114"/>
      <c r="G32" s="115"/>
      <c r="H32" s="114"/>
      <c r="T32" s="103"/>
      <c r="U32" s="103"/>
      <c r="V32" s="103"/>
    </row>
    <row r="33" spans="2:22" x14ac:dyDescent="0.25">
      <c r="F33" s="114"/>
      <c r="G33" s="115"/>
      <c r="H33" s="114"/>
      <c r="T33" s="103"/>
      <c r="U33" s="103"/>
      <c r="V33" s="103"/>
    </row>
    <row r="34" spans="2:22" ht="15.75" thickBot="1" x14ac:dyDescent="0.3">
      <c r="B34" s="104" t="s">
        <v>91</v>
      </c>
      <c r="F34" s="114"/>
      <c r="G34" s="115"/>
      <c r="H34" s="114"/>
      <c r="T34" s="103"/>
      <c r="U34" s="103"/>
      <c r="V34" s="103"/>
    </row>
    <row r="35" spans="2:22" ht="22.5" x14ac:dyDescent="0.25">
      <c r="B35" s="105" t="s">
        <v>71</v>
      </c>
      <c r="C35" s="106" t="s">
        <v>72</v>
      </c>
      <c r="D35" s="106" t="s">
        <v>101</v>
      </c>
      <c r="E35" s="106" t="s">
        <v>102</v>
      </c>
      <c r="F35" s="121" t="s">
        <v>73</v>
      </c>
      <c r="G35" s="122" t="s">
        <v>73</v>
      </c>
      <c r="H35" s="108" t="s">
        <v>103</v>
      </c>
      <c r="I35" s="127" t="s">
        <v>74</v>
      </c>
      <c r="T35" s="103"/>
      <c r="U35" s="103"/>
      <c r="V35" s="103"/>
    </row>
    <row r="36" spans="2:22" x14ac:dyDescent="0.25">
      <c r="B36" s="109"/>
      <c r="C36" s="110"/>
      <c r="D36" s="110"/>
      <c r="E36" s="110"/>
      <c r="F36" s="123" t="s">
        <v>75</v>
      </c>
      <c r="G36" s="124" t="s">
        <v>76</v>
      </c>
      <c r="H36" s="124"/>
      <c r="I36" s="128"/>
      <c r="T36" s="103"/>
      <c r="U36" s="103"/>
      <c r="V36" s="103"/>
    </row>
    <row r="37" spans="2:22" ht="22.5" x14ac:dyDescent="0.25">
      <c r="B37" s="109" t="s">
        <v>108</v>
      </c>
      <c r="C37" s="113" t="s">
        <v>77</v>
      </c>
      <c r="D37" s="113" t="s">
        <v>25</v>
      </c>
      <c r="E37" s="113" t="s">
        <v>23</v>
      </c>
      <c r="F37" s="100" t="s">
        <v>109</v>
      </c>
      <c r="G37" s="115" t="s">
        <v>110</v>
      </c>
      <c r="H37" s="133">
        <v>100</v>
      </c>
      <c r="I37" s="129"/>
      <c r="T37" s="103"/>
      <c r="U37" s="103"/>
      <c r="V37" s="103"/>
    </row>
    <row r="38" spans="2:22" ht="22.5" x14ac:dyDescent="0.25">
      <c r="B38" s="109" t="s">
        <v>108</v>
      </c>
      <c r="C38" s="113" t="s">
        <v>77</v>
      </c>
      <c r="D38" s="113" t="s">
        <v>25</v>
      </c>
      <c r="E38" s="113" t="s">
        <v>23</v>
      </c>
      <c r="F38" s="100" t="s">
        <v>109</v>
      </c>
      <c r="G38" s="115" t="s">
        <v>110</v>
      </c>
      <c r="H38" s="133">
        <v>100</v>
      </c>
      <c r="I38" s="129"/>
      <c r="L38" s="125"/>
      <c r="M38" s="125"/>
      <c r="T38" s="103"/>
      <c r="U38" s="103"/>
      <c r="V38" s="103"/>
    </row>
    <row r="39" spans="2:22" ht="22.5" x14ac:dyDescent="0.25">
      <c r="B39" s="109" t="s">
        <v>108</v>
      </c>
      <c r="C39" s="113" t="s">
        <v>78</v>
      </c>
      <c r="D39" s="113" t="s">
        <v>26</v>
      </c>
      <c r="E39" s="113" t="s">
        <v>23</v>
      </c>
      <c r="F39" s="100" t="s">
        <v>109</v>
      </c>
      <c r="G39" s="115" t="s">
        <v>110</v>
      </c>
      <c r="H39" s="133">
        <v>100</v>
      </c>
      <c r="I39" s="129"/>
      <c r="L39" s="125"/>
      <c r="M39" s="125"/>
      <c r="T39" s="103"/>
      <c r="U39" s="103"/>
      <c r="V39" s="103"/>
    </row>
    <row r="40" spans="2:22" ht="22.5" x14ac:dyDescent="0.25">
      <c r="B40" s="109" t="s">
        <v>108</v>
      </c>
      <c r="C40" s="113" t="s">
        <v>78</v>
      </c>
      <c r="D40" s="113" t="s">
        <v>24</v>
      </c>
      <c r="E40" s="113" t="s">
        <v>23</v>
      </c>
      <c r="F40" s="100" t="s">
        <v>109</v>
      </c>
      <c r="G40" s="115" t="s">
        <v>110</v>
      </c>
      <c r="H40" s="133">
        <v>100</v>
      </c>
      <c r="I40" s="129"/>
      <c r="T40" s="103"/>
      <c r="U40" s="103"/>
      <c r="V40" s="103"/>
    </row>
    <row r="41" spans="2:22" ht="22.5" x14ac:dyDescent="0.25">
      <c r="B41" s="109" t="s">
        <v>108</v>
      </c>
      <c r="C41" s="113" t="s">
        <v>78</v>
      </c>
      <c r="D41" s="113" t="s">
        <v>22</v>
      </c>
      <c r="E41" s="113" t="s">
        <v>23</v>
      </c>
      <c r="F41" s="100" t="s">
        <v>109</v>
      </c>
      <c r="G41" s="115" t="s">
        <v>110</v>
      </c>
      <c r="H41" s="133">
        <v>100</v>
      </c>
      <c r="I41" s="129"/>
      <c r="T41" s="103"/>
      <c r="U41" s="103"/>
      <c r="V41" s="103"/>
    </row>
    <row r="42" spans="2:22" ht="22.5" x14ac:dyDescent="0.25">
      <c r="B42" s="109" t="s">
        <v>80</v>
      </c>
      <c r="C42" s="113" t="s">
        <v>81</v>
      </c>
      <c r="D42" s="113" t="s">
        <v>27</v>
      </c>
      <c r="E42" s="113" t="s">
        <v>28</v>
      </c>
      <c r="F42" s="100" t="s">
        <v>109</v>
      </c>
      <c r="G42" s="115" t="s">
        <v>110</v>
      </c>
      <c r="H42" s="133">
        <v>100</v>
      </c>
      <c r="I42" s="129"/>
      <c r="L42" s="116"/>
      <c r="T42" s="103"/>
      <c r="U42" s="103"/>
      <c r="V42" s="103"/>
    </row>
    <row r="43" spans="2:22" ht="22.5" x14ac:dyDescent="0.25">
      <c r="B43" s="109" t="s">
        <v>82</v>
      </c>
      <c r="C43" s="113" t="s">
        <v>83</v>
      </c>
      <c r="D43" s="113" t="s">
        <v>31</v>
      </c>
      <c r="E43" s="113" t="s">
        <v>32</v>
      </c>
      <c r="F43" s="100" t="s">
        <v>109</v>
      </c>
      <c r="G43" s="115" t="s">
        <v>110</v>
      </c>
      <c r="H43" s="133">
        <v>100</v>
      </c>
      <c r="I43" s="129"/>
      <c r="T43" s="103"/>
      <c r="U43" s="103"/>
      <c r="V43" s="103"/>
    </row>
    <row r="44" spans="2:22" ht="22.5" x14ac:dyDescent="0.25">
      <c r="B44" s="109" t="s">
        <v>85</v>
      </c>
      <c r="C44" s="113" t="s">
        <v>86</v>
      </c>
      <c r="D44" s="113" t="s">
        <v>33</v>
      </c>
      <c r="E44" s="113" t="s">
        <v>34</v>
      </c>
      <c r="F44" s="100" t="s">
        <v>109</v>
      </c>
      <c r="G44" s="115" t="s">
        <v>110</v>
      </c>
      <c r="H44" s="133">
        <v>100</v>
      </c>
      <c r="I44" s="129"/>
      <c r="T44" s="103"/>
      <c r="U44" s="103"/>
      <c r="V44" s="103"/>
    </row>
    <row r="45" spans="2:22" ht="34.5" thickBot="1" x14ac:dyDescent="0.3">
      <c r="B45" s="117" t="s">
        <v>92</v>
      </c>
      <c r="C45" s="118" t="s">
        <v>88</v>
      </c>
      <c r="D45" s="118" t="s">
        <v>29</v>
      </c>
      <c r="E45" s="118" t="s">
        <v>30</v>
      </c>
      <c r="F45" s="100" t="s">
        <v>109</v>
      </c>
      <c r="G45" s="120" t="s">
        <v>89</v>
      </c>
      <c r="H45" s="133">
        <v>100</v>
      </c>
      <c r="I45" s="130"/>
      <c r="T45" s="103"/>
      <c r="U45" s="103"/>
      <c r="V45" s="103"/>
    </row>
    <row r="46" spans="2:22" x14ac:dyDescent="0.25">
      <c r="F46" s="114"/>
      <c r="G46" s="115"/>
      <c r="H46" s="114"/>
      <c r="I46" s="126"/>
      <c r="T46" s="103"/>
      <c r="U46" s="103"/>
      <c r="V46" s="103"/>
    </row>
    <row r="47" spans="2:22" x14ac:dyDescent="0.25">
      <c r="F47" s="114"/>
      <c r="G47" s="115"/>
      <c r="H47" s="114"/>
      <c r="T47" s="103"/>
      <c r="U47" s="103"/>
      <c r="V47" s="103"/>
    </row>
    <row r="48" spans="2:22" ht="15.75" thickBot="1" x14ac:dyDescent="0.3">
      <c r="B48" s="104" t="s">
        <v>93</v>
      </c>
      <c r="F48" s="114"/>
      <c r="G48" s="115"/>
      <c r="H48" s="114"/>
      <c r="T48" s="103"/>
      <c r="U48" s="103"/>
      <c r="V48" s="103"/>
    </row>
    <row r="49" spans="2:22" ht="22.5" x14ac:dyDescent="0.25">
      <c r="B49" s="105" t="s">
        <v>71</v>
      </c>
      <c r="C49" s="106" t="s">
        <v>72</v>
      </c>
      <c r="D49" s="106" t="s">
        <v>101</v>
      </c>
      <c r="E49" s="106" t="s">
        <v>102</v>
      </c>
      <c r="F49" s="121" t="s">
        <v>73</v>
      </c>
      <c r="G49" s="122" t="s">
        <v>73</v>
      </c>
      <c r="H49" s="108" t="s">
        <v>103</v>
      </c>
      <c r="I49" s="127" t="s">
        <v>74</v>
      </c>
      <c r="T49" s="103"/>
      <c r="U49" s="103"/>
      <c r="V49" s="103"/>
    </row>
    <row r="50" spans="2:22" x14ac:dyDescent="0.25">
      <c r="B50" s="109"/>
      <c r="C50" s="110"/>
      <c r="D50" s="110"/>
      <c r="E50" s="110"/>
      <c r="F50" s="123" t="s">
        <v>75</v>
      </c>
      <c r="G50" s="124" t="s">
        <v>76</v>
      </c>
      <c r="H50" s="124"/>
      <c r="I50" s="128"/>
      <c r="T50" s="103"/>
      <c r="U50" s="103"/>
      <c r="V50" s="103"/>
    </row>
    <row r="51" spans="2:22" ht="22.5" x14ac:dyDescent="0.25">
      <c r="B51" s="109" t="s">
        <v>108</v>
      </c>
      <c r="C51" s="113" t="s">
        <v>77</v>
      </c>
      <c r="D51" s="113" t="s">
        <v>25</v>
      </c>
      <c r="E51" s="113" t="s">
        <v>23</v>
      </c>
      <c r="F51" s="100" t="s">
        <v>109</v>
      </c>
      <c r="G51" s="115" t="s">
        <v>110</v>
      </c>
      <c r="H51" s="133">
        <v>100</v>
      </c>
      <c r="I51" s="129"/>
      <c r="T51" s="103"/>
      <c r="U51" s="103"/>
      <c r="V51" s="103"/>
    </row>
    <row r="52" spans="2:22" ht="22.5" x14ac:dyDescent="0.25">
      <c r="B52" s="109" t="s">
        <v>108</v>
      </c>
      <c r="C52" s="113" t="s">
        <v>78</v>
      </c>
      <c r="D52" s="113" t="s">
        <v>26</v>
      </c>
      <c r="E52" s="113" t="s">
        <v>23</v>
      </c>
      <c r="F52" s="100" t="s">
        <v>109</v>
      </c>
      <c r="G52" s="115" t="s">
        <v>110</v>
      </c>
      <c r="H52" s="133">
        <v>100</v>
      </c>
      <c r="I52" s="129"/>
      <c r="T52" s="103"/>
      <c r="U52" s="103"/>
      <c r="V52" s="103"/>
    </row>
    <row r="53" spans="2:22" ht="22.5" x14ac:dyDescent="0.25">
      <c r="B53" s="109" t="s">
        <v>108</v>
      </c>
      <c r="C53" s="113" t="s">
        <v>78</v>
      </c>
      <c r="D53" s="113" t="s">
        <v>24</v>
      </c>
      <c r="E53" s="113" t="s">
        <v>23</v>
      </c>
      <c r="F53" s="100" t="s">
        <v>109</v>
      </c>
      <c r="G53" s="115" t="s">
        <v>110</v>
      </c>
      <c r="H53" s="133">
        <v>100</v>
      </c>
      <c r="I53" s="129"/>
      <c r="T53" s="103"/>
      <c r="U53" s="103"/>
      <c r="V53" s="103"/>
    </row>
    <row r="54" spans="2:22" ht="22.5" x14ac:dyDescent="0.25">
      <c r="B54" s="109" t="s">
        <v>108</v>
      </c>
      <c r="C54" s="113" t="s">
        <v>78</v>
      </c>
      <c r="D54" s="113" t="s">
        <v>22</v>
      </c>
      <c r="E54" s="113" t="s">
        <v>23</v>
      </c>
      <c r="F54" s="100" t="s">
        <v>109</v>
      </c>
      <c r="G54" s="115" t="s">
        <v>110</v>
      </c>
      <c r="H54" s="133">
        <v>100</v>
      </c>
      <c r="I54" s="129"/>
      <c r="L54" s="116"/>
      <c r="T54" s="103"/>
      <c r="U54" s="103"/>
      <c r="V54" s="103"/>
    </row>
    <row r="55" spans="2:22" ht="22.5" x14ac:dyDescent="0.25">
      <c r="B55" s="109" t="s">
        <v>80</v>
      </c>
      <c r="C55" s="113" t="s">
        <v>81</v>
      </c>
      <c r="D55" s="113" t="s">
        <v>27</v>
      </c>
      <c r="E55" s="113" t="s">
        <v>28</v>
      </c>
      <c r="F55" s="100" t="s">
        <v>109</v>
      </c>
      <c r="G55" s="115" t="s">
        <v>110</v>
      </c>
      <c r="H55" s="133">
        <v>100</v>
      </c>
      <c r="I55" s="129"/>
      <c r="T55" s="103"/>
      <c r="U55" s="103"/>
      <c r="V55" s="103"/>
    </row>
    <row r="56" spans="2:22" ht="22.5" x14ac:dyDescent="0.25">
      <c r="B56" s="109" t="s">
        <v>82</v>
      </c>
      <c r="C56" s="113" t="s">
        <v>83</v>
      </c>
      <c r="D56" s="113" t="s">
        <v>31</v>
      </c>
      <c r="E56" s="113" t="s">
        <v>32</v>
      </c>
      <c r="F56" s="100" t="s">
        <v>109</v>
      </c>
      <c r="G56" s="115" t="s">
        <v>110</v>
      </c>
      <c r="H56" s="133">
        <v>100</v>
      </c>
      <c r="I56" s="129"/>
      <c r="T56" s="103"/>
      <c r="U56" s="103"/>
      <c r="V56" s="103"/>
    </row>
    <row r="57" spans="2:22" ht="22.5" x14ac:dyDescent="0.25">
      <c r="B57" s="109" t="s">
        <v>84</v>
      </c>
      <c r="C57" s="113" t="s">
        <v>83</v>
      </c>
      <c r="D57" s="113" t="s">
        <v>31</v>
      </c>
      <c r="E57" s="113" t="s">
        <v>32</v>
      </c>
      <c r="F57" s="100" t="s">
        <v>109</v>
      </c>
      <c r="G57" s="115" t="s">
        <v>110</v>
      </c>
      <c r="H57" s="133">
        <v>100</v>
      </c>
      <c r="I57" s="129"/>
      <c r="T57" s="103"/>
      <c r="U57" s="103"/>
      <c r="V57" s="103"/>
    </row>
    <row r="58" spans="2:22" ht="22.5" x14ac:dyDescent="0.25">
      <c r="B58" s="109" t="s">
        <v>85</v>
      </c>
      <c r="C58" s="113" t="s">
        <v>86</v>
      </c>
      <c r="D58" s="113" t="s">
        <v>33</v>
      </c>
      <c r="E58" s="113" t="s">
        <v>34</v>
      </c>
      <c r="F58" s="100" t="s">
        <v>109</v>
      </c>
      <c r="G58" s="115" t="s">
        <v>110</v>
      </c>
      <c r="H58" s="133">
        <v>100</v>
      </c>
      <c r="I58" s="129"/>
      <c r="T58" s="103"/>
      <c r="U58" s="103"/>
      <c r="V58" s="103"/>
    </row>
    <row r="59" spans="2:22" ht="34.5" thickBot="1" x14ac:dyDescent="0.3">
      <c r="B59" s="117" t="s">
        <v>94</v>
      </c>
      <c r="C59" s="118" t="s">
        <v>88</v>
      </c>
      <c r="D59" s="118" t="s">
        <v>29</v>
      </c>
      <c r="E59" s="118" t="s">
        <v>30</v>
      </c>
      <c r="F59" s="100" t="s">
        <v>109</v>
      </c>
      <c r="G59" s="120" t="s">
        <v>89</v>
      </c>
      <c r="H59" s="133">
        <v>100</v>
      </c>
      <c r="I59" s="130"/>
      <c r="T59" s="103"/>
      <c r="U59" s="103"/>
      <c r="V59" s="103"/>
    </row>
    <row r="60" spans="2:22" x14ac:dyDescent="0.25">
      <c r="F60" s="114"/>
      <c r="G60" s="115"/>
      <c r="H60" s="114"/>
      <c r="T60" s="103"/>
      <c r="U60" s="103"/>
      <c r="V60" s="103"/>
    </row>
    <row r="61" spans="2:22" x14ac:dyDescent="0.25">
      <c r="F61" s="114"/>
      <c r="G61" s="115"/>
      <c r="H61" s="114"/>
      <c r="T61" s="103"/>
      <c r="U61" s="103"/>
      <c r="V61" s="103"/>
    </row>
    <row r="62" spans="2:22" ht="15.75" thickBot="1" x14ac:dyDescent="0.3">
      <c r="B62" s="104" t="s">
        <v>95</v>
      </c>
      <c r="F62" s="114"/>
      <c r="G62" s="115"/>
      <c r="H62" s="114"/>
      <c r="T62" s="103"/>
      <c r="U62" s="103"/>
      <c r="V62" s="103"/>
    </row>
    <row r="63" spans="2:22" ht="22.5" x14ac:dyDescent="0.25">
      <c r="B63" s="105" t="s">
        <v>71</v>
      </c>
      <c r="C63" s="106" t="s">
        <v>72</v>
      </c>
      <c r="D63" s="106" t="s">
        <v>101</v>
      </c>
      <c r="E63" s="106" t="s">
        <v>102</v>
      </c>
      <c r="F63" s="121" t="s">
        <v>73</v>
      </c>
      <c r="G63" s="122" t="s">
        <v>73</v>
      </c>
      <c r="H63" s="108" t="s">
        <v>103</v>
      </c>
      <c r="I63" s="127" t="s">
        <v>74</v>
      </c>
      <c r="T63" s="103"/>
      <c r="U63" s="103"/>
      <c r="V63" s="103"/>
    </row>
    <row r="64" spans="2:22" x14ac:dyDescent="0.25">
      <c r="B64" s="109"/>
      <c r="C64" s="110"/>
      <c r="D64" s="110"/>
      <c r="E64" s="110"/>
      <c r="F64" s="123" t="s">
        <v>75</v>
      </c>
      <c r="G64" s="124" t="s">
        <v>76</v>
      </c>
      <c r="H64" s="124"/>
      <c r="I64" s="128"/>
      <c r="T64" s="103"/>
      <c r="U64" s="103"/>
      <c r="V64" s="103"/>
    </row>
    <row r="65" spans="2:22" ht="22.5" x14ac:dyDescent="0.25">
      <c r="B65" s="109" t="s">
        <v>108</v>
      </c>
      <c r="C65" s="113" t="s">
        <v>77</v>
      </c>
      <c r="D65" s="113" t="s">
        <v>25</v>
      </c>
      <c r="E65" s="113" t="s">
        <v>23</v>
      </c>
      <c r="F65" s="100" t="s">
        <v>109</v>
      </c>
      <c r="G65" s="115" t="s">
        <v>110</v>
      </c>
      <c r="H65" s="133">
        <v>100</v>
      </c>
      <c r="I65" s="129"/>
      <c r="T65" s="103"/>
      <c r="U65" s="103"/>
      <c r="V65" s="103"/>
    </row>
    <row r="66" spans="2:22" ht="22.5" x14ac:dyDescent="0.25">
      <c r="B66" s="109" t="s">
        <v>108</v>
      </c>
      <c r="C66" s="113" t="s">
        <v>78</v>
      </c>
      <c r="D66" s="113" t="s">
        <v>26</v>
      </c>
      <c r="E66" s="113" t="s">
        <v>23</v>
      </c>
      <c r="F66" s="100" t="s">
        <v>109</v>
      </c>
      <c r="G66" s="115" t="s">
        <v>110</v>
      </c>
      <c r="H66" s="133">
        <v>100</v>
      </c>
      <c r="I66" s="129"/>
      <c r="T66" s="103"/>
      <c r="U66" s="103"/>
      <c r="V66" s="103"/>
    </row>
    <row r="67" spans="2:22" ht="22.5" x14ac:dyDescent="0.25">
      <c r="B67" s="109" t="s">
        <v>108</v>
      </c>
      <c r="C67" s="113" t="s">
        <v>78</v>
      </c>
      <c r="D67" s="113" t="s">
        <v>24</v>
      </c>
      <c r="E67" s="113" t="s">
        <v>23</v>
      </c>
      <c r="F67" s="100" t="s">
        <v>109</v>
      </c>
      <c r="G67" s="115" t="s">
        <v>110</v>
      </c>
      <c r="H67" s="133">
        <v>100</v>
      </c>
      <c r="I67" s="129"/>
      <c r="T67" s="103"/>
      <c r="U67" s="103"/>
      <c r="V67" s="103"/>
    </row>
    <row r="68" spans="2:22" ht="22.5" x14ac:dyDescent="0.25">
      <c r="B68" s="109" t="s">
        <v>108</v>
      </c>
      <c r="C68" s="113" t="s">
        <v>78</v>
      </c>
      <c r="D68" s="113" t="s">
        <v>22</v>
      </c>
      <c r="E68" s="113" t="s">
        <v>23</v>
      </c>
      <c r="F68" s="100" t="s">
        <v>109</v>
      </c>
      <c r="G68" s="115" t="s">
        <v>110</v>
      </c>
      <c r="H68" s="133">
        <v>100</v>
      </c>
      <c r="I68" s="129"/>
      <c r="L68" s="116"/>
      <c r="T68" s="103"/>
      <c r="U68" s="103"/>
      <c r="V68" s="103"/>
    </row>
    <row r="69" spans="2:22" ht="22.5" x14ac:dyDescent="0.25">
      <c r="B69" s="109" t="s">
        <v>80</v>
      </c>
      <c r="C69" s="113" t="s">
        <v>81</v>
      </c>
      <c r="D69" s="113" t="s">
        <v>27</v>
      </c>
      <c r="E69" s="113" t="s">
        <v>28</v>
      </c>
      <c r="F69" s="100" t="s">
        <v>109</v>
      </c>
      <c r="G69" s="115" t="s">
        <v>110</v>
      </c>
      <c r="H69" s="133">
        <v>100</v>
      </c>
      <c r="I69" s="129"/>
      <c r="T69" s="103"/>
      <c r="U69" s="103"/>
      <c r="V69" s="103"/>
    </row>
    <row r="70" spans="2:22" ht="22.5" x14ac:dyDescent="0.25">
      <c r="B70" s="109" t="s">
        <v>82</v>
      </c>
      <c r="C70" s="113" t="s">
        <v>83</v>
      </c>
      <c r="D70" s="113" t="s">
        <v>31</v>
      </c>
      <c r="E70" s="113" t="s">
        <v>32</v>
      </c>
      <c r="F70" s="100" t="s">
        <v>109</v>
      </c>
      <c r="G70" s="115" t="s">
        <v>110</v>
      </c>
      <c r="H70" s="133">
        <v>100</v>
      </c>
      <c r="I70" s="129"/>
      <c r="T70" s="103"/>
      <c r="U70" s="103"/>
      <c r="V70" s="103"/>
    </row>
    <row r="71" spans="2:22" ht="22.5" x14ac:dyDescent="0.25">
      <c r="B71" s="109" t="s">
        <v>85</v>
      </c>
      <c r="C71" s="113" t="s">
        <v>86</v>
      </c>
      <c r="D71" s="113" t="s">
        <v>33</v>
      </c>
      <c r="E71" s="113" t="s">
        <v>34</v>
      </c>
      <c r="F71" s="100" t="s">
        <v>109</v>
      </c>
      <c r="G71" s="115" t="s">
        <v>110</v>
      </c>
      <c r="H71" s="133">
        <v>100</v>
      </c>
      <c r="I71" s="129"/>
      <c r="T71" s="103"/>
      <c r="U71" s="103"/>
      <c r="V71" s="103"/>
    </row>
    <row r="72" spans="2:22" ht="34.5" thickBot="1" x14ac:dyDescent="0.3">
      <c r="B72" s="117" t="s">
        <v>96</v>
      </c>
      <c r="C72" s="118" t="s">
        <v>88</v>
      </c>
      <c r="D72" s="118" t="s">
        <v>29</v>
      </c>
      <c r="E72" s="118" t="s">
        <v>30</v>
      </c>
      <c r="F72" s="100" t="s">
        <v>109</v>
      </c>
      <c r="G72" s="120" t="s">
        <v>89</v>
      </c>
      <c r="H72" s="133">
        <v>100</v>
      </c>
      <c r="I72" s="130"/>
      <c r="T72" s="103"/>
      <c r="U72" s="103"/>
      <c r="V72" s="103"/>
    </row>
    <row r="73" spans="2:22" x14ac:dyDescent="0.25">
      <c r="F73" s="114"/>
      <c r="G73" s="115"/>
      <c r="H73" s="114"/>
      <c r="T73" s="103"/>
      <c r="U73" s="103"/>
      <c r="V73" s="103"/>
    </row>
    <row r="74" spans="2:22" x14ac:dyDescent="0.25">
      <c r="F74" s="114"/>
      <c r="G74" s="115"/>
      <c r="H74" s="114"/>
      <c r="T74" s="103"/>
      <c r="U74" s="103"/>
      <c r="V74" s="103"/>
    </row>
    <row r="75" spans="2:22" ht="15.75" thickBot="1" x14ac:dyDescent="0.3">
      <c r="B75" s="104" t="s">
        <v>15</v>
      </c>
      <c r="F75" s="114"/>
      <c r="G75" s="115"/>
      <c r="H75" s="114"/>
      <c r="T75" s="103"/>
      <c r="U75" s="103"/>
      <c r="V75" s="103"/>
    </row>
    <row r="76" spans="2:22" ht="22.5" x14ac:dyDescent="0.25">
      <c r="B76" s="105" t="s">
        <v>71</v>
      </c>
      <c r="C76" s="106" t="s">
        <v>72</v>
      </c>
      <c r="D76" s="106" t="s">
        <v>101</v>
      </c>
      <c r="E76" s="106" t="s">
        <v>102</v>
      </c>
      <c r="F76" s="121" t="s">
        <v>73</v>
      </c>
      <c r="G76" s="122" t="s">
        <v>73</v>
      </c>
      <c r="H76" s="108" t="s">
        <v>103</v>
      </c>
      <c r="I76" s="127" t="s">
        <v>74</v>
      </c>
      <c r="T76" s="103"/>
      <c r="U76" s="103"/>
      <c r="V76" s="103"/>
    </row>
    <row r="77" spans="2:22" x14ac:dyDescent="0.25">
      <c r="B77" s="109"/>
      <c r="C77" s="110"/>
      <c r="D77" s="110"/>
      <c r="E77" s="110"/>
      <c r="F77" s="123" t="s">
        <v>75</v>
      </c>
      <c r="G77" s="124" t="s">
        <v>76</v>
      </c>
      <c r="H77" s="124"/>
      <c r="I77" s="128"/>
      <c r="T77" s="103"/>
      <c r="U77" s="103"/>
      <c r="V77" s="103"/>
    </row>
    <row r="78" spans="2:22" ht="22.5" x14ac:dyDescent="0.25">
      <c r="B78" s="109" t="s">
        <v>108</v>
      </c>
      <c r="C78" s="113" t="s">
        <v>77</v>
      </c>
      <c r="D78" s="113" t="s">
        <v>25</v>
      </c>
      <c r="E78" s="113" t="s">
        <v>23</v>
      </c>
      <c r="F78" s="100" t="s">
        <v>109</v>
      </c>
      <c r="G78" s="115" t="s">
        <v>110</v>
      </c>
      <c r="H78" s="133">
        <v>100</v>
      </c>
      <c r="I78" s="129"/>
      <c r="T78" s="103"/>
      <c r="U78" s="103"/>
      <c r="V78" s="103"/>
    </row>
    <row r="79" spans="2:22" ht="22.5" x14ac:dyDescent="0.25">
      <c r="B79" s="109" t="s">
        <v>108</v>
      </c>
      <c r="C79" s="113" t="s">
        <v>77</v>
      </c>
      <c r="D79" s="113" t="s">
        <v>25</v>
      </c>
      <c r="E79" s="113" t="s">
        <v>23</v>
      </c>
      <c r="F79" s="100" t="s">
        <v>109</v>
      </c>
      <c r="G79" s="115" t="s">
        <v>110</v>
      </c>
      <c r="H79" s="133">
        <v>100</v>
      </c>
      <c r="I79" s="129"/>
      <c r="T79" s="103"/>
      <c r="U79" s="103"/>
      <c r="V79" s="103"/>
    </row>
    <row r="80" spans="2:22" ht="22.5" x14ac:dyDescent="0.25">
      <c r="B80" s="109" t="s">
        <v>108</v>
      </c>
      <c r="C80" s="113" t="s">
        <v>77</v>
      </c>
      <c r="D80" s="113" t="s">
        <v>25</v>
      </c>
      <c r="E80" s="113" t="s">
        <v>23</v>
      </c>
      <c r="F80" s="100" t="s">
        <v>109</v>
      </c>
      <c r="G80" s="115" t="s">
        <v>110</v>
      </c>
      <c r="H80" s="133">
        <v>100</v>
      </c>
      <c r="I80" s="129"/>
      <c r="T80" s="103"/>
      <c r="U80" s="103"/>
      <c r="V80" s="103"/>
    </row>
    <row r="81" spans="2:22" ht="22.5" x14ac:dyDescent="0.25">
      <c r="B81" s="109" t="s">
        <v>108</v>
      </c>
      <c r="C81" s="113" t="s">
        <v>78</v>
      </c>
      <c r="D81" s="113" t="s">
        <v>26</v>
      </c>
      <c r="E81" s="113" t="s">
        <v>23</v>
      </c>
      <c r="F81" s="100" t="s">
        <v>109</v>
      </c>
      <c r="G81" s="115" t="s">
        <v>110</v>
      </c>
      <c r="H81" s="133">
        <v>100</v>
      </c>
      <c r="I81" s="129"/>
      <c r="L81" s="116"/>
      <c r="T81" s="103"/>
      <c r="U81" s="103"/>
      <c r="V81" s="103"/>
    </row>
    <row r="82" spans="2:22" ht="22.5" x14ac:dyDescent="0.25">
      <c r="B82" s="109" t="s">
        <v>108</v>
      </c>
      <c r="C82" s="113" t="s">
        <v>78</v>
      </c>
      <c r="D82" s="113" t="s">
        <v>24</v>
      </c>
      <c r="E82" s="113" t="s">
        <v>23</v>
      </c>
      <c r="F82" s="100" t="s">
        <v>109</v>
      </c>
      <c r="G82" s="115" t="s">
        <v>110</v>
      </c>
      <c r="H82" s="133">
        <v>100</v>
      </c>
      <c r="I82" s="129"/>
      <c r="L82" s="116"/>
      <c r="T82" s="103"/>
      <c r="U82" s="103"/>
      <c r="V82" s="103"/>
    </row>
    <row r="83" spans="2:22" ht="22.5" x14ac:dyDescent="0.25">
      <c r="B83" s="109" t="s">
        <v>108</v>
      </c>
      <c r="C83" s="113" t="s">
        <v>79</v>
      </c>
      <c r="D83" s="113" t="s">
        <v>26</v>
      </c>
      <c r="E83" s="113" t="s">
        <v>23</v>
      </c>
      <c r="F83" s="100" t="s">
        <v>109</v>
      </c>
      <c r="G83" s="115" t="s">
        <v>110</v>
      </c>
      <c r="H83" s="133">
        <v>100</v>
      </c>
      <c r="I83" s="129"/>
      <c r="T83" s="103"/>
      <c r="U83" s="103"/>
      <c r="V83" s="103"/>
    </row>
    <row r="84" spans="2:22" ht="22.5" x14ac:dyDescent="0.25">
      <c r="B84" s="109" t="s">
        <v>108</v>
      </c>
      <c r="C84" s="113" t="s">
        <v>79</v>
      </c>
      <c r="D84" s="113" t="s">
        <v>25</v>
      </c>
      <c r="E84" s="113" t="s">
        <v>23</v>
      </c>
      <c r="F84" s="100" t="s">
        <v>109</v>
      </c>
      <c r="G84" s="115" t="s">
        <v>110</v>
      </c>
      <c r="H84" s="133">
        <v>100</v>
      </c>
      <c r="I84" s="129"/>
      <c r="T84" s="103"/>
      <c r="U84" s="103"/>
      <c r="V84" s="103"/>
    </row>
    <row r="85" spans="2:22" ht="22.5" x14ac:dyDescent="0.25">
      <c r="B85" s="109" t="s">
        <v>108</v>
      </c>
      <c r="C85" s="113" t="s">
        <v>79</v>
      </c>
      <c r="D85" s="113" t="s">
        <v>25</v>
      </c>
      <c r="E85" s="113" t="s">
        <v>23</v>
      </c>
      <c r="F85" s="100" t="s">
        <v>109</v>
      </c>
      <c r="G85" s="115" t="s">
        <v>110</v>
      </c>
      <c r="H85" s="133">
        <v>100</v>
      </c>
      <c r="I85" s="129"/>
      <c r="T85" s="103"/>
      <c r="U85" s="103"/>
      <c r="V85" s="103"/>
    </row>
    <row r="86" spans="2:22" ht="22.5" x14ac:dyDescent="0.25">
      <c r="B86" s="109" t="s">
        <v>80</v>
      </c>
      <c r="C86" s="113" t="s">
        <v>81</v>
      </c>
      <c r="D86" s="113" t="s">
        <v>27</v>
      </c>
      <c r="E86" s="113" t="s">
        <v>28</v>
      </c>
      <c r="F86" s="100" t="s">
        <v>109</v>
      </c>
      <c r="G86" s="115" t="s">
        <v>110</v>
      </c>
      <c r="H86" s="133">
        <v>100</v>
      </c>
      <c r="I86" s="129"/>
      <c r="T86" s="103"/>
      <c r="U86" s="103"/>
      <c r="V86" s="103"/>
    </row>
    <row r="87" spans="2:22" ht="22.5" x14ac:dyDescent="0.25">
      <c r="B87" s="109" t="s">
        <v>82</v>
      </c>
      <c r="C87" s="113" t="s">
        <v>83</v>
      </c>
      <c r="D87" s="113" t="s">
        <v>31</v>
      </c>
      <c r="E87" s="113" t="s">
        <v>32</v>
      </c>
      <c r="F87" s="100" t="s">
        <v>109</v>
      </c>
      <c r="G87" s="115" t="s">
        <v>110</v>
      </c>
      <c r="H87" s="133">
        <v>100</v>
      </c>
      <c r="I87" s="129"/>
      <c r="T87" s="103"/>
      <c r="U87" s="103"/>
      <c r="V87" s="103"/>
    </row>
    <row r="88" spans="2:22" ht="22.5" x14ac:dyDescent="0.25">
      <c r="B88" s="109" t="s">
        <v>84</v>
      </c>
      <c r="C88" s="113" t="s">
        <v>83</v>
      </c>
      <c r="D88" s="113" t="s">
        <v>31</v>
      </c>
      <c r="E88" s="113" t="s">
        <v>32</v>
      </c>
      <c r="F88" s="100" t="s">
        <v>109</v>
      </c>
      <c r="G88" s="115" t="s">
        <v>110</v>
      </c>
      <c r="H88" s="133">
        <v>100</v>
      </c>
      <c r="I88" s="129"/>
      <c r="T88" s="103"/>
      <c r="U88" s="103"/>
      <c r="V88" s="103"/>
    </row>
    <row r="89" spans="2:22" ht="22.5" x14ac:dyDescent="0.25">
      <c r="B89" s="109" t="s">
        <v>85</v>
      </c>
      <c r="C89" s="113" t="s">
        <v>86</v>
      </c>
      <c r="D89" s="113" t="s">
        <v>33</v>
      </c>
      <c r="E89" s="113" t="s">
        <v>34</v>
      </c>
      <c r="F89" s="100" t="s">
        <v>109</v>
      </c>
      <c r="G89" s="115" t="s">
        <v>110</v>
      </c>
      <c r="H89" s="133">
        <v>100</v>
      </c>
      <c r="I89" s="129"/>
      <c r="T89" s="103"/>
      <c r="U89" s="103"/>
      <c r="V89" s="103"/>
    </row>
    <row r="90" spans="2:22" ht="34.5" thickBot="1" x14ac:dyDescent="0.3">
      <c r="B90" s="117" t="s">
        <v>97</v>
      </c>
      <c r="C90" s="118" t="s">
        <v>88</v>
      </c>
      <c r="D90" s="118" t="s">
        <v>29</v>
      </c>
      <c r="E90" s="118" t="s">
        <v>30</v>
      </c>
      <c r="F90" s="100" t="s">
        <v>109</v>
      </c>
      <c r="G90" s="120" t="s">
        <v>89</v>
      </c>
      <c r="H90" s="133">
        <v>100</v>
      </c>
      <c r="I90" s="131"/>
      <c r="T90" s="103"/>
      <c r="U90" s="103"/>
      <c r="V90" s="103"/>
    </row>
    <row r="91" spans="2:22" x14ac:dyDescent="0.25">
      <c r="F91" s="114"/>
      <c r="G91" s="115"/>
      <c r="H91" s="114"/>
      <c r="T91" s="103"/>
      <c r="U91" s="103"/>
      <c r="V91" s="103"/>
    </row>
    <row r="92" spans="2:22" x14ac:dyDescent="0.25">
      <c r="F92" s="114"/>
      <c r="G92" s="115"/>
      <c r="H92" s="114"/>
      <c r="T92" s="103"/>
      <c r="U92" s="103"/>
      <c r="V92" s="103"/>
    </row>
    <row r="93" spans="2:22" ht="15.75" thickBot="1" x14ac:dyDescent="0.3">
      <c r="B93" s="104" t="s">
        <v>17</v>
      </c>
      <c r="F93" s="114"/>
      <c r="G93" s="115"/>
      <c r="H93" s="114"/>
      <c r="T93" s="103"/>
      <c r="U93" s="103"/>
      <c r="V93" s="103"/>
    </row>
    <row r="94" spans="2:22" ht="22.5" x14ac:dyDescent="0.25">
      <c r="B94" s="105" t="s">
        <v>71</v>
      </c>
      <c r="C94" s="106" t="s">
        <v>72</v>
      </c>
      <c r="D94" s="106" t="s">
        <v>101</v>
      </c>
      <c r="E94" s="106" t="s">
        <v>102</v>
      </c>
      <c r="F94" s="121" t="s">
        <v>73</v>
      </c>
      <c r="G94" s="122" t="s">
        <v>73</v>
      </c>
      <c r="H94" s="108" t="s">
        <v>103</v>
      </c>
      <c r="I94" s="127" t="s">
        <v>74</v>
      </c>
      <c r="T94" s="103"/>
      <c r="U94" s="103"/>
      <c r="V94" s="103"/>
    </row>
    <row r="95" spans="2:22" x14ac:dyDescent="0.25">
      <c r="B95" s="109"/>
      <c r="C95" s="110"/>
      <c r="D95" s="110"/>
      <c r="E95" s="110"/>
      <c r="F95" s="123" t="s">
        <v>75</v>
      </c>
      <c r="G95" s="124" t="s">
        <v>76</v>
      </c>
      <c r="H95" s="124"/>
      <c r="I95" s="128"/>
      <c r="T95" s="103"/>
      <c r="U95" s="103"/>
      <c r="V95" s="103"/>
    </row>
    <row r="96" spans="2:22" ht="22.5" x14ac:dyDescent="0.25">
      <c r="B96" s="109" t="s">
        <v>108</v>
      </c>
      <c r="C96" s="132" t="s">
        <v>77</v>
      </c>
      <c r="D96" s="113" t="s">
        <v>25</v>
      </c>
      <c r="E96" s="113" t="s">
        <v>23</v>
      </c>
      <c r="F96" s="100" t="s">
        <v>109</v>
      </c>
      <c r="G96" s="115" t="s">
        <v>110</v>
      </c>
      <c r="H96" s="133">
        <v>100</v>
      </c>
      <c r="I96" s="129"/>
      <c r="T96" s="103"/>
      <c r="U96" s="103"/>
      <c r="V96" s="103"/>
    </row>
    <row r="97" spans="2:22" ht="22.5" x14ac:dyDescent="0.25">
      <c r="B97" s="109" t="s">
        <v>108</v>
      </c>
      <c r="C97" s="132" t="s">
        <v>79</v>
      </c>
      <c r="D97" s="113" t="s">
        <v>25</v>
      </c>
      <c r="E97" s="113" t="s">
        <v>23</v>
      </c>
      <c r="F97" s="100" t="s">
        <v>109</v>
      </c>
      <c r="G97" s="115" t="s">
        <v>110</v>
      </c>
      <c r="H97" s="133">
        <v>100</v>
      </c>
      <c r="I97" s="129"/>
      <c r="L97" s="116"/>
      <c r="T97" s="103"/>
      <c r="U97" s="103"/>
      <c r="V97" s="103"/>
    </row>
    <row r="98" spans="2:22" ht="22.5" x14ac:dyDescent="0.25">
      <c r="B98" s="109" t="s">
        <v>82</v>
      </c>
      <c r="C98" s="113" t="s">
        <v>83</v>
      </c>
      <c r="D98" s="113" t="s">
        <v>31</v>
      </c>
      <c r="E98" s="113" t="s">
        <v>32</v>
      </c>
      <c r="F98" s="100" t="s">
        <v>109</v>
      </c>
      <c r="G98" s="115" t="s">
        <v>110</v>
      </c>
      <c r="H98" s="133">
        <v>100</v>
      </c>
      <c r="I98" s="129"/>
      <c r="T98" s="103"/>
      <c r="U98" s="103"/>
      <c r="V98" s="103"/>
    </row>
    <row r="99" spans="2:22" ht="22.5" x14ac:dyDescent="0.25">
      <c r="B99" s="109" t="s">
        <v>85</v>
      </c>
      <c r="C99" s="113" t="s">
        <v>86</v>
      </c>
      <c r="D99" s="113" t="s">
        <v>33</v>
      </c>
      <c r="E99" s="113" t="s">
        <v>34</v>
      </c>
      <c r="F99" s="100" t="s">
        <v>109</v>
      </c>
      <c r="G99" s="115" t="s">
        <v>110</v>
      </c>
      <c r="H99" s="133">
        <v>100</v>
      </c>
      <c r="I99" s="129"/>
      <c r="T99" s="103"/>
      <c r="U99" s="103"/>
      <c r="V99" s="103"/>
    </row>
    <row r="100" spans="2:22" ht="34.5" thickBot="1" x14ac:dyDescent="0.3">
      <c r="B100" s="117" t="s">
        <v>98</v>
      </c>
      <c r="C100" s="118" t="s">
        <v>88</v>
      </c>
      <c r="D100" s="118" t="s">
        <v>29</v>
      </c>
      <c r="E100" s="118" t="s">
        <v>30</v>
      </c>
      <c r="F100" s="100" t="s">
        <v>109</v>
      </c>
      <c r="G100" s="120" t="s">
        <v>110</v>
      </c>
      <c r="H100" s="133">
        <v>100</v>
      </c>
      <c r="I100" s="130"/>
      <c r="T100" s="103"/>
      <c r="U100" s="103"/>
      <c r="V100" s="103"/>
    </row>
    <row r="101" spans="2:22" x14ac:dyDescent="0.25">
      <c r="T101" s="103"/>
      <c r="U101" s="103"/>
      <c r="V101" s="103"/>
    </row>
    <row r="102" spans="2:22" x14ac:dyDescent="0.25">
      <c r="T102" s="103"/>
      <c r="U102" s="103"/>
      <c r="V102" s="103"/>
    </row>
    <row r="103" spans="2:22" x14ac:dyDescent="0.25">
      <c r="T103" s="103"/>
      <c r="U103" s="103"/>
      <c r="V103" s="103"/>
    </row>
    <row r="104" spans="2:22" x14ac:dyDescent="0.25">
      <c r="T104" s="103"/>
      <c r="U104" s="103"/>
      <c r="V104" s="103"/>
    </row>
    <row r="105" spans="2:22" x14ac:dyDescent="0.25">
      <c r="T105" s="103"/>
      <c r="U105" s="103"/>
      <c r="V105" s="103"/>
    </row>
    <row r="106" spans="2:22" x14ac:dyDescent="0.25">
      <c r="T106" s="103"/>
      <c r="U106" s="103"/>
      <c r="V106" s="103"/>
    </row>
    <row r="107" spans="2:22" ht="23.25" customHeight="1" x14ac:dyDescent="0.25">
      <c r="B107" s="145" t="s">
        <v>99</v>
      </c>
      <c r="C107" s="146"/>
      <c r="D107" s="146"/>
      <c r="E107" s="146"/>
      <c r="F107" s="146"/>
      <c r="G107" s="146"/>
      <c r="T107" s="103"/>
      <c r="U107" s="103"/>
      <c r="V107" s="103"/>
    </row>
    <row r="108" spans="2:22" ht="251.25" customHeight="1" x14ac:dyDescent="0.25">
      <c r="B108" s="147" t="s">
        <v>99</v>
      </c>
      <c r="C108" s="134" t="s">
        <v>9</v>
      </c>
      <c r="D108" s="144" t="s">
        <v>119</v>
      </c>
      <c r="E108" s="144"/>
      <c r="F108" s="144"/>
      <c r="G108" s="144"/>
      <c r="T108" s="103"/>
      <c r="U108" s="103"/>
      <c r="V108" s="103"/>
    </row>
    <row r="109" spans="2:22" ht="347.25" customHeight="1" x14ac:dyDescent="0.25">
      <c r="B109" s="148"/>
      <c r="C109" s="134" t="s">
        <v>11</v>
      </c>
      <c r="D109" s="144" t="s">
        <v>118</v>
      </c>
      <c r="E109" s="144"/>
      <c r="F109" s="144"/>
      <c r="G109" s="144"/>
      <c r="T109" s="103"/>
      <c r="U109" s="103"/>
      <c r="V109" s="103"/>
    </row>
    <row r="110" spans="2:22" ht="211.5" customHeight="1" x14ac:dyDescent="0.25">
      <c r="B110" s="148"/>
      <c r="C110" s="134" t="s">
        <v>12</v>
      </c>
      <c r="D110" s="144" t="s">
        <v>117</v>
      </c>
      <c r="E110" s="144"/>
      <c r="F110" s="144"/>
      <c r="G110" s="144"/>
      <c r="T110" s="103"/>
      <c r="U110" s="103"/>
      <c r="V110" s="103"/>
    </row>
    <row r="111" spans="2:22" ht="279.75" customHeight="1" x14ac:dyDescent="0.25">
      <c r="B111" s="148"/>
      <c r="C111" s="134" t="s">
        <v>93</v>
      </c>
      <c r="D111" s="144" t="s">
        <v>116</v>
      </c>
      <c r="E111" s="144"/>
      <c r="F111" s="144"/>
      <c r="G111" s="144"/>
      <c r="T111" s="103"/>
      <c r="U111" s="103"/>
      <c r="V111" s="103"/>
    </row>
    <row r="112" spans="2:22" ht="244.5" customHeight="1" x14ac:dyDescent="0.25">
      <c r="B112" s="148"/>
      <c r="C112" s="134" t="s">
        <v>95</v>
      </c>
      <c r="D112" s="144" t="s">
        <v>115</v>
      </c>
      <c r="E112" s="144"/>
      <c r="F112" s="144"/>
      <c r="G112" s="144"/>
      <c r="T112" s="103"/>
      <c r="U112" s="103"/>
      <c r="V112" s="103"/>
    </row>
    <row r="113" spans="2:22" ht="237" customHeight="1" x14ac:dyDescent="0.25">
      <c r="B113" s="148"/>
      <c r="C113" s="134" t="s">
        <v>15</v>
      </c>
      <c r="D113" s="144" t="s">
        <v>114</v>
      </c>
      <c r="E113" s="144"/>
      <c r="F113" s="144"/>
      <c r="G113" s="144"/>
      <c r="T113" s="103"/>
      <c r="U113" s="103"/>
      <c r="V113" s="103"/>
    </row>
    <row r="114" spans="2:22" ht="325.5" customHeight="1" x14ac:dyDescent="0.25">
      <c r="B114" s="149"/>
      <c r="C114" s="134" t="s">
        <v>17</v>
      </c>
      <c r="D114" s="144" t="s">
        <v>113</v>
      </c>
      <c r="E114" s="144"/>
      <c r="F114" s="144"/>
      <c r="G114" s="144"/>
      <c r="T114" s="103"/>
      <c r="U114" s="103"/>
      <c r="V114" s="103"/>
    </row>
  </sheetData>
  <mergeCells count="9">
    <mergeCell ref="D113:G113"/>
    <mergeCell ref="D114:G114"/>
    <mergeCell ref="B107:G107"/>
    <mergeCell ref="B108:B114"/>
    <mergeCell ref="D108:G108"/>
    <mergeCell ref="D110:G110"/>
    <mergeCell ref="D109:G109"/>
    <mergeCell ref="D111:G111"/>
    <mergeCell ref="D112:G1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Vendor Disclosure</vt:lpstr>
      <vt:lpstr>SUM_Price</vt:lpstr>
      <vt:lpstr>PoP1_Price</vt:lpstr>
      <vt:lpstr>PoP2_Price</vt:lpstr>
      <vt:lpstr>PoP3_Price</vt:lpstr>
      <vt:lpstr>PoP4_Price</vt:lpstr>
      <vt:lpstr>Disc_Rates</vt:lpstr>
      <vt:lpstr>Sub Staff Cross-walk</vt:lpstr>
      <vt:lpstr>Disc_Rates!Print_Area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Levy</dc:creator>
  <cp:lastModifiedBy>Levy, Marina (CMS/OIT)</cp:lastModifiedBy>
  <dcterms:created xsi:type="dcterms:W3CDTF">2020-08-26T21:10:28Z</dcterms:created>
  <dcterms:modified xsi:type="dcterms:W3CDTF">2024-07-09T20:01:50Z</dcterms:modified>
</cp:coreProperties>
</file>