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etterodriguez/Downloads/"/>
    </mc:Choice>
  </mc:AlternateContent>
  <xr:revisionPtr revIDLastSave="0" documentId="13_ncr:1_{5DF70B4C-6B3C-364E-AB26-39B4B4261C02}" xr6:coauthVersionLast="47" xr6:coauthVersionMax="47" xr10:uidLastSave="{00000000-0000-0000-0000-000000000000}"/>
  <bookViews>
    <workbookView xWindow="0" yWindow="500" windowWidth="20620" windowHeight="16040" xr2:uid="{00000000-000D-0000-FFFF-FFFF00000000}"/>
  </bookViews>
  <sheets>
    <sheet name="Sales Data" sheetId="2" r:id="rId1"/>
    <sheet name="Customer Info" sheetId="3" r:id="rId2"/>
    <sheet name="Project Goal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</calcChain>
</file>

<file path=xl/sharedStrings.xml><?xml version="1.0" encoding="utf-8"?>
<sst xmlns="http://schemas.openxmlformats.org/spreadsheetml/2006/main" count="527" uniqueCount="98">
  <si>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</si>
  <si>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</si>
  <si>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</si>
  <si>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</si>
  <si>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</si>
  <si>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</si>
  <si>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</si>
  <si>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</si>
  <si>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</si>
  <si>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</si>
  <si>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</si>
  <si>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</si>
  <si>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</si>
  <si>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</si>
  <si>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</si>
  <si>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</si>
  <si>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</si>
  <si>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</si>
  <si>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</si>
  <si>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</si>
  <si>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</si>
  <si>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</si>
  <si>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</si>
  <si>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</si>
  <si>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</si>
  <si>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</si>
  <si>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</si>
  <si>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</si>
  <si>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</si>
  <si>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</si>
  <si>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</si>
  <si>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</si>
  <si>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</si>
  <si>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</si>
  <si>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</si>
  <si>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</si>
  <si>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</si>
  <si>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</si>
  <si>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</si>
  <si>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</si>
  <si>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</si>
  <si>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</si>
  <si>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</si>
  <si>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</si>
  <si>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</si>
  <si>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</si>
  <si>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</si>
  <si>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</si>
  <si>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</si>
  <si>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</si>
  <si>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</si>
  <si>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</si>
  <si>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</si>
  <si>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</si>
  <si>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</si>
  <si>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</si>
  <si>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</si>
  <si>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</si>
  <si>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</si>
  <si>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</si>
  <si>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</si>
  <si>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</si>
  <si>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</si>
  <si>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</si>
  <si>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</si>
  <si>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</si>
  <si>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</si>
  <si>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</si>
  <si>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</si>
  <si>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</si>
  <si>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</si>
  <si>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</si>
  <si>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</si>
  <si>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</si>
  <si>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</si>
  <si>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</si>
  <si>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</si>
  <si>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</si>
  <si>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</si>
  <si>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</si>
  <si>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</si>
  <si>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</si>
  <si>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</si>
  <si>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</si>
  <si>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</si>
  <si>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</si>
  <si>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</si>
  <si>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data mining = if statement</t>
  </si>
  <si>
    <t>Discount</t>
  </si>
  <si>
    <t>Y = yes</t>
  </si>
  <si>
    <t>Final Price</t>
  </si>
  <si>
    <t>We want results to incude:</t>
  </si>
  <si>
    <t>N = No</t>
  </si>
  <si>
    <t>calculate final sale: apply discount to those with discount (20 or more chairs)</t>
  </si>
  <si>
    <t>Try for 20 chairs or more: apply 5% wholesale discount</t>
  </si>
  <si>
    <t>add discount to the right of table</t>
  </si>
  <si>
    <t>We want to ask questions about data and receive two responses true or false for the questions.</t>
  </si>
  <si>
    <t>Final Price column to the right of if statement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</si>
</sst>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5" fillId="0" borderId="0" xfId="0" applyFont="1" applyFill="1"/>
    <xf numFmtId="0" fontId="0" fillId="0" borderId="0" xfId="0" applyFill="1"/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6B161-9FCD-C841-AA21-4B8C9487DE92}" name="Table1" displayName="Table1" ref="A4:N84" totalsRowShown="0" headerRowDxfId="9">
  <autoFilter ref="A4:N84" xr:uid="{F5E6B161-9FCD-C841-AA21-4B8C9487DE92}"/>
  <sortState xmlns:xlrd2="http://schemas.microsoft.com/office/spreadsheetml/2017/richdata2" ref="A5:L84">
    <sortCondition ref="A4:A84"/>
  </sortState>
  <tableColumns count="14">
    <tableColumn id="1" xr3:uid="{24AFFDF5-6941-2941-B58E-FF86CC7D0EE5}" name="Num"/>
    <tableColumn id="2" xr3:uid="{E445598A-709A-B84E-9A28-EB750BD9B474}" name="Date" dataDxfId="8"/>
    <tableColumn id="3" xr3:uid="{27777B75-CDC6-8544-990A-75BCF7FF4480}" name="Month" dataDxfId="7"/>
    <tableColumn id="4" xr3:uid="{126EE464-D033-F745-9CC2-5BD1688D2B7B}" name="Sales Rep" dataDxfId="6"/>
    <tableColumn id="5" xr3:uid="{8784452C-69CE-924B-A16C-E9ABF301CC39}" name="Region" dataDxfId="5"/>
    <tableColumn id="6" xr3:uid="{3624DD35-B38A-FA4D-9173-1358765679AE}" name="Customer ID" dataDxfId="0"/>
    <tableColumn id="7" xr3:uid="{6CDE3A03-99F3-7E48-84AE-CBD7EE1FC356}" name="Model"/>
    <tableColumn id="8" xr3:uid="{82935402-78A7-DC40-AB54-48D6629F8A0D}" name="Color"/>
    <tableColumn id="9" xr3:uid="{A372EEC6-C9EC-4146-8E6C-D92CF758A4E4}" name="Item Code"/>
    <tableColumn id="10" xr3:uid="{18724A3E-9016-9348-A5E4-B0B508CF63E0}" name="Number"/>
    <tableColumn id="11" xr3:uid="{3FCC4986-E31C-4947-849F-D3681C5B5519}" name="Price / Unit" dataDxfId="4"/>
    <tableColumn id="12" xr3:uid="{14849BED-0C9F-1042-A8DA-38E759EC6D58}" name="Total" dataDxfId="3"/>
    <tableColumn id="13" xr3:uid="{5334226F-CCAE-054D-841B-61E0E03BF68C}" name="Discount" dataDxfId="2">
      <calculatedColumnFormula>IF(Table1[[#This Row],[Number]]&gt;=20,"Y","N")</calculatedColumnFormula>
    </tableColumn>
    <tableColumn id="14" xr3:uid="{35AE1CE7-FBA0-BB4F-9F19-D75B78FDC314}" name="Final Price" dataDxfId="1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N84"/>
  <sheetViews>
    <sheetView tabSelected="1" zoomScale="90" zoomScaleNormal="90" workbookViewId="0">
      <selection activeCell="F74" sqref="F74"/>
    </sheetView>
  </sheetViews>
  <sheetFormatPr baseColWidth="10" defaultColWidth="8.83203125" defaultRowHeight="15" x14ac:dyDescent="0.2"/>
  <cols>
    <col min="2" max="2" width="10.5" bestFit="1" customWidth="1"/>
    <col min="3" max="3" width="11.83203125" bestFit="1" customWidth="1"/>
    <col min="4" max="4" width="14" bestFit="1" customWidth="1"/>
    <col min="5" max="5" width="12" bestFit="1" customWidth="1"/>
    <col min="6" max="6" width="12" customWidth="1"/>
    <col min="7" max="7" width="11.6640625" bestFit="1" customWidth="1"/>
    <col min="8" max="8" width="10.6640625" bestFit="1" customWidth="1"/>
    <col min="9" max="9" width="14.5" bestFit="1" customWidth="1"/>
    <col min="10" max="10" width="13.1640625" bestFit="1" customWidth="1"/>
    <col min="11" max="11" width="15.1640625" bestFit="1" customWidth="1"/>
    <col min="12" max="12" width="11.1640625" bestFit="1" customWidth="1"/>
    <col min="13" max="13" width="8.83203125" style="16"/>
    <col min="14" max="14" width="11.1640625" style="17" bestFit="1" customWidth="1"/>
  </cols>
  <sheetData>
    <row r="1" spans="1:14" ht="21" x14ac:dyDescent="0.25">
      <c r="A1" s="1" t="s">
        <v>0</v>
      </c>
    </row>
    <row r="2" spans="1:14" ht="21" x14ac:dyDescent="0.25">
      <c r="A2" s="1" t="s">
        <v>1</v>
      </c>
    </row>
    <row r="4" spans="1:14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6" t="s">
        <v>88</v>
      </c>
      <c r="N4" s="17" t="s">
        <v>90</v>
      </c>
    </row>
    <row r="5" spans="1:14" x14ac:dyDescent="0.2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t="s">
        <v>17</v>
      </c>
      <c r="H5" t="s">
        <v>18</v>
      </c>
      <c r="I5" t="s">
        <v>19</v>
      </c>
      <c r="J5">
        <v>15</v>
      </c>
      <c r="K5" s="4">
        <v>235</v>
      </c>
      <c r="L5" s="5">
        <v>3525</v>
      </c>
      <c r="M5" s="19" t="str">
        <f>IF(Table1[[#This Row],[Number]]&gt;=20,"Y","N")</f>
        <v>N</v>
      </c>
      <c r="N5" s="20">
        <f>IF(Table1[[#This Row],[Number]]&gt;=20,0.95*Table1[[#This Row],[Total]],Table1[[#This Row],[Total]])</f>
        <v>3525</v>
      </c>
    </row>
    <row r="6" spans="1:14" x14ac:dyDescent="0.2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t="s">
        <v>22</v>
      </c>
      <c r="H6" t="s">
        <v>23</v>
      </c>
      <c r="I6" t="s">
        <v>24</v>
      </c>
      <c r="J6">
        <v>22</v>
      </c>
      <c r="K6" s="5">
        <v>260</v>
      </c>
      <c r="L6" s="5">
        <v>5720</v>
      </c>
      <c r="M6" s="19" t="str">
        <f>IF(Table1[[#This Row],[Number]]&gt;=20,"Y","N")</f>
        <v>Y</v>
      </c>
      <c r="N6" s="20">
        <f>IF(Table1[[#This Row],[Number]]&gt;=20,0.95*Table1[[#This Row],[Total]],Table1[[#This Row],[Total]])</f>
        <v>5434</v>
      </c>
    </row>
    <row r="7" spans="1:14" x14ac:dyDescent="0.2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t="s">
        <v>26</v>
      </c>
      <c r="H7" t="s">
        <v>18</v>
      </c>
      <c r="I7" t="s">
        <v>27</v>
      </c>
      <c r="J7">
        <v>16</v>
      </c>
      <c r="K7" s="5">
        <v>350</v>
      </c>
      <c r="L7" s="5">
        <v>5600</v>
      </c>
      <c r="M7" s="19" t="str">
        <f>IF(Table1[[#This Row],[Number]]&gt;=20,"Y","N")</f>
        <v>N</v>
      </c>
      <c r="N7" s="20">
        <f>IF(Table1[[#This Row],[Number]]&gt;=20,0.95*Table1[[#This Row],[Total]],Table1[[#This Row],[Total]])</f>
        <v>5600</v>
      </c>
    </row>
    <row r="8" spans="1:14" x14ac:dyDescent="0.2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t="s">
        <v>17</v>
      </c>
      <c r="H8" t="s">
        <v>30</v>
      </c>
      <c r="I8" t="s">
        <v>31</v>
      </c>
      <c r="J8">
        <v>30</v>
      </c>
      <c r="K8" s="5">
        <v>235</v>
      </c>
      <c r="L8" s="5">
        <v>7050</v>
      </c>
      <c r="M8" s="19" t="str">
        <f>IF(Table1[[#This Row],[Number]]&gt;=20,"Y","N")</f>
        <v>Y</v>
      </c>
      <c r="N8" s="20">
        <f>IF(Table1[[#This Row],[Number]]&gt;=20,0.95*Table1[[#This Row],[Total]],Table1[[#This Row],[Total]])</f>
        <v>6697.5</v>
      </c>
    </row>
    <row r="9" spans="1:14" x14ac:dyDescent="0.2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t="s">
        <v>32</v>
      </c>
      <c r="H9" t="s">
        <v>33</v>
      </c>
      <c r="I9" t="s">
        <v>34</v>
      </c>
      <c r="J9">
        <v>32</v>
      </c>
      <c r="K9" s="5">
        <v>295</v>
      </c>
      <c r="L9" s="5">
        <v>9440</v>
      </c>
      <c r="M9" s="19" t="str">
        <f>IF(Table1[[#This Row],[Number]]&gt;=20,"Y","N")</f>
        <v>Y</v>
      </c>
      <c r="N9" s="20">
        <f>IF(Table1[[#This Row],[Number]]&gt;=20,0.95*Table1[[#This Row],[Total]],Table1[[#This Row],[Total]])</f>
        <v>8968</v>
      </c>
    </row>
    <row r="10" spans="1:14" x14ac:dyDescent="0.2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t="s">
        <v>26</v>
      </c>
      <c r="H10" t="s">
        <v>30</v>
      </c>
      <c r="I10" t="s">
        <v>36</v>
      </c>
      <c r="J10">
        <v>14</v>
      </c>
      <c r="K10" s="5">
        <v>350</v>
      </c>
      <c r="L10" s="5">
        <v>4900</v>
      </c>
      <c r="M10" s="19" t="str">
        <f>IF(Table1[[#This Row],[Number]]&gt;=20,"Y","N")</f>
        <v>N</v>
      </c>
      <c r="N10" s="20">
        <f>IF(Table1[[#This Row],[Number]]&gt;=20,0.95*Table1[[#This Row],[Total]],Table1[[#This Row],[Total]])</f>
        <v>4900</v>
      </c>
    </row>
    <row r="11" spans="1:14" x14ac:dyDescent="0.2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t="s">
        <v>38</v>
      </c>
      <c r="H11" t="s">
        <v>39</v>
      </c>
      <c r="I11" t="s">
        <v>40</v>
      </c>
      <c r="J11">
        <v>8</v>
      </c>
      <c r="K11" s="5">
        <v>375</v>
      </c>
      <c r="L11" s="5">
        <v>3000</v>
      </c>
      <c r="M11" s="19" t="str">
        <f>IF(Table1[[#This Row],[Number]]&gt;=20,"Y","N")</f>
        <v>N</v>
      </c>
      <c r="N11" s="20">
        <f>IF(Table1[[#This Row],[Number]]&gt;=20,0.95*Table1[[#This Row],[Total]],Table1[[#This Row],[Total]])</f>
        <v>3000</v>
      </c>
    </row>
    <row r="12" spans="1:14" x14ac:dyDescent="0.2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t="s">
        <v>17</v>
      </c>
      <c r="H12" t="s">
        <v>30</v>
      </c>
      <c r="I12" t="s">
        <v>31</v>
      </c>
      <c r="J12">
        <v>22</v>
      </c>
      <c r="K12" s="5">
        <v>235</v>
      </c>
      <c r="L12" s="5">
        <v>5170</v>
      </c>
      <c r="M12" s="19" t="str">
        <f>IF(Table1[[#This Row],[Number]]&gt;=20,"Y","N")</f>
        <v>Y</v>
      </c>
      <c r="N12" s="20">
        <f>IF(Table1[[#This Row],[Number]]&gt;=20,0.95*Table1[[#This Row],[Total]],Table1[[#This Row],[Total]])</f>
        <v>4911.5</v>
      </c>
    </row>
    <row r="13" spans="1:14" x14ac:dyDescent="0.2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t="s">
        <v>22</v>
      </c>
      <c r="H13" t="s">
        <v>30</v>
      </c>
      <c r="I13" t="s">
        <v>41</v>
      </c>
      <c r="J13">
        <v>40</v>
      </c>
      <c r="K13" s="5">
        <v>260</v>
      </c>
      <c r="L13" s="5">
        <v>10400</v>
      </c>
      <c r="M13" s="19" t="str">
        <f>IF(Table1[[#This Row],[Number]]&gt;=20,"Y","N")</f>
        <v>Y</v>
      </c>
      <c r="N13" s="20">
        <f>IF(Table1[[#This Row],[Number]]&gt;=20,0.95*Table1[[#This Row],[Total]],Table1[[#This Row],[Total]])</f>
        <v>9880</v>
      </c>
    </row>
    <row r="14" spans="1:14" x14ac:dyDescent="0.2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t="s">
        <v>26</v>
      </c>
      <c r="H14" t="s">
        <v>18</v>
      </c>
      <c r="I14" t="s">
        <v>27</v>
      </c>
      <c r="J14">
        <v>25</v>
      </c>
      <c r="K14" s="5">
        <v>350</v>
      </c>
      <c r="L14" s="5">
        <v>8750</v>
      </c>
      <c r="M14" s="19" t="str">
        <f>IF(Table1[[#This Row],[Number]]&gt;=20,"Y","N")</f>
        <v>Y</v>
      </c>
      <c r="N14" s="20">
        <f>IF(Table1[[#This Row],[Number]]&gt;=20,0.95*Table1[[#This Row],[Total]],Table1[[#This Row],[Total]])</f>
        <v>8312.5</v>
      </c>
    </row>
    <row r="15" spans="1:14" x14ac:dyDescent="0.2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t="s">
        <v>26</v>
      </c>
      <c r="H15" t="s">
        <v>18</v>
      </c>
      <c r="I15" t="s">
        <v>27</v>
      </c>
      <c r="J15">
        <v>33</v>
      </c>
      <c r="K15" s="5">
        <v>350</v>
      </c>
      <c r="L15" s="5">
        <v>11550</v>
      </c>
      <c r="M15" s="19" t="str">
        <f>IF(Table1[[#This Row],[Number]]&gt;=20,"Y","N")</f>
        <v>Y</v>
      </c>
      <c r="N15" s="20">
        <f>IF(Table1[[#This Row],[Number]]&gt;=20,0.95*Table1[[#This Row],[Total]],Table1[[#This Row],[Total]])</f>
        <v>10972.5</v>
      </c>
    </row>
    <row r="16" spans="1:14" x14ac:dyDescent="0.2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t="s">
        <v>32</v>
      </c>
      <c r="H16" t="s">
        <v>39</v>
      </c>
      <c r="I16" t="s">
        <v>43</v>
      </c>
      <c r="J16">
        <v>15</v>
      </c>
      <c r="K16" s="5">
        <v>295</v>
      </c>
      <c r="L16" s="5">
        <v>4425</v>
      </c>
      <c r="M16" s="19" t="str">
        <f>IF(Table1[[#This Row],[Number]]&gt;=20,"Y","N")</f>
        <v>N</v>
      </c>
      <c r="N16" s="20">
        <f>IF(Table1[[#This Row],[Number]]&gt;=20,0.95*Table1[[#This Row],[Total]],Table1[[#This Row],[Total]])</f>
        <v>4425</v>
      </c>
    </row>
    <row r="17" spans="1:14" x14ac:dyDescent="0.2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t="s">
        <v>38</v>
      </c>
      <c r="H17" t="s">
        <v>33</v>
      </c>
      <c r="I17" t="s">
        <v>44</v>
      </c>
      <c r="J17">
        <v>10</v>
      </c>
      <c r="K17" s="5">
        <v>375</v>
      </c>
      <c r="L17" s="5">
        <v>3750</v>
      </c>
      <c r="M17" s="19" t="str">
        <f>IF(Table1[[#This Row],[Number]]&gt;=20,"Y","N")</f>
        <v>N</v>
      </c>
      <c r="N17" s="20">
        <f>IF(Table1[[#This Row],[Number]]&gt;=20,0.95*Table1[[#This Row],[Total]],Table1[[#This Row],[Total]])</f>
        <v>3750</v>
      </c>
    </row>
    <row r="18" spans="1:14" x14ac:dyDescent="0.2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t="s">
        <v>22</v>
      </c>
      <c r="H18" t="s">
        <v>30</v>
      </c>
      <c r="I18" t="s">
        <v>41</v>
      </c>
      <c r="J18">
        <v>45</v>
      </c>
      <c r="K18" s="5">
        <v>260</v>
      </c>
      <c r="L18" s="5">
        <v>11700</v>
      </c>
      <c r="M18" s="19" t="str">
        <f>IF(Table1[[#This Row],[Number]]&gt;=20,"Y","N")</f>
        <v>Y</v>
      </c>
      <c r="N18" s="20">
        <f>IF(Table1[[#This Row],[Number]]&gt;=20,0.95*Table1[[#This Row],[Total]],Table1[[#This Row],[Total]])</f>
        <v>11115</v>
      </c>
    </row>
    <row r="19" spans="1:14" x14ac:dyDescent="0.2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t="s">
        <v>26</v>
      </c>
      <c r="H19" t="s">
        <v>39</v>
      </c>
      <c r="I19" t="s">
        <v>46</v>
      </c>
      <c r="J19">
        <v>32</v>
      </c>
      <c r="K19" s="5">
        <v>350</v>
      </c>
      <c r="L19" s="5">
        <v>11200</v>
      </c>
      <c r="M19" s="19" t="str">
        <f>IF(Table1[[#This Row],[Number]]&gt;=20,"Y","N")</f>
        <v>Y</v>
      </c>
      <c r="N19" s="20">
        <f>IF(Table1[[#This Row],[Number]]&gt;=20,0.95*Table1[[#This Row],[Total]],Table1[[#This Row],[Total]])</f>
        <v>10640</v>
      </c>
    </row>
    <row r="20" spans="1:14" x14ac:dyDescent="0.2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t="s">
        <v>26</v>
      </c>
      <c r="H20" t="s">
        <v>18</v>
      </c>
      <c r="I20" t="s">
        <v>27</v>
      </c>
      <c r="J20">
        <v>28</v>
      </c>
      <c r="K20" s="5">
        <v>350</v>
      </c>
      <c r="L20" s="5">
        <v>9800</v>
      </c>
      <c r="M20" s="19" t="str">
        <f>IF(Table1[[#This Row],[Number]]&gt;=20,"Y","N")</f>
        <v>Y</v>
      </c>
      <c r="N20" s="20">
        <f>IF(Table1[[#This Row],[Number]]&gt;=20,0.95*Table1[[#This Row],[Total]],Table1[[#This Row],[Total]])</f>
        <v>9310</v>
      </c>
    </row>
    <row r="21" spans="1:14" x14ac:dyDescent="0.2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t="s">
        <v>47</v>
      </c>
      <c r="H21" t="s">
        <v>23</v>
      </c>
      <c r="I21" t="s">
        <v>48</v>
      </c>
      <c r="J21">
        <v>10</v>
      </c>
      <c r="K21" s="5">
        <v>220</v>
      </c>
      <c r="L21" s="5">
        <v>2200</v>
      </c>
      <c r="M21" s="19" t="str">
        <f>IF(Table1[[#This Row],[Number]]&gt;=20,"Y","N")</f>
        <v>N</v>
      </c>
      <c r="N21" s="20">
        <f>IF(Table1[[#This Row],[Number]]&gt;=20,0.95*Table1[[#This Row],[Total]],Table1[[#This Row],[Total]])</f>
        <v>2200</v>
      </c>
    </row>
    <row r="22" spans="1:14" x14ac:dyDescent="0.2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t="s">
        <v>22</v>
      </c>
      <c r="H22" t="s">
        <v>30</v>
      </c>
      <c r="I22" t="s">
        <v>41</v>
      </c>
      <c r="J22">
        <v>16</v>
      </c>
      <c r="K22" s="5">
        <v>260</v>
      </c>
      <c r="L22" s="5">
        <v>4160</v>
      </c>
      <c r="M22" s="19" t="str">
        <f>IF(Table1[[#This Row],[Number]]&gt;=20,"Y","N")</f>
        <v>N</v>
      </c>
      <c r="N22" s="20">
        <f>IF(Table1[[#This Row],[Number]]&gt;=20,0.95*Table1[[#This Row],[Total]],Table1[[#This Row],[Total]])</f>
        <v>4160</v>
      </c>
    </row>
    <row r="23" spans="1:14" x14ac:dyDescent="0.2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t="s">
        <v>17</v>
      </c>
      <c r="H23" t="s">
        <v>30</v>
      </c>
      <c r="I23" t="s">
        <v>31</v>
      </c>
      <c r="J23">
        <v>35</v>
      </c>
      <c r="K23" s="5">
        <v>235</v>
      </c>
      <c r="L23" s="5">
        <v>8225</v>
      </c>
      <c r="M23" s="19" t="str">
        <f>IF(Table1[[#This Row],[Number]]&gt;=20,"Y","N")</f>
        <v>Y</v>
      </c>
      <c r="N23" s="20">
        <f>IF(Table1[[#This Row],[Number]]&gt;=20,0.95*Table1[[#This Row],[Total]],Table1[[#This Row],[Total]])</f>
        <v>7813.75</v>
      </c>
    </row>
    <row r="24" spans="1:14" x14ac:dyDescent="0.2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t="s">
        <v>32</v>
      </c>
      <c r="H24" t="s">
        <v>18</v>
      </c>
      <c r="I24" t="s">
        <v>49</v>
      </c>
      <c r="J24">
        <v>12</v>
      </c>
      <c r="K24" s="5">
        <v>295</v>
      </c>
      <c r="L24" s="5">
        <v>3540</v>
      </c>
      <c r="M24" s="19" t="str">
        <f>IF(Table1[[#This Row],[Number]]&gt;=20,"Y","N")</f>
        <v>N</v>
      </c>
      <c r="N24" s="20">
        <f>IF(Table1[[#This Row],[Number]]&gt;=20,0.95*Table1[[#This Row],[Total]],Table1[[#This Row],[Total]])</f>
        <v>3540</v>
      </c>
    </row>
    <row r="25" spans="1:14" x14ac:dyDescent="0.2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t="s">
        <v>38</v>
      </c>
      <c r="H25" t="s">
        <v>33</v>
      </c>
      <c r="I25" t="s">
        <v>44</v>
      </c>
      <c r="J25">
        <v>40</v>
      </c>
      <c r="K25" s="5">
        <v>375</v>
      </c>
      <c r="L25" s="5">
        <v>15000</v>
      </c>
      <c r="M25" s="19" t="str">
        <f>IF(Table1[[#This Row],[Number]]&gt;=20,"Y","N")</f>
        <v>Y</v>
      </c>
      <c r="N25" s="20">
        <f>IF(Table1[[#This Row],[Number]]&gt;=20,0.95*Table1[[#This Row],[Total]],Table1[[#This Row],[Total]])</f>
        <v>14250</v>
      </c>
    </row>
    <row r="26" spans="1:14" x14ac:dyDescent="0.2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t="s">
        <v>26</v>
      </c>
      <c r="H26" t="s">
        <v>30</v>
      </c>
      <c r="I26" t="s">
        <v>36</v>
      </c>
      <c r="J26">
        <v>10</v>
      </c>
      <c r="K26" s="5">
        <v>350</v>
      </c>
      <c r="L26" s="5">
        <v>3500</v>
      </c>
      <c r="M26" s="19" t="str">
        <f>IF(Table1[[#This Row],[Number]]&gt;=20,"Y","N")</f>
        <v>N</v>
      </c>
      <c r="N26" s="20">
        <f>IF(Table1[[#This Row],[Number]]&gt;=20,0.95*Table1[[#This Row],[Total]],Table1[[#This Row],[Total]])</f>
        <v>3500</v>
      </c>
    </row>
    <row r="27" spans="1:14" x14ac:dyDescent="0.2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t="s">
        <v>38</v>
      </c>
      <c r="H27" t="s">
        <v>18</v>
      </c>
      <c r="I27" t="s">
        <v>51</v>
      </c>
      <c r="J27">
        <v>25</v>
      </c>
      <c r="K27" s="5">
        <v>375</v>
      </c>
      <c r="L27" s="5">
        <v>9375</v>
      </c>
      <c r="M27" s="19" t="str">
        <f>IF(Table1[[#This Row],[Number]]&gt;=20,"Y","N")</f>
        <v>Y</v>
      </c>
      <c r="N27" s="20">
        <f>IF(Table1[[#This Row],[Number]]&gt;=20,0.95*Table1[[#This Row],[Total]],Table1[[#This Row],[Total]])</f>
        <v>8906.25</v>
      </c>
    </row>
    <row r="28" spans="1:14" x14ac:dyDescent="0.2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t="s">
        <v>22</v>
      </c>
      <c r="H28" t="s">
        <v>18</v>
      </c>
      <c r="I28" t="s">
        <v>52</v>
      </c>
      <c r="J28">
        <v>50</v>
      </c>
      <c r="K28" s="5">
        <v>260</v>
      </c>
      <c r="L28" s="5">
        <v>13000</v>
      </c>
      <c r="M28" s="19" t="str">
        <f>IF(Table1[[#This Row],[Number]]&gt;=20,"Y","N")</f>
        <v>Y</v>
      </c>
      <c r="N28" s="20">
        <f>IF(Table1[[#This Row],[Number]]&gt;=20,0.95*Table1[[#This Row],[Total]],Table1[[#This Row],[Total]])</f>
        <v>12350</v>
      </c>
    </row>
    <row r="29" spans="1:14" x14ac:dyDescent="0.2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t="s">
        <v>17</v>
      </c>
      <c r="H29" t="s">
        <v>39</v>
      </c>
      <c r="I29" t="s">
        <v>53</v>
      </c>
      <c r="J29">
        <v>22</v>
      </c>
      <c r="K29" s="5">
        <v>235</v>
      </c>
      <c r="L29" s="5">
        <v>5170</v>
      </c>
      <c r="M29" s="19" t="str">
        <f>IF(Table1[[#This Row],[Number]]&gt;=20,"Y","N")</f>
        <v>Y</v>
      </c>
      <c r="N29" s="20">
        <f>IF(Table1[[#This Row],[Number]]&gt;=20,0.95*Table1[[#This Row],[Total]],Table1[[#This Row],[Total]])</f>
        <v>4911.5</v>
      </c>
    </row>
    <row r="30" spans="1:14" x14ac:dyDescent="0.2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t="s">
        <v>32</v>
      </c>
      <c r="H30" t="s">
        <v>30</v>
      </c>
      <c r="I30" t="s">
        <v>54</v>
      </c>
      <c r="J30">
        <v>15</v>
      </c>
      <c r="K30" s="5">
        <v>295</v>
      </c>
      <c r="L30" s="5">
        <v>4425</v>
      </c>
      <c r="M30" s="19" t="str">
        <f>IF(Table1[[#This Row],[Number]]&gt;=20,"Y","N")</f>
        <v>N</v>
      </c>
      <c r="N30" s="20">
        <f>IF(Table1[[#This Row],[Number]]&gt;=20,0.95*Table1[[#This Row],[Total]],Table1[[#This Row],[Total]])</f>
        <v>4425</v>
      </c>
    </row>
    <row r="31" spans="1:14" x14ac:dyDescent="0.2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t="s">
        <v>47</v>
      </c>
      <c r="H31" t="s">
        <v>39</v>
      </c>
      <c r="I31" t="s">
        <v>55</v>
      </c>
      <c r="J31">
        <v>10</v>
      </c>
      <c r="K31" s="5">
        <v>220</v>
      </c>
      <c r="L31" s="5">
        <v>2200</v>
      </c>
      <c r="M31" s="19" t="str">
        <f>IF(Table1[[#This Row],[Number]]&gt;=20,"Y","N")</f>
        <v>N</v>
      </c>
      <c r="N31" s="20">
        <f>IF(Table1[[#This Row],[Number]]&gt;=20,0.95*Table1[[#This Row],[Total]],Table1[[#This Row],[Total]])</f>
        <v>2200</v>
      </c>
    </row>
    <row r="32" spans="1:14" x14ac:dyDescent="0.2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t="s">
        <v>26</v>
      </c>
      <c r="H32" t="s">
        <v>18</v>
      </c>
      <c r="I32" t="s">
        <v>27</v>
      </c>
      <c r="J32">
        <v>20</v>
      </c>
      <c r="K32" s="5">
        <v>350</v>
      </c>
      <c r="L32" s="5">
        <v>7000</v>
      </c>
      <c r="M32" s="19" t="str">
        <f>IF(Table1[[#This Row],[Number]]&gt;=20,"Y","N")</f>
        <v>Y</v>
      </c>
      <c r="N32" s="20">
        <f>IF(Table1[[#This Row],[Number]]&gt;=20,0.95*Table1[[#This Row],[Total]],Table1[[#This Row],[Total]])</f>
        <v>6650</v>
      </c>
    </row>
    <row r="33" spans="1:14" x14ac:dyDescent="0.2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t="s">
        <v>17</v>
      </c>
      <c r="H33" t="s">
        <v>33</v>
      </c>
      <c r="I33" t="s">
        <v>56</v>
      </c>
      <c r="J33">
        <v>14</v>
      </c>
      <c r="K33" s="5">
        <v>235</v>
      </c>
      <c r="L33" s="5">
        <v>3290</v>
      </c>
      <c r="M33" s="19" t="str">
        <f>IF(Table1[[#This Row],[Number]]&gt;=20,"Y","N")</f>
        <v>N</v>
      </c>
      <c r="N33" s="20">
        <f>IF(Table1[[#This Row],[Number]]&gt;=20,0.95*Table1[[#This Row],[Total]],Table1[[#This Row],[Total]])</f>
        <v>3290</v>
      </c>
    </row>
    <row r="34" spans="1:14" x14ac:dyDescent="0.2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t="s">
        <v>47</v>
      </c>
      <c r="H34" t="s">
        <v>33</v>
      </c>
      <c r="I34" t="s">
        <v>57</v>
      </c>
      <c r="J34">
        <v>28</v>
      </c>
      <c r="K34" s="5">
        <v>220</v>
      </c>
      <c r="L34" s="5">
        <v>6160</v>
      </c>
      <c r="M34" s="19" t="str">
        <f>IF(Table1[[#This Row],[Number]]&gt;=20,"Y","N")</f>
        <v>Y</v>
      </c>
      <c r="N34" s="20">
        <f>IF(Table1[[#This Row],[Number]]&gt;=20,0.95*Table1[[#This Row],[Total]],Table1[[#This Row],[Total]])</f>
        <v>5852</v>
      </c>
    </row>
    <row r="35" spans="1:14" x14ac:dyDescent="0.2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t="s">
        <v>17</v>
      </c>
      <c r="H35" t="s">
        <v>18</v>
      </c>
      <c r="I35" t="s">
        <v>19</v>
      </c>
      <c r="J35">
        <v>12</v>
      </c>
      <c r="K35" s="5">
        <v>235</v>
      </c>
      <c r="L35" s="5">
        <v>2820</v>
      </c>
      <c r="M35" s="19" t="str">
        <f>IF(Table1[[#This Row],[Number]]&gt;=20,"Y","N")</f>
        <v>N</v>
      </c>
      <c r="N35" s="20">
        <f>IF(Table1[[#This Row],[Number]]&gt;=20,0.95*Table1[[#This Row],[Total]],Table1[[#This Row],[Total]])</f>
        <v>2820</v>
      </c>
    </row>
    <row r="36" spans="1:14" x14ac:dyDescent="0.2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t="s">
        <v>32</v>
      </c>
      <c r="H36" t="s">
        <v>39</v>
      </c>
      <c r="I36" t="s">
        <v>43</v>
      </c>
      <c r="J36">
        <v>35</v>
      </c>
      <c r="K36" s="5">
        <v>295</v>
      </c>
      <c r="L36" s="5">
        <v>10325</v>
      </c>
      <c r="M36" s="19" t="str">
        <f>IF(Table1[[#This Row],[Number]]&gt;=20,"Y","N")</f>
        <v>Y</v>
      </c>
      <c r="N36" s="20">
        <f>IF(Table1[[#This Row],[Number]]&gt;=20,0.95*Table1[[#This Row],[Total]],Table1[[#This Row],[Total]])</f>
        <v>9808.75</v>
      </c>
    </row>
    <row r="37" spans="1:14" x14ac:dyDescent="0.2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t="s">
        <v>38</v>
      </c>
      <c r="H37" t="s">
        <v>39</v>
      </c>
      <c r="I37" t="s">
        <v>40</v>
      </c>
      <c r="J37">
        <v>20</v>
      </c>
      <c r="K37" s="5">
        <v>375</v>
      </c>
      <c r="L37" s="5">
        <v>7500</v>
      </c>
      <c r="M37" s="19" t="str">
        <f>IF(Table1[[#This Row],[Number]]&gt;=20,"Y","N")</f>
        <v>Y</v>
      </c>
      <c r="N37" s="20">
        <f>IF(Table1[[#This Row],[Number]]&gt;=20,0.95*Table1[[#This Row],[Total]],Table1[[#This Row],[Total]])</f>
        <v>7125</v>
      </c>
    </row>
    <row r="38" spans="1:14" x14ac:dyDescent="0.2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t="s">
        <v>47</v>
      </c>
      <c r="H38" t="s">
        <v>33</v>
      </c>
      <c r="I38" t="s">
        <v>57</v>
      </c>
      <c r="J38">
        <v>45</v>
      </c>
      <c r="K38" s="5">
        <v>220</v>
      </c>
      <c r="L38" s="5">
        <v>9900</v>
      </c>
      <c r="M38" s="19" t="str">
        <f>IF(Table1[[#This Row],[Number]]&gt;=20,"Y","N")</f>
        <v>Y</v>
      </c>
      <c r="N38" s="20">
        <f>IF(Table1[[#This Row],[Number]]&gt;=20,0.95*Table1[[#This Row],[Total]],Table1[[#This Row],[Total]])</f>
        <v>9405</v>
      </c>
    </row>
    <row r="39" spans="1:14" x14ac:dyDescent="0.2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t="s">
        <v>38</v>
      </c>
      <c r="H39" t="s">
        <v>18</v>
      </c>
      <c r="I39" t="s">
        <v>51</v>
      </c>
      <c r="J39">
        <v>15</v>
      </c>
      <c r="K39" s="5">
        <v>375</v>
      </c>
      <c r="L39" s="5">
        <v>5625</v>
      </c>
      <c r="M39" s="19" t="str">
        <f>IF(Table1[[#This Row],[Number]]&gt;=20,"Y","N")</f>
        <v>N</v>
      </c>
      <c r="N39" s="20">
        <f>IF(Table1[[#This Row],[Number]]&gt;=20,0.95*Table1[[#This Row],[Total]],Table1[[#This Row],[Total]])</f>
        <v>5625</v>
      </c>
    </row>
    <row r="40" spans="1:14" x14ac:dyDescent="0.2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t="s">
        <v>26</v>
      </c>
      <c r="H40" t="s">
        <v>18</v>
      </c>
      <c r="I40" t="s">
        <v>27</v>
      </c>
      <c r="J40">
        <v>14</v>
      </c>
      <c r="K40" s="5">
        <v>350</v>
      </c>
      <c r="L40" s="5">
        <v>4900</v>
      </c>
      <c r="M40" s="19" t="str">
        <f>IF(Table1[[#This Row],[Number]]&gt;=20,"Y","N")</f>
        <v>N</v>
      </c>
      <c r="N40" s="20">
        <f>IF(Table1[[#This Row],[Number]]&gt;=20,0.95*Table1[[#This Row],[Total]],Table1[[#This Row],[Total]])</f>
        <v>4900</v>
      </c>
    </row>
    <row r="41" spans="1:14" x14ac:dyDescent="0.2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t="s">
        <v>32</v>
      </c>
      <c r="H41" t="s">
        <v>33</v>
      </c>
      <c r="I41" t="s">
        <v>34</v>
      </c>
      <c r="J41">
        <v>32</v>
      </c>
      <c r="K41" s="5">
        <v>295</v>
      </c>
      <c r="L41" s="5">
        <v>9440</v>
      </c>
      <c r="M41" s="19" t="str">
        <f>IF(Table1[[#This Row],[Number]]&gt;=20,"Y","N")</f>
        <v>Y</v>
      </c>
      <c r="N41" s="20">
        <f>IF(Table1[[#This Row],[Number]]&gt;=20,0.95*Table1[[#This Row],[Total]],Table1[[#This Row],[Total]])</f>
        <v>8968</v>
      </c>
    </row>
    <row r="42" spans="1:14" x14ac:dyDescent="0.2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t="s">
        <v>22</v>
      </c>
      <c r="H42" t="s">
        <v>18</v>
      </c>
      <c r="I42" t="s">
        <v>52</v>
      </c>
      <c r="J42">
        <v>40</v>
      </c>
      <c r="K42" s="5">
        <v>260</v>
      </c>
      <c r="L42" s="5">
        <v>10400</v>
      </c>
      <c r="M42" s="19" t="str">
        <f>IF(Table1[[#This Row],[Number]]&gt;=20,"Y","N")</f>
        <v>Y</v>
      </c>
      <c r="N42" s="20">
        <f>IF(Table1[[#This Row],[Number]]&gt;=20,0.95*Table1[[#This Row],[Total]],Table1[[#This Row],[Total]])</f>
        <v>9880</v>
      </c>
    </row>
    <row r="43" spans="1:14" x14ac:dyDescent="0.2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t="s">
        <v>17</v>
      </c>
      <c r="H43" t="s">
        <v>18</v>
      </c>
      <c r="I43" t="s">
        <v>19</v>
      </c>
      <c r="J43">
        <v>45</v>
      </c>
      <c r="K43" s="5">
        <v>235</v>
      </c>
      <c r="L43" s="5">
        <v>10575</v>
      </c>
      <c r="M43" s="19" t="str">
        <f>IF(Table1[[#This Row],[Number]]&gt;=20,"Y","N")</f>
        <v>Y</v>
      </c>
      <c r="N43" s="20">
        <f>IF(Table1[[#This Row],[Number]]&gt;=20,0.95*Table1[[#This Row],[Total]],Table1[[#This Row],[Total]])</f>
        <v>10046.25</v>
      </c>
    </row>
    <row r="44" spans="1:14" x14ac:dyDescent="0.2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t="s">
        <v>47</v>
      </c>
      <c r="H44" t="s">
        <v>39</v>
      </c>
      <c r="I44" t="s">
        <v>55</v>
      </c>
      <c r="J44">
        <v>24</v>
      </c>
      <c r="K44" s="5">
        <v>220</v>
      </c>
      <c r="L44" s="5">
        <v>5280</v>
      </c>
      <c r="M44" s="19" t="str">
        <f>IF(Table1[[#This Row],[Number]]&gt;=20,"Y","N")</f>
        <v>Y</v>
      </c>
      <c r="N44" s="20">
        <f>IF(Table1[[#This Row],[Number]]&gt;=20,0.95*Table1[[#This Row],[Total]],Table1[[#This Row],[Total]])</f>
        <v>5016</v>
      </c>
    </row>
    <row r="45" spans="1:14" x14ac:dyDescent="0.2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t="s">
        <v>38</v>
      </c>
      <c r="H45" t="s">
        <v>18</v>
      </c>
      <c r="I45" t="s">
        <v>51</v>
      </c>
      <c r="J45">
        <v>30</v>
      </c>
      <c r="K45" s="5">
        <v>375</v>
      </c>
      <c r="L45" s="5">
        <v>11250</v>
      </c>
      <c r="M45" s="19" t="str">
        <f>IF(Table1[[#This Row],[Number]]&gt;=20,"Y","N")</f>
        <v>Y</v>
      </c>
      <c r="N45" s="20">
        <f>IF(Table1[[#This Row],[Number]]&gt;=20,0.95*Table1[[#This Row],[Total]],Table1[[#This Row],[Total]])</f>
        <v>10687.5</v>
      </c>
    </row>
    <row r="46" spans="1:14" x14ac:dyDescent="0.2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t="s">
        <v>22</v>
      </c>
      <c r="H46" t="s">
        <v>23</v>
      </c>
      <c r="I46" t="s">
        <v>24</v>
      </c>
      <c r="J46">
        <v>15</v>
      </c>
      <c r="K46" s="5">
        <v>260</v>
      </c>
      <c r="L46" s="5">
        <v>3900</v>
      </c>
      <c r="M46" s="19" t="str">
        <f>IF(Table1[[#This Row],[Number]]&gt;=20,"Y","N")</f>
        <v>N</v>
      </c>
      <c r="N46" s="20">
        <f>IF(Table1[[#This Row],[Number]]&gt;=20,0.95*Table1[[#This Row],[Total]],Table1[[#This Row],[Total]])</f>
        <v>3900</v>
      </c>
    </row>
    <row r="47" spans="1:14" x14ac:dyDescent="0.2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t="s">
        <v>38</v>
      </c>
      <c r="H47" t="s">
        <v>18</v>
      </c>
      <c r="I47" t="s">
        <v>51</v>
      </c>
      <c r="J47">
        <v>15</v>
      </c>
      <c r="K47" s="5">
        <v>375</v>
      </c>
      <c r="L47" s="5">
        <v>5625</v>
      </c>
      <c r="M47" s="19" t="str">
        <f>IF(Table1[[#This Row],[Number]]&gt;=20,"Y","N")</f>
        <v>N</v>
      </c>
      <c r="N47" s="20">
        <f>IF(Table1[[#This Row],[Number]]&gt;=20,0.95*Table1[[#This Row],[Total]],Table1[[#This Row],[Total]])</f>
        <v>5625</v>
      </c>
    </row>
    <row r="48" spans="1:14" x14ac:dyDescent="0.2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t="s">
        <v>32</v>
      </c>
      <c r="H48" t="s">
        <v>30</v>
      </c>
      <c r="I48" t="s">
        <v>54</v>
      </c>
      <c r="J48">
        <v>42</v>
      </c>
      <c r="K48" s="5">
        <v>295</v>
      </c>
      <c r="L48" s="5">
        <v>12390</v>
      </c>
      <c r="M48" s="19" t="str">
        <f>IF(Table1[[#This Row],[Number]]&gt;=20,"Y","N")</f>
        <v>Y</v>
      </c>
      <c r="N48" s="20">
        <f>IF(Table1[[#This Row],[Number]]&gt;=20,0.95*Table1[[#This Row],[Total]],Table1[[#This Row],[Total]])</f>
        <v>11770.5</v>
      </c>
    </row>
    <row r="49" spans="1:14" x14ac:dyDescent="0.2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t="s">
        <v>26</v>
      </c>
      <c r="H49" t="s">
        <v>18</v>
      </c>
      <c r="I49" t="s">
        <v>27</v>
      </c>
      <c r="J49">
        <v>26</v>
      </c>
      <c r="K49" s="5">
        <v>350</v>
      </c>
      <c r="L49" s="5">
        <v>9100</v>
      </c>
      <c r="M49" s="19" t="str">
        <f>IF(Table1[[#This Row],[Number]]&gt;=20,"Y","N")</f>
        <v>Y</v>
      </c>
      <c r="N49" s="20">
        <f>IF(Table1[[#This Row],[Number]]&gt;=20,0.95*Table1[[#This Row],[Total]],Table1[[#This Row],[Total]])</f>
        <v>8645</v>
      </c>
    </row>
    <row r="50" spans="1:14" x14ac:dyDescent="0.2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t="s">
        <v>22</v>
      </c>
      <c r="H50" t="s">
        <v>33</v>
      </c>
      <c r="I50" t="s">
        <v>59</v>
      </c>
      <c r="J50">
        <v>35</v>
      </c>
      <c r="K50" s="5">
        <v>260</v>
      </c>
      <c r="L50" s="5">
        <v>9100</v>
      </c>
      <c r="M50" s="19" t="str">
        <f>IF(Table1[[#This Row],[Number]]&gt;=20,"Y","N")</f>
        <v>Y</v>
      </c>
      <c r="N50" s="20">
        <f>IF(Table1[[#This Row],[Number]]&gt;=20,0.95*Table1[[#This Row],[Total]],Table1[[#This Row],[Total]])</f>
        <v>8645</v>
      </c>
    </row>
    <row r="51" spans="1:14" x14ac:dyDescent="0.2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t="s">
        <v>47</v>
      </c>
      <c r="H51" t="s">
        <v>39</v>
      </c>
      <c r="I51" t="s">
        <v>55</v>
      </c>
      <c r="J51">
        <v>32</v>
      </c>
      <c r="K51" s="5">
        <v>220</v>
      </c>
      <c r="L51" s="5">
        <v>7040</v>
      </c>
      <c r="M51" s="19" t="str">
        <f>IF(Table1[[#This Row],[Number]]&gt;=20,"Y","N")</f>
        <v>Y</v>
      </c>
      <c r="N51" s="20">
        <f>IF(Table1[[#This Row],[Number]]&gt;=20,0.95*Table1[[#This Row],[Total]],Table1[[#This Row],[Total]])</f>
        <v>6688</v>
      </c>
    </row>
    <row r="52" spans="1:14" x14ac:dyDescent="0.2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t="s">
        <v>32</v>
      </c>
      <c r="H52" t="s">
        <v>30</v>
      </c>
      <c r="I52" t="s">
        <v>54</v>
      </c>
      <c r="J52">
        <v>18</v>
      </c>
      <c r="K52" s="5">
        <v>295</v>
      </c>
      <c r="L52" s="5">
        <v>5310</v>
      </c>
      <c r="M52" s="19" t="str">
        <f>IF(Table1[[#This Row],[Number]]&gt;=20,"Y","N")</f>
        <v>N</v>
      </c>
      <c r="N52" s="20">
        <f>IF(Table1[[#This Row],[Number]]&gt;=20,0.95*Table1[[#This Row],[Total]],Table1[[#This Row],[Total]])</f>
        <v>5310</v>
      </c>
    </row>
    <row r="53" spans="1:14" x14ac:dyDescent="0.2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t="s">
        <v>26</v>
      </c>
      <c r="H53" t="s">
        <v>18</v>
      </c>
      <c r="I53" t="s">
        <v>27</v>
      </c>
      <c r="J53">
        <v>22</v>
      </c>
      <c r="K53" s="5">
        <v>350</v>
      </c>
      <c r="L53" s="5">
        <v>7700</v>
      </c>
      <c r="M53" s="19" t="str">
        <f>IF(Table1[[#This Row],[Number]]&gt;=20,"Y","N")</f>
        <v>Y</v>
      </c>
      <c r="N53" s="20">
        <f>IF(Table1[[#This Row],[Number]]&gt;=20,0.95*Table1[[#This Row],[Total]],Table1[[#This Row],[Total]])</f>
        <v>7315</v>
      </c>
    </row>
    <row r="54" spans="1:14" x14ac:dyDescent="0.2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t="s">
        <v>17</v>
      </c>
      <c r="H54" t="s">
        <v>33</v>
      </c>
      <c r="I54" t="s">
        <v>56</v>
      </c>
      <c r="J54">
        <v>38</v>
      </c>
      <c r="K54" s="5">
        <v>235</v>
      </c>
      <c r="L54" s="5">
        <v>8930</v>
      </c>
      <c r="M54" s="19" t="str">
        <f>IF(Table1[[#This Row],[Number]]&gt;=20,"Y","N")</f>
        <v>Y</v>
      </c>
      <c r="N54" s="20">
        <f>IF(Table1[[#This Row],[Number]]&gt;=20,0.95*Table1[[#This Row],[Total]],Table1[[#This Row],[Total]])</f>
        <v>8483.5</v>
      </c>
    </row>
    <row r="55" spans="1:14" x14ac:dyDescent="0.2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t="s">
        <v>47</v>
      </c>
      <c r="H55" t="s">
        <v>18</v>
      </c>
      <c r="I55" t="s">
        <v>61</v>
      </c>
      <c r="J55">
        <v>42</v>
      </c>
      <c r="K55" s="5">
        <v>220</v>
      </c>
      <c r="L55" s="5">
        <v>9240</v>
      </c>
      <c r="M55" s="19" t="str">
        <f>IF(Table1[[#This Row],[Number]]&gt;=20,"Y","N")</f>
        <v>Y</v>
      </c>
      <c r="N55" s="20">
        <f>IF(Table1[[#This Row],[Number]]&gt;=20,0.95*Table1[[#This Row],[Total]],Table1[[#This Row],[Total]])</f>
        <v>8778</v>
      </c>
    </row>
    <row r="56" spans="1:14" x14ac:dyDescent="0.2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t="s">
        <v>32</v>
      </c>
      <c r="H56" t="s">
        <v>23</v>
      </c>
      <c r="I56" t="s">
        <v>62</v>
      </c>
      <c r="J56">
        <v>15</v>
      </c>
      <c r="K56" s="5">
        <v>295</v>
      </c>
      <c r="L56" s="5">
        <v>4425</v>
      </c>
      <c r="M56" s="19" t="str">
        <f>IF(Table1[[#This Row],[Number]]&gt;=20,"Y","N")</f>
        <v>N</v>
      </c>
      <c r="N56" s="20">
        <f>IF(Table1[[#This Row],[Number]]&gt;=20,0.95*Table1[[#This Row],[Total]],Table1[[#This Row],[Total]])</f>
        <v>4425</v>
      </c>
    </row>
    <row r="57" spans="1:14" x14ac:dyDescent="0.2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t="s">
        <v>38</v>
      </c>
      <c r="H57" t="s">
        <v>33</v>
      </c>
      <c r="I57" t="s">
        <v>44</v>
      </c>
      <c r="J57">
        <v>10</v>
      </c>
      <c r="K57" s="5">
        <v>375</v>
      </c>
      <c r="L57" s="5">
        <v>3750</v>
      </c>
      <c r="M57" s="19" t="str">
        <f>IF(Table1[[#This Row],[Number]]&gt;=20,"Y","N")</f>
        <v>N</v>
      </c>
      <c r="N57" s="20">
        <f>IF(Table1[[#This Row],[Number]]&gt;=20,0.95*Table1[[#This Row],[Total]],Table1[[#This Row],[Total]])</f>
        <v>3750</v>
      </c>
    </row>
    <row r="58" spans="1:14" x14ac:dyDescent="0.2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t="s">
        <v>17</v>
      </c>
      <c r="H58" t="s">
        <v>18</v>
      </c>
      <c r="I58" t="s">
        <v>19</v>
      </c>
      <c r="J58">
        <v>26</v>
      </c>
      <c r="K58" s="5">
        <v>235</v>
      </c>
      <c r="L58" s="5">
        <v>6110</v>
      </c>
      <c r="M58" s="19" t="str">
        <f>IF(Table1[[#This Row],[Number]]&gt;=20,"Y","N")</f>
        <v>Y</v>
      </c>
      <c r="N58" s="20">
        <f>IF(Table1[[#This Row],[Number]]&gt;=20,0.95*Table1[[#This Row],[Total]],Table1[[#This Row],[Total]])</f>
        <v>5804.5</v>
      </c>
    </row>
    <row r="59" spans="1:14" x14ac:dyDescent="0.2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t="s">
        <v>17</v>
      </c>
      <c r="H59" t="s">
        <v>23</v>
      </c>
      <c r="I59" t="s">
        <v>63</v>
      </c>
      <c r="J59">
        <v>40</v>
      </c>
      <c r="K59" s="5">
        <v>235</v>
      </c>
      <c r="L59" s="5">
        <v>9400</v>
      </c>
      <c r="M59" s="19" t="str">
        <f>IF(Table1[[#This Row],[Number]]&gt;=20,"Y","N")</f>
        <v>Y</v>
      </c>
      <c r="N59" s="20">
        <f>IF(Table1[[#This Row],[Number]]&gt;=20,0.95*Table1[[#This Row],[Total]],Table1[[#This Row],[Total]])</f>
        <v>8930</v>
      </c>
    </row>
    <row r="60" spans="1:14" x14ac:dyDescent="0.2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t="s">
        <v>22</v>
      </c>
      <c r="H60" t="s">
        <v>18</v>
      </c>
      <c r="I60" t="s">
        <v>52</v>
      </c>
      <c r="J60">
        <v>30</v>
      </c>
      <c r="K60" s="5">
        <v>260</v>
      </c>
      <c r="L60" s="5">
        <v>7800</v>
      </c>
      <c r="M60" s="19" t="str">
        <f>IF(Table1[[#This Row],[Number]]&gt;=20,"Y","N")</f>
        <v>Y</v>
      </c>
      <c r="N60" s="20">
        <f>IF(Table1[[#This Row],[Number]]&gt;=20,0.95*Table1[[#This Row],[Total]],Table1[[#This Row],[Total]])</f>
        <v>7410</v>
      </c>
    </row>
    <row r="61" spans="1:14" x14ac:dyDescent="0.2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t="s">
        <v>26</v>
      </c>
      <c r="H61" t="s">
        <v>33</v>
      </c>
      <c r="I61" t="s">
        <v>64</v>
      </c>
      <c r="J61">
        <v>26</v>
      </c>
      <c r="K61" s="5">
        <v>350</v>
      </c>
      <c r="L61" s="5">
        <v>9100</v>
      </c>
      <c r="M61" s="19" t="str">
        <f>IF(Table1[[#This Row],[Number]]&gt;=20,"Y","N")</f>
        <v>Y</v>
      </c>
      <c r="N61" s="20">
        <f>IF(Table1[[#This Row],[Number]]&gt;=20,0.95*Table1[[#This Row],[Total]],Table1[[#This Row],[Total]])</f>
        <v>8645</v>
      </c>
    </row>
    <row r="62" spans="1:14" x14ac:dyDescent="0.2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t="s">
        <v>32</v>
      </c>
      <c r="H62" t="s">
        <v>18</v>
      </c>
      <c r="I62" t="s">
        <v>49</v>
      </c>
      <c r="J62">
        <v>18</v>
      </c>
      <c r="K62" s="5">
        <v>295</v>
      </c>
      <c r="L62" s="5">
        <v>5310</v>
      </c>
      <c r="M62" s="19" t="str">
        <f>IF(Table1[[#This Row],[Number]]&gt;=20,"Y","N")</f>
        <v>N</v>
      </c>
      <c r="N62" s="20">
        <f>IF(Table1[[#This Row],[Number]]&gt;=20,0.95*Table1[[#This Row],[Total]],Table1[[#This Row],[Total]])</f>
        <v>5310</v>
      </c>
    </row>
    <row r="63" spans="1:14" x14ac:dyDescent="0.2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t="s">
        <v>17</v>
      </c>
      <c r="H63" t="s">
        <v>33</v>
      </c>
      <c r="I63" t="s">
        <v>56</v>
      </c>
      <c r="J63">
        <v>22</v>
      </c>
      <c r="K63" s="5">
        <v>235</v>
      </c>
      <c r="L63" s="5">
        <v>5170</v>
      </c>
      <c r="M63" s="19" t="str">
        <f>IF(Table1[[#This Row],[Number]]&gt;=20,"Y","N")</f>
        <v>Y</v>
      </c>
      <c r="N63" s="20">
        <f>IF(Table1[[#This Row],[Number]]&gt;=20,0.95*Table1[[#This Row],[Total]],Table1[[#This Row],[Total]])</f>
        <v>4911.5</v>
      </c>
    </row>
    <row r="64" spans="1:14" x14ac:dyDescent="0.2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t="s">
        <v>26</v>
      </c>
      <c r="H64" t="s">
        <v>18</v>
      </c>
      <c r="I64" t="s">
        <v>27</v>
      </c>
      <c r="J64">
        <v>42</v>
      </c>
      <c r="K64" s="5">
        <v>350</v>
      </c>
      <c r="L64" s="5">
        <v>14700</v>
      </c>
      <c r="M64" s="19" t="str">
        <f>IF(Table1[[#This Row],[Number]]&gt;=20,"Y","N")</f>
        <v>Y</v>
      </c>
      <c r="N64" s="20">
        <f>IF(Table1[[#This Row],[Number]]&gt;=20,0.95*Table1[[#This Row],[Total]],Table1[[#This Row],[Total]])</f>
        <v>13965</v>
      </c>
    </row>
    <row r="65" spans="1:14" x14ac:dyDescent="0.2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t="s">
        <v>26</v>
      </c>
      <c r="H65" t="s">
        <v>39</v>
      </c>
      <c r="I65" t="s">
        <v>46</v>
      </c>
      <c r="J65">
        <v>45</v>
      </c>
      <c r="K65" s="5">
        <v>350</v>
      </c>
      <c r="L65" s="5">
        <v>15750</v>
      </c>
      <c r="M65" s="19" t="str">
        <f>IF(Table1[[#This Row],[Number]]&gt;=20,"Y","N")</f>
        <v>Y</v>
      </c>
      <c r="N65" s="20">
        <f>IF(Table1[[#This Row],[Number]]&gt;=20,0.95*Table1[[#This Row],[Total]],Table1[[#This Row],[Total]])</f>
        <v>14962.5</v>
      </c>
    </row>
    <row r="66" spans="1:14" x14ac:dyDescent="0.2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t="s">
        <v>32</v>
      </c>
      <c r="H66" t="s">
        <v>23</v>
      </c>
      <c r="I66" t="s">
        <v>62</v>
      </c>
      <c r="J66">
        <v>20</v>
      </c>
      <c r="K66" s="5">
        <v>295</v>
      </c>
      <c r="L66" s="5">
        <v>5900</v>
      </c>
      <c r="M66" s="19" t="str">
        <f>IF(Table1[[#This Row],[Number]]&gt;=20,"Y","N")</f>
        <v>Y</v>
      </c>
      <c r="N66" s="20">
        <f>IF(Table1[[#This Row],[Number]]&gt;=20,0.95*Table1[[#This Row],[Total]],Table1[[#This Row],[Total]])</f>
        <v>5605</v>
      </c>
    </row>
    <row r="67" spans="1:14" x14ac:dyDescent="0.2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t="s">
        <v>32</v>
      </c>
      <c r="H67" t="s">
        <v>18</v>
      </c>
      <c r="I67" t="s">
        <v>49</v>
      </c>
      <c r="J67">
        <v>22</v>
      </c>
      <c r="K67" s="5">
        <v>295</v>
      </c>
      <c r="L67" s="5">
        <v>6490</v>
      </c>
      <c r="M67" s="19" t="str">
        <f>IF(Table1[[#This Row],[Number]]&gt;=20,"Y","N")</f>
        <v>Y</v>
      </c>
      <c r="N67" s="20">
        <f>IF(Table1[[#This Row],[Number]]&gt;=20,0.95*Table1[[#This Row],[Total]],Table1[[#This Row],[Total]])</f>
        <v>6165.5</v>
      </c>
    </row>
    <row r="68" spans="1:14" x14ac:dyDescent="0.2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t="s">
        <v>47</v>
      </c>
      <c r="H68" t="s">
        <v>39</v>
      </c>
      <c r="I68" t="s">
        <v>55</v>
      </c>
      <c r="J68">
        <v>15</v>
      </c>
      <c r="K68" s="5">
        <v>220</v>
      </c>
      <c r="L68" s="5">
        <v>3300</v>
      </c>
      <c r="M68" s="19" t="str">
        <f>IF(Table1[[#This Row],[Number]]&gt;=20,"Y","N")</f>
        <v>N</v>
      </c>
      <c r="N68" s="20">
        <f>IF(Table1[[#This Row],[Number]]&gt;=20,0.95*Table1[[#This Row],[Total]],Table1[[#This Row],[Total]])</f>
        <v>3300</v>
      </c>
    </row>
    <row r="69" spans="1:14" x14ac:dyDescent="0.2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t="s">
        <v>17</v>
      </c>
      <c r="H69" t="s">
        <v>30</v>
      </c>
      <c r="I69" t="s">
        <v>31</v>
      </c>
      <c r="J69">
        <v>35</v>
      </c>
      <c r="K69" s="5">
        <v>235</v>
      </c>
      <c r="L69" s="5">
        <v>8225</v>
      </c>
      <c r="M69" s="19" t="str">
        <f>IF(Table1[[#This Row],[Number]]&gt;=20,"Y","N")</f>
        <v>Y</v>
      </c>
      <c r="N69" s="20">
        <f>IF(Table1[[#This Row],[Number]]&gt;=20,0.95*Table1[[#This Row],[Total]],Table1[[#This Row],[Total]])</f>
        <v>7813.75</v>
      </c>
    </row>
    <row r="70" spans="1:14" x14ac:dyDescent="0.2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t="s">
        <v>38</v>
      </c>
      <c r="H70" t="s">
        <v>33</v>
      </c>
      <c r="I70" t="s">
        <v>44</v>
      </c>
      <c r="J70">
        <v>33</v>
      </c>
      <c r="K70" s="5">
        <v>375</v>
      </c>
      <c r="L70" s="5">
        <v>12375</v>
      </c>
      <c r="M70" s="19" t="str">
        <f>IF(Table1[[#This Row],[Number]]&gt;=20,"Y","N")</f>
        <v>Y</v>
      </c>
      <c r="N70" s="20">
        <f>IF(Table1[[#This Row],[Number]]&gt;=20,0.95*Table1[[#This Row],[Total]],Table1[[#This Row],[Total]])</f>
        <v>11756.25</v>
      </c>
    </row>
    <row r="71" spans="1:14" x14ac:dyDescent="0.2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t="s">
        <v>22</v>
      </c>
      <c r="H71" t="s">
        <v>18</v>
      </c>
      <c r="I71" t="s">
        <v>52</v>
      </c>
      <c r="J71">
        <v>22</v>
      </c>
      <c r="K71" s="5">
        <v>260</v>
      </c>
      <c r="L71" s="5">
        <v>5720</v>
      </c>
      <c r="M71" s="19" t="str">
        <f>IF(Table1[[#This Row],[Number]]&gt;=20,"Y","N")</f>
        <v>Y</v>
      </c>
      <c r="N71" s="20">
        <f>IF(Table1[[#This Row],[Number]]&gt;=20,0.95*Table1[[#This Row],[Total]],Table1[[#This Row],[Total]])</f>
        <v>5434</v>
      </c>
    </row>
    <row r="72" spans="1:14" x14ac:dyDescent="0.2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t="s">
        <v>22</v>
      </c>
      <c r="H72" t="s">
        <v>33</v>
      </c>
      <c r="I72" t="s">
        <v>59</v>
      </c>
      <c r="J72">
        <v>26</v>
      </c>
      <c r="K72" s="5">
        <v>260</v>
      </c>
      <c r="L72" s="5">
        <v>6760</v>
      </c>
      <c r="M72" s="19" t="str">
        <f>IF(Table1[[#This Row],[Number]]&gt;=20,"Y","N")</f>
        <v>Y</v>
      </c>
      <c r="N72" s="20">
        <f>IF(Table1[[#This Row],[Number]]&gt;=20,0.95*Table1[[#This Row],[Total]],Table1[[#This Row],[Total]])</f>
        <v>6422</v>
      </c>
    </row>
    <row r="73" spans="1:14" x14ac:dyDescent="0.2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t="s">
        <v>47</v>
      </c>
      <c r="H73" t="s">
        <v>23</v>
      </c>
      <c r="I73" t="s">
        <v>48</v>
      </c>
      <c r="J73">
        <v>16</v>
      </c>
      <c r="K73" s="5">
        <v>220</v>
      </c>
      <c r="L73" s="5">
        <v>3520</v>
      </c>
      <c r="M73" s="19" t="str">
        <f>IF(Table1[[#This Row],[Number]]&gt;=20,"Y","N")</f>
        <v>N</v>
      </c>
      <c r="N73" s="20">
        <f>IF(Table1[[#This Row],[Number]]&gt;=20,0.95*Table1[[#This Row],[Total]],Table1[[#This Row],[Total]])</f>
        <v>3520</v>
      </c>
    </row>
    <row r="74" spans="1:14" x14ac:dyDescent="0.2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t="s">
        <v>32</v>
      </c>
      <c r="H74" t="s">
        <v>18</v>
      </c>
      <c r="I74" t="s">
        <v>49</v>
      </c>
      <c r="J74">
        <v>10</v>
      </c>
      <c r="K74" s="5">
        <v>295</v>
      </c>
      <c r="L74" s="5">
        <v>2950</v>
      </c>
      <c r="M74" s="19" t="str">
        <f>IF(Table1[[#This Row],[Number]]&gt;=20,"Y","N")</f>
        <v>N</v>
      </c>
      <c r="N74" s="20">
        <f>IF(Table1[[#This Row],[Number]]&gt;=20,0.95*Table1[[#This Row],[Total]],Table1[[#This Row],[Total]])</f>
        <v>2950</v>
      </c>
    </row>
    <row r="75" spans="1:14" x14ac:dyDescent="0.2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t="s">
        <v>22</v>
      </c>
      <c r="H75" t="s">
        <v>18</v>
      </c>
      <c r="I75" t="s">
        <v>52</v>
      </c>
      <c r="J75">
        <v>40</v>
      </c>
      <c r="K75" s="5">
        <v>260</v>
      </c>
      <c r="L75" s="5">
        <v>10400</v>
      </c>
      <c r="M75" s="19" t="str">
        <f>IF(Table1[[#This Row],[Number]]&gt;=20,"Y","N")</f>
        <v>Y</v>
      </c>
      <c r="N75" s="20">
        <f>IF(Table1[[#This Row],[Number]]&gt;=20,0.95*Table1[[#This Row],[Total]],Table1[[#This Row],[Total]])</f>
        <v>9880</v>
      </c>
    </row>
    <row r="76" spans="1:14" x14ac:dyDescent="0.2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t="s">
        <v>17</v>
      </c>
      <c r="H76" t="s">
        <v>30</v>
      </c>
      <c r="I76" t="s">
        <v>31</v>
      </c>
      <c r="J76">
        <v>15</v>
      </c>
      <c r="K76" s="5">
        <v>235</v>
      </c>
      <c r="L76" s="5">
        <v>3525</v>
      </c>
      <c r="M76" s="19" t="str">
        <f>IF(Table1[[#This Row],[Number]]&gt;=20,"Y","N")</f>
        <v>N</v>
      </c>
      <c r="N76" s="20">
        <f>IF(Table1[[#This Row],[Number]]&gt;=20,0.95*Table1[[#This Row],[Total]],Table1[[#This Row],[Total]])</f>
        <v>3525</v>
      </c>
    </row>
    <row r="77" spans="1:14" x14ac:dyDescent="0.2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t="s">
        <v>38</v>
      </c>
      <c r="H77" t="s">
        <v>33</v>
      </c>
      <c r="I77" t="s">
        <v>44</v>
      </c>
      <c r="J77">
        <v>25</v>
      </c>
      <c r="K77" s="5">
        <v>375</v>
      </c>
      <c r="L77" s="5">
        <v>9375</v>
      </c>
      <c r="M77" s="19" t="str">
        <f>IF(Table1[[#This Row],[Number]]&gt;=20,"Y","N")</f>
        <v>Y</v>
      </c>
      <c r="N77" s="20">
        <f>IF(Table1[[#This Row],[Number]]&gt;=20,0.95*Table1[[#This Row],[Total]],Table1[[#This Row],[Total]])</f>
        <v>8906.25</v>
      </c>
    </row>
    <row r="78" spans="1:14" x14ac:dyDescent="0.2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t="s">
        <v>32</v>
      </c>
      <c r="H78" t="s">
        <v>33</v>
      </c>
      <c r="I78" t="s">
        <v>34</v>
      </c>
      <c r="J78">
        <v>20</v>
      </c>
      <c r="K78" s="5">
        <v>295</v>
      </c>
      <c r="L78" s="5">
        <v>5900</v>
      </c>
      <c r="M78" s="19" t="str">
        <f>IF(Table1[[#This Row],[Number]]&gt;=20,"Y","N")</f>
        <v>Y</v>
      </c>
      <c r="N78" s="20">
        <f>IF(Table1[[#This Row],[Number]]&gt;=20,0.95*Table1[[#This Row],[Total]],Table1[[#This Row],[Total]])</f>
        <v>5605</v>
      </c>
    </row>
    <row r="79" spans="1:14" x14ac:dyDescent="0.2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t="s">
        <v>22</v>
      </c>
      <c r="H79" t="s">
        <v>23</v>
      </c>
      <c r="I79" t="s">
        <v>24</v>
      </c>
      <c r="J79">
        <v>35</v>
      </c>
      <c r="K79" s="5">
        <v>260</v>
      </c>
      <c r="L79" s="5">
        <v>9100</v>
      </c>
      <c r="M79" s="19" t="str">
        <f>IF(Table1[[#This Row],[Number]]&gt;=20,"Y","N")</f>
        <v>Y</v>
      </c>
      <c r="N79" s="20">
        <f>IF(Table1[[#This Row],[Number]]&gt;=20,0.95*Table1[[#This Row],[Total]],Table1[[#This Row],[Total]])</f>
        <v>8645</v>
      </c>
    </row>
    <row r="80" spans="1:14" x14ac:dyDescent="0.2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t="s">
        <v>26</v>
      </c>
      <c r="H80" t="s">
        <v>18</v>
      </c>
      <c r="I80" t="s">
        <v>27</v>
      </c>
      <c r="J80">
        <v>22</v>
      </c>
      <c r="K80" s="5">
        <v>350</v>
      </c>
      <c r="L80" s="5">
        <v>7700</v>
      </c>
      <c r="M80" s="19" t="str">
        <f>IF(Table1[[#This Row],[Number]]&gt;=20,"Y","N")</f>
        <v>Y</v>
      </c>
      <c r="N80" s="20">
        <f>IF(Table1[[#This Row],[Number]]&gt;=20,0.95*Table1[[#This Row],[Total]],Table1[[#This Row],[Total]])</f>
        <v>7315</v>
      </c>
    </row>
    <row r="81" spans="1:14" x14ac:dyDescent="0.2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t="s">
        <v>47</v>
      </c>
      <c r="H81" t="s">
        <v>39</v>
      </c>
      <c r="I81" t="s">
        <v>55</v>
      </c>
      <c r="J81">
        <v>16</v>
      </c>
      <c r="K81" s="5">
        <v>220</v>
      </c>
      <c r="L81" s="5">
        <v>3520</v>
      </c>
      <c r="M81" s="19" t="str">
        <f>IF(Table1[[#This Row],[Number]]&gt;=20,"Y","N")</f>
        <v>N</v>
      </c>
      <c r="N81" s="20">
        <f>IF(Table1[[#This Row],[Number]]&gt;=20,0.95*Table1[[#This Row],[Total]],Table1[[#This Row],[Total]])</f>
        <v>3520</v>
      </c>
    </row>
    <row r="82" spans="1:14" x14ac:dyDescent="0.2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t="s">
        <v>32</v>
      </c>
      <c r="H82" t="s">
        <v>18</v>
      </c>
      <c r="I82" t="s">
        <v>49</v>
      </c>
      <c r="J82">
        <v>50</v>
      </c>
      <c r="K82" s="5">
        <v>295</v>
      </c>
      <c r="L82" s="5">
        <v>14750</v>
      </c>
      <c r="M82" s="19" t="str">
        <f>IF(Table1[[#This Row],[Number]]&gt;=20,"Y","N")</f>
        <v>Y</v>
      </c>
      <c r="N82" s="20">
        <f>IF(Table1[[#This Row],[Number]]&gt;=20,0.95*Table1[[#This Row],[Total]],Table1[[#This Row],[Total]])</f>
        <v>14012.5</v>
      </c>
    </row>
    <row r="83" spans="1:14" x14ac:dyDescent="0.2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t="s">
        <v>38</v>
      </c>
      <c r="H83" t="s">
        <v>33</v>
      </c>
      <c r="I83" t="s">
        <v>44</v>
      </c>
      <c r="J83">
        <v>32</v>
      </c>
      <c r="K83" s="5">
        <v>375</v>
      </c>
      <c r="L83" s="5">
        <v>12000</v>
      </c>
      <c r="M83" s="19" t="str">
        <f>IF(Table1[[#This Row],[Number]]&gt;=20,"Y","N")</f>
        <v>Y</v>
      </c>
      <c r="N83" s="20">
        <f>IF(Table1[[#This Row],[Number]]&gt;=20,0.95*Table1[[#This Row],[Total]],Table1[[#This Row],[Total]])</f>
        <v>11400</v>
      </c>
    </row>
    <row r="84" spans="1:14" x14ac:dyDescent="0.2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t="s">
        <v>17</v>
      </c>
      <c r="H84" t="s">
        <v>39</v>
      </c>
      <c r="I84" t="s">
        <v>53</v>
      </c>
      <c r="J84">
        <v>14</v>
      </c>
      <c r="K84" s="5">
        <v>235</v>
      </c>
      <c r="L84" s="5">
        <v>3290</v>
      </c>
      <c r="M84" s="19" t="str">
        <f>IF(Table1[[#This Row],[Number]]&gt;=20,"Y","N")</f>
        <v>N</v>
      </c>
      <c r="N84" s="20">
        <f>IF(Table1[[#This Row],[Number]]&gt;=20,0.95*Table1[[#This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baseColWidth="10" defaultRowHeight="15" x14ac:dyDescent="0.2"/>
  <cols>
    <col min="1" max="1" width="18.83203125" customWidth="1"/>
    <col min="2" max="2" width="13.1640625" bestFit="1" customWidth="1"/>
    <col min="3" max="3" width="13" bestFit="1" customWidth="1"/>
  </cols>
  <sheetData>
    <row r="1" spans="1:3" ht="21" x14ac:dyDescent="0.25">
      <c r="A1" s="7" t="s">
        <v>66</v>
      </c>
      <c r="B1" s="8"/>
      <c r="C1" s="8"/>
    </row>
    <row r="2" spans="1:3" x14ac:dyDescent="0.2">
      <c r="A2" s="8"/>
      <c r="B2" s="8"/>
      <c r="C2" s="8"/>
    </row>
    <row r="3" spans="1:3" x14ac:dyDescent="0.2">
      <c r="A3" s="9" t="s">
        <v>7</v>
      </c>
      <c r="B3" s="9" t="s">
        <v>67</v>
      </c>
      <c r="C3" s="9" t="s">
        <v>68</v>
      </c>
    </row>
    <row r="4" spans="1:3" x14ac:dyDescent="0.2">
      <c r="A4" s="10">
        <v>132</v>
      </c>
      <c r="B4" s="10" t="s">
        <v>69</v>
      </c>
      <c r="C4" s="11" t="s">
        <v>70</v>
      </c>
    </row>
    <row r="5" spans="1:3" x14ac:dyDescent="0.2">
      <c r="A5" s="12">
        <v>136</v>
      </c>
      <c r="B5" s="12" t="s">
        <v>71</v>
      </c>
      <c r="C5" s="13" t="s">
        <v>72</v>
      </c>
    </row>
    <row r="6" spans="1:3" x14ac:dyDescent="0.2">
      <c r="A6" s="12">
        <v>144</v>
      </c>
      <c r="B6" s="12" t="s">
        <v>73</v>
      </c>
      <c r="C6" s="13" t="s">
        <v>74</v>
      </c>
    </row>
    <row r="7" spans="1:3" x14ac:dyDescent="0.2">
      <c r="A7" s="12">
        <v>152</v>
      </c>
      <c r="B7" s="12" t="s">
        <v>75</v>
      </c>
      <c r="C7" s="13" t="s">
        <v>76</v>
      </c>
    </row>
    <row r="8" spans="1:3" x14ac:dyDescent="0.2">
      <c r="A8" s="12">
        <v>157</v>
      </c>
      <c r="B8" s="12" t="s">
        <v>77</v>
      </c>
      <c r="C8" s="13" t="s">
        <v>78</v>
      </c>
    </row>
    <row r="9" spans="1:3" x14ac:dyDescent="0.2">
      <c r="A9" s="12">
        <v>162</v>
      </c>
      <c r="B9" s="12" t="s">
        <v>79</v>
      </c>
      <c r="C9" s="13" t="s">
        <v>80</v>
      </c>
    </row>
    <row r="10" spans="1:3" x14ac:dyDescent="0.2">
      <c r="A10" s="12">
        <v>166</v>
      </c>
      <c r="B10" s="12" t="s">
        <v>81</v>
      </c>
      <c r="C10" s="13" t="s">
        <v>82</v>
      </c>
    </row>
    <row r="11" spans="1:3" x14ac:dyDescent="0.2">
      <c r="A11" s="12">
        <v>178</v>
      </c>
      <c r="B11" s="12" t="s">
        <v>83</v>
      </c>
      <c r="C11" s="13" t="s">
        <v>84</v>
      </c>
    </row>
    <row r="12" spans="1:3" x14ac:dyDescent="0.2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F86F-2B70-404F-B74A-E670E606F957}">
  <dimension ref="A1:H21"/>
  <sheetViews>
    <sheetView workbookViewId="0">
      <selection activeCell="C12" sqref="C12"/>
    </sheetView>
  </sheetViews>
  <sheetFormatPr baseColWidth="10" defaultRowHeight="15" x14ac:dyDescent="0.2"/>
  <sheetData>
    <row r="1" spans="1:8" x14ac:dyDescent="0.2">
      <c r="A1" s="18" t="s">
        <v>87</v>
      </c>
      <c r="B1" s="18"/>
    </row>
    <row r="2" spans="1:8" x14ac:dyDescent="0.2">
      <c r="A2" t="s">
        <v>96</v>
      </c>
    </row>
    <row r="3" spans="1:8" x14ac:dyDescent="0.2">
      <c r="A3" t="s">
        <v>94</v>
      </c>
    </row>
    <row r="4" spans="1:8" x14ac:dyDescent="0.2">
      <c r="A4" t="s">
        <v>95</v>
      </c>
    </row>
    <row r="5" spans="1:8" x14ac:dyDescent="0.2">
      <c r="A5" t="s">
        <v>91</v>
      </c>
    </row>
    <row r="6" spans="1:8" x14ac:dyDescent="0.2">
      <c r="A6" t="s">
        <v>89</v>
      </c>
    </row>
    <row r="7" spans="1:8" x14ac:dyDescent="0.2">
      <c r="A7" t="s">
        <v>92</v>
      </c>
    </row>
    <row r="8" spans="1:8" x14ac:dyDescent="0.2">
      <c r="A8" t="s">
        <v>93</v>
      </c>
    </row>
    <row r="9" spans="1:8" x14ac:dyDescent="0.2">
      <c r="A9" t="s">
        <v>97</v>
      </c>
    </row>
    <row r="11" spans="1:8" x14ac:dyDescent="0.2">
      <c r="A11" s="21"/>
      <c r="B11" s="22"/>
      <c r="C11" s="22"/>
      <c r="D11" s="22"/>
      <c r="E11" s="22"/>
      <c r="F11" s="22"/>
      <c r="G11" s="22"/>
      <c r="H11" s="22"/>
    </row>
    <row r="12" spans="1:8" x14ac:dyDescent="0.2">
      <c r="A12" s="22"/>
      <c r="B12" s="22"/>
      <c r="C12" s="22"/>
      <c r="D12" s="22"/>
      <c r="E12" s="22"/>
      <c r="F12" s="22"/>
      <c r="G12" s="22"/>
      <c r="H12" s="22"/>
    </row>
    <row r="13" spans="1:8" x14ac:dyDescent="0.2">
      <c r="A13" s="22"/>
      <c r="B13" s="22"/>
      <c r="C13" s="22"/>
      <c r="D13" s="22"/>
      <c r="E13" s="22"/>
      <c r="F13" s="22"/>
      <c r="G13" s="22"/>
      <c r="H13" s="22"/>
    </row>
    <row r="14" spans="1:8" x14ac:dyDescent="0.2">
      <c r="A14" s="22"/>
      <c r="B14" s="22"/>
      <c r="C14" s="22"/>
      <c r="D14" s="22"/>
      <c r="E14" s="22"/>
      <c r="F14" s="22"/>
      <c r="G14" s="22"/>
      <c r="H14" s="22"/>
    </row>
    <row r="15" spans="1:8" x14ac:dyDescent="0.2">
      <c r="A15" s="22"/>
      <c r="B15" s="22"/>
      <c r="C15" s="22"/>
      <c r="D15" s="22"/>
      <c r="E15" s="22"/>
      <c r="F15" s="22"/>
      <c r="G15" s="22"/>
      <c r="H15" s="22"/>
    </row>
    <row r="16" spans="1:8" x14ac:dyDescent="0.2">
      <c r="A16" s="22"/>
      <c r="B16" s="22"/>
      <c r="C16" s="22"/>
      <c r="D16" s="22"/>
      <c r="E16" s="22"/>
      <c r="F16" s="22"/>
      <c r="G16" s="22"/>
      <c r="H16" s="22"/>
    </row>
    <row r="17" spans="1:8" x14ac:dyDescent="0.2">
      <c r="A17" s="22"/>
      <c r="B17" s="22"/>
      <c r="C17" s="22"/>
      <c r="D17" s="22"/>
      <c r="E17" s="22"/>
      <c r="F17" s="22"/>
      <c r="G17" s="22"/>
      <c r="H17" s="22"/>
    </row>
    <row r="18" spans="1:8" x14ac:dyDescent="0.2">
      <c r="A18" s="22"/>
      <c r="B18" s="22"/>
      <c r="C18" s="22"/>
      <c r="D18" s="22"/>
      <c r="E18" s="22"/>
      <c r="F18" s="22"/>
      <c r="G18" s="22"/>
      <c r="H18" s="22"/>
    </row>
    <row r="19" spans="1:8" x14ac:dyDescent="0.2">
      <c r="A19" s="22"/>
      <c r="B19" s="22"/>
      <c r="C19" s="22"/>
      <c r="D19" s="22"/>
      <c r="E19" s="22"/>
      <c r="F19" s="22"/>
      <c r="G19" s="22"/>
      <c r="H19" s="22"/>
    </row>
    <row r="20" spans="1:8" x14ac:dyDescent="0.2">
      <c r="A20" s="22"/>
      <c r="B20" s="22"/>
      <c r="C20" s="22"/>
      <c r="D20" s="22"/>
      <c r="E20" s="22"/>
      <c r="F20" s="22"/>
      <c r="G20" s="22"/>
      <c r="H20" s="22"/>
    </row>
    <row r="21" spans="1:8" x14ac:dyDescent="0.2">
      <c r="A21" s="22"/>
      <c r="B21" s="22"/>
      <c r="C21" s="22"/>
      <c r="D21" s="22"/>
      <c r="E21" s="22"/>
      <c r="F21" s="22"/>
      <c r="G21" s="22"/>
      <c r="H2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Customer Info</vt:lpstr>
      <vt:lpstr>Project Goals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Paulette Rodriguez</cp:lastModifiedBy>
  <cp:revision/>
  <dcterms:created xsi:type="dcterms:W3CDTF">2021-09-09T16:24:17Z</dcterms:created>
  <dcterms:modified xsi:type="dcterms:W3CDTF">2025-02-13T01:34:16Z</dcterms:modified>
  <cp:category/>
  <cp:contentStatus/>
</cp:coreProperties>
</file>