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G24/Dropbox/Teaching/MGT544Spring2019/FirefighterCase/"/>
    </mc:Choice>
  </mc:AlternateContent>
  <xr:revisionPtr revIDLastSave="0" documentId="13_ncr:1_{0E4C081F-146B-534A-816F-D64A978DC557}" xr6:coauthVersionLast="41" xr6:coauthVersionMax="41" xr10:uidLastSave="{00000000-0000-0000-0000-000000000000}"/>
  <bookViews>
    <workbookView xWindow="11980" yWindow="5960" windowWidth="27640" windowHeight="16940" xr2:uid="{FD8A9FDB-B680-504E-B8AE-6DD64A4A4048}"/>
  </bookViews>
  <sheets>
    <sheet name="LumpSum" sheetId="1" r:id="rId1"/>
    <sheet name="Inflation" sheetId="2" r:id="rId2"/>
    <sheet name="InflationFixe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7" i="3" l="1"/>
  <c r="K131" i="3"/>
  <c r="J131" i="3"/>
  <c r="H131" i="3"/>
  <c r="G131" i="3"/>
  <c r="E131" i="3"/>
  <c r="D131" i="3"/>
  <c r="K130" i="3"/>
  <c r="J130" i="3"/>
  <c r="H130" i="3"/>
  <c r="G130" i="3"/>
  <c r="E130" i="3"/>
  <c r="D130" i="3"/>
  <c r="K129" i="3"/>
  <c r="J129" i="3"/>
  <c r="H129" i="3"/>
  <c r="G129" i="3"/>
  <c r="E129" i="3"/>
  <c r="D129" i="3"/>
  <c r="K128" i="3"/>
  <c r="J128" i="3"/>
  <c r="H128" i="3"/>
  <c r="G128" i="3"/>
  <c r="E128" i="3"/>
  <c r="D128" i="3"/>
  <c r="K127" i="3"/>
  <c r="J127" i="3"/>
  <c r="H127" i="3"/>
  <c r="G127" i="3"/>
  <c r="E127" i="3"/>
  <c r="D127" i="3"/>
  <c r="F126" i="3"/>
  <c r="K126" i="3"/>
  <c r="J126" i="3"/>
  <c r="H126" i="3"/>
  <c r="G126" i="3"/>
  <c r="E126" i="3"/>
  <c r="D126" i="3"/>
  <c r="K125" i="3"/>
  <c r="J125" i="3"/>
  <c r="H125" i="3"/>
  <c r="G125" i="3"/>
  <c r="E125" i="3"/>
  <c r="D125" i="3"/>
  <c r="K124" i="3"/>
  <c r="J124" i="3"/>
  <c r="H124" i="3"/>
  <c r="G124" i="3"/>
  <c r="E124" i="3"/>
  <c r="D124" i="3"/>
  <c r="K123" i="3"/>
  <c r="J123" i="3"/>
  <c r="H123" i="3"/>
  <c r="G123" i="3"/>
  <c r="E123" i="3"/>
  <c r="D123" i="3"/>
  <c r="K122" i="3"/>
  <c r="J122" i="3"/>
  <c r="H122" i="3"/>
  <c r="G122" i="3"/>
  <c r="E122" i="3"/>
  <c r="D122" i="3"/>
  <c r="K121" i="3"/>
  <c r="J121" i="3"/>
  <c r="H121" i="3"/>
  <c r="G121" i="3"/>
  <c r="E121" i="3"/>
  <c r="D121" i="3"/>
  <c r="K120" i="3"/>
  <c r="J120" i="3"/>
  <c r="H120" i="3"/>
  <c r="G120" i="3"/>
  <c r="E120" i="3"/>
  <c r="D120" i="3"/>
  <c r="K119" i="3"/>
  <c r="J119" i="3"/>
  <c r="H119" i="3"/>
  <c r="G119" i="3"/>
  <c r="E119" i="3"/>
  <c r="D119" i="3"/>
  <c r="K118" i="3"/>
  <c r="J118" i="3"/>
  <c r="H118" i="3"/>
  <c r="G118" i="3"/>
  <c r="E118" i="3"/>
  <c r="D118" i="3"/>
  <c r="K117" i="3"/>
  <c r="J117" i="3"/>
  <c r="H117" i="3"/>
  <c r="G117" i="3"/>
  <c r="E117" i="3"/>
  <c r="D117" i="3"/>
  <c r="K116" i="3"/>
  <c r="J116" i="3"/>
  <c r="H116" i="3"/>
  <c r="G116" i="3"/>
  <c r="E116" i="3"/>
  <c r="D116" i="3"/>
  <c r="K115" i="3"/>
  <c r="J115" i="3"/>
  <c r="H115" i="3"/>
  <c r="G115" i="3"/>
  <c r="E115" i="3"/>
  <c r="D115" i="3"/>
  <c r="K114" i="3"/>
  <c r="J114" i="3"/>
  <c r="H114" i="3"/>
  <c r="G114" i="3"/>
  <c r="E114" i="3"/>
  <c r="D114" i="3"/>
  <c r="K113" i="3"/>
  <c r="J113" i="3"/>
  <c r="H113" i="3"/>
  <c r="G113" i="3"/>
  <c r="E113" i="3"/>
  <c r="D113" i="3"/>
  <c r="K112" i="3"/>
  <c r="J112" i="3"/>
  <c r="H112" i="3"/>
  <c r="G112" i="3"/>
  <c r="E112" i="3"/>
  <c r="D112" i="3"/>
  <c r="K111" i="3"/>
  <c r="J111" i="3"/>
  <c r="H111" i="3"/>
  <c r="G111" i="3"/>
  <c r="E111" i="3"/>
  <c r="D111" i="3"/>
  <c r="K110" i="3"/>
  <c r="J110" i="3"/>
  <c r="H110" i="3"/>
  <c r="G110" i="3"/>
  <c r="E110" i="3"/>
  <c r="D110" i="3"/>
  <c r="K109" i="3"/>
  <c r="J109" i="3"/>
  <c r="H109" i="3"/>
  <c r="G109" i="3"/>
  <c r="E109" i="3"/>
  <c r="D109" i="3"/>
  <c r="K108" i="3"/>
  <c r="J108" i="3"/>
  <c r="H108" i="3"/>
  <c r="G108" i="3"/>
  <c r="E108" i="3"/>
  <c r="D108" i="3"/>
  <c r="K107" i="3"/>
  <c r="J107" i="3"/>
  <c r="H107" i="3"/>
  <c r="G107" i="3"/>
  <c r="E107" i="3"/>
  <c r="D107" i="3"/>
  <c r="K106" i="3"/>
  <c r="J106" i="3"/>
  <c r="H106" i="3"/>
  <c r="G106" i="3"/>
  <c r="E106" i="3"/>
  <c r="D106" i="3"/>
  <c r="K105" i="3"/>
  <c r="J105" i="3"/>
  <c r="H105" i="3"/>
  <c r="G105" i="3"/>
  <c r="E105" i="3"/>
  <c r="D105" i="3"/>
  <c r="K104" i="3"/>
  <c r="J104" i="3"/>
  <c r="H104" i="3"/>
  <c r="G104" i="3"/>
  <c r="E104" i="3"/>
  <c r="D104" i="3"/>
  <c r="K103" i="3"/>
  <c r="J103" i="3"/>
  <c r="H103" i="3"/>
  <c r="G103" i="3"/>
  <c r="E103" i="3"/>
  <c r="D103" i="3"/>
  <c r="K102" i="3"/>
  <c r="J102" i="3"/>
  <c r="H102" i="3"/>
  <c r="G102" i="3"/>
  <c r="E102" i="3"/>
  <c r="D102" i="3"/>
  <c r="K101" i="3"/>
  <c r="J101" i="3"/>
  <c r="H101" i="3"/>
  <c r="G101" i="3"/>
  <c r="E101" i="3"/>
  <c r="D101" i="3"/>
  <c r="K100" i="3"/>
  <c r="J100" i="3"/>
  <c r="H100" i="3"/>
  <c r="G100" i="3"/>
  <c r="E100" i="3"/>
  <c r="D100" i="3"/>
  <c r="K99" i="3"/>
  <c r="J99" i="3"/>
  <c r="G99" i="3"/>
  <c r="E99" i="3"/>
  <c r="D99" i="3"/>
  <c r="K98" i="3"/>
  <c r="J98" i="3"/>
  <c r="H98" i="3"/>
  <c r="G98" i="3"/>
  <c r="E98" i="3"/>
  <c r="D98" i="3"/>
  <c r="K97" i="3"/>
  <c r="J97" i="3"/>
  <c r="H97" i="3"/>
  <c r="G97" i="3"/>
  <c r="E97" i="3"/>
  <c r="D97" i="3"/>
  <c r="K96" i="3"/>
  <c r="J96" i="3"/>
  <c r="H96" i="3"/>
  <c r="G96" i="3"/>
  <c r="E96" i="3"/>
  <c r="D96" i="3"/>
  <c r="K95" i="3"/>
  <c r="J95" i="3"/>
  <c r="H95" i="3"/>
  <c r="G95" i="3"/>
  <c r="E95" i="3"/>
  <c r="D95" i="3"/>
  <c r="K94" i="3"/>
  <c r="J94" i="3"/>
  <c r="H94" i="3"/>
  <c r="G94" i="3"/>
  <c r="E94" i="3"/>
  <c r="D94" i="3"/>
  <c r="K93" i="3"/>
  <c r="J93" i="3"/>
  <c r="H93" i="3"/>
  <c r="G93" i="3"/>
  <c r="E93" i="3"/>
  <c r="D93" i="3"/>
  <c r="K92" i="3"/>
  <c r="J92" i="3"/>
  <c r="H92" i="3"/>
  <c r="E92" i="3"/>
  <c r="D92" i="3"/>
  <c r="K91" i="3"/>
  <c r="J91" i="3"/>
  <c r="H91" i="3"/>
  <c r="G91" i="3"/>
  <c r="E91" i="3"/>
  <c r="D91" i="3"/>
  <c r="K90" i="3"/>
  <c r="J90" i="3"/>
  <c r="H90" i="3"/>
  <c r="G90" i="3"/>
  <c r="E90" i="3"/>
  <c r="D90" i="3"/>
  <c r="K89" i="3"/>
  <c r="J89" i="3"/>
  <c r="H89" i="3"/>
  <c r="G89" i="3"/>
  <c r="E89" i="3"/>
  <c r="D89" i="3"/>
  <c r="K88" i="3"/>
  <c r="J88" i="3"/>
  <c r="H88" i="3"/>
  <c r="G88" i="3"/>
  <c r="E88" i="3"/>
  <c r="D88" i="3"/>
  <c r="K87" i="3"/>
  <c r="J87" i="3"/>
  <c r="H87" i="3"/>
  <c r="G87" i="3"/>
  <c r="E87" i="3"/>
  <c r="D87" i="3"/>
  <c r="K86" i="3"/>
  <c r="J86" i="3"/>
  <c r="H86" i="3"/>
  <c r="G86" i="3"/>
  <c r="E86" i="3"/>
  <c r="D86" i="3"/>
  <c r="K85" i="3"/>
  <c r="J85" i="3"/>
  <c r="H85" i="3"/>
  <c r="G85" i="3"/>
  <c r="E85" i="3"/>
  <c r="D85" i="3"/>
  <c r="K84" i="3"/>
  <c r="J84" i="3"/>
  <c r="H84" i="3"/>
  <c r="G84" i="3"/>
  <c r="E84" i="3"/>
  <c r="D84" i="3"/>
  <c r="K83" i="3"/>
  <c r="J83" i="3"/>
  <c r="H83" i="3"/>
  <c r="G83" i="3"/>
  <c r="E83" i="3"/>
  <c r="D83" i="3"/>
  <c r="K82" i="3"/>
  <c r="J82" i="3"/>
  <c r="H82" i="3"/>
  <c r="G82" i="3"/>
  <c r="E82" i="3"/>
  <c r="D82" i="3"/>
  <c r="K81" i="3"/>
  <c r="J81" i="3"/>
  <c r="H81" i="3"/>
  <c r="G81" i="3"/>
  <c r="E81" i="3"/>
  <c r="D81" i="3"/>
  <c r="K80" i="3"/>
  <c r="J80" i="3"/>
  <c r="H80" i="3"/>
  <c r="E80" i="3"/>
  <c r="D80" i="3"/>
  <c r="K79" i="3"/>
  <c r="J79" i="3"/>
  <c r="H79" i="3"/>
  <c r="G79" i="3"/>
  <c r="E79" i="3"/>
  <c r="D79" i="3"/>
  <c r="F78" i="3"/>
  <c r="K78" i="3"/>
  <c r="J78" i="3"/>
  <c r="H78" i="3"/>
  <c r="G78" i="3"/>
  <c r="E78" i="3"/>
  <c r="D78" i="3"/>
  <c r="K77" i="3"/>
  <c r="J77" i="3"/>
  <c r="H77" i="3"/>
  <c r="G77" i="3"/>
  <c r="E77" i="3"/>
  <c r="D77" i="3"/>
  <c r="K76" i="3"/>
  <c r="J76" i="3"/>
  <c r="H76" i="3"/>
  <c r="G76" i="3"/>
  <c r="E76" i="3"/>
  <c r="K75" i="3"/>
  <c r="J75" i="3"/>
  <c r="H75" i="3"/>
  <c r="G75" i="3"/>
  <c r="E75" i="3"/>
  <c r="D75" i="3"/>
  <c r="K74" i="3"/>
  <c r="J74" i="3"/>
  <c r="H74" i="3"/>
  <c r="G74" i="3"/>
  <c r="E74" i="3"/>
  <c r="Q4" i="3"/>
  <c r="Q14" i="3" s="1"/>
  <c r="K73" i="3"/>
  <c r="J73" i="3"/>
  <c r="H73" i="3"/>
  <c r="G73" i="3"/>
  <c r="E73" i="3"/>
  <c r="D73" i="3"/>
  <c r="J72" i="3"/>
  <c r="D33" i="2"/>
  <c r="D102" i="2" s="1"/>
  <c r="E33" i="2"/>
  <c r="E102" i="2" s="1"/>
  <c r="G33" i="2"/>
  <c r="G102" i="2" s="1"/>
  <c r="H33" i="2"/>
  <c r="H102" i="2" s="1"/>
  <c r="J33" i="2"/>
  <c r="J102" i="2" s="1"/>
  <c r="K33" i="2"/>
  <c r="K102" i="2" s="1"/>
  <c r="M33" i="2"/>
  <c r="D34" i="2"/>
  <c r="D103" i="2" s="1"/>
  <c r="E34" i="2"/>
  <c r="E103" i="2" s="1"/>
  <c r="G34" i="2"/>
  <c r="G103" i="2" s="1"/>
  <c r="H34" i="2"/>
  <c r="H103" i="2" s="1"/>
  <c r="J34" i="2"/>
  <c r="J103" i="2" s="1"/>
  <c r="K34" i="2"/>
  <c r="K103" i="2" s="1"/>
  <c r="M34" i="2"/>
  <c r="D35" i="2"/>
  <c r="D104" i="2" s="1"/>
  <c r="E35" i="2"/>
  <c r="E104" i="2" s="1"/>
  <c r="G35" i="2"/>
  <c r="G104" i="2" s="1"/>
  <c r="H35" i="2"/>
  <c r="H104" i="2" s="1"/>
  <c r="J35" i="2"/>
  <c r="J104" i="2" s="1"/>
  <c r="K35" i="2"/>
  <c r="K104" i="2" s="1"/>
  <c r="M35" i="2"/>
  <c r="D36" i="2"/>
  <c r="D105" i="2" s="1"/>
  <c r="E36" i="2"/>
  <c r="E105" i="2" s="1"/>
  <c r="G36" i="2"/>
  <c r="G105" i="2" s="1"/>
  <c r="H36" i="2"/>
  <c r="H105" i="2" s="1"/>
  <c r="J36" i="2"/>
  <c r="J105" i="2" s="1"/>
  <c r="K36" i="2"/>
  <c r="K105" i="2" s="1"/>
  <c r="M36" i="2"/>
  <c r="D37" i="2"/>
  <c r="D106" i="2" s="1"/>
  <c r="E37" i="2"/>
  <c r="E106" i="2" s="1"/>
  <c r="G37" i="2"/>
  <c r="G106" i="2" s="1"/>
  <c r="H37" i="2"/>
  <c r="H106" i="2" s="1"/>
  <c r="J37" i="2"/>
  <c r="J106" i="2" s="1"/>
  <c r="K37" i="2"/>
  <c r="K106" i="2" s="1"/>
  <c r="M37" i="2"/>
  <c r="D38" i="2"/>
  <c r="D107" i="2" s="1"/>
  <c r="E38" i="2"/>
  <c r="E107" i="2" s="1"/>
  <c r="G38" i="2"/>
  <c r="G107" i="2" s="1"/>
  <c r="H38" i="2"/>
  <c r="H107" i="2" s="1"/>
  <c r="J38" i="2"/>
  <c r="J107" i="2" s="1"/>
  <c r="K38" i="2"/>
  <c r="K107" i="2" s="1"/>
  <c r="M38" i="2"/>
  <c r="D39" i="2"/>
  <c r="D108" i="2" s="1"/>
  <c r="E39" i="2"/>
  <c r="E108" i="2" s="1"/>
  <c r="G39" i="2"/>
  <c r="G108" i="2" s="1"/>
  <c r="H39" i="2"/>
  <c r="H108" i="2" s="1"/>
  <c r="J39" i="2"/>
  <c r="J108" i="2" s="1"/>
  <c r="K39" i="2"/>
  <c r="K108" i="2" s="1"/>
  <c r="M39" i="2"/>
  <c r="D40" i="2"/>
  <c r="D109" i="2" s="1"/>
  <c r="E40" i="2"/>
  <c r="E109" i="2" s="1"/>
  <c r="G40" i="2"/>
  <c r="G109" i="2" s="1"/>
  <c r="H40" i="2"/>
  <c r="H109" i="2" s="1"/>
  <c r="J40" i="2"/>
  <c r="J109" i="2" s="1"/>
  <c r="K40" i="2"/>
  <c r="K109" i="2" s="1"/>
  <c r="M40" i="2"/>
  <c r="D41" i="2"/>
  <c r="D110" i="2" s="1"/>
  <c r="E41" i="2"/>
  <c r="E110" i="2" s="1"/>
  <c r="G41" i="2"/>
  <c r="G110" i="2" s="1"/>
  <c r="H41" i="2"/>
  <c r="H110" i="2" s="1"/>
  <c r="J41" i="2"/>
  <c r="J110" i="2" s="1"/>
  <c r="K41" i="2"/>
  <c r="K110" i="2" s="1"/>
  <c r="M41" i="2"/>
  <c r="D42" i="2"/>
  <c r="D111" i="2" s="1"/>
  <c r="E42" i="2"/>
  <c r="E111" i="2" s="1"/>
  <c r="G42" i="2"/>
  <c r="G111" i="2" s="1"/>
  <c r="H42" i="2"/>
  <c r="H111" i="2" s="1"/>
  <c r="J42" i="2"/>
  <c r="J111" i="2" s="1"/>
  <c r="K42" i="2"/>
  <c r="K111" i="2" s="1"/>
  <c r="M42" i="2"/>
  <c r="D43" i="2"/>
  <c r="D112" i="2" s="1"/>
  <c r="E43" i="2"/>
  <c r="E112" i="2" s="1"/>
  <c r="G43" i="2"/>
  <c r="G112" i="2" s="1"/>
  <c r="H43" i="2"/>
  <c r="H112" i="2" s="1"/>
  <c r="J43" i="2"/>
  <c r="J112" i="2" s="1"/>
  <c r="K43" i="2"/>
  <c r="K112" i="2" s="1"/>
  <c r="M43" i="2"/>
  <c r="D44" i="2"/>
  <c r="D113" i="2" s="1"/>
  <c r="E44" i="2"/>
  <c r="E113" i="2" s="1"/>
  <c r="G44" i="2"/>
  <c r="G113" i="2" s="1"/>
  <c r="H44" i="2"/>
  <c r="H113" i="2" s="1"/>
  <c r="J44" i="2"/>
  <c r="J113" i="2" s="1"/>
  <c r="K44" i="2"/>
  <c r="K113" i="2" s="1"/>
  <c r="M44" i="2"/>
  <c r="D45" i="2"/>
  <c r="D114" i="2" s="1"/>
  <c r="E45" i="2"/>
  <c r="E114" i="2" s="1"/>
  <c r="G45" i="2"/>
  <c r="G114" i="2" s="1"/>
  <c r="H45" i="2"/>
  <c r="H114" i="2" s="1"/>
  <c r="J45" i="2"/>
  <c r="J114" i="2" s="1"/>
  <c r="K45" i="2"/>
  <c r="K114" i="2" s="1"/>
  <c r="M45" i="2"/>
  <c r="D46" i="2"/>
  <c r="D115" i="2" s="1"/>
  <c r="E46" i="2"/>
  <c r="E115" i="2" s="1"/>
  <c r="G46" i="2"/>
  <c r="G115" i="2" s="1"/>
  <c r="H46" i="2"/>
  <c r="H115" i="2" s="1"/>
  <c r="J46" i="2"/>
  <c r="J115" i="2" s="1"/>
  <c r="K46" i="2"/>
  <c r="K115" i="2" s="1"/>
  <c r="M46" i="2"/>
  <c r="D47" i="2"/>
  <c r="D116" i="2" s="1"/>
  <c r="E47" i="2"/>
  <c r="E116" i="2" s="1"/>
  <c r="G47" i="2"/>
  <c r="G116" i="2" s="1"/>
  <c r="H47" i="2"/>
  <c r="H116" i="2" s="1"/>
  <c r="J47" i="2"/>
  <c r="J116" i="2" s="1"/>
  <c r="K47" i="2"/>
  <c r="K116" i="2" s="1"/>
  <c r="M47" i="2"/>
  <c r="D48" i="2"/>
  <c r="D117" i="2" s="1"/>
  <c r="E48" i="2"/>
  <c r="E117" i="2" s="1"/>
  <c r="G48" i="2"/>
  <c r="G117" i="2" s="1"/>
  <c r="H48" i="2"/>
  <c r="H117" i="2" s="1"/>
  <c r="J48" i="2"/>
  <c r="J117" i="2" s="1"/>
  <c r="K48" i="2"/>
  <c r="K117" i="2" s="1"/>
  <c r="M48" i="2"/>
  <c r="D49" i="2"/>
  <c r="D118" i="2" s="1"/>
  <c r="E49" i="2"/>
  <c r="E118" i="2" s="1"/>
  <c r="G49" i="2"/>
  <c r="G118" i="2" s="1"/>
  <c r="H49" i="2"/>
  <c r="H118" i="2" s="1"/>
  <c r="J49" i="2"/>
  <c r="J118" i="2" s="1"/>
  <c r="K49" i="2"/>
  <c r="K118" i="2" s="1"/>
  <c r="M49" i="2"/>
  <c r="D50" i="2"/>
  <c r="D119" i="2" s="1"/>
  <c r="E50" i="2"/>
  <c r="E119" i="2" s="1"/>
  <c r="G50" i="2"/>
  <c r="G119" i="2" s="1"/>
  <c r="H50" i="2"/>
  <c r="H119" i="2" s="1"/>
  <c r="J50" i="2"/>
  <c r="J119" i="2" s="1"/>
  <c r="K50" i="2"/>
  <c r="K119" i="2" s="1"/>
  <c r="M50" i="2"/>
  <c r="D51" i="2"/>
  <c r="D120" i="2" s="1"/>
  <c r="E51" i="2"/>
  <c r="E120" i="2" s="1"/>
  <c r="G51" i="2"/>
  <c r="G120" i="2" s="1"/>
  <c r="H51" i="2"/>
  <c r="H120" i="2" s="1"/>
  <c r="J51" i="2"/>
  <c r="J120" i="2" s="1"/>
  <c r="K51" i="2"/>
  <c r="K120" i="2" s="1"/>
  <c r="M51" i="2"/>
  <c r="D52" i="2"/>
  <c r="D121" i="2" s="1"/>
  <c r="E52" i="2"/>
  <c r="E121" i="2" s="1"/>
  <c r="G52" i="2"/>
  <c r="G121" i="2" s="1"/>
  <c r="H52" i="2"/>
  <c r="H121" i="2" s="1"/>
  <c r="J52" i="2"/>
  <c r="J121" i="2" s="1"/>
  <c r="K52" i="2"/>
  <c r="K121" i="2" s="1"/>
  <c r="M52" i="2"/>
  <c r="D53" i="2"/>
  <c r="D122" i="2" s="1"/>
  <c r="E53" i="2"/>
  <c r="E122" i="2" s="1"/>
  <c r="G53" i="2"/>
  <c r="G122" i="2" s="1"/>
  <c r="H53" i="2"/>
  <c r="H122" i="2" s="1"/>
  <c r="J53" i="2"/>
  <c r="J122" i="2" s="1"/>
  <c r="K53" i="2"/>
  <c r="K122" i="2" s="1"/>
  <c r="M53" i="2"/>
  <c r="D54" i="2"/>
  <c r="D123" i="2" s="1"/>
  <c r="E54" i="2"/>
  <c r="E123" i="2" s="1"/>
  <c r="G54" i="2"/>
  <c r="G123" i="2" s="1"/>
  <c r="H54" i="2"/>
  <c r="H123" i="2" s="1"/>
  <c r="J54" i="2"/>
  <c r="J123" i="2" s="1"/>
  <c r="K54" i="2"/>
  <c r="K123" i="2" s="1"/>
  <c r="M54" i="2"/>
  <c r="D55" i="2"/>
  <c r="D124" i="2" s="1"/>
  <c r="E55" i="2"/>
  <c r="E124" i="2" s="1"/>
  <c r="G55" i="2"/>
  <c r="G124" i="2" s="1"/>
  <c r="H55" i="2"/>
  <c r="H124" i="2" s="1"/>
  <c r="J55" i="2"/>
  <c r="J124" i="2" s="1"/>
  <c r="K55" i="2"/>
  <c r="K124" i="2" s="1"/>
  <c r="M55" i="2"/>
  <c r="D56" i="2"/>
  <c r="D125" i="2" s="1"/>
  <c r="E56" i="2"/>
  <c r="E125" i="2" s="1"/>
  <c r="G56" i="2"/>
  <c r="G125" i="2" s="1"/>
  <c r="H56" i="2"/>
  <c r="H125" i="2" s="1"/>
  <c r="J56" i="2"/>
  <c r="J125" i="2" s="1"/>
  <c r="K56" i="2"/>
  <c r="K125" i="2" s="1"/>
  <c r="M56" i="2"/>
  <c r="D57" i="2"/>
  <c r="D126" i="2" s="1"/>
  <c r="E57" i="2"/>
  <c r="E126" i="2" s="1"/>
  <c r="G57" i="2"/>
  <c r="G126" i="2" s="1"/>
  <c r="H57" i="2"/>
  <c r="H126" i="2" s="1"/>
  <c r="J57" i="2"/>
  <c r="J126" i="2" s="1"/>
  <c r="K57" i="2"/>
  <c r="K126" i="2" s="1"/>
  <c r="M57" i="2"/>
  <c r="D58" i="2"/>
  <c r="D127" i="2" s="1"/>
  <c r="E58" i="2"/>
  <c r="E127" i="2" s="1"/>
  <c r="G58" i="2"/>
  <c r="G127" i="2" s="1"/>
  <c r="H58" i="2"/>
  <c r="H127" i="2" s="1"/>
  <c r="J58" i="2"/>
  <c r="J127" i="2" s="1"/>
  <c r="K58" i="2"/>
  <c r="K127" i="2" s="1"/>
  <c r="M58" i="2"/>
  <c r="D59" i="2"/>
  <c r="D128" i="2" s="1"/>
  <c r="E59" i="2"/>
  <c r="E128" i="2" s="1"/>
  <c r="G59" i="2"/>
  <c r="G128" i="2" s="1"/>
  <c r="H59" i="2"/>
  <c r="H128" i="2" s="1"/>
  <c r="J59" i="2"/>
  <c r="J128" i="2" s="1"/>
  <c r="K59" i="2"/>
  <c r="K128" i="2" s="1"/>
  <c r="M59" i="2"/>
  <c r="D60" i="2"/>
  <c r="D129" i="2" s="1"/>
  <c r="E60" i="2"/>
  <c r="E129" i="2" s="1"/>
  <c r="G60" i="2"/>
  <c r="G129" i="2" s="1"/>
  <c r="H60" i="2"/>
  <c r="H129" i="2" s="1"/>
  <c r="J60" i="2"/>
  <c r="J129" i="2" s="1"/>
  <c r="K60" i="2"/>
  <c r="K129" i="2" s="1"/>
  <c r="M60" i="2"/>
  <c r="D61" i="2"/>
  <c r="D130" i="2" s="1"/>
  <c r="E61" i="2"/>
  <c r="E130" i="2" s="1"/>
  <c r="G61" i="2"/>
  <c r="G130" i="2" s="1"/>
  <c r="H61" i="2"/>
  <c r="H130" i="2" s="1"/>
  <c r="J61" i="2"/>
  <c r="J130" i="2" s="1"/>
  <c r="K61" i="2"/>
  <c r="K130" i="2" s="1"/>
  <c r="M61" i="2"/>
  <c r="D62" i="2"/>
  <c r="D131" i="2" s="1"/>
  <c r="E62" i="2"/>
  <c r="E131" i="2" s="1"/>
  <c r="G62" i="2"/>
  <c r="G131" i="2" s="1"/>
  <c r="H62" i="2"/>
  <c r="H131" i="2" s="1"/>
  <c r="J62" i="2"/>
  <c r="J131" i="2" s="1"/>
  <c r="K62" i="2"/>
  <c r="K131" i="2" s="1"/>
  <c r="M62" i="2"/>
  <c r="K4" i="2"/>
  <c r="K73" i="2" s="1"/>
  <c r="K5" i="2"/>
  <c r="K74" i="2" s="1"/>
  <c r="K6" i="2"/>
  <c r="K75" i="2" s="1"/>
  <c r="K7" i="2"/>
  <c r="K76" i="2" s="1"/>
  <c r="K8" i="2"/>
  <c r="K77" i="2" s="1"/>
  <c r="K9" i="2"/>
  <c r="K78" i="2" s="1"/>
  <c r="K10" i="2"/>
  <c r="K79" i="2" s="1"/>
  <c r="K11" i="2"/>
  <c r="K80" i="2" s="1"/>
  <c r="K12" i="2"/>
  <c r="K81" i="2" s="1"/>
  <c r="K13" i="2"/>
  <c r="K82" i="2" s="1"/>
  <c r="K14" i="2"/>
  <c r="K83" i="2" s="1"/>
  <c r="K15" i="2"/>
  <c r="K84" i="2" s="1"/>
  <c r="K16" i="2"/>
  <c r="K85" i="2" s="1"/>
  <c r="K17" i="2"/>
  <c r="K86" i="2" s="1"/>
  <c r="K18" i="2"/>
  <c r="K87" i="2" s="1"/>
  <c r="K19" i="2"/>
  <c r="K88" i="2" s="1"/>
  <c r="K20" i="2"/>
  <c r="K89" i="2" s="1"/>
  <c r="K21" i="2"/>
  <c r="K90" i="2" s="1"/>
  <c r="K22" i="2"/>
  <c r="K91" i="2" s="1"/>
  <c r="K23" i="2"/>
  <c r="K92" i="2" s="1"/>
  <c r="K24" i="2"/>
  <c r="K93" i="2" s="1"/>
  <c r="K25" i="2"/>
  <c r="K94" i="2" s="1"/>
  <c r="K26" i="2"/>
  <c r="K95" i="2" s="1"/>
  <c r="K27" i="2"/>
  <c r="K96" i="2" s="1"/>
  <c r="K28" i="2"/>
  <c r="K97" i="2" s="1"/>
  <c r="K29" i="2"/>
  <c r="K98" i="2" s="1"/>
  <c r="K30" i="2"/>
  <c r="K99" i="2" s="1"/>
  <c r="K31" i="2"/>
  <c r="K100" i="2" s="1"/>
  <c r="K32" i="2"/>
  <c r="K101" i="2" s="1"/>
  <c r="K3" i="2"/>
  <c r="K72" i="2" s="1"/>
  <c r="J4" i="2"/>
  <c r="J73" i="2" s="1"/>
  <c r="J5" i="2"/>
  <c r="J74" i="2" s="1"/>
  <c r="J6" i="2"/>
  <c r="J75" i="2" s="1"/>
  <c r="J7" i="2"/>
  <c r="J76" i="2" s="1"/>
  <c r="J8" i="2"/>
  <c r="J77" i="2" s="1"/>
  <c r="J9" i="2"/>
  <c r="J78" i="2" s="1"/>
  <c r="J10" i="2"/>
  <c r="J79" i="2" s="1"/>
  <c r="J11" i="2"/>
  <c r="J80" i="2" s="1"/>
  <c r="J12" i="2"/>
  <c r="J81" i="2" s="1"/>
  <c r="J13" i="2"/>
  <c r="J82" i="2" s="1"/>
  <c r="J14" i="2"/>
  <c r="J83" i="2" s="1"/>
  <c r="J15" i="2"/>
  <c r="J84" i="2" s="1"/>
  <c r="J16" i="2"/>
  <c r="J85" i="2" s="1"/>
  <c r="J17" i="2"/>
  <c r="J86" i="2" s="1"/>
  <c r="J18" i="2"/>
  <c r="J87" i="2" s="1"/>
  <c r="J19" i="2"/>
  <c r="J88" i="2" s="1"/>
  <c r="J20" i="2"/>
  <c r="J89" i="2" s="1"/>
  <c r="J21" i="2"/>
  <c r="J90" i="2" s="1"/>
  <c r="J22" i="2"/>
  <c r="J91" i="2" s="1"/>
  <c r="J23" i="2"/>
  <c r="J92" i="2" s="1"/>
  <c r="J24" i="2"/>
  <c r="J93" i="2" s="1"/>
  <c r="J25" i="2"/>
  <c r="J94" i="2" s="1"/>
  <c r="J26" i="2"/>
  <c r="J95" i="2" s="1"/>
  <c r="J27" i="2"/>
  <c r="J96" i="2" s="1"/>
  <c r="J28" i="2"/>
  <c r="J97" i="2" s="1"/>
  <c r="J29" i="2"/>
  <c r="J98" i="2" s="1"/>
  <c r="J30" i="2"/>
  <c r="J99" i="2" s="1"/>
  <c r="J31" i="2"/>
  <c r="J100" i="2" s="1"/>
  <c r="J32" i="2"/>
  <c r="J101" i="2" s="1"/>
  <c r="J3" i="2"/>
  <c r="J72" i="2" s="1"/>
  <c r="H4" i="2"/>
  <c r="H73" i="2" s="1"/>
  <c r="H5" i="2"/>
  <c r="H74" i="2" s="1"/>
  <c r="H6" i="2"/>
  <c r="H75" i="2" s="1"/>
  <c r="H7" i="2"/>
  <c r="H76" i="2" s="1"/>
  <c r="H8" i="2"/>
  <c r="H77" i="2" s="1"/>
  <c r="H9" i="2"/>
  <c r="H78" i="2" s="1"/>
  <c r="H10" i="2"/>
  <c r="H79" i="2" s="1"/>
  <c r="H11" i="2"/>
  <c r="H80" i="2" s="1"/>
  <c r="H12" i="2"/>
  <c r="H81" i="2" s="1"/>
  <c r="H13" i="2"/>
  <c r="H82" i="2" s="1"/>
  <c r="H14" i="2"/>
  <c r="H83" i="2" s="1"/>
  <c r="H15" i="2"/>
  <c r="H84" i="2" s="1"/>
  <c r="H16" i="2"/>
  <c r="H85" i="2" s="1"/>
  <c r="H17" i="2"/>
  <c r="H86" i="2" s="1"/>
  <c r="H18" i="2"/>
  <c r="H87" i="2" s="1"/>
  <c r="H19" i="2"/>
  <c r="H88" i="2" s="1"/>
  <c r="H20" i="2"/>
  <c r="H89" i="2" s="1"/>
  <c r="H21" i="2"/>
  <c r="H90" i="2" s="1"/>
  <c r="H22" i="2"/>
  <c r="H91" i="2" s="1"/>
  <c r="H23" i="2"/>
  <c r="H92" i="2" s="1"/>
  <c r="H24" i="2"/>
  <c r="H93" i="2" s="1"/>
  <c r="H25" i="2"/>
  <c r="H94" i="2" s="1"/>
  <c r="H26" i="2"/>
  <c r="H95" i="2" s="1"/>
  <c r="H27" i="2"/>
  <c r="H96" i="2" s="1"/>
  <c r="H28" i="2"/>
  <c r="H97" i="2" s="1"/>
  <c r="H29" i="2"/>
  <c r="H98" i="2" s="1"/>
  <c r="H30" i="2"/>
  <c r="H99" i="2" s="1"/>
  <c r="H31" i="2"/>
  <c r="H100" i="2" s="1"/>
  <c r="H32" i="2"/>
  <c r="H101" i="2" s="1"/>
  <c r="H3" i="2"/>
  <c r="H72" i="2" s="1"/>
  <c r="G4" i="2"/>
  <c r="G73" i="2" s="1"/>
  <c r="G5" i="2"/>
  <c r="G74" i="2" s="1"/>
  <c r="G6" i="2"/>
  <c r="G75" i="2" s="1"/>
  <c r="G7" i="2"/>
  <c r="G76" i="2" s="1"/>
  <c r="G8" i="2"/>
  <c r="G77" i="2" s="1"/>
  <c r="G9" i="2"/>
  <c r="G78" i="2" s="1"/>
  <c r="G10" i="2"/>
  <c r="G79" i="2" s="1"/>
  <c r="G11" i="2"/>
  <c r="G80" i="2" s="1"/>
  <c r="G12" i="2"/>
  <c r="G81" i="2" s="1"/>
  <c r="G13" i="2"/>
  <c r="G82" i="2" s="1"/>
  <c r="G14" i="2"/>
  <c r="G83" i="2" s="1"/>
  <c r="G15" i="2"/>
  <c r="G84" i="2" s="1"/>
  <c r="G16" i="2"/>
  <c r="G85" i="2" s="1"/>
  <c r="G17" i="2"/>
  <c r="G86" i="2" s="1"/>
  <c r="G18" i="2"/>
  <c r="G87" i="2" s="1"/>
  <c r="G19" i="2"/>
  <c r="G88" i="2" s="1"/>
  <c r="G20" i="2"/>
  <c r="G89" i="2" s="1"/>
  <c r="G21" i="2"/>
  <c r="G90" i="2" s="1"/>
  <c r="G22" i="2"/>
  <c r="G91" i="2" s="1"/>
  <c r="G23" i="2"/>
  <c r="G92" i="2" s="1"/>
  <c r="G24" i="2"/>
  <c r="G93" i="2" s="1"/>
  <c r="G25" i="2"/>
  <c r="G94" i="2" s="1"/>
  <c r="G26" i="2"/>
  <c r="G95" i="2" s="1"/>
  <c r="G27" i="2"/>
  <c r="G96" i="2" s="1"/>
  <c r="G28" i="2"/>
  <c r="G97" i="2" s="1"/>
  <c r="G29" i="2"/>
  <c r="G98" i="2" s="1"/>
  <c r="G30" i="2"/>
  <c r="G99" i="2" s="1"/>
  <c r="G31" i="2"/>
  <c r="G100" i="2" s="1"/>
  <c r="G32" i="2"/>
  <c r="G101" i="2" s="1"/>
  <c r="G3" i="2"/>
  <c r="G72" i="2" s="1"/>
  <c r="E3" i="2"/>
  <c r="E72" i="2" s="1"/>
  <c r="E4" i="2"/>
  <c r="E73" i="2" s="1"/>
  <c r="E5" i="2"/>
  <c r="E74" i="2" s="1"/>
  <c r="E6" i="2"/>
  <c r="E75" i="2" s="1"/>
  <c r="E7" i="2"/>
  <c r="E76" i="2" s="1"/>
  <c r="E8" i="2"/>
  <c r="E77" i="2" s="1"/>
  <c r="E9" i="2"/>
  <c r="E78" i="2" s="1"/>
  <c r="E10" i="2"/>
  <c r="E79" i="2" s="1"/>
  <c r="E11" i="2"/>
  <c r="E80" i="2" s="1"/>
  <c r="E12" i="2"/>
  <c r="E81" i="2" s="1"/>
  <c r="E13" i="2"/>
  <c r="E82" i="2" s="1"/>
  <c r="E14" i="2"/>
  <c r="E83" i="2" s="1"/>
  <c r="E15" i="2"/>
  <c r="E84" i="2" s="1"/>
  <c r="E16" i="2"/>
  <c r="E85" i="2" s="1"/>
  <c r="E17" i="2"/>
  <c r="E86" i="2" s="1"/>
  <c r="E18" i="2"/>
  <c r="E87" i="2" s="1"/>
  <c r="E19" i="2"/>
  <c r="E88" i="2" s="1"/>
  <c r="E20" i="2"/>
  <c r="E89" i="2" s="1"/>
  <c r="E21" i="2"/>
  <c r="E90" i="2" s="1"/>
  <c r="E22" i="2"/>
  <c r="E91" i="2" s="1"/>
  <c r="E23" i="2"/>
  <c r="E92" i="2" s="1"/>
  <c r="E24" i="2"/>
  <c r="E93" i="2" s="1"/>
  <c r="E25" i="2"/>
  <c r="E94" i="2" s="1"/>
  <c r="E26" i="2"/>
  <c r="E95" i="2" s="1"/>
  <c r="E27" i="2"/>
  <c r="E96" i="2" s="1"/>
  <c r="E28" i="2"/>
  <c r="E97" i="2" s="1"/>
  <c r="E29" i="2"/>
  <c r="E98" i="2" s="1"/>
  <c r="E30" i="2"/>
  <c r="E99" i="2" s="1"/>
  <c r="E31" i="2"/>
  <c r="E100" i="2" s="1"/>
  <c r="E32" i="2"/>
  <c r="E101" i="2" s="1"/>
  <c r="D4" i="2"/>
  <c r="D73" i="2" s="1"/>
  <c r="D5" i="2"/>
  <c r="D6" i="2"/>
  <c r="D75" i="2" s="1"/>
  <c r="D7" i="2"/>
  <c r="D76" i="2" s="1"/>
  <c r="D8" i="2"/>
  <c r="D77" i="2" s="1"/>
  <c r="D9" i="2"/>
  <c r="D78" i="2" s="1"/>
  <c r="D10" i="2"/>
  <c r="D79" i="2" s="1"/>
  <c r="D11" i="2"/>
  <c r="D80" i="2" s="1"/>
  <c r="D12" i="2"/>
  <c r="D81" i="2" s="1"/>
  <c r="D13" i="2"/>
  <c r="D82" i="2" s="1"/>
  <c r="D14" i="2"/>
  <c r="D83" i="2" s="1"/>
  <c r="D15" i="2"/>
  <c r="D84" i="2" s="1"/>
  <c r="D16" i="2"/>
  <c r="D85" i="2" s="1"/>
  <c r="D17" i="2"/>
  <c r="D86" i="2" s="1"/>
  <c r="D18" i="2"/>
  <c r="D87" i="2" s="1"/>
  <c r="D19" i="2"/>
  <c r="D88" i="2" s="1"/>
  <c r="D20" i="2"/>
  <c r="D89" i="2" s="1"/>
  <c r="D21" i="2"/>
  <c r="D90" i="2" s="1"/>
  <c r="D22" i="2"/>
  <c r="D91" i="2" s="1"/>
  <c r="D23" i="2"/>
  <c r="D92" i="2" s="1"/>
  <c r="D24" i="2"/>
  <c r="D93" i="2" s="1"/>
  <c r="D25" i="2"/>
  <c r="D94" i="2" s="1"/>
  <c r="D26" i="2"/>
  <c r="D95" i="2" s="1"/>
  <c r="D27" i="2"/>
  <c r="D96" i="2" s="1"/>
  <c r="D28" i="2"/>
  <c r="D97" i="2" s="1"/>
  <c r="D29" i="2"/>
  <c r="D98" i="2" s="1"/>
  <c r="D30" i="2"/>
  <c r="D99" i="2" s="1"/>
  <c r="D31" i="2"/>
  <c r="D100" i="2" s="1"/>
  <c r="D32" i="2"/>
  <c r="D101" i="2" s="1"/>
  <c r="D3" i="2"/>
  <c r="D72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Q4" i="2"/>
  <c r="Q14" i="2" s="1"/>
  <c r="D7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F90" i="3" l="1"/>
  <c r="I92" i="3"/>
  <c r="I86" i="3"/>
  <c r="L89" i="3"/>
  <c r="F92" i="3"/>
  <c r="L91" i="3"/>
  <c r="F82" i="3"/>
  <c r="I126" i="3"/>
  <c r="L129" i="3"/>
  <c r="L72" i="3"/>
  <c r="L94" i="3"/>
  <c r="L102" i="3"/>
  <c r="L106" i="3"/>
  <c r="L128" i="3"/>
  <c r="L80" i="3"/>
  <c r="I93" i="3"/>
  <c r="F105" i="3"/>
  <c r="F109" i="3"/>
  <c r="F113" i="3"/>
  <c r="I80" i="3"/>
  <c r="L81" i="3"/>
  <c r="L96" i="3"/>
  <c r="I100" i="3"/>
  <c r="L108" i="3"/>
  <c r="L112" i="3"/>
  <c r="L120" i="3"/>
  <c r="F124" i="3"/>
  <c r="L131" i="3"/>
  <c r="L74" i="3"/>
  <c r="I87" i="3"/>
  <c r="F95" i="3"/>
  <c r="L130" i="3"/>
  <c r="L85" i="3"/>
  <c r="F98" i="3"/>
  <c r="L104" i="3"/>
  <c r="L123" i="3"/>
  <c r="L125" i="3"/>
  <c r="E66" i="3"/>
  <c r="L76" i="3"/>
  <c r="L77" i="3"/>
  <c r="L84" i="3"/>
  <c r="L88" i="3"/>
  <c r="F89" i="3"/>
  <c r="L90" i="3"/>
  <c r="L93" i="3"/>
  <c r="I99" i="3"/>
  <c r="F103" i="3"/>
  <c r="F107" i="3"/>
  <c r="F111" i="3"/>
  <c r="L115" i="3"/>
  <c r="F116" i="3"/>
  <c r="F123" i="3"/>
  <c r="F125" i="3"/>
  <c r="F86" i="3"/>
  <c r="L73" i="3"/>
  <c r="L83" i="3"/>
  <c r="L110" i="3"/>
  <c r="F115" i="3"/>
  <c r="I118" i="3"/>
  <c r="F121" i="3"/>
  <c r="F87" i="3"/>
  <c r="K66" i="3"/>
  <c r="L75" i="3"/>
  <c r="L79" i="3"/>
  <c r="I94" i="3"/>
  <c r="L97" i="3"/>
  <c r="L99" i="3"/>
  <c r="F100" i="3"/>
  <c r="I102" i="3"/>
  <c r="L114" i="3"/>
  <c r="L117" i="3"/>
  <c r="F118" i="3"/>
  <c r="I120" i="3"/>
  <c r="L122" i="3"/>
  <c r="I128" i="3"/>
  <c r="G66" i="3"/>
  <c r="I73" i="3"/>
  <c r="H66" i="3"/>
  <c r="F73" i="3"/>
  <c r="F74" i="3"/>
  <c r="I75" i="3"/>
  <c r="F76" i="3"/>
  <c r="I77" i="3"/>
  <c r="I78" i="3"/>
  <c r="I79" i="3"/>
  <c r="I81" i="3"/>
  <c r="I84" i="3"/>
  <c r="I85" i="3"/>
  <c r="F85" i="3"/>
  <c r="I88" i="3"/>
  <c r="I91" i="3"/>
  <c r="F91" i="3"/>
  <c r="L92" i="3"/>
  <c r="F94" i="3"/>
  <c r="I96" i="3"/>
  <c r="I97" i="3"/>
  <c r="F97" i="3"/>
  <c r="L98" i="3"/>
  <c r="F99" i="3"/>
  <c r="L101" i="3"/>
  <c r="F102" i="3"/>
  <c r="I114" i="3"/>
  <c r="L116" i="3"/>
  <c r="F117" i="3"/>
  <c r="L119" i="3"/>
  <c r="F120" i="3"/>
  <c r="I122" i="3"/>
  <c r="L124" i="3"/>
  <c r="L127" i="3"/>
  <c r="F128" i="3"/>
  <c r="I130" i="3"/>
  <c r="G72" i="3"/>
  <c r="D76" i="3"/>
  <c r="D66" i="3"/>
  <c r="M66" i="3"/>
  <c r="N67" i="3" s="1"/>
  <c r="F84" i="3"/>
  <c r="L86" i="3"/>
  <c r="L87" i="3"/>
  <c r="F88" i="3"/>
  <c r="F93" i="3"/>
  <c r="L95" i="3"/>
  <c r="F96" i="3"/>
  <c r="L100" i="3"/>
  <c r="F101" i="3"/>
  <c r="L103" i="3"/>
  <c r="F104" i="3"/>
  <c r="L105" i="3"/>
  <c r="F106" i="3"/>
  <c r="L107" i="3"/>
  <c r="F108" i="3"/>
  <c r="L109" i="3"/>
  <c r="F110" i="3"/>
  <c r="L111" i="3"/>
  <c r="F112" i="3"/>
  <c r="L113" i="3"/>
  <c r="F114" i="3"/>
  <c r="I116" i="3"/>
  <c r="L118" i="3"/>
  <c r="F119" i="3"/>
  <c r="I121" i="3"/>
  <c r="L121" i="3"/>
  <c r="F122" i="3"/>
  <c r="I124" i="3"/>
  <c r="L126" i="3"/>
  <c r="F130" i="3"/>
  <c r="K72" i="3"/>
  <c r="J66" i="3"/>
  <c r="G80" i="3"/>
  <c r="H99" i="3"/>
  <c r="F75" i="3"/>
  <c r="F77" i="3"/>
  <c r="L78" i="3"/>
  <c r="F79" i="3"/>
  <c r="F81" i="3"/>
  <c r="L82" i="3"/>
  <c r="F83" i="3"/>
  <c r="I89" i="3"/>
  <c r="I95" i="3"/>
  <c r="I101" i="3"/>
  <c r="I103" i="3"/>
  <c r="I105" i="3"/>
  <c r="I107" i="3"/>
  <c r="I109" i="3"/>
  <c r="I111" i="3"/>
  <c r="I113" i="3"/>
  <c r="I115" i="3"/>
  <c r="I117" i="3"/>
  <c r="I119" i="3"/>
  <c r="I123" i="3"/>
  <c r="I125" i="3"/>
  <c r="I127" i="3"/>
  <c r="I129" i="3"/>
  <c r="I131" i="3"/>
  <c r="D72" i="3"/>
  <c r="H72" i="3"/>
  <c r="I83" i="3"/>
  <c r="I74" i="3"/>
  <c r="I76" i="3"/>
  <c r="I82" i="3"/>
  <c r="F127" i="3"/>
  <c r="F129" i="3"/>
  <c r="F131" i="3"/>
  <c r="E72" i="3"/>
  <c r="I72" i="3"/>
  <c r="D74" i="3"/>
  <c r="G92" i="3"/>
  <c r="F80" i="3"/>
  <c r="I90" i="3"/>
  <c r="I98" i="3"/>
  <c r="I104" i="3"/>
  <c r="I106" i="3"/>
  <c r="I108" i="3"/>
  <c r="I110" i="3"/>
  <c r="I112" i="3"/>
  <c r="F58" i="2"/>
  <c r="F127" i="2" s="1"/>
  <c r="F50" i="2"/>
  <c r="F119" i="2" s="1"/>
  <c r="F34" i="2"/>
  <c r="F103" i="2" s="1"/>
  <c r="F33" i="2"/>
  <c r="F102" i="2" s="1"/>
  <c r="F62" i="2"/>
  <c r="F131" i="2" s="1"/>
  <c r="F38" i="2"/>
  <c r="F107" i="2" s="1"/>
  <c r="L39" i="2"/>
  <c r="L108" i="2" s="1"/>
  <c r="L35" i="2"/>
  <c r="L104" i="2" s="1"/>
  <c r="L47" i="2"/>
  <c r="L116" i="2" s="1"/>
  <c r="L43" i="2"/>
  <c r="L112" i="2" s="1"/>
  <c r="M66" i="2"/>
  <c r="N67" i="2" s="1"/>
  <c r="K66" i="2"/>
  <c r="J66" i="2"/>
  <c r="H66" i="2"/>
  <c r="F44" i="2"/>
  <c r="F113" i="2" s="1"/>
  <c r="G66" i="2"/>
  <c r="F52" i="2"/>
  <c r="F121" i="2" s="1"/>
  <c r="F36" i="2"/>
  <c r="F105" i="2" s="1"/>
  <c r="E66" i="2"/>
  <c r="L61" i="2"/>
  <c r="L130" i="2" s="1"/>
  <c r="F57" i="2"/>
  <c r="F126" i="2" s="1"/>
  <c r="L53" i="2"/>
  <c r="L122" i="2" s="1"/>
  <c r="F49" i="2"/>
  <c r="F118" i="2" s="1"/>
  <c r="F41" i="2"/>
  <c r="F110" i="2" s="1"/>
  <c r="D66" i="2"/>
  <c r="L59" i="2"/>
  <c r="L128" i="2" s="1"/>
  <c r="L45" i="2"/>
  <c r="L114" i="2" s="1"/>
  <c r="F60" i="2"/>
  <c r="F129" i="2" s="1"/>
  <c r="L55" i="2"/>
  <c r="L124" i="2" s="1"/>
  <c r="L51" i="2"/>
  <c r="L120" i="2" s="1"/>
  <c r="F42" i="2"/>
  <c r="F111" i="2" s="1"/>
  <c r="L37" i="2"/>
  <c r="L106" i="2" s="1"/>
  <c r="F59" i="2"/>
  <c r="F128" i="2" s="1"/>
  <c r="F51" i="2"/>
  <c r="F120" i="2" s="1"/>
  <c r="F43" i="2"/>
  <c r="F112" i="2" s="1"/>
  <c r="F35" i="2"/>
  <c r="F104" i="2" s="1"/>
  <c r="F61" i="2"/>
  <c r="F130" i="2" s="1"/>
  <c r="F54" i="2"/>
  <c r="F123" i="2" s="1"/>
  <c r="F53" i="2"/>
  <c r="F122" i="2" s="1"/>
  <c r="F46" i="2"/>
  <c r="F115" i="2" s="1"/>
  <c r="F45" i="2"/>
  <c r="F114" i="2" s="1"/>
  <c r="F37" i="2"/>
  <c r="F106" i="2" s="1"/>
  <c r="L57" i="2"/>
  <c r="L126" i="2" s="1"/>
  <c r="F56" i="2"/>
  <c r="F125" i="2" s="1"/>
  <c r="F55" i="2"/>
  <c r="F124" i="2" s="1"/>
  <c r="L49" i="2"/>
  <c r="L118" i="2" s="1"/>
  <c r="F48" i="2"/>
  <c r="F117" i="2" s="1"/>
  <c r="F47" i="2"/>
  <c r="F116" i="2" s="1"/>
  <c r="L41" i="2"/>
  <c r="L110" i="2" s="1"/>
  <c r="F40" i="2"/>
  <c r="F109" i="2" s="1"/>
  <c r="F39" i="2"/>
  <c r="F108" i="2" s="1"/>
  <c r="L33" i="2"/>
  <c r="L102" i="2" s="1"/>
  <c r="I62" i="2"/>
  <c r="I131" i="2" s="1"/>
  <c r="I58" i="2"/>
  <c r="I127" i="2" s="1"/>
  <c r="I50" i="2"/>
  <c r="I119" i="2" s="1"/>
  <c r="I48" i="2"/>
  <c r="I117" i="2" s="1"/>
  <c r="I46" i="2"/>
  <c r="I115" i="2" s="1"/>
  <c r="I44" i="2"/>
  <c r="I113" i="2" s="1"/>
  <c r="I36" i="2"/>
  <c r="I105" i="2" s="1"/>
  <c r="I34" i="2"/>
  <c r="I103" i="2" s="1"/>
  <c r="L62" i="2"/>
  <c r="L131" i="2" s="1"/>
  <c r="L52" i="2"/>
  <c r="L121" i="2" s="1"/>
  <c r="L50" i="2"/>
  <c r="L119" i="2" s="1"/>
  <c r="L48" i="2"/>
  <c r="L117" i="2" s="1"/>
  <c r="L46" i="2"/>
  <c r="L115" i="2" s="1"/>
  <c r="L44" i="2"/>
  <c r="L113" i="2" s="1"/>
  <c r="L40" i="2"/>
  <c r="L109" i="2" s="1"/>
  <c r="L34" i="2"/>
  <c r="L103" i="2" s="1"/>
  <c r="I61" i="2"/>
  <c r="I130" i="2" s="1"/>
  <c r="I59" i="2"/>
  <c r="I128" i="2" s="1"/>
  <c r="I57" i="2"/>
  <c r="I126" i="2" s="1"/>
  <c r="I55" i="2"/>
  <c r="I124" i="2" s="1"/>
  <c r="I53" i="2"/>
  <c r="I122" i="2" s="1"/>
  <c r="I51" i="2"/>
  <c r="I120" i="2" s="1"/>
  <c r="I49" i="2"/>
  <c r="I118" i="2" s="1"/>
  <c r="I47" i="2"/>
  <c r="I116" i="2" s="1"/>
  <c r="I45" i="2"/>
  <c r="I114" i="2" s="1"/>
  <c r="I43" i="2"/>
  <c r="I112" i="2" s="1"/>
  <c r="I41" i="2"/>
  <c r="I110" i="2" s="1"/>
  <c r="I39" i="2"/>
  <c r="I108" i="2" s="1"/>
  <c r="I37" i="2"/>
  <c r="I106" i="2" s="1"/>
  <c r="I35" i="2"/>
  <c r="I104" i="2" s="1"/>
  <c r="I33" i="2"/>
  <c r="I102" i="2" s="1"/>
  <c r="I60" i="2"/>
  <c r="I129" i="2" s="1"/>
  <c r="I56" i="2"/>
  <c r="I125" i="2" s="1"/>
  <c r="I54" i="2"/>
  <c r="I123" i="2" s="1"/>
  <c r="I52" i="2"/>
  <c r="I121" i="2" s="1"/>
  <c r="I42" i="2"/>
  <c r="I111" i="2" s="1"/>
  <c r="I40" i="2"/>
  <c r="I109" i="2" s="1"/>
  <c r="I38" i="2"/>
  <c r="I107" i="2" s="1"/>
  <c r="L60" i="2"/>
  <c r="L129" i="2" s="1"/>
  <c r="L58" i="2"/>
  <c r="L127" i="2" s="1"/>
  <c r="L56" i="2"/>
  <c r="L125" i="2" s="1"/>
  <c r="L54" i="2"/>
  <c r="L123" i="2" s="1"/>
  <c r="L42" i="2"/>
  <c r="L111" i="2" s="1"/>
  <c r="L38" i="2"/>
  <c r="L107" i="2" s="1"/>
  <c r="L36" i="2"/>
  <c r="L105" i="2" s="1"/>
  <c r="F32" i="2"/>
  <c r="F101" i="2" s="1"/>
  <c r="F28" i="2"/>
  <c r="F97" i="2" s="1"/>
  <c r="F24" i="2"/>
  <c r="F93" i="2" s="1"/>
  <c r="F4" i="2"/>
  <c r="F73" i="2" s="1"/>
  <c r="F27" i="2"/>
  <c r="F96" i="2" s="1"/>
  <c r="F23" i="2"/>
  <c r="F92" i="2" s="1"/>
  <c r="F15" i="2"/>
  <c r="F84" i="2" s="1"/>
  <c r="F11" i="2"/>
  <c r="F80" i="2" s="1"/>
  <c r="F7" i="2"/>
  <c r="F76" i="2" s="1"/>
  <c r="F16" i="2"/>
  <c r="F85" i="2" s="1"/>
  <c r="F20" i="2"/>
  <c r="F89" i="2" s="1"/>
  <c r="F12" i="2"/>
  <c r="F81" i="2" s="1"/>
  <c r="F19" i="2"/>
  <c r="F88" i="2" s="1"/>
  <c r="F8" i="2"/>
  <c r="F77" i="2" s="1"/>
  <c r="F30" i="2"/>
  <c r="F99" i="2" s="1"/>
  <c r="F26" i="2"/>
  <c r="F95" i="2" s="1"/>
  <c r="F22" i="2"/>
  <c r="F91" i="2" s="1"/>
  <c r="F6" i="2"/>
  <c r="F75" i="2" s="1"/>
  <c r="F31" i="2"/>
  <c r="F100" i="2" s="1"/>
  <c r="F18" i="2"/>
  <c r="F87" i="2" s="1"/>
  <c r="F14" i="2"/>
  <c r="F83" i="2" s="1"/>
  <c r="F10" i="2"/>
  <c r="F79" i="2" s="1"/>
  <c r="F3" i="2"/>
  <c r="L29" i="2"/>
  <c r="L98" i="2" s="1"/>
  <c r="L25" i="2"/>
  <c r="L94" i="2" s="1"/>
  <c r="L21" i="2"/>
  <c r="L90" i="2" s="1"/>
  <c r="L17" i="2"/>
  <c r="L86" i="2" s="1"/>
  <c r="L13" i="2"/>
  <c r="L82" i="2" s="1"/>
  <c r="L9" i="2"/>
  <c r="L78" i="2" s="1"/>
  <c r="L5" i="2"/>
  <c r="L74" i="2" s="1"/>
  <c r="F29" i="2"/>
  <c r="F98" i="2" s="1"/>
  <c r="F25" i="2"/>
  <c r="F94" i="2" s="1"/>
  <c r="F21" i="2"/>
  <c r="F90" i="2" s="1"/>
  <c r="F17" i="2"/>
  <c r="F86" i="2" s="1"/>
  <c r="F13" i="2"/>
  <c r="F82" i="2" s="1"/>
  <c r="F9" i="2"/>
  <c r="F78" i="2" s="1"/>
  <c r="F5" i="2"/>
  <c r="F74" i="2" s="1"/>
  <c r="L30" i="2"/>
  <c r="L99" i="2" s="1"/>
  <c r="L26" i="2"/>
  <c r="L95" i="2" s="1"/>
  <c r="L22" i="2"/>
  <c r="L91" i="2" s="1"/>
  <c r="L18" i="2"/>
  <c r="L87" i="2" s="1"/>
  <c r="I14" i="2"/>
  <c r="I83" i="2" s="1"/>
  <c r="I10" i="2"/>
  <c r="I79" i="2" s="1"/>
  <c r="I6" i="2"/>
  <c r="I75" i="2" s="1"/>
  <c r="L31" i="2"/>
  <c r="L100" i="2" s="1"/>
  <c r="L27" i="2"/>
  <c r="L96" i="2" s="1"/>
  <c r="L23" i="2"/>
  <c r="L92" i="2" s="1"/>
  <c r="L19" i="2"/>
  <c r="L88" i="2" s="1"/>
  <c r="L15" i="2"/>
  <c r="L84" i="2" s="1"/>
  <c r="L11" i="2"/>
  <c r="L80" i="2" s="1"/>
  <c r="L7" i="2"/>
  <c r="L76" i="2" s="1"/>
  <c r="L14" i="2"/>
  <c r="L83" i="2" s="1"/>
  <c r="L10" i="2"/>
  <c r="L79" i="2" s="1"/>
  <c r="L6" i="2"/>
  <c r="L75" i="2" s="1"/>
  <c r="I32" i="2"/>
  <c r="I101" i="2" s="1"/>
  <c r="I28" i="2"/>
  <c r="I97" i="2" s="1"/>
  <c r="I24" i="2"/>
  <c r="I93" i="2" s="1"/>
  <c r="I20" i="2"/>
  <c r="I89" i="2" s="1"/>
  <c r="I16" i="2"/>
  <c r="I85" i="2" s="1"/>
  <c r="I12" i="2"/>
  <c r="I81" i="2" s="1"/>
  <c r="I8" i="2"/>
  <c r="I77" i="2" s="1"/>
  <c r="I4" i="2"/>
  <c r="I73" i="2" s="1"/>
  <c r="I11" i="2"/>
  <c r="I80" i="2" s="1"/>
  <c r="I7" i="2"/>
  <c r="I76" i="2" s="1"/>
  <c r="L32" i="2"/>
  <c r="L101" i="2" s="1"/>
  <c r="L28" i="2"/>
  <c r="L97" i="2" s="1"/>
  <c r="L24" i="2"/>
  <c r="L93" i="2" s="1"/>
  <c r="L20" i="2"/>
  <c r="L89" i="2" s="1"/>
  <c r="L16" i="2"/>
  <c r="L85" i="2" s="1"/>
  <c r="L12" i="2"/>
  <c r="L81" i="2" s="1"/>
  <c r="L8" i="2"/>
  <c r="L77" i="2" s="1"/>
  <c r="L4" i="2"/>
  <c r="L73" i="2" s="1"/>
  <c r="I31" i="2"/>
  <c r="I100" i="2" s="1"/>
  <c r="I30" i="2"/>
  <c r="I99" i="2" s="1"/>
  <c r="I26" i="2"/>
  <c r="I95" i="2" s="1"/>
  <c r="I22" i="2"/>
  <c r="I91" i="2" s="1"/>
  <c r="I18" i="2"/>
  <c r="I87" i="2" s="1"/>
  <c r="I29" i="2"/>
  <c r="I98" i="2" s="1"/>
  <c r="I25" i="2"/>
  <c r="I94" i="2" s="1"/>
  <c r="I21" i="2"/>
  <c r="I90" i="2" s="1"/>
  <c r="I17" i="2"/>
  <c r="I86" i="2" s="1"/>
  <c r="I13" i="2"/>
  <c r="I82" i="2" s="1"/>
  <c r="I9" i="2"/>
  <c r="I78" i="2" s="1"/>
  <c r="I5" i="2"/>
  <c r="I74" i="2" s="1"/>
  <c r="L3" i="2"/>
  <c r="I27" i="2"/>
  <c r="I96" i="2" s="1"/>
  <c r="I23" i="2"/>
  <c r="I92" i="2" s="1"/>
  <c r="I19" i="2"/>
  <c r="I88" i="2" s="1"/>
  <c r="I15" i="2"/>
  <c r="I84" i="2" s="1"/>
  <c r="I3" i="2"/>
  <c r="F66" i="3" l="1"/>
  <c r="L66" i="3"/>
  <c r="I66" i="3"/>
  <c r="J70" i="3"/>
  <c r="G67" i="3"/>
  <c r="G70" i="3"/>
  <c r="J68" i="3"/>
  <c r="J69" i="3"/>
  <c r="G68" i="3"/>
  <c r="G69" i="3"/>
  <c r="F72" i="3"/>
  <c r="D70" i="3"/>
  <c r="D67" i="3"/>
  <c r="L72" i="2"/>
  <c r="J68" i="2" s="1"/>
  <c r="J70" i="2"/>
  <c r="G70" i="2"/>
  <c r="D70" i="2"/>
  <c r="J69" i="2"/>
  <c r="I72" i="2"/>
  <c r="G67" i="2"/>
  <c r="F72" i="2"/>
  <c r="D67" i="2"/>
  <c r="J67" i="2"/>
  <c r="F66" i="2"/>
  <c r="I66" i="2"/>
  <c r="L66" i="2"/>
  <c r="D69" i="3" l="1"/>
  <c r="D68" i="3"/>
  <c r="G68" i="2"/>
  <c r="G69" i="2"/>
  <c r="D68" i="2"/>
  <c r="D69" i="2"/>
  <c r="M3" i="1" l="1"/>
  <c r="L3" i="1"/>
  <c r="G6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J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<sst xmlns="http://schemas.openxmlformats.org/spreadsheetml/2006/main" count="73" uniqueCount="34">
  <si>
    <t>year</t>
  </si>
  <si>
    <t>pension benefit</t>
  </si>
  <si>
    <t>NPV</t>
  </si>
  <si>
    <t>annual payout</t>
  </si>
  <si>
    <t>cost of living</t>
  </si>
  <si>
    <t>discount rate</t>
  </si>
  <si>
    <t>Lump Sum</t>
  </si>
  <si>
    <t>Age of Death</t>
  </si>
  <si>
    <t>bad pension</t>
  </si>
  <si>
    <t>NPV2</t>
  </si>
  <si>
    <t>NPV2 Bad</t>
  </si>
  <si>
    <t>adjustment down at year 10</t>
  </si>
  <si>
    <t>good state</t>
  </si>
  <si>
    <t>bad state</t>
  </si>
  <si>
    <t>inflation</t>
  </si>
  <si>
    <t>uncorrelated returns</t>
  </si>
  <si>
    <t>positively corr returns</t>
  </si>
  <si>
    <t>negatively corr returns</t>
  </si>
  <si>
    <t>p good state</t>
  </si>
  <si>
    <t>expected returns</t>
  </si>
  <si>
    <t>mean equity</t>
  </si>
  <si>
    <t>positively correlated good</t>
  </si>
  <si>
    <t>positively correlated bad</t>
  </si>
  <si>
    <t>negatively correlated good</t>
  </si>
  <si>
    <t>negatively correlated bad</t>
  </si>
  <si>
    <t>mean return</t>
  </si>
  <si>
    <t>real return</t>
  </si>
  <si>
    <t>sd nominal return</t>
  </si>
  <si>
    <t>inflation SD</t>
  </si>
  <si>
    <t>average inflation</t>
  </si>
  <si>
    <t>realization</t>
  </si>
  <si>
    <t>sd real return</t>
  </si>
  <si>
    <t>equity sd</t>
  </si>
  <si>
    <t>mean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</si>
</sst>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9" fontId="0" fillId="0" borderId="0" xfId="3" applyFont="1"/>
    <xf numFmtId="0" fontId="0" fillId="2" borderId="0" xfId="0" applyFill="1"/>
    <xf numFmtId="0" fontId="0" fillId="3" borderId="0" xfId="0" applyFill="1"/>
    <xf numFmtId="9" fontId="0" fillId="3" borderId="0" xfId="3" applyFont="1" applyFill="1"/>
    <xf numFmtId="10" fontId="0" fillId="3" borderId="0" xfId="3" applyNumberFormat="1" applyFont="1" applyFill="1"/>
    <xf numFmtId="44" fontId="0" fillId="4" borderId="0" xfId="2" applyFont="1" applyFill="1"/>
    <xf numFmtId="0" fontId="0" fillId="0" borderId="0" xfId="0" applyAlignment="1">
      <alignment horizontal="center"/>
    </xf>
    <xf numFmtId="2" fontId="0" fillId="4" borderId="0" xfId="0" applyNumberFormat="1" applyFill="1"/>
    <xf numFmtId="2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B74C-227D-1740-8130-D67EEF9D3721}">
  <dimension ref="B2:M32"/>
  <sheetViews>
    <sheetView tabSelected="1" workbookViewId="0">
      <selection activeCell="K12" sqref="K12"/>
    </sheetView>
  </sheetViews>
  <sheetFormatPr baseColWidth="10" defaultRowHeight="16" x14ac:dyDescent="0.2"/>
  <cols>
    <col min="3" max="3" width="13.83203125" bestFit="1" customWidth="1"/>
    <col min="4" max="4" width="11.5" bestFit="1" customWidth="1"/>
    <col min="7" max="7" width="12.6640625" bestFit="1" customWidth="1"/>
    <col min="8" max="8" width="11.5" bestFit="1" customWidth="1"/>
    <col min="9" max="9" width="11.83203125" bestFit="1" customWidth="1"/>
    <col min="10" max="10" width="12.5" customWidth="1"/>
    <col min="11" max="11" width="10.83203125" customWidth="1"/>
    <col min="12" max="13" width="13.33203125" bestFit="1" customWidth="1"/>
  </cols>
  <sheetData>
    <row r="2" spans="2:13" x14ac:dyDescent="0.2">
      <c r="B2" t="s">
        <v>0</v>
      </c>
      <c r="C2" t="s">
        <v>1</v>
      </c>
      <c r="D2" t="s">
        <v>8</v>
      </c>
      <c r="G2" t="s">
        <v>3</v>
      </c>
      <c r="H2" t="s">
        <v>4</v>
      </c>
      <c r="I2" t="s">
        <v>5</v>
      </c>
      <c r="J2" s="8" t="s">
        <v>2</v>
      </c>
      <c r="K2" s="8" t="s">
        <v>6</v>
      </c>
      <c r="L2" s="8" t="s">
        <v>9</v>
      </c>
      <c r="M2" s="8" t="s">
        <v>10</v>
      </c>
    </row>
    <row r="3" spans="2:13" x14ac:dyDescent="0.2">
      <c r="B3">
        <v>1</v>
      </c>
      <c r="C3" s="1">
        <f>100000*(1 + (B3-1)*0.03)</f>
        <v>100000</v>
      </c>
      <c r="D3" s="10">
        <v>100000</v>
      </c>
      <c r="G3" s="4">
        <v>100000</v>
      </c>
      <c r="H3" s="5">
        <v>0.03</v>
      </c>
      <c r="I3" s="6">
        <v>7.7499999999999999E-2</v>
      </c>
      <c r="J3" s="9">
        <f>(G3/(I3-H3))*(1-((1+H3)/(1+I3))^(G6-55))/1000000</f>
        <v>1.4532971050905699</v>
      </c>
      <c r="K3" s="7">
        <v>1.45</v>
      </c>
      <c r="L3" s="11">
        <f>NPV(I3,C3:C28)</f>
        <v>1453297.1050905746</v>
      </c>
      <c r="M3" s="11">
        <f>NPV(0.065,D3:D27)</f>
        <v>1496886.4544780885</v>
      </c>
    </row>
    <row r="4" spans="2:13" x14ac:dyDescent="0.2">
      <c r="B4">
        <v>2</v>
      </c>
      <c r="C4" s="1">
        <f>C3*(1 + $H$3)</f>
        <v>103000</v>
      </c>
      <c r="D4" s="1">
        <f>D3*(1 + $H$3)</f>
        <v>103000</v>
      </c>
    </row>
    <row r="5" spans="2:13" x14ac:dyDescent="0.2">
      <c r="B5">
        <v>3</v>
      </c>
      <c r="C5" s="1">
        <f>C4*(1 + $H$3)</f>
        <v>106090</v>
      </c>
      <c r="D5" s="1">
        <f>D4*(1 + $H$3)</f>
        <v>106090</v>
      </c>
      <c r="G5" t="s">
        <v>7</v>
      </c>
    </row>
    <row r="6" spans="2:13" x14ac:dyDescent="0.2">
      <c r="B6">
        <v>4</v>
      </c>
      <c r="C6" s="1">
        <f>C5*(1 + $H$3)</f>
        <v>109272.7</v>
      </c>
      <c r="D6" s="1">
        <f>D5*(1 + $H$3)</f>
        <v>109272.7</v>
      </c>
      <c r="G6" s="3">
        <f>55+26</f>
        <v>81</v>
      </c>
    </row>
    <row r="7" spans="2:13" x14ac:dyDescent="0.2">
      <c r="B7">
        <v>5</v>
      </c>
      <c r="C7" s="1">
        <f>C6*(1 + $H$3)</f>
        <v>112550.88099999999</v>
      </c>
      <c r="D7" s="1">
        <f>D6*(1 + $H$3)</f>
        <v>112550.88099999999</v>
      </c>
    </row>
    <row r="8" spans="2:13" x14ac:dyDescent="0.2">
      <c r="B8">
        <v>6</v>
      </c>
      <c r="C8" s="1">
        <f>C7*(1 + $H$3)</f>
        <v>115927.40742999999</v>
      </c>
      <c r="D8" s="1">
        <f>D7*(1 + $H$3)</f>
        <v>115927.40742999999</v>
      </c>
    </row>
    <row r="9" spans="2:13" x14ac:dyDescent="0.2">
      <c r="B9">
        <v>7</v>
      </c>
      <c r="C9" s="1">
        <f>C8*(1 + $H$3)</f>
        <v>119405.2296529</v>
      </c>
      <c r="D9" s="1">
        <f>D8*(1 + $H$3)</f>
        <v>119405.2296529</v>
      </c>
    </row>
    <row r="10" spans="2:13" x14ac:dyDescent="0.2">
      <c r="B10">
        <v>8</v>
      </c>
      <c r="C10" s="1">
        <f>C9*(1 + $H$3)</f>
        <v>122987.386542487</v>
      </c>
      <c r="D10" s="1">
        <f>D9*(1 + $H$3)</f>
        <v>122987.386542487</v>
      </c>
    </row>
    <row r="11" spans="2:13" x14ac:dyDescent="0.2">
      <c r="B11">
        <v>9</v>
      </c>
      <c r="C11" s="1">
        <f>C10*(1 + $H$3)</f>
        <v>126677.00813876161</v>
      </c>
      <c r="D11" s="1">
        <f>D10*(1 + $H$3)</f>
        <v>126677.00813876161</v>
      </c>
    </row>
    <row r="12" spans="2:13" x14ac:dyDescent="0.2">
      <c r="B12">
        <v>10</v>
      </c>
      <c r="C12" s="1">
        <f>C11*(1 + $H$3)</f>
        <v>130477.31838292447</v>
      </c>
      <c r="D12" s="1">
        <f>D11*(1 + $H$16)</f>
        <v>127943.77822014922</v>
      </c>
    </row>
    <row r="13" spans="2:13" x14ac:dyDescent="0.2">
      <c r="B13">
        <v>11</v>
      </c>
      <c r="C13" s="1">
        <f>C12*(1 + $H$3)</f>
        <v>134391.6379344122</v>
      </c>
      <c r="D13" s="1">
        <f t="shared" ref="D13:D32" si="0">D12*(1 + $H$16)</f>
        <v>129223.21600235072</v>
      </c>
    </row>
    <row r="14" spans="2:13" x14ac:dyDescent="0.2">
      <c r="B14">
        <v>12</v>
      </c>
      <c r="C14" s="1">
        <f>C13*(1 + $H$3)</f>
        <v>138423.38707244457</v>
      </c>
      <c r="D14" s="1">
        <f t="shared" si="0"/>
        <v>130515.44816237423</v>
      </c>
    </row>
    <row r="15" spans="2:13" x14ac:dyDescent="0.2">
      <c r="B15">
        <v>13</v>
      </c>
      <c r="C15" s="1">
        <f>C14*(1 + $H$3)</f>
        <v>142576.08868461792</v>
      </c>
      <c r="D15" s="1">
        <f t="shared" si="0"/>
        <v>131820.60264399796</v>
      </c>
      <c r="H15" t="s">
        <v>11</v>
      </c>
    </row>
    <row r="16" spans="2:13" x14ac:dyDescent="0.2">
      <c r="B16">
        <v>14</v>
      </c>
      <c r="C16" s="1">
        <f>C15*(1 + $H$3)</f>
        <v>146853.37134515645</v>
      </c>
      <c r="D16" s="1">
        <f t="shared" si="0"/>
        <v>133138.80867043795</v>
      </c>
      <c r="H16" s="2">
        <v>0.01</v>
      </c>
    </row>
    <row r="17" spans="2:4" x14ac:dyDescent="0.2">
      <c r="B17">
        <v>15</v>
      </c>
      <c r="C17" s="1">
        <f>C16*(1 + $H$3)</f>
        <v>151258.97248551116</v>
      </c>
      <c r="D17" s="1">
        <f t="shared" si="0"/>
        <v>134470.19675714234</v>
      </c>
    </row>
    <row r="18" spans="2:4" x14ac:dyDescent="0.2">
      <c r="B18">
        <v>16</v>
      </c>
      <c r="C18" s="1">
        <f>C17*(1 + $H$3)</f>
        <v>155796.74166007648</v>
      </c>
      <c r="D18" s="1">
        <f t="shared" si="0"/>
        <v>135814.89872471377</v>
      </c>
    </row>
    <row r="19" spans="2:4" x14ac:dyDescent="0.2">
      <c r="B19">
        <v>17</v>
      </c>
      <c r="C19" s="1">
        <f>C18*(1 + $H$3)</f>
        <v>160470.6439098788</v>
      </c>
      <c r="D19" s="1">
        <f t="shared" si="0"/>
        <v>137173.04771196091</v>
      </c>
    </row>
    <row r="20" spans="2:4" x14ac:dyDescent="0.2">
      <c r="B20">
        <v>18</v>
      </c>
      <c r="C20" s="1">
        <f>C19*(1 + $H$3)</f>
        <v>165284.76322717516</v>
      </c>
      <c r="D20" s="1">
        <f t="shared" si="0"/>
        <v>138544.77818908053</v>
      </c>
    </row>
    <row r="21" spans="2:4" x14ac:dyDescent="0.2">
      <c r="B21">
        <v>19</v>
      </c>
      <c r="C21" s="1">
        <f>C20*(1 + $H$3)</f>
        <v>170243.30612399042</v>
      </c>
      <c r="D21" s="1">
        <f t="shared" si="0"/>
        <v>139930.22597097134</v>
      </c>
    </row>
    <row r="22" spans="2:4" x14ac:dyDescent="0.2">
      <c r="B22">
        <v>20</v>
      </c>
      <c r="C22" s="1">
        <f>C21*(1 + $H$3)</f>
        <v>175350.60530771012</v>
      </c>
      <c r="D22" s="1">
        <f t="shared" si="0"/>
        <v>141329.52823068105</v>
      </c>
    </row>
    <row r="23" spans="2:4" x14ac:dyDescent="0.2">
      <c r="B23">
        <v>21</v>
      </c>
      <c r="C23" s="1">
        <f>C22*(1 + $H$3)</f>
        <v>180611.12346694144</v>
      </c>
      <c r="D23" s="1">
        <f t="shared" si="0"/>
        <v>142742.82351298787</v>
      </c>
    </row>
    <row r="24" spans="2:4" x14ac:dyDescent="0.2">
      <c r="B24">
        <v>22</v>
      </c>
      <c r="C24" s="1">
        <f>C23*(1 + $H$3)</f>
        <v>186029.4571709497</v>
      </c>
      <c r="D24" s="1">
        <f t="shared" si="0"/>
        <v>144170.25174811776</v>
      </c>
    </row>
    <row r="25" spans="2:4" x14ac:dyDescent="0.2">
      <c r="B25">
        <v>23</v>
      </c>
      <c r="C25" s="1">
        <f>C24*(1 + $H$3)</f>
        <v>191610.34088607819</v>
      </c>
      <c r="D25" s="1">
        <f t="shared" si="0"/>
        <v>145611.95426559894</v>
      </c>
    </row>
    <row r="26" spans="2:4" x14ac:dyDescent="0.2">
      <c r="B26">
        <v>24</v>
      </c>
      <c r="C26" s="1">
        <f>C25*(1 + $H$3)</f>
        <v>197358.65111266053</v>
      </c>
      <c r="D26" s="1">
        <f t="shared" si="0"/>
        <v>147068.07380825494</v>
      </c>
    </row>
    <row r="27" spans="2:4" x14ac:dyDescent="0.2">
      <c r="B27">
        <v>25</v>
      </c>
      <c r="C27" s="1">
        <f>C26*(1 + $H$3)</f>
        <v>203279.41064604034</v>
      </c>
      <c r="D27" s="1">
        <f t="shared" si="0"/>
        <v>148538.7545463375</v>
      </c>
    </row>
    <row r="28" spans="2:4" x14ac:dyDescent="0.2">
      <c r="B28">
        <v>26</v>
      </c>
      <c r="C28" s="1">
        <f>C27*(1 + $H$3)</f>
        <v>209377.79296542157</v>
      </c>
      <c r="D28" s="1">
        <f t="shared" si="0"/>
        <v>150024.14209180087</v>
      </c>
    </row>
    <row r="29" spans="2:4" x14ac:dyDescent="0.2">
      <c r="B29">
        <v>27</v>
      </c>
      <c r="C29" s="1">
        <f>C28*(1 + $H$3)</f>
        <v>215659.12675438423</v>
      </c>
      <c r="D29" s="1">
        <f t="shared" si="0"/>
        <v>151524.38351271886</v>
      </c>
    </row>
    <row r="30" spans="2:4" x14ac:dyDescent="0.2">
      <c r="B30">
        <v>28</v>
      </c>
      <c r="C30" s="1">
        <f>C29*(1 + $H$3)</f>
        <v>222128.90055701576</v>
      </c>
      <c r="D30" s="1">
        <f t="shared" si="0"/>
        <v>153039.62734784605</v>
      </c>
    </row>
    <row r="31" spans="2:4" x14ac:dyDescent="0.2">
      <c r="B31">
        <v>29</v>
      </c>
      <c r="C31" s="1">
        <f>C30*(1 + $H$3)</f>
        <v>228792.76757372625</v>
      </c>
      <c r="D31" s="1">
        <f t="shared" si="0"/>
        <v>154570.02362132451</v>
      </c>
    </row>
    <row r="32" spans="2:4" x14ac:dyDescent="0.2">
      <c r="B32">
        <v>30</v>
      </c>
      <c r="C32" s="1">
        <f>C31*(1 + $H$3)</f>
        <v>235656.55060093803</v>
      </c>
      <c r="D32" s="1">
        <f t="shared" si="0"/>
        <v>156115.72385753776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445E-A3D1-8343-A2EA-A82119FF048B}">
  <dimension ref="A1:S131"/>
  <sheetViews>
    <sheetView topLeftCell="A112" workbookViewId="0">
      <selection activeCell="A131" sqref="A1:Q131"/>
    </sheetView>
  </sheetViews>
  <sheetFormatPr baseColWidth="10" defaultRowHeight="16" x14ac:dyDescent="0.2"/>
  <cols>
    <col min="3" max="3" width="15.6640625" bestFit="1" customWidth="1"/>
    <col min="16" max="16" width="22.5" bestFit="1" customWidth="1"/>
    <col min="19" max="19" width="14.83203125" bestFit="1" customWidth="1"/>
  </cols>
  <sheetData>
    <row r="1" spans="1:19" x14ac:dyDescent="0.2">
      <c r="B1" s="12" t="s">
        <v>14</v>
      </c>
      <c r="C1" s="12"/>
      <c r="D1" s="12" t="s">
        <v>15</v>
      </c>
      <c r="E1" s="12"/>
      <c r="F1" s="12"/>
      <c r="G1" s="12" t="s">
        <v>16</v>
      </c>
      <c r="H1" s="12"/>
      <c r="I1" s="12"/>
      <c r="J1" s="12" t="s">
        <v>17</v>
      </c>
      <c r="K1" s="12"/>
      <c r="L1" s="12"/>
    </row>
    <row r="2" spans="1:19" x14ac:dyDescent="0.2">
      <c r="A2" t="s">
        <v>0</v>
      </c>
      <c r="B2" t="s">
        <v>12</v>
      </c>
      <c r="C2" t="s">
        <v>13</v>
      </c>
      <c r="D2" t="s">
        <v>12</v>
      </c>
      <c r="E2" t="s">
        <v>13</v>
      </c>
      <c r="F2" t="s">
        <v>30</v>
      </c>
      <c r="G2" t="s">
        <v>12</v>
      </c>
      <c r="H2" t="s">
        <v>13</v>
      </c>
      <c r="I2" t="s">
        <v>30</v>
      </c>
      <c r="J2" t="s">
        <v>12</v>
      </c>
      <c r="K2" t="s">
        <v>13</v>
      </c>
      <c r="L2" t="s">
        <v>30</v>
      </c>
      <c r="S2" t="s">
        <v>19</v>
      </c>
    </row>
    <row r="3" spans="1:19" x14ac:dyDescent="0.2">
      <c r="A3">
        <v>1</v>
      </c>
      <c r="B3">
        <v>3</v>
      </c>
      <c r="C3">
        <v>5</v>
      </c>
      <c r="D3">
        <f ca="1">NORMINV(RAND(),$Q$5,$Q$6)</f>
        <v>5.6842639305520413</v>
      </c>
      <c r="E3">
        <f ca="1">NORMINV(RAND(),$Q$5,$Q$6)</f>
        <v>4.607126786838335</v>
      </c>
      <c r="F3">
        <f ca="1">IF($M3=0,D3,E3)</f>
        <v>4.607126786838335</v>
      </c>
      <c r="G3">
        <f ca="1">NORMINV(RAND(),$Q$7,$Q$6)</f>
        <v>7.4852400924833127</v>
      </c>
      <c r="H3">
        <f ca="1">NORMINV(RAND(),$Q$8,$Q$6)</f>
        <v>3.2903679032609028</v>
      </c>
      <c r="I3">
        <f ca="1">IF($M3=0,G3,H3)</f>
        <v>3.2903679032609028</v>
      </c>
      <c r="J3">
        <f ca="1">NORMINV(RAND(),$Q$10,$Q$6)</f>
        <v>1.6763457708273428</v>
      </c>
      <c r="K3">
        <f ca="1">NORMINV(RAND(),$Q$11,$Q$6)</f>
        <v>9.8920013591747331</v>
      </c>
      <c r="L3">
        <f ca="1">IF($M3=0,J3,K3)</f>
        <v>9.8920013591747331</v>
      </c>
      <c r="M3">
        <f ca="1">RANDBETWEEN(0,1)</f>
        <v>1</v>
      </c>
      <c r="P3" t="s">
        <v>18</v>
      </c>
      <c r="Q3">
        <v>0.5</v>
      </c>
      <c r="S3">
        <f>B3*$Q$3 + (1-$Q$3)*C3</f>
        <v>4</v>
      </c>
    </row>
    <row r="4" spans="1:19" x14ac:dyDescent="0.2">
      <c r="A4">
        <v>2</v>
      </c>
      <c r="B4">
        <v>3</v>
      </c>
      <c r="C4">
        <v>5</v>
      </c>
      <c r="D4">
        <f t="shared" ref="D4:E33" ca="1" si="0">NORMINV(RAND(),$Q$5,$Q$6)</f>
        <v>6.2850573290257765</v>
      </c>
      <c r="E4">
        <f t="shared" ca="1" si="0"/>
        <v>6.3969240723169927</v>
      </c>
      <c r="F4">
        <f t="shared" ref="F4:F32" ca="1" si="1">IF($M4=0,D4,E4)</f>
        <v>6.2850573290257765</v>
      </c>
      <c r="G4">
        <f t="shared" ref="G4:G62" ca="1" si="2">NORMINV(RAND(),$Q$7,$Q$6)</f>
        <v>8.0534913425293304</v>
      </c>
      <c r="H4">
        <f t="shared" ref="H4:H62" ca="1" si="3">NORMINV(RAND(),$Q$8,$Q$6)</f>
        <v>5.4387323674673418</v>
      </c>
      <c r="I4">
        <f t="shared" ref="I4:I32" ca="1" si="4">IF($M4=0,G4,H4)</f>
        <v>8.0534913425293304</v>
      </c>
      <c r="J4">
        <f t="shared" ref="J4:J62" ca="1" si="5">NORMINV(RAND(),$Q$10,$Q$6)</f>
        <v>3.020105251747315</v>
      </c>
      <c r="K4">
        <f t="shared" ref="K4:K62" ca="1" si="6">NORMINV(RAND(),$Q$11,$Q$6)</f>
        <v>7.5595539982711939</v>
      </c>
      <c r="L4">
        <f t="shared" ref="L4:L32" ca="1" si="7">IF($M4=0,J4,K4)</f>
        <v>3.020105251747315</v>
      </c>
      <c r="M4">
        <f t="shared" ref="M4:M62" ca="1" si="8">RANDBETWEEN(0,1)</f>
        <v>0</v>
      </c>
      <c r="P4" t="s">
        <v>29</v>
      </c>
      <c r="Q4">
        <f>(C3*Q3 + B3*Q3)</f>
        <v>4</v>
      </c>
      <c r="S4">
        <f t="shared" ref="S4:S32" si="9">B4*$Q$3 + (1-$Q$3)*C4</f>
        <v>4</v>
      </c>
    </row>
    <row r="5" spans="1:19" x14ac:dyDescent="0.2">
      <c r="A5">
        <v>3</v>
      </c>
      <c r="B5">
        <v>3</v>
      </c>
      <c r="C5">
        <v>5</v>
      </c>
      <c r="D5">
        <f t="shared" ca="1" si="0"/>
        <v>4.9149072722039922</v>
      </c>
      <c r="E5">
        <f t="shared" ca="1" si="0"/>
        <v>3.8278124290950655</v>
      </c>
      <c r="F5">
        <f t="shared" ca="1" si="1"/>
        <v>3.8278124290950655</v>
      </c>
      <c r="G5">
        <f t="shared" ca="1" si="2"/>
        <v>9.7181019861529307</v>
      </c>
      <c r="H5">
        <f t="shared" ca="1" si="3"/>
        <v>2.8352473773856666</v>
      </c>
      <c r="I5">
        <f t="shared" ca="1" si="4"/>
        <v>2.8352473773856666</v>
      </c>
      <c r="J5">
        <f t="shared" ca="1" si="5"/>
        <v>2.616870727899494</v>
      </c>
      <c r="K5">
        <f t="shared" ca="1" si="6"/>
        <v>9.2448004441893836</v>
      </c>
      <c r="L5">
        <f t="shared" ca="1" si="7"/>
        <v>9.2448004441893836</v>
      </c>
      <c r="M5">
        <f t="shared" ca="1" si="8"/>
        <v>1</v>
      </c>
      <c r="P5" t="s">
        <v>20</v>
      </c>
      <c r="Q5">
        <v>6</v>
      </c>
      <c r="S5">
        <f t="shared" si="9"/>
        <v>4</v>
      </c>
    </row>
    <row r="6" spans="1:19" x14ac:dyDescent="0.2">
      <c r="A6">
        <v>4</v>
      </c>
      <c r="B6">
        <v>3</v>
      </c>
      <c r="C6">
        <v>5</v>
      </c>
      <c r="D6">
        <f t="shared" ca="1" si="0"/>
        <v>6.5383922335224813</v>
      </c>
      <c r="E6">
        <f t="shared" ca="1" si="0"/>
        <v>4.3913724405170624</v>
      </c>
      <c r="F6">
        <f t="shared" ca="1" si="1"/>
        <v>6.5383922335224813</v>
      </c>
      <c r="G6">
        <f t="shared" ca="1" si="2"/>
        <v>9.7642394295682102</v>
      </c>
      <c r="H6">
        <f t="shared" ca="1" si="3"/>
        <v>3.9029625539315518</v>
      </c>
      <c r="I6">
        <f t="shared" ca="1" si="4"/>
        <v>9.7642394295682102</v>
      </c>
      <c r="J6">
        <f t="shared" ca="1" si="5"/>
        <v>2.6116127594743332</v>
      </c>
      <c r="K6">
        <f t="shared" ca="1" si="6"/>
        <v>8.9374661809486859</v>
      </c>
      <c r="L6">
        <f t="shared" ca="1" si="7"/>
        <v>2.6116127594743332</v>
      </c>
      <c r="M6">
        <f t="shared" ca="1" si="8"/>
        <v>0</v>
      </c>
      <c r="P6" t="s">
        <v>32</v>
      </c>
      <c r="Q6">
        <v>1</v>
      </c>
      <c r="S6">
        <f t="shared" si="9"/>
        <v>4</v>
      </c>
    </row>
    <row r="7" spans="1:19" x14ac:dyDescent="0.2">
      <c r="A7">
        <v>5</v>
      </c>
      <c r="B7">
        <v>3</v>
      </c>
      <c r="C7">
        <v>5</v>
      </c>
      <c r="D7">
        <f t="shared" ca="1" si="0"/>
        <v>5.8016512596501544</v>
      </c>
      <c r="E7">
        <f t="shared" ca="1" si="0"/>
        <v>4.5248288426432115</v>
      </c>
      <c r="F7">
        <f t="shared" ca="1" si="1"/>
        <v>4.5248288426432115</v>
      </c>
      <c r="G7">
        <f t="shared" ca="1" si="2"/>
        <v>6.6762953279262174</v>
      </c>
      <c r="H7">
        <f t="shared" ca="1" si="3"/>
        <v>4.0460522511348422</v>
      </c>
      <c r="I7">
        <f t="shared" ca="1" si="4"/>
        <v>4.0460522511348422</v>
      </c>
      <c r="J7">
        <f t="shared" ca="1" si="5"/>
        <v>4.4854135532581596</v>
      </c>
      <c r="K7">
        <f t="shared" ca="1" si="6"/>
        <v>8.9478988472996441</v>
      </c>
      <c r="L7">
        <f t="shared" ca="1" si="7"/>
        <v>8.9478988472996441</v>
      </c>
      <c r="M7">
        <f t="shared" ca="1" si="8"/>
        <v>1</v>
      </c>
      <c r="P7" t="s">
        <v>21</v>
      </c>
      <c r="Q7">
        <v>9</v>
      </c>
      <c r="S7">
        <f t="shared" si="9"/>
        <v>4</v>
      </c>
    </row>
    <row r="8" spans="1:19" x14ac:dyDescent="0.2">
      <c r="A8">
        <v>6</v>
      </c>
      <c r="B8">
        <v>3</v>
      </c>
      <c r="C8">
        <v>5</v>
      </c>
      <c r="D8">
        <f t="shared" ca="1" si="0"/>
        <v>7.171796935709172</v>
      </c>
      <c r="E8">
        <f t="shared" ca="1" si="0"/>
        <v>6.9913589391269282</v>
      </c>
      <c r="F8">
        <f t="shared" ca="1" si="1"/>
        <v>7.171796935709172</v>
      </c>
      <c r="G8">
        <f t="shared" ca="1" si="2"/>
        <v>9.5198911146847429</v>
      </c>
      <c r="H8">
        <f t="shared" ca="1" si="3"/>
        <v>1.8662603499288983</v>
      </c>
      <c r="I8">
        <f t="shared" ca="1" si="4"/>
        <v>9.5198911146847429</v>
      </c>
      <c r="J8">
        <f t="shared" ca="1" si="5"/>
        <v>4.5324356366582474</v>
      </c>
      <c r="K8">
        <f t="shared" ca="1" si="6"/>
        <v>10.794040563268101</v>
      </c>
      <c r="L8">
        <f t="shared" ca="1" si="7"/>
        <v>4.5324356366582474</v>
      </c>
      <c r="M8">
        <f t="shared" ca="1" si="8"/>
        <v>0</v>
      </c>
      <c r="P8" t="s">
        <v>22</v>
      </c>
      <c r="Q8">
        <v>3</v>
      </c>
      <c r="S8">
        <f t="shared" si="9"/>
        <v>4</v>
      </c>
    </row>
    <row r="9" spans="1:19" x14ac:dyDescent="0.2">
      <c r="A9">
        <v>7</v>
      </c>
      <c r="B9">
        <v>3</v>
      </c>
      <c r="C9">
        <v>5</v>
      </c>
      <c r="D9">
        <f t="shared" ca="1" si="0"/>
        <v>6.7036841415721096</v>
      </c>
      <c r="E9">
        <f t="shared" ca="1" si="0"/>
        <v>7.5229845938056954</v>
      </c>
      <c r="F9">
        <f t="shared" ca="1" si="1"/>
        <v>6.7036841415721096</v>
      </c>
      <c r="G9">
        <f t="shared" ca="1" si="2"/>
        <v>10.822574677267582</v>
      </c>
      <c r="H9">
        <f t="shared" ca="1" si="3"/>
        <v>5.2375064250896477</v>
      </c>
      <c r="I9">
        <f t="shared" ca="1" si="4"/>
        <v>10.822574677267582</v>
      </c>
      <c r="J9">
        <f t="shared" ca="1" si="5"/>
        <v>3.4405663534797228</v>
      </c>
      <c r="K9">
        <f t="shared" ca="1" si="6"/>
        <v>9.370070416686616</v>
      </c>
      <c r="L9">
        <f t="shared" ca="1" si="7"/>
        <v>3.4405663534797228</v>
      </c>
      <c r="M9">
        <f t="shared" ca="1" si="8"/>
        <v>0</v>
      </c>
      <c r="S9">
        <f t="shared" si="9"/>
        <v>4</v>
      </c>
    </row>
    <row r="10" spans="1:19" x14ac:dyDescent="0.2">
      <c r="A10">
        <v>8</v>
      </c>
      <c r="B10">
        <v>3</v>
      </c>
      <c r="C10">
        <v>5</v>
      </c>
      <c r="D10">
        <f t="shared" ca="1" si="0"/>
        <v>5.7730276959684694</v>
      </c>
      <c r="E10">
        <f t="shared" ca="1" si="0"/>
        <v>4.0918782661874804</v>
      </c>
      <c r="F10">
        <f t="shared" ca="1" si="1"/>
        <v>5.7730276959684694</v>
      </c>
      <c r="G10">
        <f t="shared" ca="1" si="2"/>
        <v>9.6327593769467921</v>
      </c>
      <c r="H10">
        <f t="shared" ca="1" si="3"/>
        <v>3.4839694613740591</v>
      </c>
      <c r="I10">
        <f t="shared" ca="1" si="4"/>
        <v>9.6327593769467921</v>
      </c>
      <c r="J10">
        <f t="shared" ca="1" si="5"/>
        <v>0.54169273089714265</v>
      </c>
      <c r="K10">
        <f t="shared" ca="1" si="6"/>
        <v>9.3262055123466432</v>
      </c>
      <c r="L10">
        <f t="shared" ca="1" si="7"/>
        <v>0.54169273089714265</v>
      </c>
      <c r="M10">
        <f t="shared" ca="1" si="8"/>
        <v>0</v>
      </c>
      <c r="P10" t="s">
        <v>23</v>
      </c>
      <c r="Q10">
        <v>3</v>
      </c>
      <c r="S10">
        <f t="shared" si="9"/>
        <v>4</v>
      </c>
    </row>
    <row r="11" spans="1:19" x14ac:dyDescent="0.2">
      <c r="A11">
        <v>9</v>
      </c>
      <c r="B11">
        <v>3</v>
      </c>
      <c r="C11">
        <v>5</v>
      </c>
      <c r="D11">
        <f t="shared" ca="1" si="0"/>
        <v>4.4754381548066666</v>
      </c>
      <c r="E11">
        <f t="shared" ca="1" si="0"/>
        <v>6.8467590820878677</v>
      </c>
      <c r="F11">
        <f t="shared" ca="1" si="1"/>
        <v>4.4754381548066666</v>
      </c>
      <c r="G11">
        <f t="shared" ca="1" si="2"/>
        <v>10.099763547122299</v>
      </c>
      <c r="H11">
        <f t="shared" ca="1" si="3"/>
        <v>2.7072556519787061</v>
      </c>
      <c r="I11">
        <f t="shared" ca="1" si="4"/>
        <v>10.099763547122299</v>
      </c>
      <c r="J11">
        <f t="shared" ca="1" si="5"/>
        <v>3.8209984336618859</v>
      </c>
      <c r="K11">
        <f t="shared" ca="1" si="6"/>
        <v>10.126907330176872</v>
      </c>
      <c r="L11">
        <f t="shared" ca="1" si="7"/>
        <v>3.8209984336618859</v>
      </c>
      <c r="M11">
        <f t="shared" ca="1" si="8"/>
        <v>0</v>
      </c>
      <c r="P11" t="s">
        <v>24</v>
      </c>
      <c r="Q11">
        <v>9</v>
      </c>
      <c r="S11">
        <f t="shared" si="9"/>
        <v>4</v>
      </c>
    </row>
    <row r="12" spans="1:19" x14ac:dyDescent="0.2">
      <c r="A12">
        <v>10</v>
      </c>
      <c r="B12">
        <v>3</v>
      </c>
      <c r="C12">
        <v>5</v>
      </c>
      <c r="D12">
        <f t="shared" ca="1" si="0"/>
        <v>6.1039162422487321</v>
      </c>
      <c r="E12">
        <f t="shared" ca="1" si="0"/>
        <v>5.2224790097641511</v>
      </c>
      <c r="F12">
        <f t="shared" ca="1" si="1"/>
        <v>5.2224790097641511</v>
      </c>
      <c r="G12">
        <f t="shared" ca="1" si="2"/>
        <v>8.6238910040864756</v>
      </c>
      <c r="H12">
        <f t="shared" ca="1" si="3"/>
        <v>4.5923484955600422</v>
      </c>
      <c r="I12">
        <f t="shared" ca="1" si="4"/>
        <v>4.5923484955600422</v>
      </c>
      <c r="J12">
        <f t="shared" ca="1" si="5"/>
        <v>0.62186809799836684</v>
      </c>
      <c r="K12">
        <f t="shared" ca="1" si="6"/>
        <v>8.1504765161381219</v>
      </c>
      <c r="L12">
        <f t="shared" ca="1" si="7"/>
        <v>8.1504765161381219</v>
      </c>
      <c r="M12">
        <f t="shared" ca="1" si="8"/>
        <v>1</v>
      </c>
      <c r="S12">
        <f t="shared" si="9"/>
        <v>4</v>
      </c>
    </row>
    <row r="13" spans="1:19" x14ac:dyDescent="0.2">
      <c r="A13">
        <v>11</v>
      </c>
      <c r="B13">
        <v>3</v>
      </c>
      <c r="C13">
        <v>5</v>
      </c>
      <c r="D13">
        <f t="shared" ca="1" si="0"/>
        <v>6.5635962457863766</v>
      </c>
      <c r="E13">
        <f t="shared" ca="1" si="0"/>
        <v>7.933672106267629</v>
      </c>
      <c r="F13">
        <f t="shared" ca="1" si="1"/>
        <v>6.5635962457863766</v>
      </c>
      <c r="G13">
        <f t="shared" ca="1" si="2"/>
        <v>9.0636431420368151</v>
      </c>
      <c r="H13">
        <f t="shared" ca="1" si="3"/>
        <v>2.0011074337695192</v>
      </c>
      <c r="I13">
        <f t="shared" ca="1" si="4"/>
        <v>9.0636431420368151</v>
      </c>
      <c r="J13">
        <f t="shared" ca="1" si="5"/>
        <v>3.4506861387159304</v>
      </c>
      <c r="K13">
        <f t="shared" ca="1" si="6"/>
        <v>10.207305873564572</v>
      </c>
      <c r="L13">
        <f t="shared" ca="1" si="7"/>
        <v>3.4506861387159304</v>
      </c>
      <c r="M13">
        <f t="shared" ca="1" si="8"/>
        <v>0</v>
      </c>
      <c r="S13">
        <f t="shared" si="9"/>
        <v>4</v>
      </c>
    </row>
    <row r="14" spans="1:19" x14ac:dyDescent="0.2">
      <c r="A14">
        <v>12</v>
      </c>
      <c r="B14">
        <v>3</v>
      </c>
      <c r="C14">
        <v>5</v>
      </c>
      <c r="D14">
        <f t="shared" ca="1" si="0"/>
        <v>6.4131503262053347</v>
      </c>
      <c r="E14">
        <f t="shared" ca="1" si="0"/>
        <v>5.3471813473445717</v>
      </c>
      <c r="F14">
        <f t="shared" ca="1" si="1"/>
        <v>5.3471813473445717</v>
      </c>
      <c r="G14">
        <f t="shared" ca="1" si="2"/>
        <v>7.1218934128398095</v>
      </c>
      <c r="H14">
        <f t="shared" ca="1" si="3"/>
        <v>3.2897054861608233</v>
      </c>
      <c r="I14">
        <f t="shared" ca="1" si="4"/>
        <v>3.2897054861608233</v>
      </c>
      <c r="J14">
        <f t="shared" ca="1" si="5"/>
        <v>3.01116609965701</v>
      </c>
      <c r="K14">
        <f t="shared" ca="1" si="6"/>
        <v>9.0084365026486761</v>
      </c>
      <c r="L14">
        <f t="shared" ca="1" si="7"/>
        <v>9.0084365026486761</v>
      </c>
      <c r="M14">
        <f t="shared" ca="1" si="8"/>
        <v>1</v>
      </c>
      <c r="P14" t="s">
        <v>28</v>
      </c>
      <c r="Q14">
        <f>SQRT((((Q3)*(1-Q3)*((B3-Q4)^2)+(Q3)*(1-Q3)*((C3-Q4)^2))+(B3-Q4)*(C3-Q4)*Q3*(1-Q3)))</f>
        <v>0.5</v>
      </c>
      <c r="S14">
        <f t="shared" si="9"/>
        <v>4</v>
      </c>
    </row>
    <row r="15" spans="1:19" x14ac:dyDescent="0.2">
      <c r="A15">
        <v>13</v>
      </c>
      <c r="B15">
        <v>3</v>
      </c>
      <c r="C15">
        <v>5</v>
      </c>
      <c r="D15">
        <f t="shared" ca="1" si="0"/>
        <v>6.8908847309201393</v>
      </c>
      <c r="E15">
        <f t="shared" ca="1" si="0"/>
        <v>6.3793353593473023</v>
      </c>
      <c r="F15">
        <f t="shared" ca="1" si="1"/>
        <v>6.8908847309201393</v>
      </c>
      <c r="G15">
        <f t="shared" ca="1" si="2"/>
        <v>9.5394541513504283</v>
      </c>
      <c r="H15">
        <f t="shared" ca="1" si="3"/>
        <v>2.1231132561417687</v>
      </c>
      <c r="I15">
        <f t="shared" ca="1" si="4"/>
        <v>9.5394541513504283</v>
      </c>
      <c r="J15">
        <f t="shared" ca="1" si="5"/>
        <v>1.7741206074287992</v>
      </c>
      <c r="K15">
        <f t="shared" ca="1" si="6"/>
        <v>8.5096751820987944</v>
      </c>
      <c r="L15">
        <f t="shared" ca="1" si="7"/>
        <v>1.7741206074287992</v>
      </c>
      <c r="M15">
        <f t="shared" ca="1" si="8"/>
        <v>0</v>
      </c>
      <c r="S15">
        <f t="shared" si="9"/>
        <v>4</v>
      </c>
    </row>
    <row r="16" spans="1:19" x14ac:dyDescent="0.2">
      <c r="A16">
        <v>14</v>
      </c>
      <c r="B16">
        <v>3</v>
      </c>
      <c r="C16">
        <v>5</v>
      </c>
      <c r="D16">
        <f t="shared" ca="1" si="0"/>
        <v>5.1132708981749468</v>
      </c>
      <c r="E16">
        <f t="shared" ca="1" si="0"/>
        <v>4.5422453612684812</v>
      </c>
      <c r="F16">
        <f t="shared" ca="1" si="1"/>
        <v>5.1132708981749468</v>
      </c>
      <c r="G16">
        <f t="shared" ca="1" si="2"/>
        <v>8.3679747009019056</v>
      </c>
      <c r="H16">
        <f t="shared" ca="1" si="3"/>
        <v>1.6421468839253326</v>
      </c>
      <c r="I16">
        <f t="shared" ca="1" si="4"/>
        <v>8.3679747009019056</v>
      </c>
      <c r="J16">
        <f t="shared" ca="1" si="5"/>
        <v>1.4856512264417776</v>
      </c>
      <c r="K16">
        <f t="shared" ca="1" si="6"/>
        <v>8.8239000799885137</v>
      </c>
      <c r="L16">
        <f t="shared" ca="1" si="7"/>
        <v>1.4856512264417776</v>
      </c>
      <c r="M16">
        <f t="shared" ca="1" si="8"/>
        <v>0</v>
      </c>
      <c r="S16">
        <f t="shared" si="9"/>
        <v>4</v>
      </c>
    </row>
    <row r="17" spans="1:19" x14ac:dyDescent="0.2">
      <c r="A17">
        <v>15</v>
      </c>
      <c r="B17">
        <v>3</v>
      </c>
      <c r="C17">
        <v>5</v>
      </c>
      <c r="D17">
        <f t="shared" ca="1" si="0"/>
        <v>4.3591851487439746</v>
      </c>
      <c r="E17">
        <f t="shared" ca="1" si="0"/>
        <v>5.6124246607584123</v>
      </c>
      <c r="F17">
        <f t="shared" ca="1" si="1"/>
        <v>4.3591851487439746</v>
      </c>
      <c r="G17">
        <f t="shared" ca="1" si="2"/>
        <v>8.0975806145991793</v>
      </c>
      <c r="H17">
        <f t="shared" ca="1" si="3"/>
        <v>1.937038309064633</v>
      </c>
      <c r="I17">
        <f t="shared" ca="1" si="4"/>
        <v>8.0975806145991793</v>
      </c>
      <c r="J17">
        <f t="shared" ca="1" si="5"/>
        <v>3.534936318660443</v>
      </c>
      <c r="K17">
        <f t="shared" ca="1" si="6"/>
        <v>8.8433394792493178</v>
      </c>
      <c r="L17">
        <f t="shared" ca="1" si="7"/>
        <v>3.534936318660443</v>
      </c>
      <c r="M17">
        <f t="shared" ca="1" si="8"/>
        <v>0</v>
      </c>
      <c r="S17">
        <f t="shared" si="9"/>
        <v>4</v>
      </c>
    </row>
    <row r="18" spans="1:19" x14ac:dyDescent="0.2">
      <c r="A18">
        <v>16</v>
      </c>
      <c r="B18">
        <v>3</v>
      </c>
      <c r="C18">
        <v>5</v>
      </c>
      <c r="D18">
        <f t="shared" ca="1" si="0"/>
        <v>6.5349570515730386</v>
      </c>
      <c r="E18">
        <f t="shared" ca="1" si="0"/>
        <v>8.481473132459957</v>
      </c>
      <c r="F18">
        <f t="shared" ca="1" si="1"/>
        <v>6.5349570515730386</v>
      </c>
      <c r="G18">
        <f t="shared" ca="1" si="2"/>
        <v>8.4584137325121116</v>
      </c>
      <c r="H18">
        <f t="shared" ca="1" si="3"/>
        <v>2.0941864108481276</v>
      </c>
      <c r="I18">
        <f t="shared" ca="1" si="4"/>
        <v>8.4584137325121116</v>
      </c>
      <c r="J18">
        <f t="shared" ca="1" si="5"/>
        <v>2.1090436082172204</v>
      </c>
      <c r="K18">
        <f t="shared" ca="1" si="6"/>
        <v>8.3091640442184058</v>
      </c>
      <c r="L18">
        <f t="shared" ca="1" si="7"/>
        <v>2.1090436082172204</v>
      </c>
      <c r="M18">
        <f t="shared" ca="1" si="8"/>
        <v>0</v>
      </c>
      <c r="S18">
        <f t="shared" si="9"/>
        <v>4</v>
      </c>
    </row>
    <row r="19" spans="1:19" x14ac:dyDescent="0.2">
      <c r="A19">
        <v>17</v>
      </c>
      <c r="B19">
        <v>3</v>
      </c>
      <c r="C19">
        <v>5</v>
      </c>
      <c r="D19">
        <f t="shared" ca="1" si="0"/>
        <v>6.315534361294878</v>
      </c>
      <c r="E19">
        <f t="shared" ca="1" si="0"/>
        <v>8.7709013793208719</v>
      </c>
      <c r="F19">
        <f t="shared" ca="1" si="1"/>
        <v>8.7709013793208719</v>
      </c>
      <c r="G19">
        <f t="shared" ca="1" si="2"/>
        <v>9.9723988580346994</v>
      </c>
      <c r="H19">
        <f t="shared" ca="1" si="3"/>
        <v>3.2004735407063416</v>
      </c>
      <c r="I19">
        <f t="shared" ca="1" si="4"/>
        <v>3.2004735407063416</v>
      </c>
      <c r="J19">
        <f t="shared" ca="1" si="5"/>
        <v>2.3903510356266975</v>
      </c>
      <c r="K19">
        <f t="shared" ca="1" si="6"/>
        <v>9.7371073278122271</v>
      </c>
      <c r="L19">
        <f t="shared" ca="1" si="7"/>
        <v>9.7371073278122271</v>
      </c>
      <c r="M19">
        <f t="shared" ca="1" si="8"/>
        <v>1</v>
      </c>
      <c r="S19">
        <f t="shared" si="9"/>
        <v>4</v>
      </c>
    </row>
    <row r="20" spans="1:19" x14ac:dyDescent="0.2">
      <c r="A20">
        <v>18</v>
      </c>
      <c r="B20">
        <v>3</v>
      </c>
      <c r="C20">
        <v>5</v>
      </c>
      <c r="D20">
        <f t="shared" ca="1" si="0"/>
        <v>6.0020367906816023</v>
      </c>
      <c r="E20">
        <f t="shared" ca="1" si="0"/>
        <v>4.6817896617346859</v>
      </c>
      <c r="F20">
        <f t="shared" ca="1" si="1"/>
        <v>4.6817896617346859</v>
      </c>
      <c r="G20">
        <f t="shared" ca="1" si="2"/>
        <v>10.44444992406352</v>
      </c>
      <c r="H20">
        <f t="shared" ca="1" si="3"/>
        <v>3.8102852091041064</v>
      </c>
      <c r="I20">
        <f t="shared" ca="1" si="4"/>
        <v>3.8102852091041064</v>
      </c>
      <c r="J20">
        <f t="shared" ca="1" si="5"/>
        <v>1.5289128383306818</v>
      </c>
      <c r="K20">
        <f t="shared" ca="1" si="6"/>
        <v>8.3594032584396665</v>
      </c>
      <c r="L20">
        <f t="shared" ca="1" si="7"/>
        <v>8.3594032584396665</v>
      </c>
      <c r="M20">
        <f t="shared" ca="1" si="8"/>
        <v>1</v>
      </c>
      <c r="S20">
        <f t="shared" si="9"/>
        <v>4</v>
      </c>
    </row>
    <row r="21" spans="1:19" x14ac:dyDescent="0.2">
      <c r="A21">
        <v>19</v>
      </c>
      <c r="B21">
        <v>3</v>
      </c>
      <c r="C21">
        <v>5</v>
      </c>
      <c r="D21">
        <f t="shared" ca="1" si="0"/>
        <v>7.0646167546960843</v>
      </c>
      <c r="E21">
        <f t="shared" ca="1" si="0"/>
        <v>5.9523173614650808</v>
      </c>
      <c r="F21">
        <f t="shared" ca="1" si="1"/>
        <v>7.0646167546960843</v>
      </c>
      <c r="G21">
        <f t="shared" ca="1" si="2"/>
        <v>10.342253201931575</v>
      </c>
      <c r="H21">
        <f t="shared" ca="1" si="3"/>
        <v>3.4989831867167327</v>
      </c>
      <c r="I21">
        <f t="shared" ca="1" si="4"/>
        <v>10.342253201931575</v>
      </c>
      <c r="J21">
        <f t="shared" ca="1" si="5"/>
        <v>2.3607324129864136</v>
      </c>
      <c r="K21">
        <f t="shared" ca="1" si="6"/>
        <v>9.1798054506159783</v>
      </c>
      <c r="L21">
        <f t="shared" ca="1" si="7"/>
        <v>2.3607324129864136</v>
      </c>
      <c r="M21">
        <f t="shared" ca="1" si="8"/>
        <v>0</v>
      </c>
      <c r="S21">
        <f t="shared" si="9"/>
        <v>4</v>
      </c>
    </row>
    <row r="22" spans="1:19" x14ac:dyDescent="0.2">
      <c r="A22">
        <v>20</v>
      </c>
      <c r="B22">
        <v>3</v>
      </c>
      <c r="C22">
        <v>5</v>
      </c>
      <c r="D22">
        <f t="shared" ca="1" si="0"/>
        <v>5.5487287206909643</v>
      </c>
      <c r="E22">
        <f t="shared" ca="1" si="0"/>
        <v>6.7926267290528974</v>
      </c>
      <c r="F22">
        <f t="shared" ca="1" si="1"/>
        <v>6.7926267290528974</v>
      </c>
      <c r="G22">
        <f t="shared" ca="1" si="2"/>
        <v>9.5041199424782867</v>
      </c>
      <c r="H22">
        <f t="shared" ca="1" si="3"/>
        <v>3.2415312263404088</v>
      </c>
      <c r="I22">
        <f t="shared" ca="1" si="4"/>
        <v>3.2415312263404088</v>
      </c>
      <c r="J22">
        <f t="shared" ca="1" si="5"/>
        <v>3.4357441715659296</v>
      </c>
      <c r="K22">
        <f t="shared" ca="1" si="6"/>
        <v>8.1307979407508739</v>
      </c>
      <c r="L22">
        <f t="shared" ca="1" si="7"/>
        <v>8.1307979407508739</v>
      </c>
      <c r="M22">
        <f t="shared" ca="1" si="8"/>
        <v>1</v>
      </c>
      <c r="S22">
        <f t="shared" si="9"/>
        <v>4</v>
      </c>
    </row>
    <row r="23" spans="1:19" x14ac:dyDescent="0.2">
      <c r="A23">
        <v>21</v>
      </c>
      <c r="B23">
        <v>3</v>
      </c>
      <c r="C23">
        <v>5</v>
      </c>
      <c r="D23">
        <f t="shared" ca="1" si="0"/>
        <v>5.0744182846783676</v>
      </c>
      <c r="E23">
        <f t="shared" ca="1" si="0"/>
        <v>4.5618639112095334</v>
      </c>
      <c r="F23">
        <f t="shared" ca="1" si="1"/>
        <v>5.0744182846783676</v>
      </c>
      <c r="G23">
        <f t="shared" ca="1" si="2"/>
        <v>9.8200541361091602</v>
      </c>
      <c r="H23">
        <f t="shared" ca="1" si="3"/>
        <v>2.6558388866845148</v>
      </c>
      <c r="I23">
        <f t="shared" ca="1" si="4"/>
        <v>9.8200541361091602</v>
      </c>
      <c r="J23">
        <f t="shared" ca="1" si="5"/>
        <v>4.5298720542860007</v>
      </c>
      <c r="K23">
        <f t="shared" ca="1" si="6"/>
        <v>8.4038550602007422</v>
      </c>
      <c r="L23">
        <f t="shared" ca="1" si="7"/>
        <v>4.5298720542860007</v>
      </c>
      <c r="M23">
        <f t="shared" ca="1" si="8"/>
        <v>0</v>
      </c>
      <c r="S23">
        <f t="shared" si="9"/>
        <v>4</v>
      </c>
    </row>
    <row r="24" spans="1:19" x14ac:dyDescent="0.2">
      <c r="A24">
        <v>22</v>
      </c>
      <c r="B24">
        <v>3</v>
      </c>
      <c r="C24">
        <v>5</v>
      </c>
      <c r="D24">
        <f t="shared" ca="1" si="0"/>
        <v>6.0357972041560588</v>
      </c>
      <c r="E24">
        <f t="shared" ca="1" si="0"/>
        <v>5.0270671550484929</v>
      </c>
      <c r="F24">
        <f t="shared" ca="1" si="1"/>
        <v>6.0357972041560588</v>
      </c>
      <c r="G24">
        <f t="shared" ca="1" si="2"/>
        <v>5.7052523395594097</v>
      </c>
      <c r="H24">
        <f t="shared" ca="1" si="3"/>
        <v>1.6042884567710995</v>
      </c>
      <c r="I24">
        <f t="shared" ca="1" si="4"/>
        <v>5.7052523395594097</v>
      </c>
      <c r="J24">
        <f t="shared" ca="1" si="5"/>
        <v>3.1898222437194041</v>
      </c>
      <c r="K24">
        <f t="shared" ca="1" si="6"/>
        <v>10.424213923436481</v>
      </c>
      <c r="L24">
        <f t="shared" ca="1" si="7"/>
        <v>3.1898222437194041</v>
      </c>
      <c r="M24">
        <f t="shared" ca="1" si="8"/>
        <v>0</v>
      </c>
      <c r="S24">
        <f t="shared" si="9"/>
        <v>4</v>
      </c>
    </row>
    <row r="25" spans="1:19" x14ac:dyDescent="0.2">
      <c r="A25">
        <v>23</v>
      </c>
      <c r="B25">
        <v>3</v>
      </c>
      <c r="C25">
        <v>5</v>
      </c>
      <c r="D25">
        <f t="shared" ca="1" si="0"/>
        <v>6.4453457184977472</v>
      </c>
      <c r="E25">
        <f t="shared" ca="1" si="0"/>
        <v>7.0406801895122868</v>
      </c>
      <c r="F25">
        <f t="shared" ca="1" si="1"/>
        <v>7.0406801895122868</v>
      </c>
      <c r="G25">
        <f t="shared" ca="1" si="2"/>
        <v>10.119249225938837</v>
      </c>
      <c r="H25">
        <f t="shared" ca="1" si="3"/>
        <v>3.8374465228589294</v>
      </c>
      <c r="I25">
        <f t="shared" ca="1" si="4"/>
        <v>3.8374465228589294</v>
      </c>
      <c r="J25">
        <f t="shared" ca="1" si="5"/>
        <v>3.3154701918644447</v>
      </c>
      <c r="K25">
        <f t="shared" ca="1" si="6"/>
        <v>9.2567969700682582</v>
      </c>
      <c r="L25">
        <f t="shared" ca="1" si="7"/>
        <v>9.2567969700682582</v>
      </c>
      <c r="M25">
        <f t="shared" ca="1" si="8"/>
        <v>1</v>
      </c>
      <c r="S25">
        <f t="shared" si="9"/>
        <v>4</v>
      </c>
    </row>
    <row r="26" spans="1:19" x14ac:dyDescent="0.2">
      <c r="A26">
        <v>24</v>
      </c>
      <c r="B26">
        <v>3</v>
      </c>
      <c r="C26">
        <v>5</v>
      </c>
      <c r="D26">
        <f t="shared" ca="1" si="0"/>
        <v>5.6579071449401237</v>
      </c>
      <c r="E26">
        <f t="shared" ca="1" si="0"/>
        <v>6.9941021375568972</v>
      </c>
      <c r="F26">
        <f t="shared" ca="1" si="1"/>
        <v>5.6579071449401237</v>
      </c>
      <c r="G26">
        <f t="shared" ca="1" si="2"/>
        <v>8.7465599515366801</v>
      </c>
      <c r="H26">
        <f t="shared" ca="1" si="3"/>
        <v>2.8983440104045837</v>
      </c>
      <c r="I26">
        <f t="shared" ca="1" si="4"/>
        <v>8.7465599515366801</v>
      </c>
      <c r="J26">
        <f t="shared" ca="1" si="5"/>
        <v>1.722401940870155</v>
      </c>
      <c r="K26">
        <f t="shared" ca="1" si="6"/>
        <v>10.860729340865097</v>
      </c>
      <c r="L26">
        <f t="shared" ca="1" si="7"/>
        <v>1.722401940870155</v>
      </c>
      <c r="M26">
        <f t="shared" ca="1" si="8"/>
        <v>0</v>
      </c>
      <c r="S26">
        <f t="shared" si="9"/>
        <v>4</v>
      </c>
    </row>
    <row r="27" spans="1:19" x14ac:dyDescent="0.2">
      <c r="A27">
        <v>25</v>
      </c>
      <c r="B27">
        <v>3</v>
      </c>
      <c r="C27">
        <v>5</v>
      </c>
      <c r="D27">
        <f t="shared" ca="1" si="0"/>
        <v>6.3171985054508744</v>
      </c>
      <c r="E27">
        <f t="shared" ca="1" si="0"/>
        <v>5.0223461867194636</v>
      </c>
      <c r="F27">
        <f t="shared" ca="1" si="1"/>
        <v>5.0223461867194636</v>
      </c>
      <c r="G27">
        <f t="shared" ca="1" si="2"/>
        <v>10.580447109681071</v>
      </c>
      <c r="H27">
        <f t="shared" ca="1" si="3"/>
        <v>1.1791919414188972</v>
      </c>
      <c r="I27">
        <f t="shared" ca="1" si="4"/>
        <v>1.1791919414188972</v>
      </c>
      <c r="J27">
        <f t="shared" ca="1" si="5"/>
        <v>2.287629703661362</v>
      </c>
      <c r="K27">
        <f t="shared" ca="1" si="6"/>
        <v>9.6187385638532064</v>
      </c>
      <c r="L27">
        <f t="shared" ca="1" si="7"/>
        <v>9.6187385638532064</v>
      </c>
      <c r="M27">
        <f t="shared" ca="1" si="8"/>
        <v>1</v>
      </c>
      <c r="S27">
        <f t="shared" si="9"/>
        <v>4</v>
      </c>
    </row>
    <row r="28" spans="1:19" x14ac:dyDescent="0.2">
      <c r="A28">
        <v>26</v>
      </c>
      <c r="B28">
        <v>3</v>
      </c>
      <c r="C28">
        <v>5</v>
      </c>
      <c r="D28">
        <f t="shared" ca="1" si="0"/>
        <v>6.0905792226182882</v>
      </c>
      <c r="E28">
        <f t="shared" ca="1" si="0"/>
        <v>5.3714331101422239</v>
      </c>
      <c r="F28">
        <f t="shared" ca="1" si="1"/>
        <v>6.0905792226182882</v>
      </c>
      <c r="G28">
        <f t="shared" ca="1" si="2"/>
        <v>8.9062824447669406</v>
      </c>
      <c r="H28">
        <f t="shared" ca="1" si="3"/>
        <v>3.7984871730430307</v>
      </c>
      <c r="I28">
        <f t="shared" ca="1" si="4"/>
        <v>8.9062824447669406</v>
      </c>
      <c r="J28">
        <f t="shared" ca="1" si="5"/>
        <v>3.4661346007336138</v>
      </c>
      <c r="K28">
        <f t="shared" ca="1" si="6"/>
        <v>8.8725276739984036</v>
      </c>
      <c r="L28">
        <f t="shared" ca="1" si="7"/>
        <v>3.4661346007336138</v>
      </c>
      <c r="M28">
        <f t="shared" ca="1" si="8"/>
        <v>0</v>
      </c>
      <c r="S28">
        <f t="shared" si="9"/>
        <v>4</v>
      </c>
    </row>
    <row r="29" spans="1:19" x14ac:dyDescent="0.2">
      <c r="A29">
        <v>27</v>
      </c>
      <c r="B29">
        <v>3</v>
      </c>
      <c r="C29">
        <v>5</v>
      </c>
      <c r="D29">
        <f t="shared" ca="1" si="0"/>
        <v>5.1714427157519181</v>
      </c>
      <c r="E29">
        <f t="shared" ca="1" si="0"/>
        <v>6.3449643890781564</v>
      </c>
      <c r="F29">
        <f t="shared" ca="1" si="1"/>
        <v>6.3449643890781564</v>
      </c>
      <c r="G29">
        <f t="shared" ca="1" si="2"/>
        <v>8.5301739030380119</v>
      </c>
      <c r="H29">
        <f t="shared" ca="1" si="3"/>
        <v>3.2269530967505151</v>
      </c>
      <c r="I29">
        <f t="shared" ca="1" si="4"/>
        <v>3.2269530967505151</v>
      </c>
      <c r="J29">
        <f t="shared" ca="1" si="5"/>
        <v>3.0250537801833874</v>
      </c>
      <c r="K29">
        <f t="shared" ca="1" si="6"/>
        <v>10.20522052727974</v>
      </c>
      <c r="L29">
        <f t="shared" ca="1" si="7"/>
        <v>10.20522052727974</v>
      </c>
      <c r="M29">
        <f t="shared" ca="1" si="8"/>
        <v>1</v>
      </c>
      <c r="S29">
        <f t="shared" si="9"/>
        <v>4</v>
      </c>
    </row>
    <row r="30" spans="1:19" x14ac:dyDescent="0.2">
      <c r="A30">
        <v>28</v>
      </c>
      <c r="B30">
        <v>3</v>
      </c>
      <c r="C30">
        <v>5</v>
      </c>
      <c r="D30">
        <f t="shared" ca="1" si="0"/>
        <v>5.1546955719809002</v>
      </c>
      <c r="E30">
        <f t="shared" ca="1" si="0"/>
        <v>5.1267433821907176</v>
      </c>
      <c r="F30">
        <f t="shared" ca="1" si="1"/>
        <v>5.1267433821907176</v>
      </c>
      <c r="G30">
        <f t="shared" ca="1" si="2"/>
        <v>7.6191918176638955</v>
      </c>
      <c r="H30">
        <f t="shared" ca="1" si="3"/>
        <v>2.3485336057223427</v>
      </c>
      <c r="I30">
        <f t="shared" ca="1" si="4"/>
        <v>2.3485336057223427</v>
      </c>
      <c r="J30">
        <f t="shared" ca="1" si="5"/>
        <v>3.1593203377463048</v>
      </c>
      <c r="K30">
        <f t="shared" ca="1" si="6"/>
        <v>10.345134740045985</v>
      </c>
      <c r="L30">
        <f t="shared" ca="1" si="7"/>
        <v>10.345134740045985</v>
      </c>
      <c r="M30">
        <f t="shared" ca="1" si="8"/>
        <v>1</v>
      </c>
      <c r="S30">
        <f t="shared" si="9"/>
        <v>4</v>
      </c>
    </row>
    <row r="31" spans="1:19" x14ac:dyDescent="0.2">
      <c r="A31">
        <v>29</v>
      </c>
      <c r="B31">
        <v>3</v>
      </c>
      <c r="C31">
        <v>5</v>
      </c>
      <c r="D31">
        <f t="shared" ca="1" si="0"/>
        <v>4.5622008667468643</v>
      </c>
      <c r="E31">
        <f t="shared" ca="1" si="0"/>
        <v>5.6603106391404312</v>
      </c>
      <c r="F31">
        <f t="shared" ca="1" si="1"/>
        <v>4.5622008667468643</v>
      </c>
      <c r="G31">
        <f t="shared" ca="1" si="2"/>
        <v>8.2401398689251977</v>
      </c>
      <c r="H31">
        <f t="shared" ca="1" si="3"/>
        <v>2.9816009569132906</v>
      </c>
      <c r="I31">
        <f t="shared" ca="1" si="4"/>
        <v>8.2401398689251977</v>
      </c>
      <c r="J31">
        <f t="shared" ca="1" si="5"/>
        <v>2.2838703391191988</v>
      </c>
      <c r="K31">
        <f t="shared" ca="1" si="6"/>
        <v>9.1964086272418566</v>
      </c>
      <c r="L31">
        <f t="shared" ca="1" si="7"/>
        <v>2.2838703391191988</v>
      </c>
      <c r="M31">
        <f t="shared" ca="1" si="8"/>
        <v>0</v>
      </c>
      <c r="S31">
        <f t="shared" si="9"/>
        <v>4</v>
      </c>
    </row>
    <row r="32" spans="1:19" x14ac:dyDescent="0.2">
      <c r="A32">
        <v>30</v>
      </c>
      <c r="B32">
        <v>3</v>
      </c>
      <c r="C32">
        <v>5</v>
      </c>
      <c r="D32">
        <f t="shared" ca="1" si="0"/>
        <v>8.1618508565160433</v>
      </c>
      <c r="E32">
        <f t="shared" ca="1" si="0"/>
        <v>6.3406578045452102</v>
      </c>
      <c r="F32">
        <f t="shared" ca="1" si="1"/>
        <v>8.1618508565160433</v>
      </c>
      <c r="G32">
        <f t="shared" ca="1" si="2"/>
        <v>8.7402443817186555</v>
      </c>
      <c r="H32">
        <f t="shared" ca="1" si="3"/>
        <v>3.3322840250331414</v>
      </c>
      <c r="I32">
        <f t="shared" ca="1" si="4"/>
        <v>8.7402443817186555</v>
      </c>
      <c r="J32">
        <f t="shared" ca="1" si="5"/>
        <v>3.2816334855147815</v>
      </c>
      <c r="K32">
        <f t="shared" ca="1" si="6"/>
        <v>10.124971869128293</v>
      </c>
      <c r="L32">
        <f t="shared" ca="1" si="7"/>
        <v>3.2816334855147815</v>
      </c>
      <c r="M32">
        <f t="shared" ca="1" si="8"/>
        <v>0</v>
      </c>
      <c r="S32">
        <f t="shared" si="9"/>
        <v>4</v>
      </c>
    </row>
    <row r="33" spans="1:13" x14ac:dyDescent="0.2">
      <c r="A33">
        <v>31</v>
      </c>
      <c r="B33">
        <v>3</v>
      </c>
      <c r="C33">
        <v>5</v>
      </c>
      <c r="D33">
        <f t="shared" ca="1" si="0"/>
        <v>4.5388710917051647</v>
      </c>
      <c r="E33">
        <f t="shared" ca="1" si="0"/>
        <v>6.0361278715047622</v>
      </c>
      <c r="F33">
        <f t="shared" ref="F33:F62" ca="1" si="10">IF($M33=0,D33,E33)</f>
        <v>6.0361278715047622</v>
      </c>
      <c r="G33">
        <f t="shared" ca="1" si="2"/>
        <v>9.9502457242450184</v>
      </c>
      <c r="H33">
        <f t="shared" ca="1" si="3"/>
        <v>3.1959405963858574</v>
      </c>
      <c r="I33">
        <f t="shared" ref="I33:I62" ca="1" si="11">IF($M33=0,G33,H33)</f>
        <v>3.1959405963858574</v>
      </c>
      <c r="J33">
        <f t="shared" ca="1" si="5"/>
        <v>3.7817941395376105</v>
      </c>
      <c r="K33">
        <f t="shared" ca="1" si="6"/>
        <v>8.9097064413871383</v>
      </c>
      <c r="L33">
        <f t="shared" ref="L33:L62" ca="1" si="12">IF($M33=0,J33,K33)</f>
        <v>8.9097064413871383</v>
      </c>
      <c r="M33">
        <f t="shared" ca="1" si="8"/>
        <v>1</v>
      </c>
    </row>
    <row r="34" spans="1:13" x14ac:dyDescent="0.2">
      <c r="A34">
        <v>32</v>
      </c>
      <c r="B34">
        <v>3</v>
      </c>
      <c r="C34">
        <v>5</v>
      </c>
      <c r="D34">
        <f t="shared" ref="D34:E62" ca="1" si="13">NORMINV(RAND(),$Q$5,$Q$6)</f>
        <v>6.4456840453881101</v>
      </c>
      <c r="E34">
        <f t="shared" ca="1" si="13"/>
        <v>6.0543813528319399</v>
      </c>
      <c r="F34">
        <f t="shared" ca="1" si="10"/>
        <v>6.4456840453881101</v>
      </c>
      <c r="G34">
        <f t="shared" ca="1" si="2"/>
        <v>8.1726652783776537</v>
      </c>
      <c r="H34">
        <f t="shared" ca="1" si="3"/>
        <v>1.9417533666290892</v>
      </c>
      <c r="I34">
        <f t="shared" ca="1" si="11"/>
        <v>8.1726652783776537</v>
      </c>
      <c r="J34">
        <f t="shared" ca="1" si="5"/>
        <v>3.6653895032809185</v>
      </c>
      <c r="K34">
        <f t="shared" ca="1" si="6"/>
        <v>7.8123812613921597</v>
      </c>
      <c r="L34">
        <f t="shared" ca="1" si="12"/>
        <v>3.6653895032809185</v>
      </c>
      <c r="M34">
        <f t="shared" ca="1" si="8"/>
        <v>0</v>
      </c>
    </row>
    <row r="35" spans="1:13" x14ac:dyDescent="0.2">
      <c r="A35">
        <v>33</v>
      </c>
      <c r="B35">
        <v>3</v>
      </c>
      <c r="C35">
        <v>5</v>
      </c>
      <c r="D35">
        <f t="shared" ca="1" si="13"/>
        <v>5.7753049863960975</v>
      </c>
      <c r="E35">
        <f t="shared" ca="1" si="13"/>
        <v>4.2347291507440614</v>
      </c>
      <c r="F35">
        <f t="shared" ca="1" si="10"/>
        <v>5.7753049863960975</v>
      </c>
      <c r="G35">
        <f t="shared" ca="1" si="2"/>
        <v>8.9491163096034416</v>
      </c>
      <c r="H35">
        <f t="shared" ca="1" si="3"/>
        <v>3.4720345808811377</v>
      </c>
      <c r="I35">
        <f t="shared" ca="1" si="11"/>
        <v>8.9491163096034416</v>
      </c>
      <c r="J35">
        <f t="shared" ca="1" si="5"/>
        <v>3.1265732672098201</v>
      </c>
      <c r="K35">
        <f t="shared" ca="1" si="6"/>
        <v>9.0183321765755675</v>
      </c>
      <c r="L35">
        <f t="shared" ca="1" si="12"/>
        <v>3.1265732672098201</v>
      </c>
      <c r="M35">
        <f t="shared" ca="1" si="8"/>
        <v>0</v>
      </c>
    </row>
    <row r="36" spans="1:13" x14ac:dyDescent="0.2">
      <c r="A36">
        <v>34</v>
      </c>
      <c r="B36">
        <v>3</v>
      </c>
      <c r="C36">
        <v>5</v>
      </c>
      <c r="D36">
        <f t="shared" ca="1" si="13"/>
        <v>5.5016734353397023</v>
      </c>
      <c r="E36">
        <f t="shared" ca="1" si="13"/>
        <v>6.1483849994869981</v>
      </c>
      <c r="F36">
        <f t="shared" ca="1" si="10"/>
        <v>5.5016734353397023</v>
      </c>
      <c r="G36">
        <f t="shared" ca="1" si="2"/>
        <v>8.6758915320087695</v>
      </c>
      <c r="H36">
        <f t="shared" ca="1" si="3"/>
        <v>3.9797312797778392</v>
      </c>
      <c r="I36">
        <f t="shared" ca="1" si="11"/>
        <v>8.6758915320087695</v>
      </c>
      <c r="J36">
        <f t="shared" ca="1" si="5"/>
        <v>2.8559790125160207</v>
      </c>
      <c r="K36">
        <f t="shared" ca="1" si="6"/>
        <v>7.813629277795239</v>
      </c>
      <c r="L36">
        <f t="shared" ca="1" si="12"/>
        <v>2.8559790125160207</v>
      </c>
      <c r="M36">
        <f t="shared" ca="1" si="8"/>
        <v>0</v>
      </c>
    </row>
    <row r="37" spans="1:13" x14ac:dyDescent="0.2">
      <c r="A37">
        <v>35</v>
      </c>
      <c r="B37">
        <v>3</v>
      </c>
      <c r="C37">
        <v>5</v>
      </c>
      <c r="D37">
        <f t="shared" ca="1" si="13"/>
        <v>6.435886723824372</v>
      </c>
      <c r="E37">
        <f t="shared" ca="1" si="13"/>
        <v>7.473607028445878</v>
      </c>
      <c r="F37">
        <f t="shared" ca="1" si="10"/>
        <v>6.435886723824372</v>
      </c>
      <c r="G37">
        <f t="shared" ca="1" si="2"/>
        <v>11.112804282317789</v>
      </c>
      <c r="H37">
        <f t="shared" ca="1" si="3"/>
        <v>2.7256539036510472</v>
      </c>
      <c r="I37">
        <f t="shared" ca="1" si="11"/>
        <v>11.112804282317789</v>
      </c>
      <c r="J37">
        <f t="shared" ca="1" si="5"/>
        <v>2.0044802677935118</v>
      </c>
      <c r="K37">
        <f t="shared" ca="1" si="6"/>
        <v>8.6975999408898641</v>
      </c>
      <c r="L37">
        <f t="shared" ca="1" si="12"/>
        <v>2.0044802677935118</v>
      </c>
      <c r="M37">
        <f t="shared" ca="1" si="8"/>
        <v>0</v>
      </c>
    </row>
    <row r="38" spans="1:13" x14ac:dyDescent="0.2">
      <c r="A38">
        <v>36</v>
      </c>
      <c r="B38">
        <v>3</v>
      </c>
      <c r="C38">
        <v>5</v>
      </c>
      <c r="D38">
        <f t="shared" ca="1" si="13"/>
        <v>6.1009503745145635</v>
      </c>
      <c r="E38">
        <f t="shared" ca="1" si="13"/>
        <v>4.527796702616925</v>
      </c>
      <c r="F38">
        <f t="shared" ca="1" si="10"/>
        <v>6.1009503745145635</v>
      </c>
      <c r="G38">
        <f t="shared" ca="1" si="2"/>
        <v>7.3880141998904199</v>
      </c>
      <c r="H38">
        <f t="shared" ca="1" si="3"/>
        <v>4.4608726871015438</v>
      </c>
      <c r="I38">
        <f t="shared" ca="1" si="11"/>
        <v>7.3880141998904199</v>
      </c>
      <c r="J38">
        <f t="shared" ca="1" si="5"/>
        <v>2.4153359093758753</v>
      </c>
      <c r="K38">
        <f t="shared" ca="1" si="6"/>
        <v>7.8652193025703685</v>
      </c>
      <c r="L38">
        <f t="shared" ca="1" si="12"/>
        <v>2.4153359093758753</v>
      </c>
      <c r="M38">
        <f t="shared" ca="1" si="8"/>
        <v>0</v>
      </c>
    </row>
    <row r="39" spans="1:13" x14ac:dyDescent="0.2">
      <c r="A39">
        <v>37</v>
      </c>
      <c r="B39">
        <v>3</v>
      </c>
      <c r="C39">
        <v>5</v>
      </c>
      <c r="D39">
        <f t="shared" ca="1" si="13"/>
        <v>5.4577551866614264</v>
      </c>
      <c r="E39">
        <f t="shared" ca="1" si="13"/>
        <v>5.9686377654876051</v>
      </c>
      <c r="F39">
        <f t="shared" ca="1" si="10"/>
        <v>5.4577551866614264</v>
      </c>
      <c r="G39">
        <f t="shared" ca="1" si="2"/>
        <v>11.558651625594573</v>
      </c>
      <c r="H39">
        <f t="shared" ca="1" si="3"/>
        <v>1.4002683529659672</v>
      </c>
      <c r="I39">
        <f t="shared" ca="1" si="11"/>
        <v>11.558651625594573</v>
      </c>
      <c r="J39">
        <f t="shared" ca="1" si="5"/>
        <v>3.6161181591968998</v>
      </c>
      <c r="K39">
        <f t="shared" ca="1" si="6"/>
        <v>10.222813523738338</v>
      </c>
      <c r="L39">
        <f t="shared" ca="1" si="12"/>
        <v>3.6161181591968998</v>
      </c>
      <c r="M39">
        <f t="shared" ca="1" si="8"/>
        <v>0</v>
      </c>
    </row>
    <row r="40" spans="1:13" x14ac:dyDescent="0.2">
      <c r="A40">
        <v>38</v>
      </c>
      <c r="B40">
        <v>3</v>
      </c>
      <c r="C40">
        <v>5</v>
      </c>
      <c r="D40">
        <f t="shared" ca="1" si="13"/>
        <v>4.6945710211059115</v>
      </c>
      <c r="E40">
        <f t="shared" ca="1" si="13"/>
        <v>6.0252085002937061</v>
      </c>
      <c r="F40">
        <f t="shared" ca="1" si="10"/>
        <v>6.0252085002937061</v>
      </c>
      <c r="G40">
        <f t="shared" ca="1" si="2"/>
        <v>9.1738412052951652</v>
      </c>
      <c r="H40">
        <f t="shared" ca="1" si="3"/>
        <v>3.7524946731414071</v>
      </c>
      <c r="I40">
        <f t="shared" ca="1" si="11"/>
        <v>3.7524946731414071</v>
      </c>
      <c r="J40">
        <f t="shared" ca="1" si="5"/>
        <v>2.6964798565666275</v>
      </c>
      <c r="K40">
        <f t="shared" ca="1" si="6"/>
        <v>9.1907509921037072</v>
      </c>
      <c r="L40">
        <f t="shared" ca="1" si="12"/>
        <v>9.1907509921037072</v>
      </c>
      <c r="M40">
        <f t="shared" ca="1" si="8"/>
        <v>1</v>
      </c>
    </row>
    <row r="41" spans="1:13" x14ac:dyDescent="0.2">
      <c r="A41">
        <v>39</v>
      </c>
      <c r="B41">
        <v>3</v>
      </c>
      <c r="C41">
        <v>5</v>
      </c>
      <c r="D41">
        <f t="shared" ca="1" si="13"/>
        <v>8.526761893097925</v>
      </c>
      <c r="E41">
        <f t="shared" ca="1" si="13"/>
        <v>5.5687481947799213</v>
      </c>
      <c r="F41">
        <f t="shared" ca="1" si="10"/>
        <v>5.5687481947799213</v>
      </c>
      <c r="G41">
        <f t="shared" ca="1" si="2"/>
        <v>10.017365575924783</v>
      </c>
      <c r="H41">
        <f t="shared" ca="1" si="3"/>
        <v>2.7378175731740022</v>
      </c>
      <c r="I41">
        <f t="shared" ca="1" si="11"/>
        <v>2.7378175731740022</v>
      </c>
      <c r="J41">
        <f t="shared" ca="1" si="5"/>
        <v>1.3457431760177621</v>
      </c>
      <c r="K41">
        <f t="shared" ca="1" si="6"/>
        <v>10.6723429108101</v>
      </c>
      <c r="L41">
        <f t="shared" ca="1" si="12"/>
        <v>10.6723429108101</v>
      </c>
      <c r="M41">
        <f t="shared" ca="1" si="8"/>
        <v>1</v>
      </c>
    </row>
    <row r="42" spans="1:13" x14ac:dyDescent="0.2">
      <c r="A42">
        <v>40</v>
      </c>
      <c r="B42">
        <v>3</v>
      </c>
      <c r="C42">
        <v>5</v>
      </c>
      <c r="D42">
        <f t="shared" ca="1" si="13"/>
        <v>5.3494008108982429</v>
      </c>
      <c r="E42">
        <f t="shared" ca="1" si="13"/>
        <v>4.4019109918614552</v>
      </c>
      <c r="F42">
        <f t="shared" ca="1" si="10"/>
        <v>4.4019109918614552</v>
      </c>
      <c r="G42">
        <f t="shared" ca="1" si="2"/>
        <v>7.8468384139298273</v>
      </c>
      <c r="H42">
        <f t="shared" ca="1" si="3"/>
        <v>1.8842570413108555</v>
      </c>
      <c r="I42">
        <f t="shared" ca="1" si="11"/>
        <v>1.8842570413108555</v>
      </c>
      <c r="J42">
        <f t="shared" ca="1" si="5"/>
        <v>2.9832780104258005</v>
      </c>
      <c r="K42">
        <f t="shared" ca="1" si="6"/>
        <v>8.3839010062150017</v>
      </c>
      <c r="L42">
        <f t="shared" ca="1" si="12"/>
        <v>8.3839010062150017</v>
      </c>
      <c r="M42">
        <f t="shared" ca="1" si="8"/>
        <v>1</v>
      </c>
    </row>
    <row r="43" spans="1:13" x14ac:dyDescent="0.2">
      <c r="A43">
        <v>41</v>
      </c>
      <c r="B43">
        <v>3</v>
      </c>
      <c r="C43">
        <v>5</v>
      </c>
      <c r="D43">
        <f t="shared" ca="1" si="13"/>
        <v>4.8535424904879605</v>
      </c>
      <c r="E43">
        <f t="shared" ca="1" si="13"/>
        <v>6.434284710393011</v>
      </c>
      <c r="F43">
        <f t="shared" ca="1" si="10"/>
        <v>4.8535424904879605</v>
      </c>
      <c r="G43">
        <f t="shared" ca="1" si="2"/>
        <v>8.7489058300519176</v>
      </c>
      <c r="H43">
        <f t="shared" ca="1" si="3"/>
        <v>3.1280398212278806</v>
      </c>
      <c r="I43">
        <f t="shared" ca="1" si="11"/>
        <v>8.7489058300519176</v>
      </c>
      <c r="J43">
        <f t="shared" ca="1" si="5"/>
        <v>1.4416571378186245</v>
      </c>
      <c r="K43">
        <f t="shared" ca="1" si="6"/>
        <v>8.2534170573575576</v>
      </c>
      <c r="L43">
        <f t="shared" ca="1" si="12"/>
        <v>1.4416571378186245</v>
      </c>
      <c r="M43">
        <f t="shared" ca="1" si="8"/>
        <v>0</v>
      </c>
    </row>
    <row r="44" spans="1:13" x14ac:dyDescent="0.2">
      <c r="A44">
        <v>42</v>
      </c>
      <c r="B44">
        <v>3</v>
      </c>
      <c r="C44">
        <v>5</v>
      </c>
      <c r="D44">
        <f t="shared" ca="1" si="13"/>
        <v>7.2093652745770944</v>
      </c>
      <c r="E44">
        <f t="shared" ca="1" si="13"/>
        <v>6.2186474195186765</v>
      </c>
      <c r="F44">
        <f t="shared" ca="1" si="10"/>
        <v>7.2093652745770944</v>
      </c>
      <c r="G44">
        <f t="shared" ca="1" si="2"/>
        <v>9.5193992460753982</v>
      </c>
      <c r="H44">
        <f t="shared" ca="1" si="3"/>
        <v>2.5289545229855794</v>
      </c>
      <c r="I44">
        <f t="shared" ca="1" si="11"/>
        <v>9.5193992460753982</v>
      </c>
      <c r="J44">
        <f t="shared" ca="1" si="5"/>
        <v>3.5919351990149733</v>
      </c>
      <c r="K44">
        <f t="shared" ca="1" si="6"/>
        <v>7.5339604587717934</v>
      </c>
      <c r="L44">
        <f t="shared" ca="1" si="12"/>
        <v>3.5919351990149733</v>
      </c>
      <c r="M44">
        <f t="shared" ca="1" si="8"/>
        <v>0</v>
      </c>
    </row>
    <row r="45" spans="1:13" x14ac:dyDescent="0.2">
      <c r="A45">
        <v>43</v>
      </c>
      <c r="B45">
        <v>3</v>
      </c>
      <c r="C45">
        <v>5</v>
      </c>
      <c r="D45">
        <f t="shared" ca="1" si="13"/>
        <v>6.5408962660581897</v>
      </c>
      <c r="E45">
        <f t="shared" ca="1" si="13"/>
        <v>6.8621855419392439</v>
      </c>
      <c r="F45">
        <f t="shared" ca="1" si="10"/>
        <v>6.8621855419392439</v>
      </c>
      <c r="G45">
        <f t="shared" ca="1" si="2"/>
        <v>8.182631140219458</v>
      </c>
      <c r="H45">
        <f t="shared" ca="1" si="3"/>
        <v>3.9099694196864223</v>
      </c>
      <c r="I45">
        <f t="shared" ca="1" si="11"/>
        <v>3.9099694196864223</v>
      </c>
      <c r="J45">
        <f t="shared" ca="1" si="5"/>
        <v>0.95482267428767775</v>
      </c>
      <c r="K45">
        <f t="shared" ca="1" si="6"/>
        <v>8.4240936612771904</v>
      </c>
      <c r="L45">
        <f t="shared" ca="1" si="12"/>
        <v>8.4240936612771904</v>
      </c>
      <c r="M45">
        <f t="shared" ca="1" si="8"/>
        <v>1</v>
      </c>
    </row>
    <row r="46" spans="1:13" x14ac:dyDescent="0.2">
      <c r="A46">
        <v>44</v>
      </c>
      <c r="B46">
        <v>3</v>
      </c>
      <c r="C46">
        <v>5</v>
      </c>
      <c r="D46">
        <f t="shared" ca="1" si="13"/>
        <v>7.5741135404863584</v>
      </c>
      <c r="E46">
        <f t="shared" ca="1" si="13"/>
        <v>5.9708295267338691</v>
      </c>
      <c r="F46">
        <f t="shared" ca="1" si="10"/>
        <v>5.9708295267338691</v>
      </c>
      <c r="G46">
        <f t="shared" ca="1" si="2"/>
        <v>8.9022326533757656</v>
      </c>
      <c r="H46">
        <f t="shared" ca="1" si="3"/>
        <v>3.283213537306934</v>
      </c>
      <c r="I46">
        <f t="shared" ca="1" si="11"/>
        <v>3.283213537306934</v>
      </c>
      <c r="J46">
        <f t="shared" ca="1" si="5"/>
        <v>3.5422578424843745</v>
      </c>
      <c r="K46">
        <f t="shared" ca="1" si="6"/>
        <v>8.7734738748709713</v>
      </c>
      <c r="L46">
        <f t="shared" ca="1" si="12"/>
        <v>8.7734738748709713</v>
      </c>
      <c r="M46">
        <f t="shared" ca="1" si="8"/>
        <v>1</v>
      </c>
    </row>
    <row r="47" spans="1:13" x14ac:dyDescent="0.2">
      <c r="A47">
        <v>45</v>
      </c>
      <c r="B47">
        <v>3</v>
      </c>
      <c r="C47">
        <v>5</v>
      </c>
      <c r="D47">
        <f t="shared" ca="1" si="13"/>
        <v>5.5540878657546537</v>
      </c>
      <c r="E47">
        <f t="shared" ca="1" si="13"/>
        <v>8.6685219125194664</v>
      </c>
      <c r="F47">
        <f t="shared" ca="1" si="10"/>
        <v>8.6685219125194664</v>
      </c>
      <c r="G47">
        <f t="shared" ca="1" si="2"/>
        <v>8.3112490395621226</v>
      </c>
      <c r="H47">
        <f t="shared" ca="1" si="3"/>
        <v>4.1750103881101888</v>
      </c>
      <c r="I47">
        <f t="shared" ca="1" si="11"/>
        <v>4.1750103881101888</v>
      </c>
      <c r="J47">
        <f t="shared" ca="1" si="5"/>
        <v>1.096908943266061</v>
      </c>
      <c r="K47">
        <f t="shared" ca="1" si="6"/>
        <v>10.655854953807713</v>
      </c>
      <c r="L47">
        <f t="shared" ca="1" si="12"/>
        <v>10.655854953807713</v>
      </c>
      <c r="M47">
        <f t="shared" ca="1" si="8"/>
        <v>1</v>
      </c>
    </row>
    <row r="48" spans="1:13" x14ac:dyDescent="0.2">
      <c r="A48">
        <v>46</v>
      </c>
      <c r="B48">
        <v>3</v>
      </c>
      <c r="C48">
        <v>5</v>
      </c>
      <c r="D48">
        <f t="shared" ca="1" si="13"/>
        <v>5.9560976431853314</v>
      </c>
      <c r="E48">
        <f t="shared" ca="1" si="13"/>
        <v>5.7574812256255194</v>
      </c>
      <c r="F48">
        <f t="shared" ca="1" si="10"/>
        <v>5.7574812256255194</v>
      </c>
      <c r="G48">
        <f t="shared" ca="1" si="2"/>
        <v>10.299046400560755</v>
      </c>
      <c r="H48">
        <f t="shared" ca="1" si="3"/>
        <v>2.130710612326105</v>
      </c>
      <c r="I48">
        <f t="shared" ca="1" si="11"/>
        <v>2.130710612326105</v>
      </c>
      <c r="J48">
        <f t="shared" ca="1" si="5"/>
        <v>4.3706944557193355</v>
      </c>
      <c r="K48">
        <f t="shared" ca="1" si="6"/>
        <v>8.9533849024365377</v>
      </c>
      <c r="L48">
        <f t="shared" ca="1" si="12"/>
        <v>8.9533849024365377</v>
      </c>
      <c r="M48">
        <f t="shared" ca="1" si="8"/>
        <v>1</v>
      </c>
    </row>
    <row r="49" spans="1:13" x14ac:dyDescent="0.2">
      <c r="A49">
        <v>47</v>
      </c>
      <c r="B49">
        <v>3</v>
      </c>
      <c r="C49">
        <v>5</v>
      </c>
      <c r="D49">
        <f t="shared" ca="1" si="13"/>
        <v>6.4734702088746232</v>
      </c>
      <c r="E49">
        <f t="shared" ca="1" si="13"/>
        <v>6.1461139304599408</v>
      </c>
      <c r="F49">
        <f t="shared" ca="1" si="10"/>
        <v>6.4734702088746232</v>
      </c>
      <c r="G49">
        <f t="shared" ca="1" si="2"/>
        <v>8.4553812197156475</v>
      </c>
      <c r="H49">
        <f t="shared" ca="1" si="3"/>
        <v>4.5509188962690832</v>
      </c>
      <c r="I49">
        <f t="shared" ca="1" si="11"/>
        <v>8.4553812197156475</v>
      </c>
      <c r="J49">
        <f t="shared" ca="1" si="5"/>
        <v>2.6749031076317622</v>
      </c>
      <c r="K49">
        <f t="shared" ca="1" si="6"/>
        <v>9.5092975242790985</v>
      </c>
      <c r="L49">
        <f t="shared" ca="1" si="12"/>
        <v>2.6749031076317622</v>
      </c>
      <c r="M49">
        <f t="shared" ca="1" si="8"/>
        <v>0</v>
      </c>
    </row>
    <row r="50" spans="1:13" x14ac:dyDescent="0.2">
      <c r="A50">
        <v>48</v>
      </c>
      <c r="B50">
        <v>3</v>
      </c>
      <c r="C50">
        <v>5</v>
      </c>
      <c r="D50">
        <f t="shared" ca="1" si="13"/>
        <v>5.7438739957088156</v>
      </c>
      <c r="E50">
        <f t="shared" ca="1" si="13"/>
        <v>6.0112317016983869</v>
      </c>
      <c r="F50">
        <f t="shared" ca="1" si="10"/>
        <v>6.0112317016983869</v>
      </c>
      <c r="G50">
        <f t="shared" ca="1" si="2"/>
        <v>9.5427552374395432</v>
      </c>
      <c r="H50">
        <f t="shared" ca="1" si="3"/>
        <v>1.5025797853640641</v>
      </c>
      <c r="I50">
        <f t="shared" ca="1" si="11"/>
        <v>1.5025797853640641</v>
      </c>
      <c r="J50">
        <f t="shared" ca="1" si="5"/>
        <v>2.8677153091966954</v>
      </c>
      <c r="K50">
        <f t="shared" ca="1" si="6"/>
        <v>7.5063698222056683</v>
      </c>
      <c r="L50">
        <f t="shared" ca="1" si="12"/>
        <v>7.5063698222056683</v>
      </c>
      <c r="M50">
        <f t="shared" ca="1" si="8"/>
        <v>1</v>
      </c>
    </row>
    <row r="51" spans="1:13" x14ac:dyDescent="0.2">
      <c r="A51">
        <v>49</v>
      </c>
      <c r="B51">
        <v>3</v>
      </c>
      <c r="C51">
        <v>5</v>
      </c>
      <c r="D51">
        <f t="shared" ca="1" si="13"/>
        <v>4.9928480922480212</v>
      </c>
      <c r="E51">
        <f t="shared" ca="1" si="13"/>
        <v>6.008136145944289</v>
      </c>
      <c r="F51">
        <f t="shared" ca="1" si="10"/>
        <v>4.9928480922480212</v>
      </c>
      <c r="G51">
        <f t="shared" ca="1" si="2"/>
        <v>7.1702106508069958</v>
      </c>
      <c r="H51">
        <f t="shared" ca="1" si="3"/>
        <v>3.2592845592865056</v>
      </c>
      <c r="I51">
        <f t="shared" ca="1" si="11"/>
        <v>7.1702106508069958</v>
      </c>
      <c r="J51">
        <f t="shared" ca="1" si="5"/>
        <v>3.7093548206320719</v>
      </c>
      <c r="K51">
        <f t="shared" ca="1" si="6"/>
        <v>9.6787063856272706</v>
      </c>
      <c r="L51">
        <f t="shared" ca="1" si="12"/>
        <v>3.7093548206320719</v>
      </c>
      <c r="M51">
        <f t="shared" ca="1" si="8"/>
        <v>0</v>
      </c>
    </row>
    <row r="52" spans="1:13" x14ac:dyDescent="0.2">
      <c r="A52">
        <v>50</v>
      </c>
      <c r="B52">
        <v>3</v>
      </c>
      <c r="C52">
        <v>5</v>
      </c>
      <c r="D52">
        <f t="shared" ca="1" si="13"/>
        <v>6.2831070194109548</v>
      </c>
      <c r="E52">
        <f t="shared" ca="1" si="13"/>
        <v>7.3886348326888029</v>
      </c>
      <c r="F52">
        <f t="shared" ca="1" si="10"/>
        <v>6.2831070194109548</v>
      </c>
      <c r="G52">
        <f t="shared" ca="1" si="2"/>
        <v>9.5248855377278776</v>
      </c>
      <c r="H52">
        <f t="shared" ca="1" si="3"/>
        <v>3.618339537589248</v>
      </c>
      <c r="I52">
        <f t="shared" ca="1" si="11"/>
        <v>9.5248855377278776</v>
      </c>
      <c r="J52">
        <f t="shared" ca="1" si="5"/>
        <v>3.0831687070441576</v>
      </c>
      <c r="K52">
        <f t="shared" ca="1" si="6"/>
        <v>8.9374419027337613</v>
      </c>
      <c r="L52">
        <f t="shared" ca="1" si="12"/>
        <v>3.0831687070441576</v>
      </c>
      <c r="M52">
        <f t="shared" ca="1" si="8"/>
        <v>0</v>
      </c>
    </row>
    <row r="53" spans="1:13" x14ac:dyDescent="0.2">
      <c r="A53">
        <v>51</v>
      </c>
      <c r="B53">
        <v>3</v>
      </c>
      <c r="C53">
        <v>5</v>
      </c>
      <c r="D53">
        <f t="shared" ca="1" si="13"/>
        <v>5.8796566762033118</v>
      </c>
      <c r="E53">
        <f t="shared" ca="1" si="13"/>
        <v>6.6429245343014305</v>
      </c>
      <c r="F53">
        <f t="shared" ca="1" si="10"/>
        <v>5.8796566762033118</v>
      </c>
      <c r="G53">
        <f t="shared" ca="1" si="2"/>
        <v>9.4802655128462696</v>
      </c>
      <c r="H53">
        <f t="shared" ca="1" si="3"/>
        <v>4.1348504593909849</v>
      </c>
      <c r="I53">
        <f t="shared" ca="1" si="11"/>
        <v>9.4802655128462696</v>
      </c>
      <c r="J53">
        <f t="shared" ca="1" si="5"/>
        <v>1.0714544230020078</v>
      </c>
      <c r="K53">
        <f t="shared" ca="1" si="6"/>
        <v>8.5874488524983477</v>
      </c>
      <c r="L53">
        <f t="shared" ca="1" si="12"/>
        <v>1.0714544230020078</v>
      </c>
      <c r="M53">
        <f t="shared" ca="1" si="8"/>
        <v>0</v>
      </c>
    </row>
    <row r="54" spans="1:13" x14ac:dyDescent="0.2">
      <c r="A54">
        <v>52</v>
      </c>
      <c r="B54">
        <v>3</v>
      </c>
      <c r="C54">
        <v>5</v>
      </c>
      <c r="D54">
        <f t="shared" ca="1" si="13"/>
        <v>6.1612885173538645</v>
      </c>
      <c r="E54">
        <f t="shared" ca="1" si="13"/>
        <v>6.8982274420007172</v>
      </c>
      <c r="F54">
        <f t="shared" ca="1" si="10"/>
        <v>6.1612885173538645</v>
      </c>
      <c r="G54">
        <f t="shared" ca="1" si="2"/>
        <v>10.161719577759079</v>
      </c>
      <c r="H54">
        <f t="shared" ca="1" si="3"/>
        <v>2.2820851402522626</v>
      </c>
      <c r="I54">
        <f t="shared" ca="1" si="11"/>
        <v>10.161719577759079</v>
      </c>
      <c r="J54">
        <f t="shared" ca="1" si="5"/>
        <v>2.8923912689620188</v>
      </c>
      <c r="K54">
        <f t="shared" ca="1" si="6"/>
        <v>10.088798244792549</v>
      </c>
      <c r="L54">
        <f t="shared" ca="1" si="12"/>
        <v>2.8923912689620188</v>
      </c>
      <c r="M54">
        <f t="shared" ca="1" si="8"/>
        <v>0</v>
      </c>
    </row>
    <row r="55" spans="1:13" x14ac:dyDescent="0.2">
      <c r="A55">
        <v>53</v>
      </c>
      <c r="B55">
        <v>3</v>
      </c>
      <c r="C55">
        <v>5</v>
      </c>
      <c r="D55">
        <f t="shared" ca="1" si="13"/>
        <v>4.6702832987475968</v>
      </c>
      <c r="E55">
        <f t="shared" ca="1" si="13"/>
        <v>7.1985493424197813</v>
      </c>
      <c r="F55">
        <f t="shared" ca="1" si="10"/>
        <v>4.6702832987475968</v>
      </c>
      <c r="G55">
        <f t="shared" ca="1" si="2"/>
        <v>6.8920991441774415</v>
      </c>
      <c r="H55">
        <f t="shared" ca="1" si="3"/>
        <v>3.9837689739542745</v>
      </c>
      <c r="I55">
        <f t="shared" ca="1" si="11"/>
        <v>6.8920991441774415</v>
      </c>
      <c r="J55">
        <f t="shared" ca="1" si="5"/>
        <v>3.9553633942186024</v>
      </c>
      <c r="K55">
        <f t="shared" ca="1" si="6"/>
        <v>8.9083167014266653</v>
      </c>
      <c r="L55">
        <f t="shared" ca="1" si="12"/>
        <v>3.9553633942186024</v>
      </c>
      <c r="M55">
        <f t="shared" ca="1" si="8"/>
        <v>0</v>
      </c>
    </row>
    <row r="56" spans="1:13" x14ac:dyDescent="0.2">
      <c r="A56">
        <v>54</v>
      </c>
      <c r="B56">
        <v>3</v>
      </c>
      <c r="C56">
        <v>5</v>
      </c>
      <c r="D56">
        <f t="shared" ca="1" si="13"/>
        <v>5.6896027983743487</v>
      </c>
      <c r="E56">
        <f t="shared" ca="1" si="13"/>
        <v>5.2711180766891257</v>
      </c>
      <c r="F56">
        <f t="shared" ca="1" si="10"/>
        <v>5.6896027983743487</v>
      </c>
      <c r="G56">
        <f t="shared" ca="1" si="2"/>
        <v>9.0160506575415944</v>
      </c>
      <c r="H56">
        <f t="shared" ca="1" si="3"/>
        <v>2.3709157154704679</v>
      </c>
      <c r="I56">
        <f t="shared" ca="1" si="11"/>
        <v>9.0160506575415944</v>
      </c>
      <c r="J56">
        <f t="shared" ca="1" si="5"/>
        <v>6.2055385458112724</v>
      </c>
      <c r="K56">
        <f t="shared" ca="1" si="6"/>
        <v>10.489381807043305</v>
      </c>
      <c r="L56">
        <f t="shared" ca="1" si="12"/>
        <v>6.2055385458112724</v>
      </c>
      <c r="M56">
        <f t="shared" ca="1" si="8"/>
        <v>0</v>
      </c>
    </row>
    <row r="57" spans="1:13" x14ac:dyDescent="0.2">
      <c r="A57">
        <v>55</v>
      </c>
      <c r="B57">
        <v>3</v>
      </c>
      <c r="C57">
        <v>5</v>
      </c>
      <c r="D57">
        <f t="shared" ca="1" si="13"/>
        <v>6.2442042731369005</v>
      </c>
      <c r="E57">
        <f t="shared" ca="1" si="13"/>
        <v>6.0577812380603069</v>
      </c>
      <c r="F57">
        <f t="shared" ca="1" si="10"/>
        <v>6.0577812380603069</v>
      </c>
      <c r="G57">
        <f t="shared" ca="1" si="2"/>
        <v>9.5768226972148103</v>
      </c>
      <c r="H57">
        <f t="shared" ca="1" si="3"/>
        <v>2.2700300221987533</v>
      </c>
      <c r="I57">
        <f t="shared" ca="1" si="11"/>
        <v>2.2700300221987533</v>
      </c>
      <c r="J57">
        <f t="shared" ca="1" si="5"/>
        <v>3.7815611016146855</v>
      </c>
      <c r="K57">
        <f t="shared" ca="1" si="6"/>
        <v>9.4757204874441463</v>
      </c>
      <c r="L57">
        <f t="shared" ca="1" si="12"/>
        <v>9.4757204874441463</v>
      </c>
      <c r="M57">
        <f t="shared" ca="1" si="8"/>
        <v>1</v>
      </c>
    </row>
    <row r="58" spans="1:13" x14ac:dyDescent="0.2">
      <c r="A58">
        <v>56</v>
      </c>
      <c r="B58">
        <v>3</v>
      </c>
      <c r="C58">
        <v>5</v>
      </c>
      <c r="D58">
        <f t="shared" ca="1" si="13"/>
        <v>6.8244153912549175</v>
      </c>
      <c r="E58">
        <f t="shared" ca="1" si="13"/>
        <v>5.1026263047675462</v>
      </c>
      <c r="F58">
        <f t="shared" ca="1" si="10"/>
        <v>6.8244153912549175</v>
      </c>
      <c r="G58">
        <f t="shared" ca="1" si="2"/>
        <v>10.013084187882068</v>
      </c>
      <c r="H58">
        <f t="shared" ca="1" si="3"/>
        <v>4.0524599111804669</v>
      </c>
      <c r="I58">
        <f t="shared" ca="1" si="11"/>
        <v>10.013084187882068</v>
      </c>
      <c r="J58">
        <f t="shared" ca="1" si="5"/>
        <v>1.9363481257759554</v>
      </c>
      <c r="K58">
        <f t="shared" ca="1" si="6"/>
        <v>9.274745117631058</v>
      </c>
      <c r="L58">
        <f t="shared" ca="1" si="12"/>
        <v>1.9363481257759554</v>
      </c>
      <c r="M58">
        <f t="shared" ca="1" si="8"/>
        <v>0</v>
      </c>
    </row>
    <row r="59" spans="1:13" x14ac:dyDescent="0.2">
      <c r="A59">
        <v>57</v>
      </c>
      <c r="B59">
        <v>3</v>
      </c>
      <c r="C59">
        <v>5</v>
      </c>
      <c r="D59">
        <f t="shared" ca="1" si="13"/>
        <v>6.9966235969251009</v>
      </c>
      <c r="E59">
        <f t="shared" ca="1" si="13"/>
        <v>6.6003435261203744</v>
      </c>
      <c r="F59">
        <f t="shared" ca="1" si="10"/>
        <v>6.6003435261203744</v>
      </c>
      <c r="G59">
        <f t="shared" ca="1" si="2"/>
        <v>8.9734649073949839</v>
      </c>
      <c r="H59">
        <f t="shared" ca="1" si="3"/>
        <v>2.7240492655941213</v>
      </c>
      <c r="I59">
        <f t="shared" ca="1" si="11"/>
        <v>2.7240492655941213</v>
      </c>
      <c r="J59">
        <f t="shared" ca="1" si="5"/>
        <v>2.4974056142077954</v>
      </c>
      <c r="K59">
        <f t="shared" ca="1" si="6"/>
        <v>11.528625486077834</v>
      </c>
      <c r="L59">
        <f t="shared" ca="1" si="12"/>
        <v>11.528625486077834</v>
      </c>
      <c r="M59">
        <f t="shared" ca="1" si="8"/>
        <v>1</v>
      </c>
    </row>
    <row r="60" spans="1:13" x14ac:dyDescent="0.2">
      <c r="A60">
        <v>58</v>
      </c>
      <c r="B60">
        <v>3</v>
      </c>
      <c r="C60">
        <v>5</v>
      </c>
      <c r="D60">
        <f t="shared" ca="1" si="13"/>
        <v>4.8234213600487195</v>
      </c>
      <c r="E60">
        <f t="shared" ca="1" si="13"/>
        <v>5.314621195832558</v>
      </c>
      <c r="F60">
        <f t="shared" ca="1" si="10"/>
        <v>5.314621195832558</v>
      </c>
      <c r="G60">
        <f t="shared" ca="1" si="2"/>
        <v>7.7873651441069249</v>
      </c>
      <c r="H60">
        <f t="shared" ca="1" si="3"/>
        <v>2.9975093221356373</v>
      </c>
      <c r="I60">
        <f t="shared" ca="1" si="11"/>
        <v>2.9975093221356373</v>
      </c>
      <c r="J60">
        <f t="shared" ca="1" si="5"/>
        <v>2.4669867856062972</v>
      </c>
      <c r="K60">
        <f t="shared" ca="1" si="6"/>
        <v>9.4526617982694265</v>
      </c>
      <c r="L60">
        <f t="shared" ca="1" si="12"/>
        <v>9.4526617982694265</v>
      </c>
      <c r="M60">
        <f t="shared" ca="1" si="8"/>
        <v>1</v>
      </c>
    </row>
    <row r="61" spans="1:13" x14ac:dyDescent="0.2">
      <c r="A61">
        <v>59</v>
      </c>
      <c r="B61">
        <v>3</v>
      </c>
      <c r="C61">
        <v>5</v>
      </c>
      <c r="D61">
        <f t="shared" ca="1" si="13"/>
        <v>6.6059903035125451</v>
      </c>
      <c r="E61">
        <f t="shared" ca="1" si="13"/>
        <v>6.1424171666466458</v>
      </c>
      <c r="F61">
        <f t="shared" ca="1" si="10"/>
        <v>6.6059903035125451</v>
      </c>
      <c r="G61">
        <f t="shared" ca="1" si="2"/>
        <v>8.5202265883868105</v>
      </c>
      <c r="H61">
        <f t="shared" ca="1" si="3"/>
        <v>4.2821962614959475</v>
      </c>
      <c r="I61">
        <f t="shared" ca="1" si="11"/>
        <v>8.5202265883868105</v>
      </c>
      <c r="J61">
        <f t="shared" ca="1" si="5"/>
        <v>2.4016110762335261</v>
      </c>
      <c r="K61">
        <f t="shared" ca="1" si="6"/>
        <v>10.294299723478716</v>
      </c>
      <c r="L61">
        <f t="shared" ca="1" si="12"/>
        <v>2.4016110762335261</v>
      </c>
      <c r="M61">
        <f t="shared" ca="1" si="8"/>
        <v>0</v>
      </c>
    </row>
    <row r="62" spans="1:13" x14ac:dyDescent="0.2">
      <c r="A62">
        <v>60</v>
      </c>
      <c r="B62">
        <v>3</v>
      </c>
      <c r="C62">
        <v>5</v>
      </c>
      <c r="D62">
        <f t="shared" ca="1" si="13"/>
        <v>6.385828847328292</v>
      </c>
      <c r="E62">
        <f t="shared" ca="1" si="13"/>
        <v>5.2607679477413036</v>
      </c>
      <c r="F62">
        <f t="shared" ca="1" si="10"/>
        <v>6.385828847328292</v>
      </c>
      <c r="G62">
        <f t="shared" ca="1" si="2"/>
        <v>9.2540982785179438</v>
      </c>
      <c r="H62">
        <f t="shared" ca="1" si="3"/>
        <v>2.6446480478182086</v>
      </c>
      <c r="I62">
        <f t="shared" ca="1" si="11"/>
        <v>9.2540982785179438</v>
      </c>
      <c r="J62">
        <f t="shared" ca="1" si="5"/>
        <v>4.1026665126821138</v>
      </c>
      <c r="K62">
        <f t="shared" ca="1" si="6"/>
        <v>8.8069105877251506</v>
      </c>
      <c r="L62">
        <f t="shared" ca="1" si="12"/>
        <v>4.1026665126821138</v>
      </c>
      <c r="M62">
        <f t="shared" ca="1" si="8"/>
        <v>0</v>
      </c>
    </row>
    <row r="66" spans="3:14" x14ac:dyDescent="0.2">
      <c r="D66">
        <f ca="1">AVERAGE(D3:D62)</f>
        <v>5.9869851557328877</v>
      </c>
      <c r="E66">
        <f ca="1">AVERAGE(E3:E62)</f>
        <v>5.9800439457783368</v>
      </c>
      <c r="F66">
        <f ca="1">AVERAGE(D66:E66)</f>
        <v>5.9835145507556122</v>
      </c>
      <c r="G66">
        <f ca="1">AVERAGE(G3:G62)</f>
        <v>8.9915558759500822</v>
      </c>
      <c r="H66">
        <f ca="1">AVERAGE(H3:H62)</f>
        <v>3.0913766785025287</v>
      </c>
      <c r="I66">
        <f ca="1">AVERAGE(G66:H66)</f>
        <v>6.0414662772263057</v>
      </c>
      <c r="J66">
        <f ca="1">AVERAGE(J3:J62)</f>
        <v>2.830772979972707</v>
      </c>
      <c r="K66">
        <f ca="1">AVERAGE(K3:K62)</f>
        <v>9.2081089964539551</v>
      </c>
      <c r="L66">
        <f ca="1">AVERAGE(J66:K66)</f>
        <v>6.0194409882133311</v>
      </c>
      <c r="M66">
        <f ca="1">AVERAGE(M3:M62)</f>
        <v>0.4</v>
      </c>
      <c r="N66" t="s">
        <v>33</v>
      </c>
    </row>
    <row r="67" spans="3:14" x14ac:dyDescent="0.2">
      <c r="C67" t="s">
        <v>25</v>
      </c>
      <c r="D67" s="13">
        <f ca="1">AVERAGE(F3:F62)</f>
        <v>5.9564631055152795</v>
      </c>
      <c r="E67" s="13"/>
      <c r="F67" s="14"/>
      <c r="G67" s="13">
        <f ca="1">AVERAGE(I3:I62)</f>
        <v>6.6332626784414481</v>
      </c>
      <c r="H67" s="13"/>
      <c r="I67" s="14"/>
      <c r="J67" s="13">
        <f ca="1">AVERAGE(L3:L32)</f>
        <v>5.4017709713437645</v>
      </c>
      <c r="K67" s="13"/>
      <c r="L67" s="8"/>
      <c r="N67">
        <f ca="1">M66*C62 + (1-M66)*B62</f>
        <v>3.8</v>
      </c>
    </row>
    <row r="68" spans="3:14" x14ac:dyDescent="0.2">
      <c r="C68" t="s">
        <v>26</v>
      </c>
      <c r="D68" s="15">
        <f ca="1">AVERAGE(F72:F131)</f>
        <v>2.1564631055152792</v>
      </c>
      <c r="E68" s="15"/>
      <c r="F68" s="16"/>
      <c r="G68" s="15">
        <f ca="1">AVERAGE(I72:I131)</f>
        <v>2.8332626784414483</v>
      </c>
      <c r="H68" s="15"/>
      <c r="I68" s="16"/>
      <c r="J68" s="15">
        <f ca="1">AVERAGE(L72:L131)</f>
        <v>1.678838065256975</v>
      </c>
      <c r="K68" s="15"/>
      <c r="L68" s="8"/>
    </row>
    <row r="69" spans="3:14" x14ac:dyDescent="0.2">
      <c r="C69" t="s">
        <v>31</v>
      </c>
      <c r="D69" s="12">
        <f ca="1">SQRT(VAR(F72:F131))</f>
        <v>1.4719677093179233</v>
      </c>
      <c r="E69" s="12"/>
      <c r="F69" s="8"/>
      <c r="G69" s="12">
        <f ca="1">SQRT(VAR(I72:I131))</f>
        <v>4.0679327540079733</v>
      </c>
      <c r="H69" s="12"/>
      <c r="I69" s="8"/>
      <c r="J69" s="12">
        <f ca="1">SQRT(VAR(L72:L131))</f>
        <v>2.3821785724866267</v>
      </c>
      <c r="K69" s="12"/>
      <c r="L69" s="8"/>
    </row>
    <row r="70" spans="3:14" x14ac:dyDescent="0.2">
      <c r="C70" t="s">
        <v>27</v>
      </c>
      <c r="D70" s="12">
        <f ca="1">SQRT(VAR(F3:F62))</f>
        <v>1.0147394773845191</v>
      </c>
      <c r="E70" s="12"/>
      <c r="F70" s="8"/>
      <c r="G70" s="12">
        <f ca="1">SQRT(VAR(I3:I62))</f>
        <v>3.1239647641703496</v>
      </c>
      <c r="H70" s="12"/>
      <c r="I70" s="8"/>
      <c r="J70" s="12">
        <f ca="1">SQRT(VAR(L3:L62))</f>
        <v>3.3000720418315193</v>
      </c>
      <c r="K70" s="12"/>
      <c r="L70" s="8"/>
    </row>
    <row r="72" spans="3:14" x14ac:dyDescent="0.2">
      <c r="C72">
        <v>1</v>
      </c>
      <c r="D72">
        <f ca="1">D3-$B$3</f>
        <v>2.6842639305520413</v>
      </c>
      <c r="E72">
        <f ca="1">E3-$C$3</f>
        <v>-0.39287321316166501</v>
      </c>
      <c r="F72">
        <f ca="1">F3 - IF($M3=0, $B$3,$C$3)</f>
        <v>-0.39287321316166501</v>
      </c>
      <c r="G72">
        <f ca="1">G3-$B$3</f>
        <v>4.4852400924833127</v>
      </c>
      <c r="H72">
        <f ca="1">H3-$C$3</f>
        <v>-1.7096320967390972</v>
      </c>
      <c r="I72">
        <f ca="1">I3 - IF($M3=0, $B$3,$C$3)</f>
        <v>-1.7096320967390972</v>
      </c>
      <c r="J72">
        <f ca="1">J3-$B$3</f>
        <v>-1.3236542291726572</v>
      </c>
      <c r="K72">
        <f ca="1">K3-$C$3</f>
        <v>4.8920013591747331</v>
      </c>
      <c r="L72">
        <f ca="1">L3 - IF($M3=0, $B$3,$C$3)</f>
        <v>4.8920013591747331</v>
      </c>
    </row>
    <row r="73" spans="3:14" x14ac:dyDescent="0.2">
      <c r="C73">
        <v>2</v>
      </c>
      <c r="D73">
        <f t="shared" ref="D73:G100" ca="1" si="14">D4-$B$3</f>
        <v>3.2850573290257765</v>
      </c>
      <c r="E73">
        <f t="shared" ref="E73:H100" ca="1" si="15">E4-$C$3</f>
        <v>1.3969240723169927</v>
      </c>
      <c r="F73">
        <f ca="1">F4 - IF($M4=0, $B$3,$C$3)</f>
        <v>3.2850573290257765</v>
      </c>
      <c r="G73">
        <f t="shared" ca="1" si="14"/>
        <v>5.0534913425293304</v>
      </c>
      <c r="H73">
        <f t="shared" ca="1" si="15"/>
        <v>0.43873236746734179</v>
      </c>
      <c r="I73">
        <f ca="1">I4 - IF($M4=0, $B$3,$C$3)</f>
        <v>5.0534913425293304</v>
      </c>
      <c r="J73">
        <f t="shared" ref="J73" ca="1" si="16">J4-$B$3</f>
        <v>2.0105251747315034E-2</v>
      </c>
      <c r="K73">
        <f t="shared" ref="K73" ca="1" si="17">K4-$C$3</f>
        <v>2.5595539982711939</v>
      </c>
      <c r="L73">
        <f ca="1">L4 - IF($M4=0, $B$3,$C$3)</f>
        <v>2.0105251747315034E-2</v>
      </c>
    </row>
    <row r="74" spans="3:14" x14ac:dyDescent="0.2">
      <c r="C74">
        <v>3</v>
      </c>
      <c r="D74">
        <f t="shared" ca="1" si="14"/>
        <v>1.9149072722039922</v>
      </c>
      <c r="E74">
        <f t="shared" ca="1" si="15"/>
        <v>-1.1721875709049345</v>
      </c>
      <c r="F74">
        <f ca="1">F5 - IF($M5=0, $B$3,$C$3)</f>
        <v>-1.1721875709049345</v>
      </c>
      <c r="G74">
        <f t="shared" ca="1" si="14"/>
        <v>6.7181019861529307</v>
      </c>
      <c r="H74">
        <f t="shared" ca="1" si="15"/>
        <v>-2.1647526226143334</v>
      </c>
      <c r="I74">
        <f ca="1">I5 - IF($M5=0, $B$3,$C$3)</f>
        <v>-2.1647526226143334</v>
      </c>
      <c r="J74">
        <f t="shared" ref="J74" ca="1" si="18">J5-$B$3</f>
        <v>-0.38312927210050596</v>
      </c>
      <c r="K74">
        <f t="shared" ref="K74" ca="1" si="19">K5-$C$3</f>
        <v>4.2448004441893836</v>
      </c>
      <c r="L74">
        <f ca="1">L5 - IF($M5=0, $B$3,$C$3)</f>
        <v>4.2448004441893836</v>
      </c>
    </row>
    <row r="75" spans="3:14" x14ac:dyDescent="0.2">
      <c r="C75">
        <v>4</v>
      </c>
      <c r="D75">
        <f t="shared" ca="1" si="14"/>
        <v>3.5383922335224813</v>
      </c>
      <c r="E75">
        <f t="shared" ca="1" si="15"/>
        <v>-0.60862755948293756</v>
      </c>
      <c r="F75">
        <f ca="1">F6 - IF($M6=0, $B$3,$C$3)</f>
        <v>3.5383922335224813</v>
      </c>
      <c r="G75">
        <f t="shared" ca="1" si="14"/>
        <v>6.7642394295682102</v>
      </c>
      <c r="H75">
        <f t="shared" ca="1" si="15"/>
        <v>-1.0970374460684482</v>
      </c>
      <c r="I75">
        <f ca="1">I6 - IF($M6=0, $B$3,$C$3)</f>
        <v>6.7642394295682102</v>
      </c>
      <c r="J75">
        <f t="shared" ref="J75" ca="1" si="20">J6-$B$3</f>
        <v>-0.38838724052566675</v>
      </c>
      <c r="K75">
        <f t="shared" ref="K75" ca="1" si="21">K6-$C$3</f>
        <v>3.9374661809486859</v>
      </c>
      <c r="L75">
        <f ca="1">L6 - IF($M6=0, $B$3,$C$3)</f>
        <v>-0.38838724052566675</v>
      </c>
    </row>
    <row r="76" spans="3:14" x14ac:dyDescent="0.2">
      <c r="C76">
        <v>5</v>
      </c>
      <c r="D76">
        <f t="shared" ca="1" si="14"/>
        <v>2.8016512596501544</v>
      </c>
      <c r="E76">
        <f t="shared" ca="1" si="15"/>
        <v>-0.4751711573567885</v>
      </c>
      <c r="F76">
        <f ca="1">F7 - IF($M7=0, $B$3,$C$3)</f>
        <v>-0.4751711573567885</v>
      </c>
      <c r="G76">
        <f t="shared" ca="1" si="14"/>
        <v>3.6762953279262174</v>
      </c>
      <c r="H76">
        <f t="shared" ca="1" si="15"/>
        <v>-0.95394774886515776</v>
      </c>
      <c r="I76">
        <f ca="1">I7 - IF($M7=0, $B$3,$C$3)</f>
        <v>-0.95394774886515776</v>
      </c>
      <c r="J76">
        <f t="shared" ref="J76" ca="1" si="22">J7-$B$3</f>
        <v>1.4854135532581596</v>
      </c>
      <c r="K76">
        <f t="shared" ref="K76" ca="1" si="23">K7-$C$3</f>
        <v>3.9478988472996441</v>
      </c>
      <c r="L76">
        <f ca="1">L7 - IF($M7=0, $B$3,$C$3)</f>
        <v>3.9478988472996441</v>
      </c>
    </row>
    <row r="77" spans="3:14" x14ac:dyDescent="0.2">
      <c r="C77">
        <v>6</v>
      </c>
      <c r="D77">
        <f t="shared" ca="1" si="14"/>
        <v>4.171796935709172</v>
      </c>
      <c r="E77">
        <f t="shared" ca="1" si="15"/>
        <v>1.9913589391269282</v>
      </c>
      <c r="F77">
        <f ca="1">F8 - IF($M8=0, $B$3,$C$3)</f>
        <v>4.171796935709172</v>
      </c>
      <c r="G77">
        <f t="shared" ca="1" si="14"/>
        <v>6.5198911146847429</v>
      </c>
      <c r="H77">
        <f t="shared" ca="1" si="15"/>
        <v>-3.1337396500711017</v>
      </c>
      <c r="I77">
        <f ca="1">I8 - IF($M8=0, $B$3,$C$3)</f>
        <v>6.5198911146847429</v>
      </c>
      <c r="J77">
        <f t="shared" ref="J77" ca="1" si="24">J8-$B$3</f>
        <v>1.5324356366582474</v>
      </c>
      <c r="K77">
        <f t="shared" ref="K77" ca="1" si="25">K8-$C$3</f>
        <v>5.7940405632681014</v>
      </c>
      <c r="L77">
        <f ca="1">L8 - IF($M8=0, $B$3,$C$3)</f>
        <v>1.5324356366582474</v>
      </c>
    </row>
    <row r="78" spans="3:14" x14ac:dyDescent="0.2">
      <c r="C78">
        <v>7</v>
      </c>
      <c r="D78">
        <f t="shared" ca="1" si="14"/>
        <v>3.7036841415721096</v>
      </c>
      <c r="E78">
        <f t="shared" ca="1" si="15"/>
        <v>2.5229845938056954</v>
      </c>
      <c r="F78">
        <f ca="1">F9 - IF($M9=0, $B$3,$C$3)</f>
        <v>3.7036841415721096</v>
      </c>
      <c r="G78">
        <f t="shared" ca="1" si="14"/>
        <v>7.8225746772675819</v>
      </c>
      <c r="H78">
        <f t="shared" ca="1" si="15"/>
        <v>0.2375064250896477</v>
      </c>
      <c r="I78">
        <f ca="1">I9 - IF($M9=0, $B$3,$C$3)</f>
        <v>7.8225746772675819</v>
      </c>
      <c r="J78">
        <f t="shared" ref="J78" ca="1" si="26">J9-$B$3</f>
        <v>0.44056635347972284</v>
      </c>
      <c r="K78">
        <f t="shared" ref="K78" ca="1" si="27">K9-$C$3</f>
        <v>4.370070416686616</v>
      </c>
      <c r="L78">
        <f ca="1">L9 - IF($M9=0, $B$3,$C$3)</f>
        <v>0.44056635347972284</v>
      </c>
    </row>
    <row r="79" spans="3:14" x14ac:dyDescent="0.2">
      <c r="C79">
        <v>8</v>
      </c>
      <c r="D79">
        <f t="shared" ca="1" si="14"/>
        <v>2.7730276959684694</v>
      </c>
      <c r="E79">
        <f t="shared" ca="1" si="15"/>
        <v>-0.90812173381251959</v>
      </c>
      <c r="F79">
        <f ca="1">F10 - IF($M10=0, $B$3,$C$3)</f>
        <v>2.7730276959684694</v>
      </c>
      <c r="G79">
        <f t="shared" ca="1" si="14"/>
        <v>6.6327593769467921</v>
      </c>
      <c r="H79">
        <f t="shared" ca="1" si="15"/>
        <v>-1.5160305386259409</v>
      </c>
      <c r="I79">
        <f ca="1">I10 - IF($M10=0, $B$3,$C$3)</f>
        <v>6.6327593769467921</v>
      </c>
      <c r="J79">
        <f t="shared" ref="J79" ca="1" si="28">J10-$B$3</f>
        <v>-2.4583072691028574</v>
      </c>
      <c r="K79">
        <f t="shared" ref="K79" ca="1" si="29">K10-$C$3</f>
        <v>4.3262055123466432</v>
      </c>
      <c r="L79">
        <f ca="1">L10 - IF($M10=0, $B$3,$C$3)</f>
        <v>-2.4583072691028574</v>
      </c>
    </row>
    <row r="80" spans="3:14" x14ac:dyDescent="0.2">
      <c r="C80">
        <v>9</v>
      </c>
      <c r="D80">
        <f t="shared" ca="1" si="14"/>
        <v>1.4754381548066666</v>
      </c>
      <c r="E80">
        <f t="shared" ca="1" si="15"/>
        <v>1.8467590820878677</v>
      </c>
      <c r="F80">
        <f ca="1">F11 - IF($M11=0, $B$3,$C$3)</f>
        <v>1.4754381548066666</v>
      </c>
      <c r="G80">
        <f t="shared" ca="1" si="14"/>
        <v>7.0997635471222988</v>
      </c>
      <c r="H80">
        <f t="shared" ca="1" si="15"/>
        <v>-2.2927443480212939</v>
      </c>
      <c r="I80">
        <f ca="1">I11 - IF($M11=0, $B$3,$C$3)</f>
        <v>7.0997635471222988</v>
      </c>
      <c r="J80">
        <f t="shared" ref="J80" ca="1" si="30">J11-$B$3</f>
        <v>0.82099843366188585</v>
      </c>
      <c r="K80">
        <f t="shared" ref="K80" ca="1" si="31">K11-$C$3</f>
        <v>5.1269073301768717</v>
      </c>
      <c r="L80">
        <f ca="1">L11 - IF($M11=0, $B$3,$C$3)</f>
        <v>0.82099843366188585</v>
      </c>
    </row>
    <row r="81" spans="3:12" x14ac:dyDescent="0.2">
      <c r="C81">
        <v>10</v>
      </c>
      <c r="D81">
        <f t="shared" ca="1" si="14"/>
        <v>3.1039162422487321</v>
      </c>
      <c r="E81">
        <f t="shared" ca="1" si="15"/>
        <v>0.22247900976415114</v>
      </c>
      <c r="F81">
        <f ca="1">F12 - IF($M12=0, $B$3,$C$3)</f>
        <v>0.22247900976415114</v>
      </c>
      <c r="G81">
        <f t="shared" ca="1" si="14"/>
        <v>5.6238910040864756</v>
      </c>
      <c r="H81">
        <f t="shared" ca="1" si="15"/>
        <v>-0.40765150443995779</v>
      </c>
      <c r="I81">
        <f ca="1">I12 - IF($M12=0, $B$3,$C$3)</f>
        <v>-0.40765150443995779</v>
      </c>
      <c r="J81">
        <f t="shared" ref="J81" ca="1" si="32">J12-$B$3</f>
        <v>-2.3781319020016332</v>
      </c>
      <c r="K81">
        <f t="shared" ref="K81" ca="1" si="33">K12-$C$3</f>
        <v>3.1504765161381219</v>
      </c>
      <c r="L81">
        <f ca="1">L12 - IF($M12=0, $B$3,$C$3)</f>
        <v>3.1504765161381219</v>
      </c>
    </row>
    <row r="82" spans="3:12" x14ac:dyDescent="0.2">
      <c r="C82">
        <v>11</v>
      </c>
      <c r="D82">
        <f t="shared" ca="1" si="14"/>
        <v>3.5635962457863766</v>
      </c>
      <c r="E82">
        <f t="shared" ca="1" si="15"/>
        <v>2.933672106267629</v>
      </c>
      <c r="F82">
        <f ca="1">F13 - IF($M13=0, $B$3,$C$3)</f>
        <v>3.5635962457863766</v>
      </c>
      <c r="G82">
        <f t="shared" ca="1" si="14"/>
        <v>6.0636431420368151</v>
      </c>
      <c r="H82">
        <f t="shared" ca="1" si="15"/>
        <v>-2.9988925662304808</v>
      </c>
      <c r="I82">
        <f ca="1">I13 - IF($M13=0, $B$3,$C$3)</f>
        <v>6.0636431420368151</v>
      </c>
      <c r="J82">
        <f t="shared" ref="J82" ca="1" si="34">J13-$B$3</f>
        <v>0.45068613871593044</v>
      </c>
      <c r="K82">
        <f t="shared" ref="K82" ca="1" si="35">K13-$C$3</f>
        <v>5.2073058735645716</v>
      </c>
      <c r="L82">
        <f ca="1">L13 - IF($M13=0, $B$3,$C$3)</f>
        <v>0.45068613871593044</v>
      </c>
    </row>
    <row r="83" spans="3:12" x14ac:dyDescent="0.2">
      <c r="C83">
        <v>12</v>
      </c>
      <c r="D83">
        <f t="shared" ca="1" si="14"/>
        <v>3.4131503262053347</v>
      </c>
      <c r="E83">
        <f t="shared" ca="1" si="15"/>
        <v>0.34718134734457173</v>
      </c>
      <c r="F83">
        <f ca="1">F14 - IF($M14=0, $B$3,$C$3)</f>
        <v>0.34718134734457173</v>
      </c>
      <c r="G83">
        <f t="shared" ca="1" si="14"/>
        <v>4.1218934128398095</v>
      </c>
      <c r="H83">
        <f t="shared" ca="1" si="15"/>
        <v>-1.7102945138391767</v>
      </c>
      <c r="I83">
        <f ca="1">I14 - IF($M14=0, $B$3,$C$3)</f>
        <v>-1.7102945138391767</v>
      </c>
      <c r="J83">
        <f t="shared" ref="J83" ca="1" si="36">J14-$B$3</f>
        <v>1.1166099657009987E-2</v>
      </c>
      <c r="K83">
        <f t="shared" ref="K83" ca="1" si="37">K14-$C$3</f>
        <v>4.0084365026486761</v>
      </c>
      <c r="L83">
        <f ca="1">L14 - IF($M14=0, $B$3,$C$3)</f>
        <v>4.0084365026486761</v>
      </c>
    </row>
    <row r="84" spans="3:12" x14ac:dyDescent="0.2">
      <c r="C84">
        <v>13</v>
      </c>
      <c r="D84">
        <f t="shared" ca="1" si="14"/>
        <v>3.8908847309201393</v>
      </c>
      <c r="E84">
        <f t="shared" ca="1" si="15"/>
        <v>1.3793353593473023</v>
      </c>
      <c r="F84">
        <f ca="1">F15 - IF($M15=0, $B$3,$C$3)</f>
        <v>3.8908847309201393</v>
      </c>
      <c r="G84">
        <f t="shared" ca="1" si="14"/>
        <v>6.5394541513504283</v>
      </c>
      <c r="H84">
        <f t="shared" ca="1" si="15"/>
        <v>-2.8768867438582313</v>
      </c>
      <c r="I84">
        <f ca="1">I15 - IF($M15=0, $B$3,$C$3)</f>
        <v>6.5394541513504283</v>
      </c>
      <c r="J84">
        <f t="shared" ref="J84" ca="1" si="38">J15-$B$3</f>
        <v>-1.2258793925712008</v>
      </c>
      <c r="K84">
        <f t="shared" ref="K84" ca="1" si="39">K15-$C$3</f>
        <v>3.5096751820987944</v>
      </c>
      <c r="L84">
        <f ca="1">L15 - IF($M15=0, $B$3,$C$3)</f>
        <v>-1.2258793925712008</v>
      </c>
    </row>
    <row r="85" spans="3:12" x14ac:dyDescent="0.2">
      <c r="C85">
        <v>14</v>
      </c>
      <c r="D85">
        <f t="shared" ca="1" si="14"/>
        <v>2.1132708981749468</v>
      </c>
      <c r="E85">
        <f t="shared" ca="1" si="15"/>
        <v>-0.45775463873151878</v>
      </c>
      <c r="F85">
        <f ca="1">F16 - IF($M16=0, $B$3,$C$3)</f>
        <v>2.1132708981749468</v>
      </c>
      <c r="G85">
        <f t="shared" ca="1" si="14"/>
        <v>5.3679747009019056</v>
      </c>
      <c r="H85">
        <f t="shared" ca="1" si="15"/>
        <v>-3.3578531160746676</v>
      </c>
      <c r="I85">
        <f ca="1">I16 - IF($M16=0, $B$3,$C$3)</f>
        <v>5.3679747009019056</v>
      </c>
      <c r="J85">
        <f t="shared" ref="J85" ca="1" si="40">J16-$B$3</f>
        <v>-1.5143487735582224</v>
      </c>
      <c r="K85">
        <f t="shared" ref="K85" ca="1" si="41">K16-$C$3</f>
        <v>3.8239000799885137</v>
      </c>
      <c r="L85">
        <f ca="1">L16 - IF($M16=0, $B$3,$C$3)</f>
        <v>-1.5143487735582224</v>
      </c>
    </row>
    <row r="86" spans="3:12" x14ac:dyDescent="0.2">
      <c r="C86">
        <v>15</v>
      </c>
      <c r="D86">
        <f t="shared" ca="1" si="14"/>
        <v>1.3591851487439746</v>
      </c>
      <c r="E86">
        <f t="shared" ca="1" si="15"/>
        <v>0.61242466075841229</v>
      </c>
      <c r="F86">
        <f ca="1">F17 - IF($M17=0, $B$3,$C$3)</f>
        <v>1.3591851487439746</v>
      </c>
      <c r="G86">
        <f t="shared" ca="1" si="14"/>
        <v>5.0975806145991793</v>
      </c>
      <c r="H86">
        <f t="shared" ca="1" si="15"/>
        <v>-3.0629616909353672</v>
      </c>
      <c r="I86">
        <f ca="1">I17 - IF($M17=0, $B$3,$C$3)</f>
        <v>5.0975806145991793</v>
      </c>
      <c r="J86">
        <f t="shared" ref="J86" ca="1" si="42">J17-$B$3</f>
        <v>0.534936318660443</v>
      </c>
      <c r="K86">
        <f t="shared" ref="K86" ca="1" si="43">K17-$C$3</f>
        <v>3.8433394792493178</v>
      </c>
      <c r="L86">
        <f ca="1">L17 - IF($M17=0, $B$3,$C$3)</f>
        <v>0.534936318660443</v>
      </c>
    </row>
    <row r="87" spans="3:12" x14ac:dyDescent="0.2">
      <c r="C87">
        <v>16</v>
      </c>
      <c r="D87">
        <f t="shared" ca="1" si="14"/>
        <v>3.5349570515730386</v>
      </c>
      <c r="E87">
        <f t="shared" ca="1" si="15"/>
        <v>3.481473132459957</v>
      </c>
      <c r="F87">
        <f ca="1">F18 - IF($M18=0, $B$3,$C$3)</f>
        <v>3.5349570515730386</v>
      </c>
      <c r="G87">
        <f t="shared" ca="1" si="14"/>
        <v>5.4584137325121116</v>
      </c>
      <c r="H87">
        <f t="shared" ca="1" si="15"/>
        <v>-2.9058135891518724</v>
      </c>
      <c r="I87">
        <f ca="1">I18 - IF($M18=0, $B$3,$C$3)</f>
        <v>5.4584137325121116</v>
      </c>
      <c r="J87">
        <f t="shared" ref="J87" ca="1" si="44">J18-$B$3</f>
        <v>-0.89095639178277963</v>
      </c>
      <c r="K87">
        <f t="shared" ref="K87" ca="1" si="45">K18-$C$3</f>
        <v>3.3091640442184058</v>
      </c>
      <c r="L87">
        <f ca="1">L18 - IF($M18=0, $B$3,$C$3)</f>
        <v>-0.89095639178277963</v>
      </c>
    </row>
    <row r="88" spans="3:12" x14ac:dyDescent="0.2">
      <c r="C88">
        <v>17</v>
      </c>
      <c r="D88">
        <f t="shared" ca="1" si="14"/>
        <v>3.315534361294878</v>
      </c>
      <c r="E88">
        <f t="shared" ca="1" si="15"/>
        <v>3.7709013793208719</v>
      </c>
      <c r="F88">
        <f ca="1">F19 - IF($M19=0, $B$3,$C$3)</f>
        <v>3.7709013793208719</v>
      </c>
      <c r="G88">
        <f t="shared" ca="1" si="14"/>
        <v>6.9723988580346994</v>
      </c>
      <c r="H88">
        <f t="shared" ca="1" si="15"/>
        <v>-1.7995264592936584</v>
      </c>
      <c r="I88">
        <f ca="1">I19 - IF($M19=0, $B$3,$C$3)</f>
        <v>-1.7995264592936584</v>
      </c>
      <c r="J88">
        <f t="shared" ref="J88" ca="1" si="46">J19-$B$3</f>
        <v>-0.60964896437330252</v>
      </c>
      <c r="K88">
        <f t="shared" ref="K88" ca="1" si="47">K19-$C$3</f>
        <v>4.7371073278122271</v>
      </c>
      <c r="L88">
        <f ca="1">L19 - IF($M19=0, $B$3,$C$3)</f>
        <v>4.7371073278122271</v>
      </c>
    </row>
    <row r="89" spans="3:12" x14ac:dyDescent="0.2">
      <c r="C89">
        <v>18</v>
      </c>
      <c r="D89">
        <f t="shared" ca="1" si="14"/>
        <v>3.0020367906816023</v>
      </c>
      <c r="E89">
        <f t="shared" ca="1" si="15"/>
        <v>-0.31821033826531409</v>
      </c>
      <c r="F89">
        <f ca="1">F20 - IF($M20=0, $B$3,$C$3)</f>
        <v>-0.31821033826531409</v>
      </c>
      <c r="G89">
        <f t="shared" ca="1" si="14"/>
        <v>7.4444499240635196</v>
      </c>
      <c r="H89">
        <f t="shared" ca="1" si="15"/>
        <v>-1.1897147908958936</v>
      </c>
      <c r="I89">
        <f ca="1">I20 - IF($M20=0, $B$3,$C$3)</f>
        <v>-1.1897147908958936</v>
      </c>
      <c r="J89">
        <f t="shared" ref="J89" ca="1" si="48">J20-$B$3</f>
        <v>-1.4710871616693182</v>
      </c>
      <c r="K89">
        <f t="shared" ref="K89" ca="1" si="49">K20-$C$3</f>
        <v>3.3594032584396665</v>
      </c>
      <c r="L89">
        <f ca="1">L20 - IF($M20=0, $B$3,$C$3)</f>
        <v>3.3594032584396665</v>
      </c>
    </row>
    <row r="90" spans="3:12" x14ac:dyDescent="0.2">
      <c r="C90">
        <v>19</v>
      </c>
      <c r="D90">
        <f t="shared" ca="1" si="14"/>
        <v>4.0646167546960843</v>
      </c>
      <c r="E90">
        <f t="shared" ca="1" si="15"/>
        <v>0.95231736146508084</v>
      </c>
      <c r="F90">
        <f ca="1">F21 - IF($M21=0, $B$3,$C$3)</f>
        <v>4.0646167546960843</v>
      </c>
      <c r="G90">
        <f t="shared" ca="1" si="14"/>
        <v>7.3422532019315749</v>
      </c>
      <c r="H90">
        <f t="shared" ca="1" si="15"/>
        <v>-1.5010168132832673</v>
      </c>
      <c r="I90">
        <f ca="1">I21 - IF($M21=0, $B$3,$C$3)</f>
        <v>7.3422532019315749</v>
      </c>
      <c r="J90">
        <f t="shared" ref="J90" ca="1" si="50">J21-$B$3</f>
        <v>-0.63926758701358644</v>
      </c>
      <c r="K90">
        <f t="shared" ref="K90" ca="1" si="51">K21-$C$3</f>
        <v>4.1798054506159783</v>
      </c>
      <c r="L90">
        <f ca="1">L21 - IF($M21=0, $B$3,$C$3)</f>
        <v>-0.63926758701358644</v>
      </c>
    </row>
    <row r="91" spans="3:12" x14ac:dyDescent="0.2">
      <c r="C91">
        <v>20</v>
      </c>
      <c r="D91">
        <f t="shared" ca="1" si="14"/>
        <v>2.5487287206909643</v>
      </c>
      <c r="E91">
        <f t="shared" ca="1" si="15"/>
        <v>1.7926267290528974</v>
      </c>
      <c r="F91">
        <f ca="1">F22 - IF($M22=0, $B$3,$C$3)</f>
        <v>1.7926267290528974</v>
      </c>
      <c r="G91">
        <f t="shared" ca="1" si="14"/>
        <v>6.5041199424782867</v>
      </c>
      <c r="H91">
        <f t="shared" ca="1" si="15"/>
        <v>-1.7584687736595912</v>
      </c>
      <c r="I91">
        <f ca="1">I22 - IF($M22=0, $B$3,$C$3)</f>
        <v>-1.7584687736595912</v>
      </c>
      <c r="J91">
        <f t="shared" ref="J91" ca="1" si="52">J22-$B$3</f>
        <v>0.43574417156592959</v>
      </c>
      <c r="K91">
        <f t="shared" ref="K91" ca="1" si="53">K22-$C$3</f>
        <v>3.1307979407508739</v>
      </c>
      <c r="L91">
        <f ca="1">L22 - IF($M22=0, $B$3,$C$3)</f>
        <v>3.1307979407508739</v>
      </c>
    </row>
    <row r="92" spans="3:12" x14ac:dyDescent="0.2">
      <c r="C92">
        <v>21</v>
      </c>
      <c r="D92">
        <f t="shared" ca="1" si="14"/>
        <v>2.0744182846783676</v>
      </c>
      <c r="E92">
        <f t="shared" ca="1" si="15"/>
        <v>-0.43813608879046662</v>
      </c>
      <c r="F92">
        <f ca="1">F23 - IF($M23=0, $B$3,$C$3)</f>
        <v>2.0744182846783676</v>
      </c>
      <c r="G92">
        <f t="shared" ca="1" si="14"/>
        <v>6.8200541361091602</v>
      </c>
      <c r="H92">
        <f t="shared" ca="1" si="15"/>
        <v>-2.3441611133154852</v>
      </c>
      <c r="I92">
        <f ca="1">I23 - IF($M23=0, $B$3,$C$3)</f>
        <v>6.8200541361091602</v>
      </c>
      <c r="J92">
        <f t="shared" ref="J92" ca="1" si="54">J23-$B$3</f>
        <v>1.5298720542860007</v>
      </c>
      <c r="K92">
        <f t="shared" ref="K92" ca="1" si="55">K23-$C$3</f>
        <v>3.4038550602007422</v>
      </c>
      <c r="L92">
        <f ca="1">L23 - IF($M23=0, $B$3,$C$3)</f>
        <v>1.5298720542860007</v>
      </c>
    </row>
    <row r="93" spans="3:12" x14ac:dyDescent="0.2">
      <c r="C93">
        <v>22</v>
      </c>
      <c r="D93">
        <f t="shared" ca="1" si="14"/>
        <v>3.0357972041560588</v>
      </c>
      <c r="E93">
        <f t="shared" ca="1" si="15"/>
        <v>2.7067155048492886E-2</v>
      </c>
      <c r="F93">
        <f ca="1">F24 - IF($M24=0, $B$3,$C$3)</f>
        <v>3.0357972041560588</v>
      </c>
      <c r="G93">
        <f t="shared" ca="1" si="14"/>
        <v>2.7052523395594097</v>
      </c>
      <c r="H93">
        <f t="shared" ca="1" si="15"/>
        <v>-3.3957115432289005</v>
      </c>
      <c r="I93">
        <f ca="1">I24 - IF($M24=0, $B$3,$C$3)</f>
        <v>2.7052523395594097</v>
      </c>
      <c r="J93">
        <f t="shared" ref="J93" ca="1" si="56">J24-$B$3</f>
        <v>0.18982224371940415</v>
      </c>
      <c r="K93">
        <f t="shared" ref="K93" ca="1" si="57">K24-$C$3</f>
        <v>5.424213923436481</v>
      </c>
      <c r="L93">
        <f ca="1">L24 - IF($M24=0, $B$3,$C$3)</f>
        <v>0.18982224371940415</v>
      </c>
    </row>
    <row r="94" spans="3:12" x14ac:dyDescent="0.2">
      <c r="C94">
        <v>23</v>
      </c>
      <c r="D94">
        <f ca="1">D25-$B$3</f>
        <v>3.4453457184977472</v>
      </c>
      <c r="E94">
        <f ca="1">E25-$C$3</f>
        <v>2.0406801895122868</v>
      </c>
      <c r="F94">
        <f ca="1">F25 - IF($M25=0, $B$3,$C$3)</f>
        <v>2.0406801895122868</v>
      </c>
      <c r="G94">
        <f ca="1">G25-$B$3</f>
        <v>7.1192492259388374</v>
      </c>
      <c r="H94">
        <f ca="1">H25-$C$3</f>
        <v>-1.1625534771410706</v>
      </c>
      <c r="I94">
        <f ca="1">I25 - IF($M25=0, $B$3,$C$3)</f>
        <v>-1.1625534771410706</v>
      </c>
      <c r="J94">
        <f ca="1">J25-$B$3</f>
        <v>0.31547019186444469</v>
      </c>
      <c r="K94">
        <f ca="1">K25-$C$3</f>
        <v>4.2567969700682582</v>
      </c>
      <c r="L94">
        <f ca="1">L25 - IF($M25=0, $B$3,$C$3)</f>
        <v>4.2567969700682582</v>
      </c>
    </row>
    <row r="95" spans="3:12" x14ac:dyDescent="0.2">
      <c r="C95">
        <v>24</v>
      </c>
      <c r="D95">
        <f t="shared" ca="1" si="14"/>
        <v>2.6579071449401237</v>
      </c>
      <c r="E95">
        <f t="shared" ca="1" si="15"/>
        <v>1.9941021375568972</v>
      </c>
      <c r="F95">
        <f ca="1">F26 - IF($M26=0, $B$3,$C$3)</f>
        <v>2.6579071449401237</v>
      </c>
      <c r="G95">
        <f t="shared" ca="1" si="14"/>
        <v>5.7465599515366801</v>
      </c>
      <c r="H95">
        <f t="shared" ca="1" si="15"/>
        <v>-2.1016559895954163</v>
      </c>
      <c r="I95">
        <f ca="1">I26 - IF($M26=0, $B$3,$C$3)</f>
        <v>5.7465599515366801</v>
      </c>
      <c r="J95">
        <f t="shared" ref="J95" ca="1" si="58">J26-$B$3</f>
        <v>-1.277598059129845</v>
      </c>
      <c r="K95">
        <f t="shared" ref="K95" ca="1" si="59">K26-$C$3</f>
        <v>5.8607293408650971</v>
      </c>
      <c r="L95">
        <f ca="1">L26 - IF($M26=0, $B$3,$C$3)</f>
        <v>-1.277598059129845</v>
      </c>
    </row>
    <row r="96" spans="3:12" x14ac:dyDescent="0.2">
      <c r="C96">
        <v>25</v>
      </c>
      <c r="D96">
        <f t="shared" ca="1" si="14"/>
        <v>3.3171985054508744</v>
      </c>
      <c r="E96">
        <f t="shared" ca="1" si="15"/>
        <v>2.2346186719463645E-2</v>
      </c>
      <c r="F96">
        <f ca="1">F27 - IF($M27=0, $B$3,$C$3)</f>
        <v>2.2346186719463645E-2</v>
      </c>
      <c r="G96">
        <f t="shared" ca="1" si="14"/>
        <v>7.5804471096810708</v>
      </c>
      <c r="H96">
        <f t="shared" ca="1" si="15"/>
        <v>-3.8208080585811031</v>
      </c>
      <c r="I96">
        <f ca="1">I27 - IF($M27=0, $B$3,$C$3)</f>
        <v>-3.8208080585811031</v>
      </c>
      <c r="J96">
        <f t="shared" ref="J96" ca="1" si="60">J27-$B$3</f>
        <v>-0.71237029633863802</v>
      </c>
      <c r="K96">
        <f t="shared" ref="K96" ca="1" si="61">K27-$C$3</f>
        <v>4.6187385638532064</v>
      </c>
      <c r="L96">
        <f ca="1">L27 - IF($M27=0, $B$3,$C$3)</f>
        <v>4.6187385638532064</v>
      </c>
    </row>
    <row r="97" spans="3:12" x14ac:dyDescent="0.2">
      <c r="C97">
        <v>26</v>
      </c>
      <c r="D97">
        <f t="shared" ca="1" si="14"/>
        <v>3.0905792226182882</v>
      </c>
      <c r="E97">
        <f t="shared" ca="1" si="15"/>
        <v>0.37143311014222391</v>
      </c>
      <c r="F97">
        <f ca="1">F28 - IF($M28=0, $B$3,$C$3)</f>
        <v>3.0905792226182882</v>
      </c>
      <c r="G97">
        <f t="shared" ca="1" si="14"/>
        <v>5.9062824447669406</v>
      </c>
      <c r="H97">
        <f t="shared" ca="1" si="15"/>
        <v>-1.2015128269569693</v>
      </c>
      <c r="I97">
        <f ca="1">I28 - IF($M28=0, $B$3,$C$3)</f>
        <v>5.9062824447669406</v>
      </c>
      <c r="J97">
        <f t="shared" ref="J97" ca="1" si="62">J28-$B$3</f>
        <v>0.46613460073361379</v>
      </c>
      <c r="K97">
        <f t="shared" ref="K97" ca="1" si="63">K28-$C$3</f>
        <v>3.8725276739984036</v>
      </c>
      <c r="L97">
        <f ca="1">L28 - IF($M28=0, $B$3,$C$3)</f>
        <v>0.46613460073361379</v>
      </c>
    </row>
    <row r="98" spans="3:12" x14ac:dyDescent="0.2">
      <c r="C98">
        <v>27</v>
      </c>
      <c r="D98">
        <f t="shared" ca="1" si="14"/>
        <v>2.1714427157519181</v>
      </c>
      <c r="E98">
        <f t="shared" ca="1" si="15"/>
        <v>1.3449643890781564</v>
      </c>
      <c r="F98">
        <f ca="1">F29 - IF($M29=0, $B$3,$C$3)</f>
        <v>1.3449643890781564</v>
      </c>
      <c r="G98">
        <f t="shared" ca="1" si="14"/>
        <v>5.5301739030380119</v>
      </c>
      <c r="H98">
        <f t="shared" ca="1" si="15"/>
        <v>-1.7730469032494849</v>
      </c>
      <c r="I98">
        <f ca="1">I29 - IF($M29=0, $B$3,$C$3)</f>
        <v>-1.7730469032494849</v>
      </c>
      <c r="J98">
        <f t="shared" ref="J98" ca="1" si="64">J29-$B$3</f>
        <v>2.5053780183387442E-2</v>
      </c>
      <c r="K98">
        <f t="shared" ref="K98" ca="1" si="65">K29-$C$3</f>
        <v>5.2052205272797405</v>
      </c>
      <c r="L98">
        <f ca="1">L29 - IF($M29=0, $B$3,$C$3)</f>
        <v>5.2052205272797405</v>
      </c>
    </row>
    <row r="99" spans="3:12" x14ac:dyDescent="0.2">
      <c r="C99">
        <v>28</v>
      </c>
      <c r="D99">
        <f t="shared" ca="1" si="14"/>
        <v>2.1546955719809002</v>
      </c>
      <c r="E99">
        <f t="shared" ca="1" si="15"/>
        <v>0.12674338219071757</v>
      </c>
      <c r="F99">
        <f ca="1">F30 - IF($M30=0, $B$3,$C$3)</f>
        <v>0.12674338219071757</v>
      </c>
      <c r="G99">
        <f t="shared" ca="1" si="14"/>
        <v>4.6191918176638955</v>
      </c>
      <c r="H99">
        <f t="shared" ca="1" si="15"/>
        <v>-2.6514663942776573</v>
      </c>
      <c r="I99">
        <f ca="1">I30 - IF($M30=0, $B$3,$C$3)</f>
        <v>-2.6514663942776573</v>
      </c>
      <c r="J99">
        <f t="shared" ref="J99" ca="1" si="66">J30-$B$3</f>
        <v>0.15932033774630483</v>
      </c>
      <c r="K99">
        <f t="shared" ref="K99" ca="1" si="67">K30-$C$3</f>
        <v>5.3451347400459852</v>
      </c>
      <c r="L99">
        <f ca="1">L30 - IF($M30=0, $B$3,$C$3)</f>
        <v>5.3451347400459852</v>
      </c>
    </row>
    <row r="100" spans="3:12" x14ac:dyDescent="0.2">
      <c r="C100">
        <v>29</v>
      </c>
      <c r="D100">
        <f t="shared" ca="1" si="14"/>
        <v>1.5622008667468643</v>
      </c>
      <c r="E100">
        <f t="shared" ca="1" si="15"/>
        <v>0.6603106391404312</v>
      </c>
      <c r="F100">
        <f ca="1">F31 - IF($M31=0, $B$3,$C$3)</f>
        <v>1.5622008667468643</v>
      </c>
      <c r="G100">
        <f t="shared" ca="1" si="14"/>
        <v>5.2401398689251977</v>
      </c>
      <c r="H100">
        <f t="shared" ca="1" si="15"/>
        <v>-2.0183990430867094</v>
      </c>
      <c r="I100">
        <f ca="1">I31 - IF($M31=0, $B$3,$C$3)</f>
        <v>5.2401398689251977</v>
      </c>
      <c r="J100">
        <f t="shared" ref="J100" ca="1" si="68">J31-$B$3</f>
        <v>-0.71612966088080121</v>
      </c>
      <c r="K100">
        <f t="shared" ref="K100" ca="1" si="69">K31-$C$3</f>
        <v>4.1964086272418566</v>
      </c>
      <c r="L100">
        <f ca="1">L31 - IF($M31=0, $B$3,$C$3)</f>
        <v>-0.71612966088080121</v>
      </c>
    </row>
    <row r="101" spans="3:12" x14ac:dyDescent="0.2">
      <c r="C101">
        <v>30</v>
      </c>
      <c r="D101">
        <f ca="1">D32-$B$3</f>
        <v>5.1618508565160433</v>
      </c>
      <c r="E101">
        <f ca="1">E32-$C$3</f>
        <v>1.3406578045452102</v>
      </c>
      <c r="F101">
        <f ca="1">F32 - IF($M32=0, $B$3,$C$3)</f>
        <v>5.1618508565160433</v>
      </c>
      <c r="G101">
        <f ca="1">G32-$B$3</f>
        <v>5.7402443817186555</v>
      </c>
      <c r="H101">
        <f ca="1">H32-$C$3</f>
        <v>-1.6677159749668586</v>
      </c>
      <c r="I101">
        <f ca="1">I32 - IF($M32=0, $B$3,$C$3)</f>
        <v>5.7402443817186555</v>
      </c>
      <c r="J101">
        <f ca="1">J32-$B$3</f>
        <v>0.28163348551478151</v>
      </c>
      <c r="K101">
        <f ca="1">K32-$C$3</f>
        <v>5.1249718691282933</v>
      </c>
      <c r="L101">
        <f ca="1">L32 - IF($M32=0, $B$3,$C$3)</f>
        <v>0.28163348551478151</v>
      </c>
    </row>
    <row r="102" spans="3:12" x14ac:dyDescent="0.2">
      <c r="C102">
        <v>31</v>
      </c>
      <c r="D102">
        <f t="shared" ref="D102:D133" ca="1" si="70">D33-$B$3</f>
        <v>1.5388710917051647</v>
      </c>
      <c r="E102">
        <f t="shared" ref="E102:E133" ca="1" si="71">E33-$C$3</f>
        <v>1.0361278715047622</v>
      </c>
      <c r="F102">
        <f t="shared" ref="F102:F133" ca="1" si="72">F33 - IF($M33=0, $B$3,$C$3)</f>
        <v>1.0361278715047622</v>
      </c>
      <c r="G102">
        <f t="shared" ref="G102:G133" ca="1" si="73">G33-$B$3</f>
        <v>6.9502457242450184</v>
      </c>
      <c r="H102">
        <f t="shared" ref="H102:H133" ca="1" si="74">H33-$C$3</f>
        <v>-1.8040594036141426</v>
      </c>
      <c r="I102">
        <f t="shared" ref="I102:I133" ca="1" si="75">I33 - IF($M33=0, $B$3,$C$3)</f>
        <v>-1.8040594036141426</v>
      </c>
      <c r="J102">
        <f t="shared" ref="J102:J133" ca="1" si="76">J33-$B$3</f>
        <v>0.78179413953761046</v>
      </c>
      <c r="K102">
        <f t="shared" ref="K102:K133" ca="1" si="77">K33-$C$3</f>
        <v>3.9097064413871383</v>
      </c>
      <c r="L102">
        <f t="shared" ref="L102:L133" ca="1" si="78">L33 - IF($M33=0, $B$3,$C$3)</f>
        <v>3.9097064413871383</v>
      </c>
    </row>
    <row r="103" spans="3:12" x14ac:dyDescent="0.2">
      <c r="C103">
        <v>32</v>
      </c>
      <c r="D103">
        <f t="shared" ca="1" si="70"/>
        <v>3.4456840453881101</v>
      </c>
      <c r="E103">
        <f t="shared" ca="1" si="71"/>
        <v>1.0543813528319399</v>
      </c>
      <c r="F103">
        <f t="shared" ca="1" si="72"/>
        <v>3.4456840453881101</v>
      </c>
      <c r="G103">
        <f t="shared" ca="1" si="73"/>
        <v>5.1726652783776537</v>
      </c>
      <c r="H103">
        <f t="shared" ca="1" si="74"/>
        <v>-3.0582466333709108</v>
      </c>
      <c r="I103">
        <f t="shared" ca="1" si="75"/>
        <v>5.1726652783776537</v>
      </c>
      <c r="J103">
        <f t="shared" ca="1" si="76"/>
        <v>0.6653895032809185</v>
      </c>
      <c r="K103">
        <f t="shared" ca="1" si="77"/>
        <v>2.8123812613921597</v>
      </c>
      <c r="L103">
        <f t="shared" ca="1" si="78"/>
        <v>0.6653895032809185</v>
      </c>
    </row>
    <row r="104" spans="3:12" x14ac:dyDescent="0.2">
      <c r="C104">
        <v>33</v>
      </c>
      <c r="D104">
        <f t="shared" ca="1" si="70"/>
        <v>2.7753049863960975</v>
      </c>
      <c r="E104">
        <f t="shared" ca="1" si="71"/>
        <v>-0.76527084925593858</v>
      </c>
      <c r="F104">
        <f t="shared" ca="1" si="72"/>
        <v>2.7753049863960975</v>
      </c>
      <c r="G104">
        <f t="shared" ca="1" si="73"/>
        <v>5.9491163096034416</v>
      </c>
      <c r="H104">
        <f t="shared" ca="1" si="74"/>
        <v>-1.5279654191188623</v>
      </c>
      <c r="I104">
        <f t="shared" ca="1" si="75"/>
        <v>5.9491163096034416</v>
      </c>
      <c r="J104">
        <f t="shared" ca="1" si="76"/>
        <v>0.1265732672098201</v>
      </c>
      <c r="K104">
        <f t="shared" ca="1" si="77"/>
        <v>4.0183321765755675</v>
      </c>
      <c r="L104">
        <f t="shared" ca="1" si="78"/>
        <v>0.1265732672098201</v>
      </c>
    </row>
    <row r="105" spans="3:12" x14ac:dyDescent="0.2">
      <c r="C105">
        <v>34</v>
      </c>
      <c r="D105">
        <f t="shared" ca="1" si="70"/>
        <v>2.5016734353397023</v>
      </c>
      <c r="E105">
        <f t="shared" ca="1" si="71"/>
        <v>1.1483849994869981</v>
      </c>
      <c r="F105">
        <f t="shared" ca="1" si="72"/>
        <v>2.5016734353397023</v>
      </c>
      <c r="G105">
        <f t="shared" ca="1" si="73"/>
        <v>5.6758915320087695</v>
      </c>
      <c r="H105">
        <f t="shared" ca="1" si="74"/>
        <v>-1.0202687202221608</v>
      </c>
      <c r="I105">
        <f t="shared" ca="1" si="75"/>
        <v>5.6758915320087695</v>
      </c>
      <c r="J105">
        <f t="shared" ca="1" si="76"/>
        <v>-0.14402098748397929</v>
      </c>
      <c r="K105">
        <f t="shared" ca="1" si="77"/>
        <v>2.813629277795239</v>
      </c>
      <c r="L105">
        <f t="shared" ca="1" si="78"/>
        <v>-0.14402098748397929</v>
      </c>
    </row>
    <row r="106" spans="3:12" x14ac:dyDescent="0.2">
      <c r="C106">
        <v>35</v>
      </c>
      <c r="D106">
        <f t="shared" ca="1" si="70"/>
        <v>3.435886723824372</v>
      </c>
      <c r="E106">
        <f t="shared" ca="1" si="71"/>
        <v>2.473607028445878</v>
      </c>
      <c r="F106">
        <f t="shared" ca="1" si="72"/>
        <v>3.435886723824372</v>
      </c>
      <c r="G106">
        <f t="shared" ca="1" si="73"/>
        <v>8.1128042823177893</v>
      </c>
      <c r="H106">
        <f t="shared" ca="1" si="74"/>
        <v>-2.2743460963489528</v>
      </c>
      <c r="I106">
        <f t="shared" ca="1" si="75"/>
        <v>8.1128042823177893</v>
      </c>
      <c r="J106">
        <f t="shared" ca="1" si="76"/>
        <v>-0.99551973220648815</v>
      </c>
      <c r="K106">
        <f t="shared" ca="1" si="77"/>
        <v>3.6975999408898641</v>
      </c>
      <c r="L106">
        <f t="shared" ca="1" si="78"/>
        <v>-0.99551973220648815</v>
      </c>
    </row>
    <row r="107" spans="3:12" x14ac:dyDescent="0.2">
      <c r="C107">
        <v>36</v>
      </c>
      <c r="D107">
        <f t="shared" ca="1" si="70"/>
        <v>3.1009503745145635</v>
      </c>
      <c r="E107">
        <f t="shared" ca="1" si="71"/>
        <v>-0.47220329738307498</v>
      </c>
      <c r="F107">
        <f t="shared" ca="1" si="72"/>
        <v>3.1009503745145635</v>
      </c>
      <c r="G107">
        <f t="shared" ca="1" si="73"/>
        <v>4.3880141998904199</v>
      </c>
      <c r="H107">
        <f t="shared" ca="1" si="74"/>
        <v>-0.53912731289845617</v>
      </c>
      <c r="I107">
        <f t="shared" ca="1" si="75"/>
        <v>4.3880141998904199</v>
      </c>
      <c r="J107">
        <f t="shared" ca="1" si="76"/>
        <v>-0.58466409062412472</v>
      </c>
      <c r="K107">
        <f t="shared" ca="1" si="77"/>
        <v>2.8652193025703685</v>
      </c>
      <c r="L107">
        <f t="shared" ca="1" si="78"/>
        <v>-0.58466409062412472</v>
      </c>
    </row>
    <row r="108" spans="3:12" x14ac:dyDescent="0.2">
      <c r="C108">
        <v>37</v>
      </c>
      <c r="D108">
        <f t="shared" ca="1" si="70"/>
        <v>2.4577551866614264</v>
      </c>
      <c r="E108">
        <f t="shared" ca="1" si="71"/>
        <v>0.96863776548760505</v>
      </c>
      <c r="F108">
        <f t="shared" ca="1" si="72"/>
        <v>2.4577551866614264</v>
      </c>
      <c r="G108">
        <f t="shared" ca="1" si="73"/>
        <v>8.5586516255945728</v>
      </c>
      <c r="H108">
        <f t="shared" ca="1" si="74"/>
        <v>-3.5997316470340328</v>
      </c>
      <c r="I108">
        <f t="shared" ca="1" si="75"/>
        <v>8.5586516255945728</v>
      </c>
      <c r="J108">
        <f t="shared" ca="1" si="76"/>
        <v>0.61611815919689983</v>
      </c>
      <c r="K108">
        <f t="shared" ca="1" si="77"/>
        <v>5.2228135237383384</v>
      </c>
      <c r="L108">
        <f t="shared" ca="1" si="78"/>
        <v>0.61611815919689983</v>
      </c>
    </row>
    <row r="109" spans="3:12" x14ac:dyDescent="0.2">
      <c r="C109">
        <v>38</v>
      </c>
      <c r="D109">
        <f t="shared" ca="1" si="70"/>
        <v>1.6945710211059115</v>
      </c>
      <c r="E109">
        <f t="shared" ca="1" si="71"/>
        <v>1.0252085002937061</v>
      </c>
      <c r="F109">
        <f t="shared" ca="1" si="72"/>
        <v>1.0252085002937061</v>
      </c>
      <c r="G109">
        <f t="shared" ca="1" si="73"/>
        <v>6.1738412052951652</v>
      </c>
      <c r="H109">
        <f t="shared" ca="1" si="74"/>
        <v>-1.2475053268585929</v>
      </c>
      <c r="I109">
        <f t="shared" ca="1" si="75"/>
        <v>-1.2475053268585929</v>
      </c>
      <c r="J109">
        <f t="shared" ca="1" si="76"/>
        <v>-0.30352014343337252</v>
      </c>
      <c r="K109">
        <f t="shared" ca="1" si="77"/>
        <v>4.1907509921037072</v>
      </c>
      <c r="L109">
        <f t="shared" ca="1" si="78"/>
        <v>4.1907509921037072</v>
      </c>
    </row>
    <row r="110" spans="3:12" x14ac:dyDescent="0.2">
      <c r="C110">
        <v>39</v>
      </c>
      <c r="D110">
        <f t="shared" ca="1" si="70"/>
        <v>5.526761893097925</v>
      </c>
      <c r="E110">
        <f t="shared" ca="1" si="71"/>
        <v>0.56874819477992133</v>
      </c>
      <c r="F110">
        <f t="shared" ca="1" si="72"/>
        <v>0.56874819477992133</v>
      </c>
      <c r="G110">
        <f t="shared" ca="1" si="73"/>
        <v>7.0173655759247833</v>
      </c>
      <c r="H110">
        <f t="shared" ca="1" si="74"/>
        <v>-2.2621824268259978</v>
      </c>
      <c r="I110">
        <f t="shared" ca="1" si="75"/>
        <v>-2.2621824268259978</v>
      </c>
      <c r="J110">
        <f t="shared" ca="1" si="76"/>
        <v>-1.6542568239822379</v>
      </c>
      <c r="K110">
        <f t="shared" ca="1" si="77"/>
        <v>5.6723429108100998</v>
      </c>
      <c r="L110">
        <f t="shared" ca="1" si="78"/>
        <v>5.6723429108100998</v>
      </c>
    </row>
    <row r="111" spans="3:12" x14ac:dyDescent="0.2">
      <c r="C111">
        <v>40</v>
      </c>
      <c r="D111">
        <f t="shared" ca="1" si="70"/>
        <v>2.3494008108982429</v>
      </c>
      <c r="E111">
        <f t="shared" ca="1" si="71"/>
        <v>-0.59808900813854482</v>
      </c>
      <c r="F111">
        <f t="shared" ca="1" si="72"/>
        <v>-0.59808900813854482</v>
      </c>
      <c r="G111">
        <f t="shared" ca="1" si="73"/>
        <v>4.8468384139298273</v>
      </c>
      <c r="H111">
        <f t="shared" ca="1" si="74"/>
        <v>-3.1157429586891445</v>
      </c>
      <c r="I111">
        <f t="shared" ca="1" si="75"/>
        <v>-3.1157429586891445</v>
      </c>
      <c r="J111">
        <f t="shared" ca="1" si="76"/>
        <v>-1.6721989574199458E-2</v>
      </c>
      <c r="K111">
        <f t="shared" ca="1" si="77"/>
        <v>3.3839010062150017</v>
      </c>
      <c r="L111">
        <f t="shared" ca="1" si="78"/>
        <v>3.3839010062150017</v>
      </c>
    </row>
    <row r="112" spans="3:12" x14ac:dyDescent="0.2">
      <c r="C112">
        <v>41</v>
      </c>
      <c r="D112">
        <f t="shared" ca="1" si="70"/>
        <v>1.8535424904879605</v>
      </c>
      <c r="E112">
        <f t="shared" ca="1" si="71"/>
        <v>1.434284710393011</v>
      </c>
      <c r="F112">
        <f t="shared" ca="1" si="72"/>
        <v>1.8535424904879605</v>
      </c>
      <c r="G112">
        <f t="shared" ca="1" si="73"/>
        <v>5.7489058300519176</v>
      </c>
      <c r="H112">
        <f t="shared" ca="1" si="74"/>
        <v>-1.8719601787721194</v>
      </c>
      <c r="I112">
        <f t="shared" ca="1" si="75"/>
        <v>5.7489058300519176</v>
      </c>
      <c r="J112">
        <f t="shared" ca="1" si="76"/>
        <v>-1.5583428621813755</v>
      </c>
      <c r="K112">
        <f t="shared" ca="1" si="77"/>
        <v>3.2534170573575576</v>
      </c>
      <c r="L112">
        <f t="shared" ca="1" si="78"/>
        <v>-1.5583428621813755</v>
      </c>
    </row>
    <row r="113" spans="3:12" x14ac:dyDescent="0.2">
      <c r="C113">
        <v>42</v>
      </c>
      <c r="D113">
        <f t="shared" ca="1" si="70"/>
        <v>4.2093652745770944</v>
      </c>
      <c r="E113">
        <f t="shared" ca="1" si="71"/>
        <v>1.2186474195186765</v>
      </c>
      <c r="F113">
        <f t="shared" ca="1" si="72"/>
        <v>4.2093652745770944</v>
      </c>
      <c r="G113">
        <f t="shared" ca="1" si="73"/>
        <v>6.5193992460753982</v>
      </c>
      <c r="H113">
        <f t="shared" ca="1" si="74"/>
        <v>-2.4710454770144206</v>
      </c>
      <c r="I113">
        <f t="shared" ca="1" si="75"/>
        <v>6.5193992460753982</v>
      </c>
      <c r="J113">
        <f t="shared" ca="1" si="76"/>
        <v>0.59193519901497327</v>
      </c>
      <c r="K113">
        <f t="shared" ca="1" si="77"/>
        <v>2.5339604587717934</v>
      </c>
      <c r="L113">
        <f t="shared" ca="1" si="78"/>
        <v>0.59193519901497327</v>
      </c>
    </row>
    <row r="114" spans="3:12" x14ac:dyDescent="0.2">
      <c r="C114">
        <v>43</v>
      </c>
      <c r="D114">
        <f t="shared" ca="1" si="70"/>
        <v>3.5408962660581897</v>
      </c>
      <c r="E114">
        <f t="shared" ca="1" si="71"/>
        <v>1.8621855419392439</v>
      </c>
      <c r="F114">
        <f t="shared" ca="1" si="72"/>
        <v>1.8621855419392439</v>
      </c>
      <c r="G114">
        <f t="shared" ca="1" si="73"/>
        <v>5.182631140219458</v>
      </c>
      <c r="H114">
        <f t="shared" ca="1" si="74"/>
        <v>-1.0900305803135777</v>
      </c>
      <c r="I114">
        <f t="shared" ca="1" si="75"/>
        <v>-1.0900305803135777</v>
      </c>
      <c r="J114">
        <f t="shared" ca="1" si="76"/>
        <v>-2.0451773257123222</v>
      </c>
      <c r="K114">
        <f t="shared" ca="1" si="77"/>
        <v>3.4240936612771904</v>
      </c>
      <c r="L114">
        <f t="shared" ca="1" si="78"/>
        <v>3.4240936612771904</v>
      </c>
    </row>
    <row r="115" spans="3:12" x14ac:dyDescent="0.2">
      <c r="C115">
        <v>44</v>
      </c>
      <c r="D115">
        <f t="shared" ca="1" si="70"/>
        <v>4.5741135404863584</v>
      </c>
      <c r="E115">
        <f t="shared" ca="1" si="71"/>
        <v>0.97082952673386913</v>
      </c>
      <c r="F115">
        <f t="shared" ca="1" si="72"/>
        <v>0.97082952673386913</v>
      </c>
      <c r="G115">
        <f t="shared" ca="1" si="73"/>
        <v>5.9022326533757656</v>
      </c>
      <c r="H115">
        <f t="shared" ca="1" si="74"/>
        <v>-1.716786462693066</v>
      </c>
      <c r="I115">
        <f t="shared" ca="1" si="75"/>
        <v>-1.716786462693066</v>
      </c>
      <c r="J115">
        <f t="shared" ca="1" si="76"/>
        <v>0.54225784248437447</v>
      </c>
      <c r="K115">
        <f t="shared" ca="1" si="77"/>
        <v>3.7734738748709713</v>
      </c>
      <c r="L115">
        <f t="shared" ca="1" si="78"/>
        <v>3.7734738748709713</v>
      </c>
    </row>
    <row r="116" spans="3:12" x14ac:dyDescent="0.2">
      <c r="C116">
        <v>45</v>
      </c>
      <c r="D116">
        <f t="shared" ca="1" si="70"/>
        <v>2.5540878657546537</v>
      </c>
      <c r="E116">
        <f t="shared" ca="1" si="71"/>
        <v>3.6685219125194664</v>
      </c>
      <c r="F116">
        <f t="shared" ca="1" si="72"/>
        <v>3.6685219125194664</v>
      </c>
      <c r="G116">
        <f t="shared" ca="1" si="73"/>
        <v>5.3112490395621226</v>
      </c>
      <c r="H116">
        <f t="shared" ca="1" si="74"/>
        <v>-0.82498961188981124</v>
      </c>
      <c r="I116">
        <f t="shared" ca="1" si="75"/>
        <v>-0.82498961188981124</v>
      </c>
      <c r="J116">
        <f t="shared" ca="1" si="76"/>
        <v>-1.903091056733939</v>
      </c>
      <c r="K116">
        <f t="shared" ca="1" si="77"/>
        <v>5.6558549538077134</v>
      </c>
      <c r="L116">
        <f t="shared" ca="1" si="78"/>
        <v>5.6558549538077134</v>
      </c>
    </row>
    <row r="117" spans="3:12" x14ac:dyDescent="0.2">
      <c r="C117">
        <v>46</v>
      </c>
      <c r="D117">
        <f t="shared" ca="1" si="70"/>
        <v>2.9560976431853314</v>
      </c>
      <c r="E117">
        <f t="shared" ca="1" si="71"/>
        <v>0.75748122562551945</v>
      </c>
      <c r="F117">
        <f t="shared" ca="1" si="72"/>
        <v>0.75748122562551945</v>
      </c>
      <c r="G117">
        <f t="shared" ca="1" si="73"/>
        <v>7.2990464005607549</v>
      </c>
      <c r="H117">
        <f t="shared" ca="1" si="74"/>
        <v>-2.869289387673895</v>
      </c>
      <c r="I117">
        <f t="shared" ca="1" si="75"/>
        <v>-2.869289387673895</v>
      </c>
      <c r="J117">
        <f t="shared" ca="1" si="76"/>
        <v>1.3706944557193355</v>
      </c>
      <c r="K117">
        <f t="shared" ca="1" si="77"/>
        <v>3.9533849024365377</v>
      </c>
      <c r="L117">
        <f t="shared" ca="1" si="78"/>
        <v>3.9533849024365377</v>
      </c>
    </row>
    <row r="118" spans="3:12" x14ac:dyDescent="0.2">
      <c r="C118">
        <v>47</v>
      </c>
      <c r="D118">
        <f t="shared" ca="1" si="70"/>
        <v>3.4734702088746232</v>
      </c>
      <c r="E118">
        <f t="shared" ca="1" si="71"/>
        <v>1.1461139304599408</v>
      </c>
      <c r="F118">
        <f t="shared" ca="1" si="72"/>
        <v>3.4734702088746232</v>
      </c>
      <c r="G118">
        <f t="shared" ca="1" si="73"/>
        <v>5.4553812197156475</v>
      </c>
      <c r="H118">
        <f t="shared" ca="1" si="74"/>
        <v>-0.44908110373091681</v>
      </c>
      <c r="I118">
        <f t="shared" ca="1" si="75"/>
        <v>5.4553812197156475</v>
      </c>
      <c r="J118">
        <f t="shared" ca="1" si="76"/>
        <v>-0.3250968923682378</v>
      </c>
      <c r="K118">
        <f t="shared" ca="1" si="77"/>
        <v>4.5092975242790985</v>
      </c>
      <c r="L118">
        <f t="shared" ca="1" si="78"/>
        <v>-0.3250968923682378</v>
      </c>
    </row>
    <row r="119" spans="3:12" x14ac:dyDescent="0.2">
      <c r="C119">
        <v>48</v>
      </c>
      <c r="D119">
        <f t="shared" ca="1" si="70"/>
        <v>2.7438739957088156</v>
      </c>
      <c r="E119">
        <f t="shared" ca="1" si="71"/>
        <v>1.0112317016983869</v>
      </c>
      <c r="F119">
        <f t="shared" ca="1" si="72"/>
        <v>1.0112317016983869</v>
      </c>
      <c r="G119">
        <f t="shared" ca="1" si="73"/>
        <v>6.5427552374395432</v>
      </c>
      <c r="H119">
        <f t="shared" ca="1" si="74"/>
        <v>-3.4974202146359357</v>
      </c>
      <c r="I119">
        <f t="shared" ca="1" si="75"/>
        <v>-3.4974202146359357</v>
      </c>
      <c r="J119">
        <f t="shared" ca="1" si="76"/>
        <v>-0.13228469080330463</v>
      </c>
      <c r="K119">
        <f t="shared" ca="1" si="77"/>
        <v>2.5063698222056683</v>
      </c>
      <c r="L119">
        <f t="shared" ca="1" si="78"/>
        <v>2.5063698222056683</v>
      </c>
    </row>
    <row r="120" spans="3:12" x14ac:dyDescent="0.2">
      <c r="C120">
        <v>49</v>
      </c>
      <c r="D120">
        <f t="shared" ca="1" si="70"/>
        <v>1.9928480922480212</v>
      </c>
      <c r="E120">
        <f t="shared" ca="1" si="71"/>
        <v>1.008136145944289</v>
      </c>
      <c r="F120">
        <f t="shared" ca="1" si="72"/>
        <v>1.9928480922480212</v>
      </c>
      <c r="G120">
        <f t="shared" ca="1" si="73"/>
        <v>4.1702106508069958</v>
      </c>
      <c r="H120">
        <f t="shared" ca="1" si="74"/>
        <v>-1.7407154407134944</v>
      </c>
      <c r="I120">
        <f t="shared" ca="1" si="75"/>
        <v>4.1702106508069958</v>
      </c>
      <c r="J120">
        <f t="shared" ca="1" si="76"/>
        <v>0.70935482063207189</v>
      </c>
      <c r="K120">
        <f t="shared" ca="1" si="77"/>
        <v>4.6787063856272706</v>
      </c>
      <c r="L120">
        <f t="shared" ca="1" si="78"/>
        <v>0.70935482063207189</v>
      </c>
    </row>
    <row r="121" spans="3:12" x14ac:dyDescent="0.2">
      <c r="C121">
        <v>50</v>
      </c>
      <c r="D121">
        <f t="shared" ca="1" si="70"/>
        <v>3.2831070194109548</v>
      </c>
      <c r="E121">
        <f t="shared" ca="1" si="71"/>
        <v>2.3886348326888029</v>
      </c>
      <c r="F121">
        <f t="shared" ca="1" si="72"/>
        <v>3.2831070194109548</v>
      </c>
      <c r="G121">
        <f t="shared" ca="1" si="73"/>
        <v>6.5248855377278776</v>
      </c>
      <c r="H121">
        <f t="shared" ca="1" si="74"/>
        <v>-1.381660462410752</v>
      </c>
      <c r="I121">
        <f t="shared" ca="1" si="75"/>
        <v>6.5248855377278776</v>
      </c>
      <c r="J121">
        <f t="shared" ca="1" si="76"/>
        <v>8.3168707044157575E-2</v>
      </c>
      <c r="K121">
        <f t="shared" ca="1" si="77"/>
        <v>3.9374419027337613</v>
      </c>
      <c r="L121">
        <f t="shared" ca="1" si="78"/>
        <v>8.3168707044157575E-2</v>
      </c>
    </row>
    <row r="122" spans="3:12" x14ac:dyDescent="0.2">
      <c r="C122">
        <v>51</v>
      </c>
      <c r="D122">
        <f t="shared" ca="1" si="70"/>
        <v>2.8796566762033118</v>
      </c>
      <c r="E122">
        <f t="shared" ca="1" si="71"/>
        <v>1.6429245343014305</v>
      </c>
      <c r="F122">
        <f t="shared" ca="1" si="72"/>
        <v>2.8796566762033118</v>
      </c>
      <c r="G122">
        <f t="shared" ca="1" si="73"/>
        <v>6.4802655128462696</v>
      </c>
      <c r="H122">
        <f t="shared" ca="1" si="74"/>
        <v>-0.86514954060901506</v>
      </c>
      <c r="I122">
        <f t="shared" ca="1" si="75"/>
        <v>6.4802655128462696</v>
      </c>
      <c r="J122">
        <f t="shared" ca="1" si="76"/>
        <v>-1.9285455769979922</v>
      </c>
      <c r="K122">
        <f t="shared" ca="1" si="77"/>
        <v>3.5874488524983477</v>
      </c>
      <c r="L122">
        <f t="shared" ca="1" si="78"/>
        <v>-1.9285455769979922</v>
      </c>
    </row>
    <row r="123" spans="3:12" x14ac:dyDescent="0.2">
      <c r="C123">
        <v>52</v>
      </c>
      <c r="D123">
        <f t="shared" ca="1" si="70"/>
        <v>3.1612885173538645</v>
      </c>
      <c r="E123">
        <f t="shared" ca="1" si="71"/>
        <v>1.8982274420007172</v>
      </c>
      <c r="F123">
        <f t="shared" ca="1" si="72"/>
        <v>3.1612885173538645</v>
      </c>
      <c r="G123">
        <f t="shared" ca="1" si="73"/>
        <v>7.1617195777590794</v>
      </c>
      <c r="H123">
        <f t="shared" ca="1" si="74"/>
        <v>-2.7179148597477374</v>
      </c>
      <c r="I123">
        <f t="shared" ca="1" si="75"/>
        <v>7.1617195777590794</v>
      </c>
      <c r="J123">
        <f t="shared" ca="1" si="76"/>
        <v>-0.10760873103798119</v>
      </c>
      <c r="K123">
        <f t="shared" ca="1" si="77"/>
        <v>5.0887982447925495</v>
      </c>
      <c r="L123">
        <f t="shared" ca="1" si="78"/>
        <v>-0.10760873103798119</v>
      </c>
    </row>
    <row r="124" spans="3:12" x14ac:dyDescent="0.2">
      <c r="C124">
        <v>53</v>
      </c>
      <c r="D124">
        <f t="shared" ca="1" si="70"/>
        <v>1.6702832987475968</v>
      </c>
      <c r="E124">
        <f t="shared" ca="1" si="71"/>
        <v>2.1985493424197813</v>
      </c>
      <c r="F124">
        <f t="shared" ca="1" si="72"/>
        <v>1.6702832987475968</v>
      </c>
      <c r="G124">
        <f t="shared" ca="1" si="73"/>
        <v>3.8920991441774415</v>
      </c>
      <c r="H124">
        <f t="shared" ca="1" si="74"/>
        <v>-1.0162310260457255</v>
      </c>
      <c r="I124">
        <f t="shared" ca="1" si="75"/>
        <v>3.8920991441774415</v>
      </c>
      <c r="J124">
        <f t="shared" ca="1" si="76"/>
        <v>0.95536339421860239</v>
      </c>
      <c r="K124">
        <f t="shared" ca="1" si="77"/>
        <v>3.9083167014266653</v>
      </c>
      <c r="L124">
        <f t="shared" ca="1" si="78"/>
        <v>0.95536339421860239</v>
      </c>
    </row>
    <row r="125" spans="3:12" x14ac:dyDescent="0.2">
      <c r="C125">
        <v>54</v>
      </c>
      <c r="D125">
        <f t="shared" ca="1" si="70"/>
        <v>2.6896027983743487</v>
      </c>
      <c r="E125">
        <f t="shared" ca="1" si="71"/>
        <v>0.27111807668912569</v>
      </c>
      <c r="F125">
        <f t="shared" ca="1" si="72"/>
        <v>2.6896027983743487</v>
      </c>
      <c r="G125">
        <f t="shared" ca="1" si="73"/>
        <v>6.0160506575415944</v>
      </c>
      <c r="H125">
        <f t="shared" ca="1" si="74"/>
        <v>-2.6290842845295321</v>
      </c>
      <c r="I125">
        <f t="shared" ca="1" si="75"/>
        <v>6.0160506575415944</v>
      </c>
      <c r="J125">
        <f t="shared" ca="1" si="76"/>
        <v>3.2055385458112724</v>
      </c>
      <c r="K125">
        <f t="shared" ca="1" si="77"/>
        <v>5.4893818070433049</v>
      </c>
      <c r="L125">
        <f t="shared" ca="1" si="78"/>
        <v>3.2055385458112724</v>
      </c>
    </row>
    <row r="126" spans="3:12" x14ac:dyDescent="0.2">
      <c r="C126">
        <v>55</v>
      </c>
      <c r="D126">
        <f t="shared" ca="1" si="70"/>
        <v>3.2442042731369005</v>
      </c>
      <c r="E126">
        <f t="shared" ca="1" si="71"/>
        <v>1.0577812380603069</v>
      </c>
      <c r="F126">
        <f t="shared" ca="1" si="72"/>
        <v>1.0577812380603069</v>
      </c>
      <c r="G126">
        <f t="shared" ca="1" si="73"/>
        <v>6.5768226972148103</v>
      </c>
      <c r="H126">
        <f t="shared" ca="1" si="74"/>
        <v>-2.7299699778012467</v>
      </c>
      <c r="I126">
        <f t="shared" ca="1" si="75"/>
        <v>-2.7299699778012467</v>
      </c>
      <c r="J126">
        <f t="shared" ca="1" si="76"/>
        <v>0.78156110161468551</v>
      </c>
      <c r="K126">
        <f t="shared" ca="1" si="77"/>
        <v>4.4757204874441463</v>
      </c>
      <c r="L126">
        <f t="shared" ca="1" si="78"/>
        <v>4.4757204874441463</v>
      </c>
    </row>
    <row r="127" spans="3:12" x14ac:dyDescent="0.2">
      <c r="C127">
        <v>56</v>
      </c>
      <c r="D127">
        <f t="shared" ca="1" si="70"/>
        <v>3.8244153912549175</v>
      </c>
      <c r="E127">
        <f t="shared" ca="1" si="71"/>
        <v>0.10262630476754619</v>
      </c>
      <c r="F127">
        <f t="shared" ca="1" si="72"/>
        <v>3.8244153912549175</v>
      </c>
      <c r="G127">
        <f t="shared" ca="1" si="73"/>
        <v>7.0130841878820682</v>
      </c>
      <c r="H127">
        <f t="shared" ca="1" si="74"/>
        <v>-0.94754008881953311</v>
      </c>
      <c r="I127">
        <f t="shared" ca="1" si="75"/>
        <v>7.0130841878820682</v>
      </c>
      <c r="J127">
        <f t="shared" ca="1" si="76"/>
        <v>-1.0636518742240446</v>
      </c>
      <c r="K127">
        <f t="shared" ca="1" si="77"/>
        <v>4.274745117631058</v>
      </c>
      <c r="L127">
        <f t="shared" ca="1" si="78"/>
        <v>-1.0636518742240446</v>
      </c>
    </row>
    <row r="128" spans="3:12" x14ac:dyDescent="0.2">
      <c r="C128">
        <v>57</v>
      </c>
      <c r="D128">
        <f t="shared" ca="1" si="70"/>
        <v>3.9966235969251009</v>
      </c>
      <c r="E128">
        <f t="shared" ca="1" si="71"/>
        <v>1.6003435261203744</v>
      </c>
      <c r="F128">
        <f t="shared" ca="1" si="72"/>
        <v>1.6003435261203744</v>
      </c>
      <c r="G128">
        <f t="shared" ca="1" si="73"/>
        <v>5.9734649073949839</v>
      </c>
      <c r="H128">
        <f t="shared" ca="1" si="74"/>
        <v>-2.2759507344058787</v>
      </c>
      <c r="I128">
        <f t="shared" ca="1" si="75"/>
        <v>-2.2759507344058787</v>
      </c>
      <c r="J128">
        <f t="shared" ca="1" si="76"/>
        <v>-0.50259438579220461</v>
      </c>
      <c r="K128">
        <f t="shared" ca="1" si="77"/>
        <v>6.5286254860778339</v>
      </c>
      <c r="L128">
        <f t="shared" ca="1" si="78"/>
        <v>6.5286254860778339</v>
      </c>
    </row>
    <row r="129" spans="3:12" x14ac:dyDescent="0.2">
      <c r="C129">
        <v>58</v>
      </c>
      <c r="D129">
        <f t="shared" ca="1" si="70"/>
        <v>1.8234213600487195</v>
      </c>
      <c r="E129">
        <f t="shared" ca="1" si="71"/>
        <v>0.31462119583255799</v>
      </c>
      <c r="F129">
        <f t="shared" ca="1" si="72"/>
        <v>0.31462119583255799</v>
      </c>
      <c r="G129">
        <f t="shared" ca="1" si="73"/>
        <v>4.7873651441069249</v>
      </c>
      <c r="H129">
        <f t="shared" ca="1" si="74"/>
        <v>-2.0024906778643627</v>
      </c>
      <c r="I129">
        <f t="shared" ca="1" si="75"/>
        <v>-2.0024906778643627</v>
      </c>
      <c r="J129">
        <f t="shared" ca="1" si="76"/>
        <v>-0.53301321439370275</v>
      </c>
      <c r="K129">
        <f t="shared" ca="1" si="77"/>
        <v>4.4526617982694265</v>
      </c>
      <c r="L129">
        <f t="shared" ca="1" si="78"/>
        <v>4.4526617982694265</v>
      </c>
    </row>
    <row r="130" spans="3:12" x14ac:dyDescent="0.2">
      <c r="C130">
        <v>59</v>
      </c>
      <c r="D130">
        <f t="shared" ca="1" si="70"/>
        <v>3.6059903035125451</v>
      </c>
      <c r="E130">
        <f t="shared" ca="1" si="71"/>
        <v>1.1424171666466458</v>
      </c>
      <c r="F130">
        <f t="shared" ca="1" si="72"/>
        <v>3.6059903035125451</v>
      </c>
      <c r="G130">
        <f t="shared" ca="1" si="73"/>
        <v>5.5202265883868105</v>
      </c>
      <c r="H130">
        <f t="shared" ca="1" si="74"/>
        <v>-0.71780373850405255</v>
      </c>
      <c r="I130">
        <f t="shared" ca="1" si="75"/>
        <v>5.5202265883868105</v>
      </c>
      <c r="J130">
        <f t="shared" ca="1" si="76"/>
        <v>-0.5983889237664739</v>
      </c>
      <c r="K130">
        <f t="shared" ca="1" si="77"/>
        <v>5.2942997234787157</v>
      </c>
      <c r="L130">
        <f t="shared" ca="1" si="78"/>
        <v>-0.5983889237664739</v>
      </c>
    </row>
    <row r="131" spans="3:12" x14ac:dyDescent="0.2">
      <c r="C131">
        <v>60</v>
      </c>
      <c r="D131">
        <f t="shared" ca="1" si="70"/>
        <v>3.385828847328292</v>
      </c>
      <c r="E131">
        <f t="shared" ca="1" si="71"/>
        <v>0.26076794774130363</v>
      </c>
      <c r="F131">
        <f t="shared" ca="1" si="72"/>
        <v>3.385828847328292</v>
      </c>
      <c r="G131">
        <f t="shared" ca="1" si="73"/>
        <v>6.2540982785179438</v>
      </c>
      <c r="H131">
        <f t="shared" ca="1" si="74"/>
        <v>-2.3553519521817914</v>
      </c>
      <c r="I131">
        <f t="shared" ca="1" si="75"/>
        <v>6.2540982785179438</v>
      </c>
      <c r="J131">
        <f t="shared" ca="1" si="76"/>
        <v>1.1026665126821138</v>
      </c>
      <c r="K131">
        <f t="shared" ca="1" si="77"/>
        <v>3.8069105877251506</v>
      </c>
      <c r="L131">
        <f t="shared" ca="1" si="78"/>
        <v>1.1026665126821138</v>
      </c>
    </row>
  </sheetData>
  <mergeCells count="16">
    <mergeCell ref="D68:E68"/>
    <mergeCell ref="G68:H68"/>
    <mergeCell ref="J68:K68"/>
    <mergeCell ref="D69:E69"/>
    <mergeCell ref="D70:E70"/>
    <mergeCell ref="G70:H70"/>
    <mergeCell ref="J70:K70"/>
    <mergeCell ref="G69:H69"/>
    <mergeCell ref="J69:K69"/>
    <mergeCell ref="B1:C1"/>
    <mergeCell ref="D67:E67"/>
    <mergeCell ref="G67:H67"/>
    <mergeCell ref="J67:K67"/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E536-7BFF-E441-B4A2-668B8B3D4ED2}">
  <dimension ref="A1:Q131"/>
  <sheetViews>
    <sheetView workbookViewId="0">
      <selection activeCell="J69" sqref="J69:K69"/>
    </sheetView>
  </sheetViews>
  <sheetFormatPr baseColWidth="10" defaultRowHeight="16" x14ac:dyDescent="0.2"/>
  <sheetData>
    <row r="1" spans="1:17" x14ac:dyDescent="0.2">
      <c r="B1" s="12" t="s">
        <v>14</v>
      </c>
      <c r="C1" s="12"/>
      <c r="D1" s="12" t="s">
        <v>15</v>
      </c>
      <c r="E1" s="12"/>
      <c r="F1" s="12"/>
      <c r="G1" s="12" t="s">
        <v>16</v>
      </c>
      <c r="H1" s="12"/>
      <c r="I1" s="12"/>
      <c r="J1" s="12" t="s">
        <v>17</v>
      </c>
      <c r="K1" s="12"/>
      <c r="L1" s="12"/>
    </row>
    <row r="2" spans="1:17" x14ac:dyDescent="0.2">
      <c r="A2" t="s">
        <v>0</v>
      </c>
      <c r="B2" t="s">
        <v>12</v>
      </c>
      <c r="C2" t="s">
        <v>13</v>
      </c>
      <c r="D2" t="s">
        <v>12</v>
      </c>
      <c r="E2" t="s">
        <v>13</v>
      </c>
      <c r="F2" t="s">
        <v>30</v>
      </c>
      <c r="G2" t="s">
        <v>12</v>
      </c>
      <c r="H2" t="s">
        <v>13</v>
      </c>
      <c r="I2" t="s">
        <v>30</v>
      </c>
      <c r="J2" t="s">
        <v>12</v>
      </c>
      <c r="K2" t="s">
        <v>13</v>
      </c>
      <c r="L2" t="s">
        <v>30</v>
      </c>
    </row>
    <row r="3" spans="1:17" x14ac:dyDescent="0.2">
      <c r="A3">
        <v>1</v>
      </c>
      <c r="B3">
        <v>3</v>
      </c>
      <c r="C3">
        <v>5</v>
      </c>
      <c r="D3">
        <v>7.2710176711148558</v>
      </c>
      <c r="E3">
        <v>7.5555693821809369</v>
      </c>
      <c r="F3">
        <v>7.2710176711148558</v>
      </c>
      <c r="G3">
        <v>9.985554464521444</v>
      </c>
      <c r="H3">
        <v>4.1314462753057892</v>
      </c>
      <c r="I3">
        <v>9.985554464521444</v>
      </c>
      <c r="J3">
        <v>2.91138035936592</v>
      </c>
      <c r="K3">
        <v>10.106981612414421</v>
      </c>
      <c r="L3">
        <v>2.91138035936592</v>
      </c>
      <c r="M3">
        <v>0</v>
      </c>
      <c r="P3" t="s">
        <v>18</v>
      </c>
      <c r="Q3">
        <v>0.5</v>
      </c>
    </row>
    <row r="4" spans="1:17" x14ac:dyDescent="0.2">
      <c r="A4">
        <v>2</v>
      </c>
      <c r="B4">
        <v>3</v>
      </c>
      <c r="C4">
        <v>5</v>
      </c>
      <c r="D4">
        <v>5.8418073180846033</v>
      </c>
      <c r="E4">
        <v>4.9310448416698049</v>
      </c>
      <c r="F4">
        <v>5.8418073180846033</v>
      </c>
      <c r="G4">
        <v>11.424226519532571</v>
      </c>
      <c r="H4">
        <v>2.1082334195802011</v>
      </c>
      <c r="I4">
        <v>11.424226519532571</v>
      </c>
      <c r="J4">
        <v>2.6255810078950867</v>
      </c>
      <c r="K4">
        <v>9.0258984060027423</v>
      </c>
      <c r="L4">
        <v>2.6255810078950867</v>
      </c>
      <c r="M4">
        <v>0</v>
      </c>
      <c r="P4" t="s">
        <v>29</v>
      </c>
      <c r="Q4">
        <f>(C3*Q3 + B3*Q3)</f>
        <v>4</v>
      </c>
    </row>
    <row r="5" spans="1:17" x14ac:dyDescent="0.2">
      <c r="A5">
        <v>3</v>
      </c>
      <c r="B5">
        <v>3</v>
      </c>
      <c r="C5">
        <v>5</v>
      </c>
      <c r="D5">
        <v>4.7150965965645524</v>
      </c>
      <c r="E5">
        <v>4.1527395350698768</v>
      </c>
      <c r="F5">
        <v>4.1527395350698768</v>
      </c>
      <c r="G5">
        <v>8.6684728335049233</v>
      </c>
      <c r="H5">
        <v>1.6593965557925905</v>
      </c>
      <c r="I5">
        <v>1.6593965557925905</v>
      </c>
      <c r="J5">
        <v>3.1935597800921687</v>
      </c>
      <c r="K5">
        <v>9.1849550256434576</v>
      </c>
      <c r="L5">
        <v>9.1849550256434576</v>
      </c>
      <c r="M5">
        <v>1</v>
      </c>
      <c r="P5" t="s">
        <v>20</v>
      </c>
      <c r="Q5">
        <v>6</v>
      </c>
    </row>
    <row r="6" spans="1:17" x14ac:dyDescent="0.2">
      <c r="A6">
        <v>4</v>
      </c>
      <c r="B6">
        <v>3</v>
      </c>
      <c r="C6">
        <v>5</v>
      </c>
      <c r="D6">
        <v>5.0553701771497188</v>
      </c>
      <c r="E6">
        <v>8.9981477395148417</v>
      </c>
      <c r="F6">
        <v>5.0553701771497188</v>
      </c>
      <c r="G6">
        <v>9.8765284555715773</v>
      </c>
      <c r="H6">
        <v>3.6208214569809507</v>
      </c>
      <c r="I6">
        <v>9.8765284555715773</v>
      </c>
      <c r="J6">
        <v>4.2856090509292164</v>
      </c>
      <c r="K6">
        <v>9.7199669320858071</v>
      </c>
      <c r="L6">
        <v>4.2856090509292164</v>
      </c>
      <c r="M6">
        <v>0</v>
      </c>
      <c r="P6" t="s">
        <v>32</v>
      </c>
      <c r="Q6">
        <v>1</v>
      </c>
    </row>
    <row r="7" spans="1:17" x14ac:dyDescent="0.2">
      <c r="A7">
        <v>5</v>
      </c>
      <c r="B7">
        <v>3</v>
      </c>
      <c r="C7">
        <v>5</v>
      </c>
      <c r="D7">
        <v>4.679728497724394</v>
      </c>
      <c r="E7">
        <v>6.7728520120255276</v>
      </c>
      <c r="F7">
        <v>6.7728520120255276</v>
      </c>
      <c r="G7">
        <v>8.8122239478258795</v>
      </c>
      <c r="H7">
        <v>3.8087028682836936</v>
      </c>
      <c r="I7">
        <v>3.8087028682836936</v>
      </c>
      <c r="J7">
        <v>0.20135235217781489</v>
      </c>
      <c r="K7">
        <v>7.4075560079142608</v>
      </c>
      <c r="L7">
        <v>7.4075560079142608</v>
      </c>
      <c r="M7">
        <v>1</v>
      </c>
      <c r="P7" t="s">
        <v>21</v>
      </c>
      <c r="Q7">
        <v>9</v>
      </c>
    </row>
    <row r="8" spans="1:17" x14ac:dyDescent="0.2">
      <c r="A8">
        <v>6</v>
      </c>
      <c r="B8">
        <v>3</v>
      </c>
      <c r="C8">
        <v>5</v>
      </c>
      <c r="D8">
        <v>5.4923551249534928</v>
      </c>
      <c r="E8">
        <v>4.8581818540314012</v>
      </c>
      <c r="F8">
        <v>5.4923551249534928</v>
      </c>
      <c r="G8">
        <v>8.9009162964951614</v>
      </c>
      <c r="H8">
        <v>1.7230391524356536</v>
      </c>
      <c r="I8">
        <v>8.9009162964951614</v>
      </c>
      <c r="J8">
        <v>3.2728148249101143</v>
      </c>
      <c r="K8">
        <v>10.641840909966968</v>
      </c>
      <c r="L8">
        <v>3.2728148249101143</v>
      </c>
      <c r="M8">
        <v>0</v>
      </c>
      <c r="P8" t="s">
        <v>22</v>
      </c>
      <c r="Q8">
        <v>3</v>
      </c>
    </row>
    <row r="9" spans="1:17" x14ac:dyDescent="0.2">
      <c r="A9">
        <v>7</v>
      </c>
      <c r="B9">
        <v>3</v>
      </c>
      <c r="C9">
        <v>5</v>
      </c>
      <c r="D9">
        <v>6.4484140882086951</v>
      </c>
      <c r="E9">
        <v>5.2977526494434386</v>
      </c>
      <c r="F9">
        <v>5.2977526494434386</v>
      </c>
      <c r="G9">
        <v>10.208448640311083</v>
      </c>
      <c r="H9">
        <v>3.3114778113544885</v>
      </c>
      <c r="I9">
        <v>3.3114778113544885</v>
      </c>
      <c r="J9">
        <v>1.4259160646440909</v>
      </c>
      <c r="K9">
        <v>9.3644450684526834</v>
      </c>
      <c r="L9">
        <v>9.3644450684526834</v>
      </c>
      <c r="M9">
        <v>1</v>
      </c>
    </row>
    <row r="10" spans="1:17" x14ac:dyDescent="0.2">
      <c r="A10">
        <v>8</v>
      </c>
      <c r="B10">
        <v>3</v>
      </c>
      <c r="C10">
        <v>5</v>
      </c>
      <c r="D10">
        <v>6.4740631760416774</v>
      </c>
      <c r="E10">
        <v>4.1131540467885923</v>
      </c>
      <c r="F10">
        <v>4.1131540467885923</v>
      </c>
      <c r="G10">
        <v>10.96911101810821</v>
      </c>
      <c r="H10">
        <v>3.2381025426840235</v>
      </c>
      <c r="I10">
        <v>3.2381025426840235</v>
      </c>
      <c r="J10">
        <v>2.5610135165215615</v>
      </c>
      <c r="K10">
        <v>9.9790611803667968</v>
      </c>
      <c r="L10">
        <v>9.9790611803667968</v>
      </c>
      <c r="M10">
        <v>1</v>
      </c>
      <c r="P10" t="s">
        <v>23</v>
      </c>
      <c r="Q10">
        <v>3</v>
      </c>
    </row>
    <row r="11" spans="1:17" x14ac:dyDescent="0.2">
      <c r="A11">
        <v>9</v>
      </c>
      <c r="B11">
        <v>3</v>
      </c>
      <c r="C11">
        <v>5</v>
      </c>
      <c r="D11">
        <v>5.0793794667622976</v>
      </c>
      <c r="E11">
        <v>5.9955061969567094</v>
      </c>
      <c r="F11">
        <v>5.0793794667622976</v>
      </c>
      <c r="G11">
        <v>8.8962504722050362</v>
      </c>
      <c r="H11">
        <v>3.5583295366646452</v>
      </c>
      <c r="I11">
        <v>8.8962504722050362</v>
      </c>
      <c r="J11">
        <v>3.1166689931061895</v>
      </c>
      <c r="K11">
        <v>8.1910816061904512</v>
      </c>
      <c r="L11">
        <v>3.1166689931061895</v>
      </c>
      <c r="M11">
        <v>0</v>
      </c>
      <c r="P11" t="s">
        <v>24</v>
      </c>
      <c r="Q11">
        <v>9</v>
      </c>
    </row>
    <row r="12" spans="1:17" x14ac:dyDescent="0.2">
      <c r="A12">
        <v>10</v>
      </c>
      <c r="B12">
        <v>3</v>
      </c>
      <c r="C12">
        <v>5</v>
      </c>
      <c r="D12">
        <v>5.4322975385447574</v>
      </c>
      <c r="E12">
        <v>6.4172041354392881</v>
      </c>
      <c r="F12">
        <v>5.4322975385447574</v>
      </c>
      <c r="G12">
        <v>7.4128849611207386</v>
      </c>
      <c r="H12">
        <v>1.6645714573297636</v>
      </c>
      <c r="I12">
        <v>7.4128849611207386</v>
      </c>
      <c r="J12">
        <v>3.2578477733582174</v>
      </c>
      <c r="K12">
        <v>9.2266334382770161</v>
      </c>
      <c r="L12">
        <v>3.2578477733582174</v>
      </c>
      <c r="M12">
        <v>0</v>
      </c>
    </row>
    <row r="13" spans="1:17" x14ac:dyDescent="0.2">
      <c r="A13">
        <v>11</v>
      </c>
      <c r="B13">
        <v>3</v>
      </c>
      <c r="C13">
        <v>5</v>
      </c>
      <c r="D13">
        <v>4.9467703768538298</v>
      </c>
      <c r="E13">
        <v>5.6206322337429588</v>
      </c>
      <c r="F13">
        <v>4.9467703768538298</v>
      </c>
      <c r="G13">
        <v>8.8006547067393157</v>
      </c>
      <c r="H13">
        <v>1.5894993265072508</v>
      </c>
      <c r="I13">
        <v>8.8006547067393157</v>
      </c>
      <c r="J13">
        <v>2.5416333226784595</v>
      </c>
      <c r="K13">
        <v>7.4637306130309291</v>
      </c>
      <c r="L13">
        <v>2.5416333226784595</v>
      </c>
      <c r="M13">
        <v>0</v>
      </c>
    </row>
    <row r="14" spans="1:17" x14ac:dyDescent="0.2">
      <c r="A14">
        <v>12</v>
      </c>
      <c r="B14">
        <v>3</v>
      </c>
      <c r="C14">
        <v>5</v>
      </c>
      <c r="D14">
        <v>7.5086191177405688</v>
      </c>
      <c r="E14">
        <v>6.8474066366034334</v>
      </c>
      <c r="F14">
        <v>6.8474066366034334</v>
      </c>
      <c r="G14">
        <v>8.7373882508568688</v>
      </c>
      <c r="H14">
        <v>4.1465384422537355</v>
      </c>
      <c r="I14">
        <v>4.1465384422537355</v>
      </c>
      <c r="J14">
        <v>4.5883654805771794</v>
      </c>
      <c r="K14">
        <v>9.2109393582002035</v>
      </c>
      <c r="L14">
        <v>9.2109393582002035</v>
      </c>
      <c r="M14">
        <v>1</v>
      </c>
      <c r="P14" t="s">
        <v>28</v>
      </c>
      <c r="Q14">
        <f>SQRT((((Q3)*(1-Q3)*((B3-Q4)^2)+(Q3)*(1-Q3)*((C3-Q4)^2))+(B3-Q4)*(C3-Q4)*Q3*(1-Q3)))</f>
        <v>0.5</v>
      </c>
    </row>
    <row r="15" spans="1:17" x14ac:dyDescent="0.2">
      <c r="A15">
        <v>13</v>
      </c>
      <c r="B15">
        <v>3</v>
      </c>
      <c r="C15">
        <v>5</v>
      </c>
      <c r="D15">
        <v>6.991478561282948</v>
      </c>
      <c r="E15">
        <v>5.2203194785607465</v>
      </c>
      <c r="F15">
        <v>6.991478561282948</v>
      </c>
      <c r="G15">
        <v>9.7997668927164465</v>
      </c>
      <c r="H15">
        <v>2.9196616108763629</v>
      </c>
      <c r="I15">
        <v>9.7997668927164465</v>
      </c>
      <c r="J15">
        <v>3.5465136844042231</v>
      </c>
      <c r="K15">
        <v>9.2129770637494772</v>
      </c>
      <c r="L15">
        <v>3.5465136844042231</v>
      </c>
      <c r="M15">
        <v>0</v>
      </c>
    </row>
    <row r="16" spans="1:17" x14ac:dyDescent="0.2">
      <c r="A16">
        <v>14</v>
      </c>
      <c r="B16">
        <v>3</v>
      </c>
      <c r="C16">
        <v>5</v>
      </c>
      <c r="D16">
        <v>8.1020647126066887</v>
      </c>
      <c r="E16">
        <v>4.7202912537792283</v>
      </c>
      <c r="F16">
        <v>4.7202912537792283</v>
      </c>
      <c r="G16">
        <v>9.8642927993898102</v>
      </c>
      <c r="H16">
        <v>1.5053002197471206</v>
      </c>
      <c r="I16">
        <v>1.5053002197471206</v>
      </c>
      <c r="J16">
        <v>3.7078136248466427</v>
      </c>
      <c r="K16">
        <v>6.7548076933625349</v>
      </c>
      <c r="L16">
        <v>6.7548076933625349</v>
      </c>
      <c r="M16">
        <v>1</v>
      </c>
    </row>
    <row r="17" spans="1:13" x14ac:dyDescent="0.2">
      <c r="A17">
        <v>15</v>
      </c>
      <c r="B17">
        <v>3</v>
      </c>
      <c r="C17">
        <v>5</v>
      </c>
      <c r="D17">
        <v>5.0015876498609702</v>
      </c>
      <c r="E17">
        <v>8.0968444956615091</v>
      </c>
      <c r="F17">
        <v>8.0968444956615091</v>
      </c>
      <c r="G17">
        <v>7.3626243228508939</v>
      </c>
      <c r="H17">
        <v>2.8478199105213333</v>
      </c>
      <c r="I17">
        <v>2.8478199105213333</v>
      </c>
      <c r="J17">
        <v>4.2333864315805716</v>
      </c>
      <c r="K17">
        <v>9.3921978271976219</v>
      </c>
      <c r="L17">
        <v>9.3921978271976219</v>
      </c>
      <c r="M17">
        <v>1</v>
      </c>
    </row>
    <row r="18" spans="1:13" x14ac:dyDescent="0.2">
      <c r="A18">
        <v>16</v>
      </c>
      <c r="B18">
        <v>3</v>
      </c>
      <c r="C18">
        <v>5</v>
      </c>
      <c r="D18">
        <v>6.0947181253917133</v>
      </c>
      <c r="E18">
        <v>5.5672253450273699</v>
      </c>
      <c r="F18">
        <v>6.0947181253917133</v>
      </c>
      <c r="G18">
        <v>8.9142842576449866</v>
      </c>
      <c r="H18">
        <v>2.1262219055927263</v>
      </c>
      <c r="I18">
        <v>8.9142842576449866</v>
      </c>
      <c r="J18">
        <v>1.7018531035952631</v>
      </c>
      <c r="K18">
        <v>10.505183688069101</v>
      </c>
      <c r="L18">
        <v>1.7018531035952631</v>
      </c>
      <c r="M18">
        <v>0</v>
      </c>
    </row>
    <row r="19" spans="1:13" x14ac:dyDescent="0.2">
      <c r="A19">
        <v>17</v>
      </c>
      <c r="B19">
        <v>3</v>
      </c>
      <c r="C19">
        <v>5</v>
      </c>
      <c r="D19">
        <v>6.6117578272092139</v>
      </c>
      <c r="E19">
        <v>8.4727000903144667</v>
      </c>
      <c r="F19">
        <v>8.4727000903144667</v>
      </c>
      <c r="G19">
        <v>8.9869045552242106</v>
      </c>
      <c r="H19">
        <v>2.7347802043117642</v>
      </c>
      <c r="I19">
        <v>2.7347802043117642</v>
      </c>
      <c r="J19">
        <v>0.48333945958603231</v>
      </c>
      <c r="K19">
        <v>7.7839527807926405</v>
      </c>
      <c r="L19">
        <v>7.7839527807926405</v>
      </c>
      <c r="M19">
        <v>1</v>
      </c>
    </row>
    <row r="20" spans="1:13" x14ac:dyDescent="0.2">
      <c r="A20">
        <v>18</v>
      </c>
      <c r="B20">
        <v>3</v>
      </c>
      <c r="C20">
        <v>5</v>
      </c>
      <c r="D20">
        <v>5.1066527104864621</v>
      </c>
      <c r="E20">
        <v>6.0073307377075151</v>
      </c>
      <c r="F20">
        <v>6.0073307377075151</v>
      </c>
      <c r="G20">
        <v>9.2282394435787474</v>
      </c>
      <c r="H20">
        <v>2.0769070082785586</v>
      </c>
      <c r="I20">
        <v>2.0769070082785586</v>
      </c>
      <c r="J20">
        <v>4.5567157718088431</v>
      </c>
      <c r="K20">
        <v>11.435073056386637</v>
      </c>
      <c r="L20">
        <v>11.435073056386637</v>
      </c>
      <c r="M20">
        <v>1</v>
      </c>
    </row>
    <row r="21" spans="1:13" x14ac:dyDescent="0.2">
      <c r="A21">
        <v>19</v>
      </c>
      <c r="B21">
        <v>3</v>
      </c>
      <c r="C21">
        <v>5</v>
      </c>
      <c r="D21">
        <v>7.4810367179878741</v>
      </c>
      <c r="E21">
        <v>5.7711314087122538</v>
      </c>
      <c r="F21">
        <v>7.4810367179878741</v>
      </c>
      <c r="G21">
        <v>9.6660041961626142</v>
      </c>
      <c r="H21">
        <v>2.0061066256368654</v>
      </c>
      <c r="I21">
        <v>9.6660041961626142</v>
      </c>
      <c r="J21">
        <v>3.4583347658150512</v>
      </c>
      <c r="K21">
        <v>8.1543205080859771</v>
      </c>
      <c r="L21">
        <v>3.4583347658150512</v>
      </c>
      <c r="M21">
        <v>0</v>
      </c>
    </row>
    <row r="22" spans="1:13" x14ac:dyDescent="0.2">
      <c r="A22">
        <v>20</v>
      </c>
      <c r="B22">
        <v>3</v>
      </c>
      <c r="C22">
        <v>5</v>
      </c>
      <c r="D22">
        <v>5.6730267229452505</v>
      </c>
      <c r="E22">
        <v>6.6579118391237904</v>
      </c>
      <c r="F22">
        <v>6.6579118391237904</v>
      </c>
      <c r="G22">
        <v>8.2309141338429246</v>
      </c>
      <c r="H22">
        <v>2.3284167781809026</v>
      </c>
      <c r="I22">
        <v>2.3284167781809026</v>
      </c>
      <c r="J22">
        <v>2.795925984706054</v>
      </c>
      <c r="K22">
        <v>8.6361917291076704</v>
      </c>
      <c r="L22">
        <v>8.6361917291076704</v>
      </c>
      <c r="M22">
        <v>1</v>
      </c>
    </row>
    <row r="23" spans="1:13" x14ac:dyDescent="0.2">
      <c r="A23">
        <v>21</v>
      </c>
      <c r="B23">
        <v>3</v>
      </c>
      <c r="C23">
        <v>5</v>
      </c>
      <c r="D23">
        <v>6.7934047596911897</v>
      </c>
      <c r="E23">
        <v>6.0900203874440466</v>
      </c>
      <c r="F23">
        <v>6.0900203874440466</v>
      </c>
      <c r="G23">
        <v>10.032380302168757</v>
      </c>
      <c r="H23">
        <v>2.6863136928405575</v>
      </c>
      <c r="I23">
        <v>2.6863136928405575</v>
      </c>
      <c r="J23">
        <v>3.4670847238163001</v>
      </c>
      <c r="K23">
        <v>8.3175374902238168</v>
      </c>
      <c r="L23">
        <v>8.3175374902238168</v>
      </c>
      <c r="M23">
        <v>1</v>
      </c>
    </row>
    <row r="24" spans="1:13" x14ac:dyDescent="0.2">
      <c r="A24">
        <v>22</v>
      </c>
      <c r="B24">
        <v>3</v>
      </c>
      <c r="C24">
        <v>5</v>
      </c>
      <c r="D24">
        <v>6.1820922683349426</v>
      </c>
      <c r="E24">
        <v>4.1324570185899621</v>
      </c>
      <c r="F24">
        <v>6.1820922683349426</v>
      </c>
      <c r="G24">
        <v>7.9808756101688125</v>
      </c>
      <c r="H24">
        <v>2.9672367187536346</v>
      </c>
      <c r="I24">
        <v>7.9808756101688125</v>
      </c>
      <c r="J24">
        <v>4.6206587305133642</v>
      </c>
      <c r="K24">
        <v>10.110904911286365</v>
      </c>
      <c r="L24">
        <v>4.6206587305133642</v>
      </c>
      <c r="M24">
        <v>0</v>
      </c>
    </row>
    <row r="25" spans="1:13" x14ac:dyDescent="0.2">
      <c r="A25">
        <v>23</v>
      </c>
      <c r="B25">
        <v>3</v>
      </c>
      <c r="C25">
        <v>5</v>
      </c>
      <c r="D25">
        <v>5.75762516869636</v>
      </c>
      <c r="E25">
        <v>6.1129950212815567</v>
      </c>
      <c r="F25">
        <v>5.75762516869636</v>
      </c>
      <c r="G25">
        <v>8.4427559202655313</v>
      </c>
      <c r="H25">
        <v>3.607867988262965</v>
      </c>
      <c r="I25">
        <v>8.4427559202655313</v>
      </c>
      <c r="J25">
        <v>3.2735946036434767</v>
      </c>
      <c r="K25">
        <v>9.5547605676433971</v>
      </c>
      <c r="L25">
        <v>3.2735946036434767</v>
      </c>
      <c r="M25">
        <v>0</v>
      </c>
    </row>
    <row r="26" spans="1:13" x14ac:dyDescent="0.2">
      <c r="A26">
        <v>24</v>
      </c>
      <c r="B26">
        <v>3</v>
      </c>
      <c r="C26">
        <v>5</v>
      </c>
      <c r="D26">
        <v>6.9060496049030053</v>
      </c>
      <c r="E26">
        <v>7.7246960162432687</v>
      </c>
      <c r="F26">
        <v>6.9060496049030053</v>
      </c>
      <c r="G26">
        <v>10.96619663954071</v>
      </c>
      <c r="H26">
        <v>2.2286923034603503</v>
      </c>
      <c r="I26">
        <v>10.96619663954071</v>
      </c>
      <c r="J26">
        <v>2.4828105082096372</v>
      </c>
      <c r="K26">
        <v>8.8933917619802401</v>
      </c>
      <c r="L26">
        <v>2.4828105082096372</v>
      </c>
      <c r="M26">
        <v>0</v>
      </c>
    </row>
    <row r="27" spans="1:13" x14ac:dyDescent="0.2">
      <c r="A27">
        <v>25</v>
      </c>
      <c r="B27">
        <v>3</v>
      </c>
      <c r="C27">
        <v>5</v>
      </c>
      <c r="D27">
        <v>5.4167012207630005</v>
      </c>
      <c r="E27">
        <v>4.8970974354283596</v>
      </c>
      <c r="F27">
        <v>5.4167012207630005</v>
      </c>
      <c r="G27">
        <v>9.4946295716463709</v>
      </c>
      <c r="H27">
        <v>2.3071476559332553</v>
      </c>
      <c r="I27">
        <v>9.4946295716463709</v>
      </c>
      <c r="J27">
        <v>3.3529498006557694</v>
      </c>
      <c r="K27">
        <v>9.372974003433141</v>
      </c>
      <c r="L27">
        <v>3.3529498006557694</v>
      </c>
      <c r="M27">
        <v>0</v>
      </c>
    </row>
    <row r="28" spans="1:13" x14ac:dyDescent="0.2">
      <c r="A28">
        <v>26</v>
      </c>
      <c r="B28">
        <v>3</v>
      </c>
      <c r="C28">
        <v>5</v>
      </c>
      <c r="D28">
        <v>5.4752627164459868</v>
      </c>
      <c r="E28">
        <v>3.7451892346049025</v>
      </c>
      <c r="F28">
        <v>5.4752627164459868</v>
      </c>
      <c r="G28">
        <v>9.1092559351238425</v>
      </c>
      <c r="H28">
        <v>4.0477091277029604</v>
      </c>
      <c r="I28">
        <v>9.1092559351238425</v>
      </c>
      <c r="J28">
        <v>1.1665915716152064</v>
      </c>
      <c r="K28">
        <v>8.6114258516102922</v>
      </c>
      <c r="L28">
        <v>1.1665915716152064</v>
      </c>
      <c r="M28">
        <v>0</v>
      </c>
    </row>
    <row r="29" spans="1:13" x14ac:dyDescent="0.2">
      <c r="A29">
        <v>27</v>
      </c>
      <c r="B29">
        <v>3</v>
      </c>
      <c r="C29">
        <v>5</v>
      </c>
      <c r="D29">
        <v>5.0263116038298401</v>
      </c>
      <c r="E29">
        <v>5.4773588773351616</v>
      </c>
      <c r="F29">
        <v>5.4773588773351616</v>
      </c>
      <c r="G29">
        <v>7.2544477540004166</v>
      </c>
      <c r="H29">
        <v>3.4619562681855451</v>
      </c>
      <c r="I29">
        <v>3.4619562681855451</v>
      </c>
      <c r="J29">
        <v>3.5794591609544177</v>
      </c>
      <c r="K29">
        <v>9.9813393717082572</v>
      </c>
      <c r="L29">
        <v>9.9813393717082572</v>
      </c>
      <c r="M29">
        <v>1</v>
      </c>
    </row>
    <row r="30" spans="1:13" x14ac:dyDescent="0.2">
      <c r="A30">
        <v>28</v>
      </c>
      <c r="B30">
        <v>3</v>
      </c>
      <c r="C30">
        <v>5</v>
      </c>
      <c r="D30">
        <v>6.4163521146790208</v>
      </c>
      <c r="E30">
        <v>4.1899977958356907</v>
      </c>
      <c r="F30">
        <v>6.4163521146790208</v>
      </c>
      <c r="G30">
        <v>7.1624107353508997</v>
      </c>
      <c r="H30">
        <v>4.0768967983050111</v>
      </c>
      <c r="I30">
        <v>7.1624107353508997</v>
      </c>
      <c r="J30">
        <v>3.0073667578631933</v>
      </c>
      <c r="K30">
        <v>8.9795581466732806</v>
      </c>
      <c r="L30">
        <v>3.0073667578631933</v>
      </c>
      <c r="M30">
        <v>0</v>
      </c>
    </row>
    <row r="31" spans="1:13" x14ac:dyDescent="0.2">
      <c r="A31">
        <v>29</v>
      </c>
      <c r="B31">
        <v>3</v>
      </c>
      <c r="C31">
        <v>5</v>
      </c>
      <c r="D31">
        <v>5.4609752206698881</v>
      </c>
      <c r="E31">
        <v>8.2175880048962693</v>
      </c>
      <c r="F31">
        <v>8.2175880048962693</v>
      </c>
      <c r="G31">
        <v>9.4902395248057658</v>
      </c>
      <c r="H31">
        <v>4.7145914313825745</v>
      </c>
      <c r="I31">
        <v>4.7145914313825745</v>
      </c>
      <c r="J31">
        <v>2.054489945279582</v>
      </c>
      <c r="K31">
        <v>7.3307354381441669</v>
      </c>
      <c r="L31">
        <v>7.3307354381441669</v>
      </c>
      <c r="M31">
        <v>1</v>
      </c>
    </row>
    <row r="32" spans="1:13" x14ac:dyDescent="0.2">
      <c r="A32">
        <v>30</v>
      </c>
      <c r="B32">
        <v>3</v>
      </c>
      <c r="C32">
        <v>5</v>
      </c>
      <c r="D32">
        <v>7.1878353934719446</v>
      </c>
      <c r="E32">
        <v>5.1402480142873737</v>
      </c>
      <c r="F32">
        <v>5.1402480142873737</v>
      </c>
      <c r="G32">
        <v>9.299319086020283</v>
      </c>
      <c r="H32">
        <v>5.2005980461252701</v>
      </c>
      <c r="I32">
        <v>5.2005980461252701</v>
      </c>
      <c r="J32">
        <v>2.4812402883849187</v>
      </c>
      <c r="K32">
        <v>9.2766276078127472</v>
      </c>
      <c r="L32">
        <v>9.2766276078127472</v>
      </c>
      <c r="M32">
        <v>1</v>
      </c>
    </row>
    <row r="33" spans="1:13" x14ac:dyDescent="0.2">
      <c r="A33">
        <v>31</v>
      </c>
      <c r="B33">
        <v>3</v>
      </c>
      <c r="C33">
        <v>5</v>
      </c>
      <c r="D33">
        <v>4.0577026948860224</v>
      </c>
      <c r="E33">
        <v>5.4430788884712609</v>
      </c>
      <c r="F33">
        <v>5.4430788884712609</v>
      </c>
      <c r="G33">
        <v>10.941666303951127</v>
      </c>
      <c r="H33">
        <v>2.655783095493796</v>
      </c>
      <c r="I33">
        <v>2.655783095493796</v>
      </c>
      <c r="J33">
        <v>3.4540367972315096</v>
      </c>
      <c r="K33">
        <v>7.6680402275625825</v>
      </c>
      <c r="L33">
        <v>7.6680402275625825</v>
      </c>
      <c r="M33">
        <v>1</v>
      </c>
    </row>
    <row r="34" spans="1:13" x14ac:dyDescent="0.2">
      <c r="A34">
        <v>32</v>
      </c>
      <c r="B34">
        <v>3</v>
      </c>
      <c r="C34">
        <v>5</v>
      </c>
      <c r="D34">
        <v>7.2790510752577156</v>
      </c>
      <c r="E34">
        <v>5.4206577374205729</v>
      </c>
      <c r="F34">
        <v>7.2790510752577156</v>
      </c>
      <c r="G34">
        <v>8.1959849446283304</v>
      </c>
      <c r="H34">
        <v>3.0149599033861372</v>
      </c>
      <c r="I34">
        <v>8.1959849446283304</v>
      </c>
      <c r="J34">
        <v>3.4760856737070576</v>
      </c>
      <c r="K34">
        <v>9.838775819837041</v>
      </c>
      <c r="L34">
        <v>3.4760856737070576</v>
      </c>
      <c r="M34">
        <v>0</v>
      </c>
    </row>
    <row r="35" spans="1:13" x14ac:dyDescent="0.2">
      <c r="A35">
        <v>33</v>
      </c>
      <c r="B35">
        <v>3</v>
      </c>
      <c r="C35">
        <v>5</v>
      </c>
      <c r="D35">
        <v>5.5921105820447838</v>
      </c>
      <c r="E35">
        <v>6.3508324900292674</v>
      </c>
      <c r="F35">
        <v>6.3508324900292674</v>
      </c>
      <c r="G35">
        <v>8.0096261151906081</v>
      </c>
      <c r="H35">
        <v>3.1973326824685708</v>
      </c>
      <c r="I35">
        <v>3.1973326824685708</v>
      </c>
      <c r="J35">
        <v>3.0008012258251253</v>
      </c>
      <c r="K35">
        <v>8.2787943539796327</v>
      </c>
      <c r="L35">
        <v>8.2787943539796327</v>
      </c>
      <c r="M35">
        <v>1</v>
      </c>
    </row>
    <row r="36" spans="1:13" x14ac:dyDescent="0.2">
      <c r="A36">
        <v>34</v>
      </c>
      <c r="B36">
        <v>3</v>
      </c>
      <c r="C36">
        <v>5</v>
      </c>
      <c r="D36">
        <v>5.2506935341907353</v>
      </c>
      <c r="E36">
        <v>7.2538851934376689</v>
      </c>
      <c r="F36">
        <v>5.2506935341907353</v>
      </c>
      <c r="G36">
        <v>9.3515141148295537</v>
      </c>
      <c r="H36">
        <v>3.6199829934975658</v>
      </c>
      <c r="I36">
        <v>9.3515141148295537</v>
      </c>
      <c r="J36">
        <v>3.1673570619840095</v>
      </c>
      <c r="K36">
        <v>6.6666499590954587</v>
      </c>
      <c r="L36">
        <v>3.1673570619840095</v>
      </c>
      <c r="M36">
        <v>0</v>
      </c>
    </row>
    <row r="37" spans="1:13" x14ac:dyDescent="0.2">
      <c r="A37">
        <v>35</v>
      </c>
      <c r="B37">
        <v>3</v>
      </c>
      <c r="C37">
        <v>5</v>
      </c>
      <c r="D37">
        <v>6.9790712908688795</v>
      </c>
      <c r="E37">
        <v>4.0176225647313251</v>
      </c>
      <c r="F37">
        <v>4.0176225647313251</v>
      </c>
      <c r="G37">
        <v>7.0462508127721559</v>
      </c>
      <c r="H37">
        <v>2.0796309899325047</v>
      </c>
      <c r="I37">
        <v>2.0796309899325047</v>
      </c>
      <c r="J37">
        <v>2.6301308722786136</v>
      </c>
      <c r="K37">
        <v>8.8904131796043657</v>
      </c>
      <c r="L37">
        <v>8.8904131796043657</v>
      </c>
      <c r="M37">
        <v>1</v>
      </c>
    </row>
    <row r="38" spans="1:13" x14ac:dyDescent="0.2">
      <c r="A38">
        <v>36</v>
      </c>
      <c r="B38">
        <v>3</v>
      </c>
      <c r="C38">
        <v>5</v>
      </c>
      <c r="D38">
        <v>7.4576725883461199</v>
      </c>
      <c r="E38">
        <v>5.3005065280624111</v>
      </c>
      <c r="F38">
        <v>5.3005065280624111</v>
      </c>
      <c r="G38">
        <v>8.8602667539603992</v>
      </c>
      <c r="H38">
        <v>2.0578946655090866</v>
      </c>
      <c r="I38">
        <v>2.0578946655090866</v>
      </c>
      <c r="J38">
        <v>3.908875275142587</v>
      </c>
      <c r="K38">
        <v>10.111276702918726</v>
      </c>
      <c r="L38">
        <v>10.111276702918726</v>
      </c>
      <c r="M38">
        <v>1</v>
      </c>
    </row>
    <row r="39" spans="1:13" x14ac:dyDescent="0.2">
      <c r="A39">
        <v>37</v>
      </c>
      <c r="B39">
        <v>3</v>
      </c>
      <c r="C39">
        <v>5</v>
      </c>
      <c r="D39">
        <v>6.4694241463811721</v>
      </c>
      <c r="E39">
        <v>4.8875389760450343</v>
      </c>
      <c r="F39">
        <v>6.4694241463811721</v>
      </c>
      <c r="G39">
        <v>8.1935465415257482</v>
      </c>
      <c r="H39">
        <v>3.946158775125626</v>
      </c>
      <c r="I39">
        <v>8.1935465415257482</v>
      </c>
      <c r="J39">
        <v>2.7445769036555085</v>
      </c>
      <c r="K39">
        <v>10.596636533837678</v>
      </c>
      <c r="L39">
        <v>2.7445769036555085</v>
      </c>
      <c r="M39">
        <v>0</v>
      </c>
    </row>
    <row r="40" spans="1:13" x14ac:dyDescent="0.2">
      <c r="A40">
        <v>38</v>
      </c>
      <c r="B40">
        <v>3</v>
      </c>
      <c r="C40">
        <v>5</v>
      </c>
      <c r="D40">
        <v>6.2268899093456369</v>
      </c>
      <c r="E40">
        <v>5.7950747301930798</v>
      </c>
      <c r="F40">
        <v>6.2268899093456369</v>
      </c>
      <c r="G40">
        <v>8.9122513775397252</v>
      </c>
      <c r="H40">
        <v>3.6901022983964173</v>
      </c>
      <c r="I40">
        <v>8.9122513775397252</v>
      </c>
      <c r="J40">
        <v>2.8759487621737043</v>
      </c>
      <c r="K40">
        <v>9.3699877022640958</v>
      </c>
      <c r="L40">
        <v>2.8759487621737043</v>
      </c>
      <c r="M40">
        <v>0</v>
      </c>
    </row>
    <row r="41" spans="1:13" x14ac:dyDescent="0.2">
      <c r="A41">
        <v>39</v>
      </c>
      <c r="B41">
        <v>3</v>
      </c>
      <c r="C41">
        <v>5</v>
      </c>
      <c r="D41">
        <v>5.0811911289744316</v>
      </c>
      <c r="E41">
        <v>5.2044369877140459</v>
      </c>
      <c r="F41">
        <v>5.2044369877140459</v>
      </c>
      <c r="G41">
        <v>9.1303248513486821</v>
      </c>
      <c r="H41">
        <v>2.1586204070638981</v>
      </c>
      <c r="I41">
        <v>2.1586204070638981</v>
      </c>
      <c r="J41">
        <v>2.1922018853545131</v>
      </c>
      <c r="K41">
        <v>8.9155287494498818</v>
      </c>
      <c r="L41">
        <v>8.9155287494498818</v>
      </c>
      <c r="M41">
        <v>1</v>
      </c>
    </row>
    <row r="42" spans="1:13" x14ac:dyDescent="0.2">
      <c r="A42">
        <v>40</v>
      </c>
      <c r="B42">
        <v>3</v>
      </c>
      <c r="C42">
        <v>5</v>
      </c>
      <c r="D42">
        <v>5.842922451826519</v>
      </c>
      <c r="E42">
        <v>6.8830029697428152</v>
      </c>
      <c r="F42">
        <v>6.8830029697428152</v>
      </c>
      <c r="G42">
        <v>9.4904299642906036</v>
      </c>
      <c r="H42">
        <v>1.6907017675992346</v>
      </c>
      <c r="I42">
        <v>1.6907017675992346</v>
      </c>
      <c r="J42">
        <v>2.7604098492136941</v>
      </c>
      <c r="K42">
        <v>9.3235654276047715</v>
      </c>
      <c r="L42">
        <v>9.3235654276047715</v>
      </c>
      <c r="M42">
        <v>1</v>
      </c>
    </row>
    <row r="43" spans="1:13" x14ac:dyDescent="0.2">
      <c r="A43">
        <v>41</v>
      </c>
      <c r="B43">
        <v>3</v>
      </c>
      <c r="C43">
        <v>5</v>
      </c>
      <c r="D43">
        <v>6.5617856527471297</v>
      </c>
      <c r="E43">
        <v>6.2786430170754182</v>
      </c>
      <c r="F43">
        <v>6.2786430170754182</v>
      </c>
      <c r="G43">
        <v>6.8759379670107066</v>
      </c>
      <c r="H43">
        <v>3.3448273957241841</v>
      </c>
      <c r="I43">
        <v>3.3448273957241841</v>
      </c>
      <c r="J43">
        <v>3.2015810845724522</v>
      </c>
      <c r="K43">
        <v>8.8378441124943592</v>
      </c>
      <c r="L43">
        <v>8.8378441124943592</v>
      </c>
      <c r="M43">
        <v>1</v>
      </c>
    </row>
    <row r="44" spans="1:13" x14ac:dyDescent="0.2">
      <c r="A44">
        <v>42</v>
      </c>
      <c r="B44">
        <v>3</v>
      </c>
      <c r="C44">
        <v>5</v>
      </c>
      <c r="D44">
        <v>6.0945853532830432</v>
      </c>
      <c r="E44">
        <v>7.7448051630536519</v>
      </c>
      <c r="F44">
        <v>7.7448051630536519</v>
      </c>
      <c r="G44">
        <v>8.4909151831838408</v>
      </c>
      <c r="H44">
        <v>3.8399830997344391</v>
      </c>
      <c r="I44">
        <v>3.8399830997344391</v>
      </c>
      <c r="J44">
        <v>3.3106774959304168</v>
      </c>
      <c r="K44">
        <v>7.2567241778871034</v>
      </c>
      <c r="L44">
        <v>7.2567241778871034</v>
      </c>
      <c r="M44">
        <v>1</v>
      </c>
    </row>
    <row r="45" spans="1:13" x14ac:dyDescent="0.2">
      <c r="A45">
        <v>43</v>
      </c>
      <c r="B45">
        <v>3</v>
      </c>
      <c r="C45">
        <v>5</v>
      </c>
      <c r="D45">
        <v>6.3340965019016693</v>
      </c>
      <c r="E45">
        <v>5.4721064346350374</v>
      </c>
      <c r="F45">
        <v>6.3340965019016693</v>
      </c>
      <c r="G45">
        <v>8.0824804759078663</v>
      </c>
      <c r="H45">
        <v>4.0463265969860949</v>
      </c>
      <c r="I45">
        <v>8.0824804759078663</v>
      </c>
      <c r="J45">
        <v>2.632019210519148</v>
      </c>
      <c r="K45">
        <v>9.6095897293266077</v>
      </c>
      <c r="L45">
        <v>2.632019210519148</v>
      </c>
      <c r="M45">
        <v>0</v>
      </c>
    </row>
    <row r="46" spans="1:13" x14ac:dyDescent="0.2">
      <c r="A46">
        <v>44</v>
      </c>
      <c r="B46">
        <v>3</v>
      </c>
      <c r="C46">
        <v>5</v>
      </c>
      <c r="D46">
        <v>7.1992762512008168</v>
      </c>
      <c r="E46">
        <v>6.0336738107486134</v>
      </c>
      <c r="F46">
        <v>7.1992762512008168</v>
      </c>
      <c r="G46">
        <v>9.9190824905782513</v>
      </c>
      <c r="H46">
        <v>3.3366157508059686</v>
      </c>
      <c r="I46">
        <v>9.9190824905782513</v>
      </c>
      <c r="J46">
        <v>1.1607293871066504</v>
      </c>
      <c r="K46">
        <v>9.4183734107566721</v>
      </c>
      <c r="L46">
        <v>1.1607293871066504</v>
      </c>
      <c r="M46">
        <v>0</v>
      </c>
    </row>
    <row r="47" spans="1:13" x14ac:dyDescent="0.2">
      <c r="A47">
        <v>45</v>
      </c>
      <c r="B47">
        <v>3</v>
      </c>
      <c r="C47">
        <v>5</v>
      </c>
      <c r="D47">
        <v>5.7679417714159644</v>
      </c>
      <c r="E47">
        <v>8.7378327266112183</v>
      </c>
      <c r="F47">
        <v>8.7378327266112183</v>
      </c>
      <c r="G47">
        <v>9.4619519932024065</v>
      </c>
      <c r="H47">
        <v>4.5589434927980683</v>
      </c>
      <c r="I47">
        <v>4.5589434927980683</v>
      </c>
      <c r="J47">
        <v>2.6701413554557418</v>
      </c>
      <c r="K47">
        <v>9.4624274848330749</v>
      </c>
      <c r="L47">
        <v>9.4624274848330749</v>
      </c>
      <c r="M47">
        <v>1</v>
      </c>
    </row>
    <row r="48" spans="1:13" x14ac:dyDescent="0.2">
      <c r="A48">
        <v>46</v>
      </c>
      <c r="B48">
        <v>3</v>
      </c>
      <c r="C48">
        <v>5</v>
      </c>
      <c r="D48">
        <v>5.8060692243348404</v>
      </c>
      <c r="E48">
        <v>4.8816976294930488</v>
      </c>
      <c r="F48">
        <v>5.8060692243348404</v>
      </c>
      <c r="G48">
        <v>10.091030615134049</v>
      </c>
      <c r="H48">
        <v>2.976740283849912</v>
      </c>
      <c r="I48">
        <v>10.091030615134049</v>
      </c>
      <c r="J48">
        <v>1.7695597929126268</v>
      </c>
      <c r="K48">
        <v>10.313791641469653</v>
      </c>
      <c r="L48">
        <v>1.7695597929126268</v>
      </c>
      <c r="M48">
        <v>0</v>
      </c>
    </row>
    <row r="49" spans="1:13" x14ac:dyDescent="0.2">
      <c r="A49">
        <v>47</v>
      </c>
      <c r="B49">
        <v>3</v>
      </c>
      <c r="C49">
        <v>5</v>
      </c>
      <c r="D49">
        <v>6.9303286706417158</v>
      </c>
      <c r="E49">
        <v>5.7384836989388166</v>
      </c>
      <c r="F49">
        <v>6.9303286706417158</v>
      </c>
      <c r="G49">
        <v>11.167497000640097</v>
      </c>
      <c r="H49">
        <v>1.6665998258265973</v>
      </c>
      <c r="I49">
        <v>11.167497000640097</v>
      </c>
      <c r="J49">
        <v>4.181568119145628</v>
      </c>
      <c r="K49">
        <v>9.475975470572692</v>
      </c>
      <c r="L49">
        <v>4.181568119145628</v>
      </c>
      <c r="M49">
        <v>0</v>
      </c>
    </row>
    <row r="50" spans="1:13" x14ac:dyDescent="0.2">
      <c r="A50">
        <v>48</v>
      </c>
      <c r="B50">
        <v>3</v>
      </c>
      <c r="C50">
        <v>5</v>
      </c>
      <c r="D50">
        <v>5.6383898048724541</v>
      </c>
      <c r="E50">
        <v>3.9653189596274578</v>
      </c>
      <c r="F50">
        <v>5.6383898048724541</v>
      </c>
      <c r="G50">
        <v>11.09877428119437</v>
      </c>
      <c r="H50">
        <v>4.1658479964170478</v>
      </c>
      <c r="I50">
        <v>11.09877428119437</v>
      </c>
      <c r="J50">
        <v>2.0346780441884293</v>
      </c>
      <c r="K50">
        <v>8.974317775050471</v>
      </c>
      <c r="L50">
        <v>2.0346780441884293</v>
      </c>
      <c r="M50">
        <v>0</v>
      </c>
    </row>
    <row r="51" spans="1:13" x14ac:dyDescent="0.2">
      <c r="A51">
        <v>49</v>
      </c>
      <c r="B51">
        <v>3</v>
      </c>
      <c r="C51">
        <v>5</v>
      </c>
      <c r="D51">
        <v>5.6653931111067228</v>
      </c>
      <c r="E51">
        <v>7.8314903378426353</v>
      </c>
      <c r="F51">
        <v>7.8314903378426353</v>
      </c>
      <c r="G51">
        <v>7.2691288922442787</v>
      </c>
      <c r="H51">
        <v>1.8620400826856003</v>
      </c>
      <c r="I51">
        <v>1.8620400826856003</v>
      </c>
      <c r="J51">
        <v>3.759446594763737</v>
      </c>
      <c r="K51">
        <v>7.849553586668109</v>
      </c>
      <c r="L51">
        <v>7.849553586668109</v>
      </c>
      <c r="M51">
        <v>1</v>
      </c>
    </row>
    <row r="52" spans="1:13" x14ac:dyDescent="0.2">
      <c r="A52">
        <v>50</v>
      </c>
      <c r="B52">
        <v>3</v>
      </c>
      <c r="C52">
        <v>5</v>
      </c>
      <c r="D52">
        <v>4.8900474960407116</v>
      </c>
      <c r="E52">
        <v>5.7274434696557641</v>
      </c>
      <c r="F52">
        <v>5.7274434696557641</v>
      </c>
      <c r="G52">
        <v>9.1889020983074303</v>
      </c>
      <c r="H52">
        <v>5.0731874387355838</v>
      </c>
      <c r="I52">
        <v>5.0731874387355838</v>
      </c>
      <c r="J52">
        <v>0.81264278823032754</v>
      </c>
      <c r="K52">
        <v>9.3466352622522191</v>
      </c>
      <c r="L52">
        <v>9.3466352622522191</v>
      </c>
      <c r="M52">
        <v>1</v>
      </c>
    </row>
    <row r="53" spans="1:13" x14ac:dyDescent="0.2">
      <c r="A53">
        <v>51</v>
      </c>
      <c r="B53">
        <v>3</v>
      </c>
      <c r="C53">
        <v>5</v>
      </c>
      <c r="D53">
        <v>6.2395497784954808</v>
      </c>
      <c r="E53">
        <v>6.4732138369013343</v>
      </c>
      <c r="F53">
        <v>6.2395497784954808</v>
      </c>
      <c r="G53">
        <v>9.2726899168710624</v>
      </c>
      <c r="H53">
        <v>3.1437180377367921</v>
      </c>
      <c r="I53">
        <v>9.2726899168710624</v>
      </c>
      <c r="J53">
        <v>3.5186837752567302</v>
      </c>
      <c r="K53">
        <v>7.0253731732846454</v>
      </c>
      <c r="L53">
        <v>3.5186837752567302</v>
      </c>
      <c r="M53">
        <v>0</v>
      </c>
    </row>
    <row r="54" spans="1:13" x14ac:dyDescent="0.2">
      <c r="A54">
        <v>52</v>
      </c>
      <c r="B54">
        <v>3</v>
      </c>
      <c r="C54">
        <v>5</v>
      </c>
      <c r="D54">
        <v>3.7418352062129747</v>
      </c>
      <c r="E54">
        <v>5.3841014272921965</v>
      </c>
      <c r="F54">
        <v>5.3841014272921965</v>
      </c>
      <c r="G54">
        <v>9.5744017076568806</v>
      </c>
      <c r="H54">
        <v>1.0165831030047736</v>
      </c>
      <c r="I54">
        <v>1.0165831030047736</v>
      </c>
      <c r="J54">
        <v>3.4223077363705121</v>
      </c>
      <c r="K54">
        <v>7.6587327468121638</v>
      </c>
      <c r="L54">
        <v>7.6587327468121638</v>
      </c>
      <c r="M54">
        <v>1</v>
      </c>
    </row>
    <row r="55" spans="1:13" x14ac:dyDescent="0.2">
      <c r="A55">
        <v>53</v>
      </c>
      <c r="B55">
        <v>3</v>
      </c>
      <c r="C55">
        <v>5</v>
      </c>
      <c r="D55">
        <v>6.4558620209525728</v>
      </c>
      <c r="E55">
        <v>5.8507882835261444</v>
      </c>
      <c r="F55">
        <v>5.8507882835261444</v>
      </c>
      <c r="G55">
        <v>8.5777818326766315</v>
      </c>
      <c r="H55">
        <v>3.3132014187923815</v>
      </c>
      <c r="I55">
        <v>3.3132014187923815</v>
      </c>
      <c r="J55">
        <v>0.98826282723586756</v>
      </c>
      <c r="K55">
        <v>9.7089194488986283</v>
      </c>
      <c r="L55">
        <v>9.7089194488986283</v>
      </c>
      <c r="M55">
        <v>1</v>
      </c>
    </row>
    <row r="56" spans="1:13" x14ac:dyDescent="0.2">
      <c r="A56">
        <v>54</v>
      </c>
      <c r="B56">
        <v>3</v>
      </c>
      <c r="C56">
        <v>5</v>
      </c>
      <c r="D56">
        <v>5.6910795537226715</v>
      </c>
      <c r="E56">
        <v>5.0435016768154011</v>
      </c>
      <c r="F56">
        <v>5.0435016768154011</v>
      </c>
      <c r="G56">
        <v>10.742766008617917</v>
      </c>
      <c r="H56">
        <v>2.8230737114743203</v>
      </c>
      <c r="I56">
        <v>2.8230737114743203</v>
      </c>
      <c r="J56">
        <v>3.5995812861118077</v>
      </c>
      <c r="K56">
        <v>10.293176049145631</v>
      </c>
      <c r="L56">
        <v>10.293176049145631</v>
      </c>
      <c r="M56">
        <v>1</v>
      </c>
    </row>
    <row r="57" spans="1:13" x14ac:dyDescent="0.2">
      <c r="A57">
        <v>55</v>
      </c>
      <c r="B57">
        <v>3</v>
      </c>
      <c r="C57">
        <v>5</v>
      </c>
      <c r="D57">
        <v>5.5559010552071637</v>
      </c>
      <c r="E57">
        <v>8.4134880129840965</v>
      </c>
      <c r="F57">
        <v>5.5559010552071637</v>
      </c>
      <c r="G57">
        <v>9.0959930736448324</v>
      </c>
      <c r="H57">
        <v>5.0544287752236841</v>
      </c>
      <c r="I57">
        <v>9.0959930736448324</v>
      </c>
      <c r="J57">
        <v>1.5152208506504814</v>
      </c>
      <c r="K57">
        <v>8.5221134181521361</v>
      </c>
      <c r="L57">
        <v>1.5152208506504814</v>
      </c>
      <c r="M57">
        <v>0</v>
      </c>
    </row>
    <row r="58" spans="1:13" x14ac:dyDescent="0.2">
      <c r="A58">
        <v>56</v>
      </c>
      <c r="B58">
        <v>3</v>
      </c>
      <c r="C58">
        <v>5</v>
      </c>
      <c r="D58">
        <v>5.1657140060996767</v>
      </c>
      <c r="E58">
        <v>5.3212458155513467</v>
      </c>
      <c r="F58">
        <v>5.1657140060996767</v>
      </c>
      <c r="G58">
        <v>9.8901550201880575</v>
      </c>
      <c r="H58">
        <v>4.7833090091311741</v>
      </c>
      <c r="I58">
        <v>9.8901550201880575</v>
      </c>
      <c r="J58">
        <v>1.7987298295217002</v>
      </c>
      <c r="K58">
        <v>8.9211561289662527</v>
      </c>
      <c r="L58">
        <v>1.7987298295217002</v>
      </c>
      <c r="M58">
        <v>0</v>
      </c>
    </row>
    <row r="59" spans="1:13" x14ac:dyDescent="0.2">
      <c r="A59">
        <v>57</v>
      </c>
      <c r="B59">
        <v>3</v>
      </c>
      <c r="C59">
        <v>5</v>
      </c>
      <c r="D59">
        <v>4.4567442629437375</v>
      </c>
      <c r="E59">
        <v>6.1726930260167032</v>
      </c>
      <c r="F59">
        <v>6.1726930260167032</v>
      </c>
      <c r="G59">
        <v>8.3686789425261701</v>
      </c>
      <c r="H59">
        <v>3.502409544681909</v>
      </c>
      <c r="I59">
        <v>3.502409544681909</v>
      </c>
      <c r="J59">
        <v>2.8643125208360813</v>
      </c>
      <c r="K59">
        <v>9.5794617502762307</v>
      </c>
      <c r="L59">
        <v>9.5794617502762307</v>
      </c>
      <c r="M59">
        <v>1</v>
      </c>
    </row>
    <row r="60" spans="1:13" x14ac:dyDescent="0.2">
      <c r="A60">
        <v>58</v>
      </c>
      <c r="B60">
        <v>3</v>
      </c>
      <c r="C60">
        <v>5</v>
      </c>
      <c r="D60">
        <v>6.728677500703899</v>
      </c>
      <c r="E60">
        <v>5.1036380125939314</v>
      </c>
      <c r="F60">
        <v>6.728677500703899</v>
      </c>
      <c r="G60">
        <v>6.9853224057293311</v>
      </c>
      <c r="H60">
        <v>2.2884969403204529</v>
      </c>
      <c r="I60">
        <v>6.9853224057293311</v>
      </c>
      <c r="J60">
        <v>3.0602460379713956</v>
      </c>
      <c r="K60">
        <v>8.7227798208249219</v>
      </c>
      <c r="L60">
        <v>3.0602460379713956</v>
      </c>
      <c r="M60">
        <v>0</v>
      </c>
    </row>
    <row r="61" spans="1:13" x14ac:dyDescent="0.2">
      <c r="A61">
        <v>59</v>
      </c>
      <c r="B61">
        <v>3</v>
      </c>
      <c r="C61">
        <v>5</v>
      </c>
      <c r="D61">
        <v>5.4644278970906983</v>
      </c>
      <c r="E61">
        <v>6.3215296320645464</v>
      </c>
      <c r="F61">
        <v>6.3215296320645464</v>
      </c>
      <c r="G61">
        <v>7.9970475114531716</v>
      </c>
      <c r="H61">
        <v>3.2081933015452142</v>
      </c>
      <c r="I61">
        <v>3.2081933015452142</v>
      </c>
      <c r="J61">
        <v>3.8796318899438171</v>
      </c>
      <c r="K61">
        <v>8.6288972551337935</v>
      </c>
      <c r="L61">
        <v>8.6288972551337935</v>
      </c>
      <c r="M61">
        <v>1</v>
      </c>
    </row>
    <row r="62" spans="1:13" x14ac:dyDescent="0.2">
      <c r="A62">
        <v>60</v>
      </c>
      <c r="B62">
        <v>3</v>
      </c>
      <c r="C62">
        <v>5</v>
      </c>
      <c r="D62">
        <v>4.9567805931156448</v>
      </c>
      <c r="E62">
        <v>6.4457270638237443</v>
      </c>
      <c r="F62">
        <v>4.9567805931156448</v>
      </c>
      <c r="G62">
        <v>9.3751676347015636</v>
      </c>
      <c r="H62">
        <v>3.0768335655161745</v>
      </c>
      <c r="I62">
        <v>9.3751676347015636</v>
      </c>
      <c r="J62">
        <v>4.2235701200951397</v>
      </c>
      <c r="K62">
        <v>7.4271585278519732</v>
      </c>
      <c r="L62">
        <v>4.2235701200951397</v>
      </c>
      <c r="M62">
        <v>0</v>
      </c>
    </row>
    <row r="66" spans="3:14" x14ac:dyDescent="0.2">
      <c r="D66">
        <f>AVERAGE(D3:D62)</f>
        <v>5.9368511227201894</v>
      </c>
      <c r="E66">
        <f>AVERAGE(E3:E62)</f>
        <v>5.9549942136566463</v>
      </c>
      <c r="F66">
        <f>AVERAGE(D66:E66)</f>
        <v>5.9459226681884179</v>
      </c>
      <c r="G66">
        <f>AVERAGE(G3:G62)</f>
        <v>9.0605961513133462</v>
      </c>
      <c r="H66">
        <f>AVERAGE(H3:H62)</f>
        <v>3.0599485014788965</v>
      </c>
      <c r="I66">
        <f>AVERAGE(G66:H66)</f>
        <v>6.0602723263961211</v>
      </c>
      <c r="J66">
        <f>AVERAGE(J3:J62)</f>
        <v>2.876098108281993</v>
      </c>
      <c r="K66">
        <f>AVERAGE(K3:K62)</f>
        <v>8.9753286547104114</v>
      </c>
      <c r="L66">
        <f>AVERAGE(J66:K66)</f>
        <v>5.9257133814962017</v>
      </c>
      <c r="M66">
        <f>AVERAGE(M3:M62)</f>
        <v>0.5</v>
      </c>
      <c r="N66" t="s">
        <v>33</v>
      </c>
    </row>
    <row r="67" spans="3:14" x14ac:dyDescent="0.2">
      <c r="C67" t="s">
        <v>25</v>
      </c>
      <c r="D67" s="13">
        <f>AVERAGE(F3:F62)</f>
        <v>6.0996277332147022</v>
      </c>
      <c r="E67" s="13"/>
      <c r="F67" s="14"/>
      <c r="G67" s="13">
        <f>AVERAGE(I3:I62)</f>
        <v>6.1094665584184096</v>
      </c>
      <c r="H67" s="13"/>
      <c r="I67" s="14"/>
      <c r="J67" s="13">
        <f>AVERAGE(L3:L62)</f>
        <v>5.877443209638022</v>
      </c>
      <c r="K67" s="13"/>
      <c r="L67" s="8"/>
      <c r="N67">
        <f>M66*C62 + (1-M66)*B62</f>
        <v>4</v>
      </c>
    </row>
    <row r="68" spans="3:14" x14ac:dyDescent="0.2">
      <c r="C68" t="s">
        <v>26</v>
      </c>
      <c r="D68" s="15">
        <f>AVERAGE(F72:F131)</f>
        <v>2.0996277332147009</v>
      </c>
      <c r="E68" s="15"/>
      <c r="F68" s="16"/>
      <c r="G68" s="15">
        <f>AVERAGE(I72:I131)</f>
        <v>2.1094665584184105</v>
      </c>
      <c r="H68" s="15"/>
      <c r="I68" s="16"/>
      <c r="J68" s="15">
        <f>AVERAGE(L72:L131)</f>
        <v>1.8774432096380229</v>
      </c>
      <c r="K68" s="15"/>
      <c r="L68" s="8"/>
    </row>
    <row r="69" spans="3:14" x14ac:dyDescent="0.2">
      <c r="C69" t="s">
        <v>31</v>
      </c>
      <c r="D69" s="12">
        <f>SQRT(VAR(F72:F131))</f>
        <v>1.4295632856811367</v>
      </c>
      <c r="E69" s="12"/>
      <c r="F69" s="8"/>
      <c r="G69" s="12">
        <f>SQRT(VAR(I72:I131))</f>
        <v>4.282316613644201</v>
      </c>
      <c r="H69" s="12"/>
      <c r="I69" s="8"/>
      <c r="J69" s="12">
        <f>SQRT(VAR(L72:L131))</f>
        <v>2.228168235166657</v>
      </c>
      <c r="K69" s="12"/>
      <c r="L69" s="8"/>
    </row>
    <row r="70" spans="3:14" x14ac:dyDescent="0.2">
      <c r="C70" t="s">
        <v>27</v>
      </c>
      <c r="D70" s="12">
        <f>SQRT(VAR(F3:F62))</f>
        <v>1.0580292134095539</v>
      </c>
      <c r="E70" s="12"/>
      <c r="F70" s="8"/>
      <c r="G70" s="12">
        <f>SQRT(VAR(I3:I62))</f>
        <v>3.3172204621825352</v>
      </c>
      <c r="H70" s="12"/>
      <c r="I70" s="8"/>
      <c r="J70" s="12">
        <f>SQRT(VAR(L3:L62))</f>
        <v>3.1651913558103897</v>
      </c>
      <c r="K70" s="12"/>
      <c r="L70" s="8"/>
    </row>
    <row r="72" spans="3:14" x14ac:dyDescent="0.2">
      <c r="C72">
        <v>1</v>
      </c>
      <c r="D72">
        <f>D3-$B$3</f>
        <v>4.2710176711148558</v>
      </c>
      <c r="E72">
        <f>E3-$C$3</f>
        <v>2.5555693821809369</v>
      </c>
      <c r="F72">
        <f>F3 - IF($M3=0, $B$3,$C$3)</f>
        <v>4.2710176711148558</v>
      </c>
      <c r="G72">
        <f>G3-$B$3</f>
        <v>6.985554464521444</v>
      </c>
      <c r="H72">
        <f>H3-$C$3</f>
        <v>-0.86855372469421077</v>
      </c>
      <c r="I72">
        <f>I3 - IF($M3=0, $B$3,$C$3)</f>
        <v>6.985554464521444</v>
      </c>
      <c r="J72">
        <f>J3-$B$3</f>
        <v>-8.861964063408001E-2</v>
      </c>
      <c r="K72">
        <f>K3-$C$3</f>
        <v>5.1069816124144207</v>
      </c>
      <c r="L72">
        <f>L3 - IF($M3=0, $B$3,$C$3)</f>
        <v>-8.861964063408001E-2</v>
      </c>
    </row>
    <row r="73" spans="3:14" x14ac:dyDescent="0.2">
      <c r="C73">
        <v>2</v>
      </c>
      <c r="D73">
        <f t="shared" ref="D73:G88" si="0">D4-$B$3</f>
        <v>2.8418073180846033</v>
      </c>
      <c r="E73">
        <f t="shared" ref="E73:H88" si="1">E4-$C$3</f>
        <v>-6.8955158330195054E-2</v>
      </c>
      <c r="F73">
        <f>F4 - IF($M4=0, $B$3,$C$3)</f>
        <v>2.8418073180846033</v>
      </c>
      <c r="G73">
        <f t="shared" si="0"/>
        <v>8.4242265195325707</v>
      </c>
      <c r="H73">
        <f t="shared" si="1"/>
        <v>-2.8917665804197989</v>
      </c>
      <c r="I73">
        <f>I4 - IF($M4=0, $B$3,$C$3)</f>
        <v>8.4242265195325707</v>
      </c>
      <c r="J73">
        <f t="shared" ref="J73:J93" si="2">J4-$B$3</f>
        <v>-0.37441899210491325</v>
      </c>
      <c r="K73">
        <f t="shared" ref="K73:K93" si="3">K4-$C$3</f>
        <v>4.0258984060027423</v>
      </c>
      <c r="L73">
        <f>L4 - IF($M4=0, $B$3,$C$3)</f>
        <v>-0.37441899210491325</v>
      </c>
    </row>
    <row r="74" spans="3:14" x14ac:dyDescent="0.2">
      <c r="C74">
        <v>3</v>
      </c>
      <c r="D74">
        <f t="shared" si="0"/>
        <v>1.7150965965645524</v>
      </c>
      <c r="E74">
        <f t="shared" si="1"/>
        <v>-0.84726046493012319</v>
      </c>
      <c r="F74">
        <f>F5 - IF($M5=0, $B$3,$C$3)</f>
        <v>-0.84726046493012319</v>
      </c>
      <c r="G74">
        <f t="shared" si="0"/>
        <v>5.6684728335049233</v>
      </c>
      <c r="H74">
        <f t="shared" si="1"/>
        <v>-3.3406034442074093</v>
      </c>
      <c r="I74">
        <f>I5 - IF($M5=0, $B$3,$C$3)</f>
        <v>-3.3406034442074093</v>
      </c>
      <c r="J74">
        <f t="shared" si="2"/>
        <v>0.19355978009216868</v>
      </c>
      <c r="K74">
        <f t="shared" si="3"/>
        <v>4.1849550256434576</v>
      </c>
      <c r="L74">
        <f>L5 - IF($M5=0, $B$3,$C$3)</f>
        <v>4.1849550256434576</v>
      </c>
    </row>
    <row r="75" spans="3:14" x14ac:dyDescent="0.2">
      <c r="C75">
        <v>4</v>
      </c>
      <c r="D75">
        <f t="shared" si="0"/>
        <v>2.0553701771497188</v>
      </c>
      <c r="E75">
        <f t="shared" si="1"/>
        <v>3.9981477395148417</v>
      </c>
      <c r="F75">
        <f>F6 - IF($M6=0, $B$3,$C$3)</f>
        <v>2.0553701771497188</v>
      </c>
      <c r="G75">
        <f t="shared" si="0"/>
        <v>6.8765284555715773</v>
      </c>
      <c r="H75">
        <f t="shared" si="1"/>
        <v>-1.3791785430190493</v>
      </c>
      <c r="I75">
        <f>I6 - IF($M6=0, $B$3,$C$3)</f>
        <v>6.8765284555715773</v>
      </c>
      <c r="J75">
        <f t="shared" si="2"/>
        <v>1.2856090509292164</v>
      </c>
      <c r="K75">
        <f t="shared" si="3"/>
        <v>4.7199669320858071</v>
      </c>
      <c r="L75">
        <f>L6 - IF($M6=0, $B$3,$C$3)</f>
        <v>1.2856090509292164</v>
      </c>
    </row>
    <row r="76" spans="3:14" x14ac:dyDescent="0.2">
      <c r="C76">
        <v>5</v>
      </c>
      <c r="D76">
        <f t="shared" si="0"/>
        <v>1.679728497724394</v>
      </c>
      <c r="E76">
        <f t="shared" si="1"/>
        <v>1.7728520120255276</v>
      </c>
      <c r="F76">
        <f>F7 - IF($M7=0, $B$3,$C$3)</f>
        <v>1.7728520120255276</v>
      </c>
      <c r="G76">
        <f t="shared" si="0"/>
        <v>5.8122239478258795</v>
      </c>
      <c r="H76">
        <f t="shared" si="1"/>
        <v>-1.1912971317163064</v>
      </c>
      <c r="I76">
        <f>I7 - IF($M7=0, $B$3,$C$3)</f>
        <v>-1.1912971317163064</v>
      </c>
      <c r="J76">
        <f t="shared" si="2"/>
        <v>-2.7986476478221851</v>
      </c>
      <c r="K76">
        <f t="shared" si="3"/>
        <v>2.4075560079142608</v>
      </c>
      <c r="L76">
        <f>L7 - IF($M7=0, $B$3,$C$3)</f>
        <v>2.4075560079142608</v>
      </c>
    </row>
    <row r="77" spans="3:14" x14ac:dyDescent="0.2">
      <c r="C77">
        <v>6</v>
      </c>
      <c r="D77">
        <f t="shared" si="0"/>
        <v>2.4923551249534928</v>
      </c>
      <c r="E77">
        <f t="shared" si="1"/>
        <v>-0.14181814596859876</v>
      </c>
      <c r="F77">
        <f>F8 - IF($M8=0, $B$3,$C$3)</f>
        <v>2.4923551249534928</v>
      </c>
      <c r="G77">
        <f t="shared" si="0"/>
        <v>5.9009162964951614</v>
      </c>
      <c r="H77">
        <f t="shared" si="1"/>
        <v>-3.2769608475643466</v>
      </c>
      <c r="I77">
        <f>I8 - IF($M8=0, $B$3,$C$3)</f>
        <v>5.9009162964951614</v>
      </c>
      <c r="J77">
        <f t="shared" si="2"/>
        <v>0.27281482491011433</v>
      </c>
      <c r="K77">
        <f t="shared" si="3"/>
        <v>5.6418409099669677</v>
      </c>
      <c r="L77">
        <f>L8 - IF($M8=0, $B$3,$C$3)</f>
        <v>0.27281482491011433</v>
      </c>
    </row>
    <row r="78" spans="3:14" x14ac:dyDescent="0.2">
      <c r="C78">
        <v>7</v>
      </c>
      <c r="D78">
        <f t="shared" si="0"/>
        <v>3.4484140882086951</v>
      </c>
      <c r="E78">
        <f t="shared" si="1"/>
        <v>0.2977526494434386</v>
      </c>
      <c r="F78">
        <f>F9 - IF($M9=0, $B$3,$C$3)</f>
        <v>0.2977526494434386</v>
      </c>
      <c r="G78">
        <f t="shared" si="0"/>
        <v>7.208448640311083</v>
      </c>
      <c r="H78">
        <f t="shared" si="1"/>
        <v>-1.6885221886455115</v>
      </c>
      <c r="I78">
        <f>I9 - IF($M9=0, $B$3,$C$3)</f>
        <v>-1.6885221886455115</v>
      </c>
      <c r="J78">
        <f t="shared" si="2"/>
        <v>-1.5740839353559091</v>
      </c>
      <c r="K78">
        <f t="shared" si="3"/>
        <v>4.3644450684526834</v>
      </c>
      <c r="L78">
        <f>L9 - IF($M9=0, $B$3,$C$3)</f>
        <v>4.3644450684526834</v>
      </c>
    </row>
    <row r="79" spans="3:14" x14ac:dyDescent="0.2">
      <c r="C79">
        <v>8</v>
      </c>
      <c r="D79">
        <f t="shared" si="0"/>
        <v>3.4740631760416774</v>
      </c>
      <c r="E79">
        <f t="shared" si="1"/>
        <v>-0.88684595321140769</v>
      </c>
      <c r="F79">
        <f>F10 - IF($M10=0, $B$3,$C$3)</f>
        <v>-0.88684595321140769</v>
      </c>
      <c r="G79">
        <f t="shared" si="0"/>
        <v>7.9691110181082099</v>
      </c>
      <c r="H79">
        <f t="shared" si="1"/>
        <v>-1.7618974573159765</v>
      </c>
      <c r="I79">
        <f>I10 - IF($M10=0, $B$3,$C$3)</f>
        <v>-1.7618974573159765</v>
      </c>
      <c r="J79">
        <f t="shared" si="2"/>
        <v>-0.43898648347843849</v>
      </c>
      <c r="K79">
        <f t="shared" si="3"/>
        <v>4.9790611803667968</v>
      </c>
      <c r="L79">
        <f>L10 - IF($M10=0, $B$3,$C$3)</f>
        <v>4.9790611803667968</v>
      </c>
    </row>
    <row r="80" spans="3:14" x14ac:dyDescent="0.2">
      <c r="C80">
        <v>9</v>
      </c>
      <c r="D80">
        <f t="shared" si="0"/>
        <v>2.0793794667622976</v>
      </c>
      <c r="E80">
        <f t="shared" si="1"/>
        <v>0.99550619695670939</v>
      </c>
      <c r="F80">
        <f>F11 - IF($M11=0, $B$3,$C$3)</f>
        <v>2.0793794667622976</v>
      </c>
      <c r="G80">
        <f t="shared" si="0"/>
        <v>5.8962504722050362</v>
      </c>
      <c r="H80">
        <f t="shared" si="1"/>
        <v>-1.4416704633353548</v>
      </c>
      <c r="I80">
        <f>I11 - IF($M11=0, $B$3,$C$3)</f>
        <v>5.8962504722050362</v>
      </c>
      <c r="J80">
        <f t="shared" si="2"/>
        <v>0.1166689931061895</v>
      </c>
      <c r="K80">
        <f t="shared" si="3"/>
        <v>3.1910816061904512</v>
      </c>
      <c r="L80">
        <f>L11 - IF($M11=0, $B$3,$C$3)</f>
        <v>0.1166689931061895</v>
      </c>
    </row>
    <row r="81" spans="3:12" x14ac:dyDescent="0.2">
      <c r="C81">
        <v>10</v>
      </c>
      <c r="D81">
        <f t="shared" si="0"/>
        <v>2.4322975385447574</v>
      </c>
      <c r="E81">
        <f t="shared" si="1"/>
        <v>1.4172041354392881</v>
      </c>
      <c r="F81">
        <f>F12 - IF($M12=0, $B$3,$C$3)</f>
        <v>2.4322975385447574</v>
      </c>
      <c r="G81">
        <f t="shared" si="0"/>
        <v>4.4128849611207386</v>
      </c>
      <c r="H81">
        <f t="shared" si="1"/>
        <v>-3.3354285426702361</v>
      </c>
      <c r="I81">
        <f>I12 - IF($M12=0, $B$3,$C$3)</f>
        <v>4.4128849611207386</v>
      </c>
      <c r="J81">
        <f t="shared" si="2"/>
        <v>0.2578477733582174</v>
      </c>
      <c r="K81">
        <f t="shared" si="3"/>
        <v>4.2266334382770161</v>
      </c>
      <c r="L81">
        <f>L12 - IF($M12=0, $B$3,$C$3)</f>
        <v>0.2578477733582174</v>
      </c>
    </row>
    <row r="82" spans="3:12" x14ac:dyDescent="0.2">
      <c r="C82">
        <v>11</v>
      </c>
      <c r="D82">
        <f t="shared" si="0"/>
        <v>1.9467703768538298</v>
      </c>
      <c r="E82">
        <f t="shared" si="1"/>
        <v>0.62063223374295884</v>
      </c>
      <c r="F82">
        <f>F13 - IF($M13=0, $B$3,$C$3)</f>
        <v>1.9467703768538298</v>
      </c>
      <c r="G82">
        <f t="shared" si="0"/>
        <v>5.8006547067393157</v>
      </c>
      <c r="H82">
        <f t="shared" si="1"/>
        <v>-3.4105006734927494</v>
      </c>
      <c r="I82">
        <f>I13 - IF($M13=0, $B$3,$C$3)</f>
        <v>5.8006547067393157</v>
      </c>
      <c r="J82">
        <f t="shared" si="2"/>
        <v>-0.45836667732154046</v>
      </c>
      <c r="K82">
        <f t="shared" si="3"/>
        <v>2.4637306130309291</v>
      </c>
      <c r="L82">
        <f>L13 - IF($M13=0, $B$3,$C$3)</f>
        <v>-0.45836667732154046</v>
      </c>
    </row>
    <row r="83" spans="3:12" x14ac:dyDescent="0.2">
      <c r="C83">
        <v>12</v>
      </c>
      <c r="D83">
        <f t="shared" si="0"/>
        <v>4.5086191177405688</v>
      </c>
      <c r="E83">
        <f t="shared" si="1"/>
        <v>1.8474066366034334</v>
      </c>
      <c r="F83">
        <f>F14 - IF($M14=0, $B$3,$C$3)</f>
        <v>1.8474066366034334</v>
      </c>
      <c r="G83">
        <f t="shared" si="0"/>
        <v>5.7373882508568688</v>
      </c>
      <c r="H83">
        <f t="shared" si="1"/>
        <v>-0.85346155774626453</v>
      </c>
      <c r="I83">
        <f>I14 - IF($M14=0, $B$3,$C$3)</f>
        <v>-0.85346155774626453</v>
      </c>
      <c r="J83">
        <f t="shared" si="2"/>
        <v>1.5883654805771794</v>
      </c>
      <c r="K83">
        <f t="shared" si="3"/>
        <v>4.2109393582002035</v>
      </c>
      <c r="L83">
        <f>L14 - IF($M14=0, $B$3,$C$3)</f>
        <v>4.2109393582002035</v>
      </c>
    </row>
    <row r="84" spans="3:12" x14ac:dyDescent="0.2">
      <c r="C84">
        <v>13</v>
      </c>
      <c r="D84">
        <f t="shared" si="0"/>
        <v>3.991478561282948</v>
      </c>
      <c r="E84">
        <f t="shared" si="1"/>
        <v>0.22031947856074652</v>
      </c>
      <c r="F84">
        <f>F15 - IF($M15=0, $B$3,$C$3)</f>
        <v>3.991478561282948</v>
      </c>
      <c r="G84">
        <f t="shared" si="0"/>
        <v>6.7997668927164465</v>
      </c>
      <c r="H84">
        <f t="shared" si="1"/>
        <v>-2.0803383891236371</v>
      </c>
      <c r="I84">
        <f>I15 - IF($M15=0, $B$3,$C$3)</f>
        <v>6.7997668927164465</v>
      </c>
      <c r="J84">
        <f t="shared" si="2"/>
        <v>0.5465136844042231</v>
      </c>
      <c r="K84">
        <f t="shared" si="3"/>
        <v>4.2129770637494772</v>
      </c>
      <c r="L84">
        <f>L15 - IF($M15=0, $B$3,$C$3)</f>
        <v>0.5465136844042231</v>
      </c>
    </row>
    <row r="85" spans="3:12" x14ac:dyDescent="0.2">
      <c r="C85">
        <v>14</v>
      </c>
      <c r="D85">
        <f t="shared" si="0"/>
        <v>5.1020647126066887</v>
      </c>
      <c r="E85">
        <f t="shared" si="1"/>
        <v>-0.27970874622077169</v>
      </c>
      <c r="F85">
        <f>F16 - IF($M16=0, $B$3,$C$3)</f>
        <v>-0.27970874622077169</v>
      </c>
      <c r="G85">
        <f t="shared" si="0"/>
        <v>6.8642927993898102</v>
      </c>
      <c r="H85">
        <f t="shared" si="1"/>
        <v>-3.4946997802528794</v>
      </c>
      <c r="I85">
        <f>I16 - IF($M16=0, $B$3,$C$3)</f>
        <v>-3.4946997802528794</v>
      </c>
      <c r="J85">
        <f t="shared" si="2"/>
        <v>0.70781362484664267</v>
      </c>
      <c r="K85">
        <f t="shared" si="3"/>
        <v>1.7548076933625349</v>
      </c>
      <c r="L85">
        <f>L16 - IF($M16=0, $B$3,$C$3)</f>
        <v>1.7548076933625349</v>
      </c>
    </row>
    <row r="86" spans="3:12" x14ac:dyDescent="0.2">
      <c r="C86">
        <v>15</v>
      </c>
      <c r="D86">
        <f t="shared" si="0"/>
        <v>2.0015876498609702</v>
      </c>
      <c r="E86">
        <f t="shared" si="1"/>
        <v>3.0968444956615091</v>
      </c>
      <c r="F86">
        <f>F17 - IF($M17=0, $B$3,$C$3)</f>
        <v>3.0968444956615091</v>
      </c>
      <c r="G86">
        <f t="shared" si="0"/>
        <v>4.3626243228508939</v>
      </c>
      <c r="H86">
        <f t="shared" si="1"/>
        <v>-2.1521800894786667</v>
      </c>
      <c r="I86">
        <f>I17 - IF($M17=0, $B$3,$C$3)</f>
        <v>-2.1521800894786667</v>
      </c>
      <c r="J86">
        <f t="shared" si="2"/>
        <v>1.2333864315805716</v>
      </c>
      <c r="K86">
        <f t="shared" si="3"/>
        <v>4.3921978271976219</v>
      </c>
      <c r="L86">
        <f>L17 - IF($M17=0, $B$3,$C$3)</f>
        <v>4.3921978271976219</v>
      </c>
    </row>
    <row r="87" spans="3:12" x14ac:dyDescent="0.2">
      <c r="C87">
        <v>16</v>
      </c>
      <c r="D87">
        <f t="shared" si="0"/>
        <v>3.0947181253917133</v>
      </c>
      <c r="E87">
        <f t="shared" si="1"/>
        <v>0.56722534502736988</v>
      </c>
      <c r="F87">
        <f>F18 - IF($M18=0, $B$3,$C$3)</f>
        <v>3.0947181253917133</v>
      </c>
      <c r="G87">
        <f t="shared" si="0"/>
        <v>5.9142842576449866</v>
      </c>
      <c r="H87">
        <f t="shared" si="1"/>
        <v>-2.8737780944072737</v>
      </c>
      <c r="I87">
        <f>I18 - IF($M18=0, $B$3,$C$3)</f>
        <v>5.9142842576449866</v>
      </c>
      <c r="J87">
        <f t="shared" si="2"/>
        <v>-1.2981468964047369</v>
      </c>
      <c r="K87">
        <f t="shared" si="3"/>
        <v>5.505183688069101</v>
      </c>
      <c r="L87">
        <f>L18 - IF($M18=0, $B$3,$C$3)</f>
        <v>-1.2981468964047369</v>
      </c>
    </row>
    <row r="88" spans="3:12" x14ac:dyDescent="0.2">
      <c r="C88">
        <v>17</v>
      </c>
      <c r="D88">
        <f t="shared" si="0"/>
        <v>3.6117578272092139</v>
      </c>
      <c r="E88">
        <f t="shared" si="1"/>
        <v>3.4727000903144667</v>
      </c>
      <c r="F88">
        <f>F19 - IF($M19=0, $B$3,$C$3)</f>
        <v>3.4727000903144667</v>
      </c>
      <c r="G88">
        <f t="shared" si="0"/>
        <v>5.9869045552242106</v>
      </c>
      <c r="H88">
        <f t="shared" si="1"/>
        <v>-2.2652197956882358</v>
      </c>
      <c r="I88">
        <f>I19 - IF($M19=0, $B$3,$C$3)</f>
        <v>-2.2652197956882358</v>
      </c>
      <c r="J88">
        <f t="shared" si="2"/>
        <v>-2.5166605404139677</v>
      </c>
      <c r="K88">
        <f t="shared" si="3"/>
        <v>2.7839527807926405</v>
      </c>
      <c r="L88">
        <f>L19 - IF($M19=0, $B$3,$C$3)</f>
        <v>2.7839527807926405</v>
      </c>
    </row>
    <row r="89" spans="3:12" x14ac:dyDescent="0.2">
      <c r="C89">
        <v>18</v>
      </c>
      <c r="D89">
        <f t="shared" ref="D89:G100" si="4">D20-$B$3</f>
        <v>2.1066527104864621</v>
      </c>
      <c r="E89">
        <f t="shared" ref="E89:H100" si="5">E20-$C$3</f>
        <v>1.0073307377075151</v>
      </c>
      <c r="F89">
        <f>F20 - IF($M20=0, $B$3,$C$3)</f>
        <v>1.0073307377075151</v>
      </c>
      <c r="G89">
        <f t="shared" si="4"/>
        <v>6.2282394435787474</v>
      </c>
      <c r="H89">
        <f t="shared" si="5"/>
        <v>-2.9230929917214414</v>
      </c>
      <c r="I89">
        <f>I20 - IF($M20=0, $B$3,$C$3)</f>
        <v>-2.9230929917214414</v>
      </c>
      <c r="J89">
        <f t="shared" si="2"/>
        <v>1.5567157718088431</v>
      </c>
      <c r="K89">
        <f t="shared" si="3"/>
        <v>6.4350730563866367</v>
      </c>
      <c r="L89">
        <f>L20 - IF($M20=0, $B$3,$C$3)</f>
        <v>6.4350730563866367</v>
      </c>
    </row>
    <row r="90" spans="3:12" x14ac:dyDescent="0.2">
      <c r="C90">
        <v>19</v>
      </c>
      <c r="D90">
        <f t="shared" si="4"/>
        <v>4.4810367179878741</v>
      </c>
      <c r="E90">
        <f t="shared" si="5"/>
        <v>0.77113140871225383</v>
      </c>
      <c r="F90">
        <f>F21 - IF($M21=0, $B$3,$C$3)</f>
        <v>4.4810367179878741</v>
      </c>
      <c r="G90">
        <f t="shared" si="4"/>
        <v>6.6660041961626142</v>
      </c>
      <c r="H90">
        <f t="shared" si="5"/>
        <v>-2.9938933743631346</v>
      </c>
      <c r="I90">
        <f>I21 - IF($M21=0, $B$3,$C$3)</f>
        <v>6.6660041961626142</v>
      </c>
      <c r="J90">
        <f t="shared" si="2"/>
        <v>0.45833476581505117</v>
      </c>
      <c r="K90">
        <f t="shared" si="3"/>
        <v>3.1543205080859771</v>
      </c>
      <c r="L90">
        <f>L21 - IF($M21=0, $B$3,$C$3)</f>
        <v>0.45833476581505117</v>
      </c>
    </row>
    <row r="91" spans="3:12" x14ac:dyDescent="0.2">
      <c r="C91">
        <v>20</v>
      </c>
      <c r="D91">
        <f t="shared" si="4"/>
        <v>2.6730267229452505</v>
      </c>
      <c r="E91">
        <f t="shared" si="5"/>
        <v>1.6579118391237904</v>
      </c>
      <c r="F91">
        <f>F22 - IF($M22=0, $B$3,$C$3)</f>
        <v>1.6579118391237904</v>
      </c>
      <c r="G91">
        <f t="shared" si="4"/>
        <v>5.2309141338429246</v>
      </c>
      <c r="H91">
        <f t="shared" si="5"/>
        <v>-2.6715832218190974</v>
      </c>
      <c r="I91">
        <f>I22 - IF($M22=0, $B$3,$C$3)</f>
        <v>-2.6715832218190974</v>
      </c>
      <c r="J91">
        <f t="shared" si="2"/>
        <v>-0.20407401529394598</v>
      </c>
      <c r="K91">
        <f t="shared" si="3"/>
        <v>3.6361917291076704</v>
      </c>
      <c r="L91">
        <f>L22 - IF($M22=0, $B$3,$C$3)</f>
        <v>3.6361917291076704</v>
      </c>
    </row>
    <row r="92" spans="3:12" x14ac:dyDescent="0.2">
      <c r="C92">
        <v>21</v>
      </c>
      <c r="D92">
        <f t="shared" si="4"/>
        <v>3.7934047596911897</v>
      </c>
      <c r="E92">
        <f t="shared" si="5"/>
        <v>1.0900203874440466</v>
      </c>
      <c r="F92">
        <f>F23 - IF($M23=0, $B$3,$C$3)</f>
        <v>1.0900203874440466</v>
      </c>
      <c r="G92">
        <f t="shared" si="4"/>
        <v>7.0323803021687574</v>
      </c>
      <c r="H92">
        <f t="shared" si="5"/>
        <v>-2.3136863071594425</v>
      </c>
      <c r="I92">
        <f>I23 - IF($M23=0, $B$3,$C$3)</f>
        <v>-2.3136863071594425</v>
      </c>
      <c r="J92">
        <f t="shared" si="2"/>
        <v>0.46708472381630006</v>
      </c>
      <c r="K92">
        <f t="shared" si="3"/>
        <v>3.3175374902238168</v>
      </c>
      <c r="L92">
        <f>L23 - IF($M23=0, $B$3,$C$3)</f>
        <v>3.3175374902238168</v>
      </c>
    </row>
    <row r="93" spans="3:12" x14ac:dyDescent="0.2">
      <c r="C93">
        <v>22</v>
      </c>
      <c r="D93">
        <f t="shared" si="4"/>
        <v>3.1820922683349426</v>
      </c>
      <c r="E93">
        <f t="shared" si="5"/>
        <v>-0.86754298141003794</v>
      </c>
      <c r="F93">
        <f>F24 - IF($M24=0, $B$3,$C$3)</f>
        <v>3.1820922683349426</v>
      </c>
      <c r="G93">
        <f t="shared" si="4"/>
        <v>4.9808756101688125</v>
      </c>
      <c r="H93">
        <f t="shared" si="5"/>
        <v>-2.0327632812463654</v>
      </c>
      <c r="I93">
        <f>I24 - IF($M24=0, $B$3,$C$3)</f>
        <v>4.9808756101688125</v>
      </c>
      <c r="J93">
        <f t="shared" si="2"/>
        <v>1.6206587305133642</v>
      </c>
      <c r="K93">
        <f t="shared" si="3"/>
        <v>5.1109049112863651</v>
      </c>
      <c r="L93">
        <f>L24 - IF($M24=0, $B$3,$C$3)</f>
        <v>1.6206587305133642</v>
      </c>
    </row>
    <row r="94" spans="3:12" x14ac:dyDescent="0.2">
      <c r="C94">
        <v>23</v>
      </c>
      <c r="D94">
        <f>D25-$B$3</f>
        <v>2.75762516869636</v>
      </c>
      <c r="E94">
        <f>E25-$C$3</f>
        <v>1.1129950212815567</v>
      </c>
      <c r="F94">
        <f>F25 - IF($M25=0, $B$3,$C$3)</f>
        <v>2.75762516869636</v>
      </c>
      <c r="G94">
        <f>G25-$B$3</f>
        <v>5.4427559202655313</v>
      </c>
      <c r="H94">
        <f>H25-$C$3</f>
        <v>-1.392132011737035</v>
      </c>
      <c r="I94">
        <f>I25 - IF($M25=0, $B$3,$C$3)</f>
        <v>5.4427559202655313</v>
      </c>
      <c r="J94">
        <f>J25-$B$3</f>
        <v>0.27359460364347665</v>
      </c>
      <c r="K94">
        <f>K25-$C$3</f>
        <v>4.5547605676433971</v>
      </c>
      <c r="L94">
        <f>L25 - IF($M25=0, $B$3,$C$3)</f>
        <v>0.27359460364347665</v>
      </c>
    </row>
    <row r="95" spans="3:12" x14ac:dyDescent="0.2">
      <c r="C95">
        <v>24</v>
      </c>
      <c r="D95">
        <f t="shared" si="4"/>
        <v>3.9060496049030053</v>
      </c>
      <c r="E95">
        <f t="shared" si="5"/>
        <v>2.7246960162432687</v>
      </c>
      <c r="F95">
        <f>F26 - IF($M26=0, $B$3,$C$3)</f>
        <v>3.9060496049030053</v>
      </c>
      <c r="G95">
        <f t="shared" si="4"/>
        <v>7.9661966395407102</v>
      </c>
      <c r="H95">
        <f t="shared" si="5"/>
        <v>-2.7713076965396497</v>
      </c>
      <c r="I95">
        <f>I26 - IF($M26=0, $B$3,$C$3)</f>
        <v>7.9661966395407102</v>
      </c>
      <c r="J95">
        <f t="shared" ref="J95:J100" si="6">J26-$B$3</f>
        <v>-0.51718949179036278</v>
      </c>
      <c r="K95">
        <f t="shared" ref="K95:K100" si="7">K26-$C$3</f>
        <v>3.8933917619802401</v>
      </c>
      <c r="L95">
        <f>L26 - IF($M26=0, $B$3,$C$3)</f>
        <v>-0.51718949179036278</v>
      </c>
    </row>
    <row r="96" spans="3:12" x14ac:dyDescent="0.2">
      <c r="C96">
        <v>25</v>
      </c>
      <c r="D96">
        <f t="shared" si="4"/>
        <v>2.4167012207630005</v>
      </c>
      <c r="E96">
        <f t="shared" si="5"/>
        <v>-0.10290256457164038</v>
      </c>
      <c r="F96">
        <f>F27 - IF($M27=0, $B$3,$C$3)</f>
        <v>2.4167012207630005</v>
      </c>
      <c r="G96">
        <f t="shared" si="4"/>
        <v>6.4946295716463709</v>
      </c>
      <c r="H96">
        <f t="shared" si="5"/>
        <v>-2.6928523440667447</v>
      </c>
      <c r="I96">
        <f>I27 - IF($M27=0, $B$3,$C$3)</f>
        <v>6.4946295716463709</v>
      </c>
      <c r="J96">
        <f t="shared" si="6"/>
        <v>0.35294980065576942</v>
      </c>
      <c r="K96">
        <f t="shared" si="7"/>
        <v>4.372974003433141</v>
      </c>
      <c r="L96">
        <f>L27 - IF($M27=0, $B$3,$C$3)</f>
        <v>0.35294980065576942</v>
      </c>
    </row>
    <row r="97" spans="3:12" x14ac:dyDescent="0.2">
      <c r="C97">
        <v>26</v>
      </c>
      <c r="D97">
        <f t="shared" si="4"/>
        <v>2.4752627164459868</v>
      </c>
      <c r="E97">
        <f t="shared" si="5"/>
        <v>-1.2548107653950975</v>
      </c>
      <c r="F97">
        <f>F28 - IF($M28=0, $B$3,$C$3)</f>
        <v>2.4752627164459868</v>
      </c>
      <c r="G97">
        <f t="shared" si="4"/>
        <v>6.1092559351238425</v>
      </c>
      <c r="H97">
        <f t="shared" si="5"/>
        <v>-0.95229087229703957</v>
      </c>
      <c r="I97">
        <f>I28 - IF($M28=0, $B$3,$C$3)</f>
        <v>6.1092559351238425</v>
      </c>
      <c r="J97">
        <f t="shared" si="6"/>
        <v>-1.8334084283847936</v>
      </c>
      <c r="K97">
        <f t="shared" si="7"/>
        <v>3.6114258516102922</v>
      </c>
      <c r="L97">
        <f>L28 - IF($M28=0, $B$3,$C$3)</f>
        <v>-1.8334084283847936</v>
      </c>
    </row>
    <row r="98" spans="3:12" x14ac:dyDescent="0.2">
      <c r="C98">
        <v>27</v>
      </c>
      <c r="D98">
        <f t="shared" si="4"/>
        <v>2.0263116038298401</v>
      </c>
      <c r="E98">
        <f t="shared" si="5"/>
        <v>0.47735887733516158</v>
      </c>
      <c r="F98">
        <f>F29 - IF($M29=0, $B$3,$C$3)</f>
        <v>0.47735887733516158</v>
      </c>
      <c r="G98">
        <f t="shared" si="4"/>
        <v>4.2544477540004166</v>
      </c>
      <c r="H98">
        <f t="shared" si="5"/>
        <v>-1.5380437318144549</v>
      </c>
      <c r="I98">
        <f>I29 - IF($M29=0, $B$3,$C$3)</f>
        <v>-1.5380437318144549</v>
      </c>
      <c r="J98">
        <f t="shared" si="6"/>
        <v>0.57945916095441774</v>
      </c>
      <c r="K98">
        <f t="shared" si="7"/>
        <v>4.9813393717082572</v>
      </c>
      <c r="L98">
        <f>L29 - IF($M29=0, $B$3,$C$3)</f>
        <v>4.9813393717082572</v>
      </c>
    </row>
    <row r="99" spans="3:12" x14ac:dyDescent="0.2">
      <c r="C99">
        <v>28</v>
      </c>
      <c r="D99">
        <f t="shared" si="4"/>
        <v>3.4163521146790208</v>
      </c>
      <c r="E99">
        <f t="shared" si="5"/>
        <v>-0.81000220416430935</v>
      </c>
      <c r="F99">
        <f>F30 - IF($M30=0, $B$3,$C$3)</f>
        <v>3.4163521146790208</v>
      </c>
      <c r="G99">
        <f t="shared" si="4"/>
        <v>4.1624107353508997</v>
      </c>
      <c r="H99">
        <f t="shared" si="5"/>
        <v>-0.92310320169498894</v>
      </c>
      <c r="I99">
        <f>I30 - IF($M30=0, $B$3,$C$3)</f>
        <v>4.1624107353508997</v>
      </c>
      <c r="J99">
        <f t="shared" si="6"/>
        <v>7.3667578631932962E-3</v>
      </c>
      <c r="K99">
        <f t="shared" si="7"/>
        <v>3.9795581466732806</v>
      </c>
      <c r="L99">
        <f>L30 - IF($M30=0, $B$3,$C$3)</f>
        <v>7.3667578631932962E-3</v>
      </c>
    </row>
    <row r="100" spans="3:12" x14ac:dyDescent="0.2">
      <c r="C100">
        <v>29</v>
      </c>
      <c r="D100">
        <f t="shared" si="4"/>
        <v>2.4609752206698881</v>
      </c>
      <c r="E100">
        <f t="shared" si="5"/>
        <v>3.2175880048962693</v>
      </c>
      <c r="F100">
        <f>F31 - IF($M31=0, $B$3,$C$3)</f>
        <v>3.2175880048962693</v>
      </c>
      <c r="G100">
        <f t="shared" si="4"/>
        <v>6.4902395248057658</v>
      </c>
      <c r="H100">
        <f t="shared" si="5"/>
        <v>-0.28540856861742547</v>
      </c>
      <c r="I100">
        <f>I31 - IF($M31=0, $B$3,$C$3)</f>
        <v>-0.28540856861742547</v>
      </c>
      <c r="J100">
        <f t="shared" si="6"/>
        <v>-0.94551005472041805</v>
      </c>
      <c r="K100">
        <f t="shared" si="7"/>
        <v>2.3307354381441669</v>
      </c>
      <c r="L100">
        <f>L31 - IF($M31=0, $B$3,$C$3)</f>
        <v>2.3307354381441669</v>
      </c>
    </row>
    <row r="101" spans="3:12" x14ac:dyDescent="0.2">
      <c r="C101">
        <v>30</v>
      </c>
      <c r="D101">
        <f>D32-$B$3</f>
        <v>4.1878353934719446</v>
      </c>
      <c r="E101">
        <f>E32-$C$3</f>
        <v>0.14024801428737366</v>
      </c>
      <c r="F101">
        <f>F32 - IF($M32=0, $B$3,$C$3)</f>
        <v>0.14024801428737366</v>
      </c>
      <c r="G101">
        <f>G32-$B$3</f>
        <v>6.299319086020283</v>
      </c>
      <c r="H101">
        <f>H32-$C$3</f>
        <v>0.2005980461252701</v>
      </c>
      <c r="I101">
        <f>I32 - IF($M32=0, $B$3,$C$3)</f>
        <v>0.2005980461252701</v>
      </c>
      <c r="J101">
        <f>J32-$B$3</f>
        <v>-0.51875971161508128</v>
      </c>
      <c r="K101">
        <f>K32-$C$3</f>
        <v>4.2766276078127472</v>
      </c>
      <c r="L101">
        <f>L32 - IF($M32=0, $B$3,$C$3)</f>
        <v>4.2766276078127472</v>
      </c>
    </row>
    <row r="102" spans="3:12" x14ac:dyDescent="0.2">
      <c r="C102">
        <v>31</v>
      </c>
      <c r="D102">
        <f t="shared" ref="D102:D131" si="8">D33-$B$3</f>
        <v>1.0577026948860224</v>
      </c>
      <c r="E102">
        <f t="shared" ref="E102:E131" si="9">E33-$C$3</f>
        <v>0.44307888847126087</v>
      </c>
      <c r="F102">
        <f t="shared" ref="F102:F131" si="10">F33 - IF($M33=0, $B$3,$C$3)</f>
        <v>0.44307888847126087</v>
      </c>
      <c r="G102">
        <f t="shared" ref="G102:G131" si="11">G33-$B$3</f>
        <v>7.941666303951127</v>
      </c>
      <c r="H102">
        <f t="shared" ref="H102:H131" si="12">H33-$C$3</f>
        <v>-2.344216904506204</v>
      </c>
      <c r="I102">
        <f t="shared" ref="I102:I131" si="13">I33 - IF($M33=0, $B$3,$C$3)</f>
        <v>-2.344216904506204</v>
      </c>
      <c r="J102">
        <f t="shared" ref="J102:J131" si="14">J33-$B$3</f>
        <v>0.45403679723150958</v>
      </c>
      <c r="K102">
        <f t="shared" ref="K102:K131" si="15">K33-$C$3</f>
        <v>2.6680402275625825</v>
      </c>
      <c r="L102">
        <f t="shared" ref="L102:L131" si="16">L33 - IF($M33=0, $B$3,$C$3)</f>
        <v>2.6680402275625825</v>
      </c>
    </row>
    <row r="103" spans="3:12" x14ac:dyDescent="0.2">
      <c r="C103">
        <v>32</v>
      </c>
      <c r="D103">
        <f t="shared" si="8"/>
        <v>4.2790510752577156</v>
      </c>
      <c r="E103">
        <f t="shared" si="9"/>
        <v>0.42065773742057289</v>
      </c>
      <c r="F103">
        <f t="shared" si="10"/>
        <v>4.2790510752577156</v>
      </c>
      <c r="G103">
        <f t="shared" si="11"/>
        <v>5.1959849446283304</v>
      </c>
      <c r="H103">
        <f t="shared" si="12"/>
        <v>-1.9850400966138628</v>
      </c>
      <c r="I103">
        <f t="shared" si="13"/>
        <v>5.1959849446283304</v>
      </c>
      <c r="J103">
        <f t="shared" si="14"/>
        <v>0.47608567370705757</v>
      </c>
      <c r="K103">
        <f t="shared" si="15"/>
        <v>4.838775819837041</v>
      </c>
      <c r="L103">
        <f t="shared" si="16"/>
        <v>0.47608567370705757</v>
      </c>
    </row>
    <row r="104" spans="3:12" x14ac:dyDescent="0.2">
      <c r="C104">
        <v>33</v>
      </c>
      <c r="D104">
        <f t="shared" si="8"/>
        <v>2.5921105820447838</v>
      </c>
      <c r="E104">
        <f t="shared" si="9"/>
        <v>1.3508324900292674</v>
      </c>
      <c r="F104">
        <f t="shared" si="10"/>
        <v>1.3508324900292674</v>
      </c>
      <c r="G104">
        <f t="shared" si="11"/>
        <v>5.0096261151906081</v>
      </c>
      <c r="H104">
        <f t="shared" si="12"/>
        <v>-1.8026673175314292</v>
      </c>
      <c r="I104">
        <f t="shared" si="13"/>
        <v>-1.8026673175314292</v>
      </c>
      <c r="J104">
        <f t="shared" si="14"/>
        <v>8.0122582512531793E-4</v>
      </c>
      <c r="K104">
        <f t="shared" si="15"/>
        <v>3.2787943539796327</v>
      </c>
      <c r="L104">
        <f t="shared" si="16"/>
        <v>3.2787943539796327</v>
      </c>
    </row>
    <row r="105" spans="3:12" x14ac:dyDescent="0.2">
      <c r="C105">
        <v>34</v>
      </c>
      <c r="D105">
        <f t="shared" si="8"/>
        <v>2.2506935341907353</v>
      </c>
      <c r="E105">
        <f t="shared" si="9"/>
        <v>2.2538851934376689</v>
      </c>
      <c r="F105">
        <f t="shared" si="10"/>
        <v>2.2506935341907353</v>
      </c>
      <c r="G105">
        <f t="shared" si="11"/>
        <v>6.3515141148295537</v>
      </c>
      <c r="H105">
        <f t="shared" si="12"/>
        <v>-1.3800170065024342</v>
      </c>
      <c r="I105">
        <f t="shared" si="13"/>
        <v>6.3515141148295537</v>
      </c>
      <c r="J105">
        <f t="shared" si="14"/>
        <v>0.16735706198400946</v>
      </c>
      <c r="K105">
        <f t="shared" si="15"/>
        <v>1.6666499590954587</v>
      </c>
      <c r="L105">
        <f t="shared" si="16"/>
        <v>0.16735706198400946</v>
      </c>
    </row>
    <row r="106" spans="3:12" x14ac:dyDescent="0.2">
      <c r="C106">
        <v>35</v>
      </c>
      <c r="D106">
        <f t="shared" si="8"/>
        <v>3.9790712908688795</v>
      </c>
      <c r="E106">
        <f t="shared" si="9"/>
        <v>-0.98237743526867494</v>
      </c>
      <c r="F106">
        <f t="shared" si="10"/>
        <v>-0.98237743526867494</v>
      </c>
      <c r="G106">
        <f t="shared" si="11"/>
        <v>4.0462508127721559</v>
      </c>
      <c r="H106">
        <f t="shared" si="12"/>
        <v>-2.9203690100674953</v>
      </c>
      <c r="I106">
        <f t="shared" si="13"/>
        <v>-2.9203690100674953</v>
      </c>
      <c r="J106">
        <f t="shared" si="14"/>
        <v>-0.36986912772138636</v>
      </c>
      <c r="K106">
        <f t="shared" si="15"/>
        <v>3.8904131796043657</v>
      </c>
      <c r="L106">
        <f t="shared" si="16"/>
        <v>3.8904131796043657</v>
      </c>
    </row>
    <row r="107" spans="3:12" x14ac:dyDescent="0.2">
      <c r="C107">
        <v>36</v>
      </c>
      <c r="D107">
        <f t="shared" si="8"/>
        <v>4.4576725883461199</v>
      </c>
      <c r="E107">
        <f t="shared" si="9"/>
        <v>0.30050652806241107</v>
      </c>
      <c r="F107">
        <f t="shared" si="10"/>
        <v>0.30050652806241107</v>
      </c>
      <c r="G107">
        <f t="shared" si="11"/>
        <v>5.8602667539603992</v>
      </c>
      <c r="H107">
        <f t="shared" si="12"/>
        <v>-2.9421053344909134</v>
      </c>
      <c r="I107">
        <f t="shared" si="13"/>
        <v>-2.9421053344909134</v>
      </c>
      <c r="J107">
        <f t="shared" si="14"/>
        <v>0.90887527514258704</v>
      </c>
      <c r="K107">
        <f t="shared" si="15"/>
        <v>5.111276702918726</v>
      </c>
      <c r="L107">
        <f t="shared" si="16"/>
        <v>5.111276702918726</v>
      </c>
    </row>
    <row r="108" spans="3:12" x14ac:dyDescent="0.2">
      <c r="C108">
        <v>37</v>
      </c>
      <c r="D108">
        <f t="shared" si="8"/>
        <v>3.4694241463811721</v>
      </c>
      <c r="E108">
        <f t="shared" si="9"/>
        <v>-0.11246102395496571</v>
      </c>
      <c r="F108">
        <f t="shared" si="10"/>
        <v>3.4694241463811721</v>
      </c>
      <c r="G108">
        <f t="shared" si="11"/>
        <v>5.1935465415257482</v>
      </c>
      <c r="H108">
        <f t="shared" si="12"/>
        <v>-1.053841224874374</v>
      </c>
      <c r="I108">
        <f t="shared" si="13"/>
        <v>5.1935465415257482</v>
      </c>
      <c r="J108">
        <f t="shared" si="14"/>
        <v>-0.25542309634449145</v>
      </c>
      <c r="K108">
        <f t="shared" si="15"/>
        <v>5.5966365338376782</v>
      </c>
      <c r="L108">
        <f t="shared" si="16"/>
        <v>-0.25542309634449145</v>
      </c>
    </row>
    <row r="109" spans="3:12" x14ac:dyDescent="0.2">
      <c r="C109">
        <v>38</v>
      </c>
      <c r="D109">
        <f t="shared" si="8"/>
        <v>3.2268899093456369</v>
      </c>
      <c r="E109">
        <f t="shared" si="9"/>
        <v>0.79507473019307984</v>
      </c>
      <c r="F109">
        <f t="shared" si="10"/>
        <v>3.2268899093456369</v>
      </c>
      <c r="G109">
        <f t="shared" si="11"/>
        <v>5.9122513775397252</v>
      </c>
      <c r="H109">
        <f t="shared" si="12"/>
        <v>-1.3098977016035827</v>
      </c>
      <c r="I109">
        <f t="shared" si="13"/>
        <v>5.9122513775397252</v>
      </c>
      <c r="J109">
        <f t="shared" si="14"/>
        <v>-0.12405123782629568</v>
      </c>
      <c r="K109">
        <f t="shared" si="15"/>
        <v>4.3699877022640958</v>
      </c>
      <c r="L109">
        <f t="shared" si="16"/>
        <v>-0.12405123782629568</v>
      </c>
    </row>
    <row r="110" spans="3:12" x14ac:dyDescent="0.2">
      <c r="C110">
        <v>39</v>
      </c>
      <c r="D110">
        <f t="shared" si="8"/>
        <v>2.0811911289744316</v>
      </c>
      <c r="E110">
        <f t="shared" si="9"/>
        <v>0.20443698771404595</v>
      </c>
      <c r="F110">
        <f t="shared" si="10"/>
        <v>0.20443698771404595</v>
      </c>
      <c r="G110">
        <f t="shared" si="11"/>
        <v>6.1303248513486821</v>
      </c>
      <c r="H110">
        <f t="shared" si="12"/>
        <v>-2.8413795929361019</v>
      </c>
      <c r="I110">
        <f t="shared" si="13"/>
        <v>-2.8413795929361019</v>
      </c>
      <c r="J110">
        <f t="shared" si="14"/>
        <v>-0.8077981146454869</v>
      </c>
      <c r="K110">
        <f t="shared" si="15"/>
        <v>3.9155287494498818</v>
      </c>
      <c r="L110">
        <f t="shared" si="16"/>
        <v>3.9155287494498818</v>
      </c>
    </row>
    <row r="111" spans="3:12" x14ac:dyDescent="0.2">
      <c r="C111">
        <v>40</v>
      </c>
      <c r="D111">
        <f t="shared" si="8"/>
        <v>2.842922451826519</v>
      </c>
      <c r="E111">
        <f t="shared" si="9"/>
        <v>1.8830029697428152</v>
      </c>
      <c r="F111">
        <f t="shared" si="10"/>
        <v>1.8830029697428152</v>
      </c>
      <c r="G111">
        <f t="shared" si="11"/>
        <v>6.4904299642906036</v>
      </c>
      <c r="H111">
        <f t="shared" si="12"/>
        <v>-3.3092982324007654</v>
      </c>
      <c r="I111">
        <f t="shared" si="13"/>
        <v>-3.3092982324007654</v>
      </c>
      <c r="J111">
        <f t="shared" si="14"/>
        <v>-0.23959015078630586</v>
      </c>
      <c r="K111">
        <f t="shared" si="15"/>
        <v>4.3235654276047715</v>
      </c>
      <c r="L111">
        <f t="shared" si="16"/>
        <v>4.3235654276047715</v>
      </c>
    </row>
    <row r="112" spans="3:12" x14ac:dyDescent="0.2">
      <c r="C112">
        <v>41</v>
      </c>
      <c r="D112">
        <f t="shared" si="8"/>
        <v>3.5617856527471297</v>
      </c>
      <c r="E112">
        <f t="shared" si="9"/>
        <v>1.2786430170754182</v>
      </c>
      <c r="F112">
        <f t="shared" si="10"/>
        <v>1.2786430170754182</v>
      </c>
      <c r="G112">
        <f t="shared" si="11"/>
        <v>3.8759379670107066</v>
      </c>
      <c r="H112">
        <f t="shared" si="12"/>
        <v>-1.6551726042758159</v>
      </c>
      <c r="I112">
        <f t="shared" si="13"/>
        <v>-1.6551726042758159</v>
      </c>
      <c r="J112">
        <f t="shared" si="14"/>
        <v>0.20158108457245216</v>
      </c>
      <c r="K112">
        <f t="shared" si="15"/>
        <v>3.8378441124943592</v>
      </c>
      <c r="L112">
        <f t="shared" si="16"/>
        <v>3.8378441124943592</v>
      </c>
    </row>
    <row r="113" spans="3:12" x14ac:dyDescent="0.2">
      <c r="C113">
        <v>42</v>
      </c>
      <c r="D113">
        <f t="shared" si="8"/>
        <v>3.0945853532830432</v>
      </c>
      <c r="E113">
        <f t="shared" si="9"/>
        <v>2.7448051630536519</v>
      </c>
      <c r="F113">
        <f t="shared" si="10"/>
        <v>2.7448051630536519</v>
      </c>
      <c r="G113">
        <f t="shared" si="11"/>
        <v>5.4909151831838408</v>
      </c>
      <c r="H113">
        <f t="shared" si="12"/>
        <v>-1.1600169002655609</v>
      </c>
      <c r="I113">
        <f t="shared" si="13"/>
        <v>-1.1600169002655609</v>
      </c>
      <c r="J113">
        <f t="shared" si="14"/>
        <v>0.31067749593041682</v>
      </c>
      <c r="K113">
        <f t="shared" si="15"/>
        <v>2.2567241778871034</v>
      </c>
      <c r="L113">
        <f t="shared" si="16"/>
        <v>2.2567241778871034</v>
      </c>
    </row>
    <row r="114" spans="3:12" x14ac:dyDescent="0.2">
      <c r="C114">
        <v>43</v>
      </c>
      <c r="D114">
        <f t="shared" si="8"/>
        <v>3.3340965019016693</v>
      </c>
      <c r="E114">
        <f t="shared" si="9"/>
        <v>0.47210643463503743</v>
      </c>
      <c r="F114">
        <f t="shared" si="10"/>
        <v>3.3340965019016693</v>
      </c>
      <c r="G114">
        <f t="shared" si="11"/>
        <v>5.0824804759078663</v>
      </c>
      <c r="H114">
        <f t="shared" si="12"/>
        <v>-0.95367340301390513</v>
      </c>
      <c r="I114">
        <f t="shared" si="13"/>
        <v>5.0824804759078663</v>
      </c>
      <c r="J114">
        <f t="shared" si="14"/>
        <v>-0.367980789480852</v>
      </c>
      <c r="K114">
        <f t="shared" si="15"/>
        <v>4.6095897293266077</v>
      </c>
      <c r="L114">
        <f t="shared" si="16"/>
        <v>-0.367980789480852</v>
      </c>
    </row>
    <row r="115" spans="3:12" x14ac:dyDescent="0.2">
      <c r="C115">
        <v>44</v>
      </c>
      <c r="D115">
        <f t="shared" si="8"/>
        <v>4.1992762512008168</v>
      </c>
      <c r="E115">
        <f t="shared" si="9"/>
        <v>1.0336738107486134</v>
      </c>
      <c r="F115">
        <f t="shared" si="10"/>
        <v>4.1992762512008168</v>
      </c>
      <c r="G115">
        <f t="shared" si="11"/>
        <v>6.9190824905782513</v>
      </c>
      <c r="H115">
        <f t="shared" si="12"/>
        <v>-1.6633842491940314</v>
      </c>
      <c r="I115">
        <f t="shared" si="13"/>
        <v>6.9190824905782513</v>
      </c>
      <c r="J115">
        <f t="shared" si="14"/>
        <v>-1.8392706128933496</v>
      </c>
      <c r="K115">
        <f t="shared" si="15"/>
        <v>4.4183734107566721</v>
      </c>
      <c r="L115">
        <f t="shared" si="16"/>
        <v>-1.8392706128933496</v>
      </c>
    </row>
    <row r="116" spans="3:12" x14ac:dyDescent="0.2">
      <c r="C116">
        <v>45</v>
      </c>
      <c r="D116">
        <f t="shared" si="8"/>
        <v>2.7679417714159644</v>
      </c>
      <c r="E116">
        <f t="shared" si="9"/>
        <v>3.7378327266112183</v>
      </c>
      <c r="F116">
        <f t="shared" si="10"/>
        <v>3.7378327266112183</v>
      </c>
      <c r="G116">
        <f t="shared" si="11"/>
        <v>6.4619519932024065</v>
      </c>
      <c r="H116">
        <f t="shared" si="12"/>
        <v>-0.44105650720193168</v>
      </c>
      <c r="I116">
        <f t="shared" si="13"/>
        <v>-0.44105650720193168</v>
      </c>
      <c r="J116">
        <f t="shared" si="14"/>
        <v>-0.32985864454425817</v>
      </c>
      <c r="K116">
        <f t="shared" si="15"/>
        <v>4.4624274848330749</v>
      </c>
      <c r="L116">
        <f t="shared" si="16"/>
        <v>4.4624274848330749</v>
      </c>
    </row>
    <row r="117" spans="3:12" x14ac:dyDescent="0.2">
      <c r="C117">
        <v>46</v>
      </c>
      <c r="D117">
        <f t="shared" si="8"/>
        <v>2.8060692243348404</v>
      </c>
      <c r="E117">
        <f t="shared" si="9"/>
        <v>-0.11830237050695125</v>
      </c>
      <c r="F117">
        <f t="shared" si="10"/>
        <v>2.8060692243348404</v>
      </c>
      <c r="G117">
        <f t="shared" si="11"/>
        <v>7.0910306151340485</v>
      </c>
      <c r="H117">
        <f t="shared" si="12"/>
        <v>-2.023259716150088</v>
      </c>
      <c r="I117">
        <f t="shared" si="13"/>
        <v>7.0910306151340485</v>
      </c>
      <c r="J117">
        <f t="shared" si="14"/>
        <v>-1.2304402070873732</v>
      </c>
      <c r="K117">
        <f t="shared" si="15"/>
        <v>5.3137916414696527</v>
      </c>
      <c r="L117">
        <f t="shared" si="16"/>
        <v>-1.2304402070873732</v>
      </c>
    </row>
    <row r="118" spans="3:12" x14ac:dyDescent="0.2">
      <c r="C118">
        <v>47</v>
      </c>
      <c r="D118">
        <f t="shared" si="8"/>
        <v>3.9303286706417158</v>
      </c>
      <c r="E118">
        <f t="shared" si="9"/>
        <v>0.7384836989388166</v>
      </c>
      <c r="F118">
        <f t="shared" si="10"/>
        <v>3.9303286706417158</v>
      </c>
      <c r="G118">
        <f t="shared" si="11"/>
        <v>8.1674970006400969</v>
      </c>
      <c r="H118">
        <f t="shared" si="12"/>
        <v>-3.333400174173403</v>
      </c>
      <c r="I118">
        <f t="shared" si="13"/>
        <v>8.1674970006400969</v>
      </c>
      <c r="J118">
        <f t="shared" si="14"/>
        <v>1.181568119145628</v>
      </c>
      <c r="K118">
        <f t="shared" si="15"/>
        <v>4.475975470572692</v>
      </c>
      <c r="L118">
        <f t="shared" si="16"/>
        <v>1.181568119145628</v>
      </c>
    </row>
    <row r="119" spans="3:12" x14ac:dyDescent="0.2">
      <c r="C119">
        <v>48</v>
      </c>
      <c r="D119">
        <f t="shared" si="8"/>
        <v>2.6383898048724541</v>
      </c>
      <c r="E119">
        <f t="shared" si="9"/>
        <v>-1.0346810403725422</v>
      </c>
      <c r="F119">
        <f t="shared" si="10"/>
        <v>2.6383898048724541</v>
      </c>
      <c r="G119">
        <f t="shared" si="11"/>
        <v>8.0987742811943697</v>
      </c>
      <c r="H119">
        <f t="shared" si="12"/>
        <v>-0.83415200358295216</v>
      </c>
      <c r="I119">
        <f t="shared" si="13"/>
        <v>8.0987742811943697</v>
      </c>
      <c r="J119">
        <f t="shared" si="14"/>
        <v>-0.96532195581157065</v>
      </c>
      <c r="K119">
        <f t="shared" si="15"/>
        <v>3.974317775050471</v>
      </c>
      <c r="L119">
        <f t="shared" si="16"/>
        <v>-0.96532195581157065</v>
      </c>
    </row>
    <row r="120" spans="3:12" x14ac:dyDescent="0.2">
      <c r="C120">
        <v>49</v>
      </c>
      <c r="D120">
        <f t="shared" si="8"/>
        <v>2.6653931111067228</v>
      </c>
      <c r="E120">
        <f t="shared" si="9"/>
        <v>2.8314903378426353</v>
      </c>
      <c r="F120">
        <f t="shared" si="10"/>
        <v>2.8314903378426353</v>
      </c>
      <c r="G120">
        <f t="shared" si="11"/>
        <v>4.2691288922442787</v>
      </c>
      <c r="H120">
        <f t="shared" si="12"/>
        <v>-3.1379599173143999</v>
      </c>
      <c r="I120">
        <f t="shared" si="13"/>
        <v>-3.1379599173143999</v>
      </c>
      <c r="J120">
        <f t="shared" si="14"/>
        <v>0.75944659476373699</v>
      </c>
      <c r="K120">
        <f t="shared" si="15"/>
        <v>2.849553586668109</v>
      </c>
      <c r="L120">
        <f t="shared" si="16"/>
        <v>2.849553586668109</v>
      </c>
    </row>
    <row r="121" spans="3:12" x14ac:dyDescent="0.2">
      <c r="C121">
        <v>50</v>
      </c>
      <c r="D121">
        <f t="shared" si="8"/>
        <v>1.8900474960407116</v>
      </c>
      <c r="E121">
        <f t="shared" si="9"/>
        <v>0.72744346965576412</v>
      </c>
      <c r="F121">
        <f t="shared" si="10"/>
        <v>0.72744346965576412</v>
      </c>
      <c r="G121">
        <f t="shared" si="11"/>
        <v>6.1889020983074303</v>
      </c>
      <c r="H121">
        <f t="shared" si="12"/>
        <v>7.3187438735583754E-2</v>
      </c>
      <c r="I121">
        <f t="shared" si="13"/>
        <v>7.3187438735583754E-2</v>
      </c>
      <c r="J121">
        <f t="shared" si="14"/>
        <v>-2.1873572117696725</v>
      </c>
      <c r="K121">
        <f t="shared" si="15"/>
        <v>4.3466352622522191</v>
      </c>
      <c r="L121">
        <f t="shared" si="16"/>
        <v>4.3466352622522191</v>
      </c>
    </row>
    <row r="122" spans="3:12" x14ac:dyDescent="0.2">
      <c r="C122">
        <v>51</v>
      </c>
      <c r="D122">
        <f t="shared" si="8"/>
        <v>3.2395497784954808</v>
      </c>
      <c r="E122">
        <f t="shared" si="9"/>
        <v>1.4732138369013343</v>
      </c>
      <c r="F122">
        <f t="shared" si="10"/>
        <v>3.2395497784954808</v>
      </c>
      <c r="G122">
        <f t="shared" si="11"/>
        <v>6.2726899168710624</v>
      </c>
      <c r="H122">
        <f t="shared" si="12"/>
        <v>-1.8562819622632079</v>
      </c>
      <c r="I122">
        <f t="shared" si="13"/>
        <v>6.2726899168710624</v>
      </c>
      <c r="J122">
        <f t="shared" si="14"/>
        <v>0.51868377525673015</v>
      </c>
      <c r="K122">
        <f t="shared" si="15"/>
        <v>2.0253731732846454</v>
      </c>
      <c r="L122">
        <f t="shared" si="16"/>
        <v>0.51868377525673015</v>
      </c>
    </row>
    <row r="123" spans="3:12" x14ac:dyDescent="0.2">
      <c r="C123">
        <v>52</v>
      </c>
      <c r="D123">
        <f t="shared" si="8"/>
        <v>0.74183520621297472</v>
      </c>
      <c r="E123">
        <f t="shared" si="9"/>
        <v>0.38410142729219654</v>
      </c>
      <c r="F123">
        <f t="shared" si="10"/>
        <v>0.38410142729219654</v>
      </c>
      <c r="G123">
        <f t="shared" si="11"/>
        <v>6.5744017076568806</v>
      </c>
      <c r="H123">
        <f t="shared" si="12"/>
        <v>-3.9834168969952266</v>
      </c>
      <c r="I123">
        <f t="shared" si="13"/>
        <v>-3.9834168969952266</v>
      </c>
      <c r="J123">
        <f t="shared" si="14"/>
        <v>0.42230773637051211</v>
      </c>
      <c r="K123">
        <f t="shared" si="15"/>
        <v>2.6587327468121638</v>
      </c>
      <c r="L123">
        <f t="shared" si="16"/>
        <v>2.6587327468121638</v>
      </c>
    </row>
    <row r="124" spans="3:12" x14ac:dyDescent="0.2">
      <c r="C124">
        <v>53</v>
      </c>
      <c r="D124">
        <f t="shared" si="8"/>
        <v>3.4558620209525728</v>
      </c>
      <c r="E124">
        <f t="shared" si="9"/>
        <v>0.85078828352614444</v>
      </c>
      <c r="F124">
        <f t="shared" si="10"/>
        <v>0.85078828352614444</v>
      </c>
      <c r="G124">
        <f t="shared" si="11"/>
        <v>5.5777818326766315</v>
      </c>
      <c r="H124">
        <f t="shared" si="12"/>
        <v>-1.6867985812076185</v>
      </c>
      <c r="I124">
        <f t="shared" si="13"/>
        <v>-1.6867985812076185</v>
      </c>
      <c r="J124">
        <f t="shared" si="14"/>
        <v>-2.0117371727641324</v>
      </c>
      <c r="K124">
        <f t="shared" si="15"/>
        <v>4.7089194488986283</v>
      </c>
      <c r="L124">
        <f t="shared" si="16"/>
        <v>4.7089194488986283</v>
      </c>
    </row>
    <row r="125" spans="3:12" x14ac:dyDescent="0.2">
      <c r="C125">
        <v>54</v>
      </c>
      <c r="D125">
        <f t="shared" si="8"/>
        <v>2.6910795537226715</v>
      </c>
      <c r="E125">
        <f t="shared" si="9"/>
        <v>4.3501676815401069E-2</v>
      </c>
      <c r="F125">
        <f t="shared" si="10"/>
        <v>4.3501676815401069E-2</v>
      </c>
      <c r="G125">
        <f t="shared" si="11"/>
        <v>7.7427660086179166</v>
      </c>
      <c r="H125">
        <f t="shared" si="12"/>
        <v>-2.1769262885256797</v>
      </c>
      <c r="I125">
        <f t="shared" si="13"/>
        <v>-2.1769262885256797</v>
      </c>
      <c r="J125">
        <f t="shared" si="14"/>
        <v>0.59958128611180772</v>
      </c>
      <c r="K125">
        <f t="shared" si="15"/>
        <v>5.2931760491456306</v>
      </c>
      <c r="L125">
        <f t="shared" si="16"/>
        <v>5.2931760491456306</v>
      </c>
    </row>
    <row r="126" spans="3:12" x14ac:dyDescent="0.2">
      <c r="C126">
        <v>55</v>
      </c>
      <c r="D126">
        <f t="shared" si="8"/>
        <v>2.5559010552071637</v>
      </c>
      <c r="E126">
        <f t="shared" si="9"/>
        <v>3.4134880129840965</v>
      </c>
      <c r="F126">
        <f t="shared" si="10"/>
        <v>2.5559010552071637</v>
      </c>
      <c r="G126">
        <f t="shared" si="11"/>
        <v>6.0959930736448324</v>
      </c>
      <c r="H126">
        <f t="shared" si="12"/>
        <v>5.4428775223684056E-2</v>
      </c>
      <c r="I126">
        <f t="shared" si="13"/>
        <v>6.0959930736448324</v>
      </c>
      <c r="J126">
        <f t="shared" si="14"/>
        <v>-1.4847791493495186</v>
      </c>
      <c r="K126">
        <f t="shared" si="15"/>
        <v>3.5221134181521361</v>
      </c>
      <c r="L126">
        <f t="shared" si="16"/>
        <v>-1.4847791493495186</v>
      </c>
    </row>
    <row r="127" spans="3:12" x14ac:dyDescent="0.2">
      <c r="C127">
        <v>56</v>
      </c>
      <c r="D127">
        <f t="shared" si="8"/>
        <v>2.1657140060996767</v>
      </c>
      <c r="E127">
        <f t="shared" si="9"/>
        <v>0.32124581555134668</v>
      </c>
      <c r="F127">
        <f t="shared" si="10"/>
        <v>2.1657140060996767</v>
      </c>
      <c r="G127">
        <f t="shared" si="11"/>
        <v>6.8901550201880575</v>
      </c>
      <c r="H127">
        <f t="shared" si="12"/>
        <v>-0.21669099086882593</v>
      </c>
      <c r="I127">
        <f t="shared" si="13"/>
        <v>6.8901550201880575</v>
      </c>
      <c r="J127">
        <f t="shared" si="14"/>
        <v>-1.2012701704782998</v>
      </c>
      <c r="K127">
        <f t="shared" si="15"/>
        <v>3.9211561289662527</v>
      </c>
      <c r="L127">
        <f t="shared" si="16"/>
        <v>-1.2012701704782998</v>
      </c>
    </row>
    <row r="128" spans="3:12" x14ac:dyDescent="0.2">
      <c r="C128">
        <v>57</v>
      </c>
      <c r="D128">
        <f t="shared" si="8"/>
        <v>1.4567442629437375</v>
      </c>
      <c r="E128">
        <f t="shared" si="9"/>
        <v>1.1726930260167032</v>
      </c>
      <c r="F128">
        <f t="shared" si="10"/>
        <v>1.1726930260167032</v>
      </c>
      <c r="G128">
        <f t="shared" si="11"/>
        <v>5.3686789425261701</v>
      </c>
      <c r="H128">
        <f t="shared" si="12"/>
        <v>-1.497590455318091</v>
      </c>
      <c r="I128">
        <f t="shared" si="13"/>
        <v>-1.497590455318091</v>
      </c>
      <c r="J128">
        <f t="shared" si="14"/>
        <v>-0.13568747916391866</v>
      </c>
      <c r="K128">
        <f t="shared" si="15"/>
        <v>4.5794617502762307</v>
      </c>
      <c r="L128">
        <f t="shared" si="16"/>
        <v>4.5794617502762307</v>
      </c>
    </row>
    <row r="129" spans="3:12" x14ac:dyDescent="0.2">
      <c r="C129">
        <v>58</v>
      </c>
      <c r="D129">
        <f t="shared" si="8"/>
        <v>3.728677500703899</v>
      </c>
      <c r="E129">
        <f t="shared" si="9"/>
        <v>0.10363801259393135</v>
      </c>
      <c r="F129">
        <f t="shared" si="10"/>
        <v>3.728677500703899</v>
      </c>
      <c r="G129">
        <f t="shared" si="11"/>
        <v>3.9853224057293311</v>
      </c>
      <c r="H129">
        <f t="shared" si="12"/>
        <v>-2.7115030596795471</v>
      </c>
      <c r="I129">
        <f t="shared" si="13"/>
        <v>3.9853224057293311</v>
      </c>
      <c r="J129">
        <f t="shared" si="14"/>
        <v>6.0246037971395605E-2</v>
      </c>
      <c r="K129">
        <f t="shared" si="15"/>
        <v>3.7227798208249219</v>
      </c>
      <c r="L129">
        <f t="shared" si="16"/>
        <v>6.0246037971395605E-2</v>
      </c>
    </row>
    <row r="130" spans="3:12" x14ac:dyDescent="0.2">
      <c r="C130">
        <v>59</v>
      </c>
      <c r="D130">
        <f t="shared" si="8"/>
        <v>2.4644278970906983</v>
      </c>
      <c r="E130">
        <f t="shared" si="9"/>
        <v>1.3215296320645464</v>
      </c>
      <c r="F130">
        <f t="shared" si="10"/>
        <v>1.3215296320645464</v>
      </c>
      <c r="G130">
        <f t="shared" si="11"/>
        <v>4.9970475114531716</v>
      </c>
      <c r="H130">
        <f t="shared" si="12"/>
        <v>-1.7918066984547858</v>
      </c>
      <c r="I130">
        <f t="shared" si="13"/>
        <v>-1.7918066984547858</v>
      </c>
      <c r="J130">
        <f t="shared" si="14"/>
        <v>0.87963188994381714</v>
      </c>
      <c r="K130">
        <f t="shared" si="15"/>
        <v>3.6288972551337935</v>
      </c>
      <c r="L130">
        <f t="shared" si="16"/>
        <v>3.6288972551337935</v>
      </c>
    </row>
    <row r="131" spans="3:12" x14ac:dyDescent="0.2">
      <c r="C131">
        <v>60</v>
      </c>
      <c r="D131">
        <f t="shared" si="8"/>
        <v>1.9567805931156448</v>
      </c>
      <c r="E131">
        <f t="shared" si="9"/>
        <v>1.4457270638237443</v>
      </c>
      <c r="F131">
        <f t="shared" si="10"/>
        <v>1.9567805931156448</v>
      </c>
      <c r="G131">
        <f t="shared" si="11"/>
        <v>6.3751676347015636</v>
      </c>
      <c r="H131">
        <f t="shared" si="12"/>
        <v>-1.9231664344838255</v>
      </c>
      <c r="I131">
        <f t="shared" si="13"/>
        <v>6.3751676347015636</v>
      </c>
      <c r="J131">
        <f t="shared" si="14"/>
        <v>1.2235701200951397</v>
      </c>
      <c r="K131">
        <f t="shared" si="15"/>
        <v>2.4271585278519732</v>
      </c>
      <c r="L131">
        <f t="shared" si="16"/>
        <v>1.2235701200951397</v>
      </c>
    </row>
  </sheetData>
  <mergeCells count="16">
    <mergeCell ref="D70:E70"/>
    <mergeCell ref="G70:H70"/>
    <mergeCell ref="J70:K70"/>
    <mergeCell ref="D68:E68"/>
    <mergeCell ref="G68:H68"/>
    <mergeCell ref="J68:K68"/>
    <mergeCell ref="D69:E69"/>
    <mergeCell ref="G69:H69"/>
    <mergeCell ref="J69:K69"/>
    <mergeCell ref="B1:C1"/>
    <mergeCell ref="D1:F1"/>
    <mergeCell ref="G1:I1"/>
    <mergeCell ref="J1:L1"/>
    <mergeCell ref="D67:E67"/>
    <mergeCell ref="G67:H67"/>
    <mergeCell ref="J67:K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LumpSum</vt:lpstr>
      <vt:lpstr>Inflation</vt:lpstr>
      <vt:lpstr>InflationFixed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Goldsmith-Pinkham, Paul</dc:creator>
  <cp:lastModifiedBy>Goldsmith-Pinkham, Paul</cp:lastModifiedBy>
  <dcterms:created xsi:type="dcterms:W3CDTF">2019-04-17T17:58:28Z</dcterms:created>
  <dcterms:modified xsi:type="dcterms:W3CDTF">2019-04-18T16:52:32Z</dcterms:modified>
</cp:coreProperties>
</file>