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showInkAnnotation="0" codeName="ThisWorkbook" defaultThemeVersion="124226"/>
  <mc:AlternateContent xmlns:mc="http://schemas.openxmlformats.org/markup-compatibility/2006">
    <mc:Choice Requires="x15">
      <x15ac:absPath xmlns:x15ac="http://schemas.microsoft.com/office/spreadsheetml/2010/11/ac" url="https://educationgovuk-my.sharepoint.com/personal/laura_mcardle_education_gov_uk/Documents/Desktop/EOI - Elaine's Team/CSCP Archiving/Keystage 4/"/>
    </mc:Choice>
  </mc:AlternateContent>
  <xr:revisionPtr revIDLastSave="0" documentId="8_{6B34197B-1B7E-45A4-95A7-23894C933297}" xr6:coauthVersionLast="47" xr6:coauthVersionMax="47" xr10:uidLastSave="{00000000-0000-0000-0000-000000000000}"/>
  <workbookProtection workbookAlgorithmName="SHA-512" workbookHashValue="rDvg8Y9HNZcVcTdGbYi4SxkmnUTiu54Vxah3NQu4Uov/ms7oqX0ZlJyZO6+jTAiPM9hhZh6ejwTTZd/wwe2ODw==" workbookSaltValue="JNZhyFbwE7aFB5Mc+34G2g==" workbookSpinCount="100000" lockStructure="1"/>
  <bookViews>
    <workbookView xWindow="44902" yWindow="-98" windowWidth="28995" windowHeight="15796" xr2:uid="{00000000-000D-0000-FFFF-FFFF00000000}"/>
  </bookViews>
  <sheets>
    <sheet name="Guide to Ready Reckoners" sheetId="12" r:id="rId1"/>
    <sheet name="Guidance" sheetId="1" r:id="rId2"/>
    <sheet name="Data Input Guidance" sheetId="11" r:id="rId3"/>
    <sheet name="Data Input" sheetId="2" r:id="rId4"/>
    <sheet name="School VA Calculation" sheetId="3" r:id="rId5"/>
    <sheet name="Interpreting the score" sheetId="6" r:id="rId6"/>
    <sheet name="Data" sheetId="5" state="hidden" r:id="rId7"/>
    <sheet name="Charts" sheetId="10" state="hidden" r:id="rId8"/>
  </sheets>
  <externalReferences>
    <externalReference r:id="rId9"/>
    <externalReference r:id="rId10"/>
    <externalReference r:id="rId11"/>
  </externalReferences>
  <definedNames>
    <definedName name="getChart" localSheetId="2">IF([1]Data!$C$18=4,INDIRECT("'Charts'!$a$1"),IF(OR([1]Data!$C$18=1,[1]Data!$C$18=2,[1]Data!$C$18=3),INDIRECT("'Charts'!$a$2"),INDIRECT("'Charts'!$a$3")))</definedName>
    <definedName name="getChart" localSheetId="0">IF('[2]Single Measure Ready Reckoner'!$G$9='[2]Single Measure Ready Reckoner'!$X$6,INDIRECT("'Chart Data'!$C$12"),INDIRECT("'Chart Data'!$D$12"))</definedName>
    <definedName name="getChart">IF(Data!$C$15=1,INDIRECT("'Charts'!$a$1"),INDIRECT("'Charts'!$a$2"))</definedName>
    <definedName name="getChart2" localSheetId="2">IF([1]Data!$C$18=4,INDIRECT("'Charts'!$b$1"),IF(OR([1]Data!$C$18=1,[1]Data!$C$18=2,[1]Data!$C$18=3),INDIRECT("'Charts'!$b$2"),INDIRECT("'Charts'!$b$3")))</definedName>
    <definedName name="getChart2" localSheetId="0">IF('[2]Single Measure Ready Reckoner'!$G$9='[2]Single Measure Ready Reckoner'!$X$6,INDIRECT("'Chart Data'!$D$24"),INDIRECT("'Chart Data'!$C$24"))</definedName>
    <definedName name="getChart2">IF(Data!$C$15=1,INDIRECT("'Charts'!$b$1"),INDIRECT("'Charts'!$b$2"))</definedName>
    <definedName name="getChart4">IF('[3]Single Measure Ready Reckoner'!#REF!='[3]Single Measure Ready Reckoner'!$S$6,INDIRECT("'Chart Data'!$C$12"),INDIRECT("'Chart Data'!$D$12"))</definedName>
    <definedName name="_xlnm.Print_Area" localSheetId="3">'Data Input'!$B$1:$E$513</definedName>
    <definedName name="_xlnm.Print_Area" localSheetId="5">'Interpreting the score'!$A$1:$L$31</definedName>
    <definedName name="_xlnm.Print_Titles" localSheetId="3">'Data Input'!$13:$13</definedName>
    <definedName name="Scores" localSheetId="0">OFFSET('[2]Single Measure Ready Reckoner'!$Y$1,0,0,SUM('[2]Single Measure Ready Reckoner'!$AE$1:$AE$566),1)</definedName>
    <definedName name="Scores">OFFSET('[3]Single Measure Ready Reckoner'!$T$1,0,0,SUM('[3]Single Measure Ready Reckoner'!#REF!),1)</definedName>
    <definedName name="years" localSheetId="0">#REF!</definedName>
    <definedName name="year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6" i="5" l="1"/>
  <c r="D14" i="2" l="1"/>
  <c r="E41" i="6" l="1"/>
  <c r="F41" i="6"/>
  <c r="G41" i="6"/>
  <c r="H41" i="6"/>
  <c r="D41" i="6"/>
  <c r="D11" i="5"/>
  <c r="D10" i="5"/>
  <c r="D9" i="5"/>
  <c r="D8" i="5"/>
  <c r="D7" i="5"/>
  <c r="L4" i="3" l="1"/>
  <c r="K3" i="6"/>
  <c r="F17" i="5"/>
  <c r="G20" i="3"/>
  <c r="B15" i="6" s="1"/>
  <c r="G13" i="3"/>
  <c r="D18" i="2"/>
  <c r="D16" i="2"/>
  <c r="D15" i="2"/>
  <c r="D17"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G15" i="3" l="1"/>
  <c r="E18" i="6" s="1"/>
  <c r="F66" i="5"/>
  <c r="G66" i="5" s="1"/>
  <c r="F65" i="5"/>
  <c r="G65" i="5" s="1"/>
  <c r="F49" i="5"/>
  <c r="G49" i="5" s="1"/>
  <c r="F33" i="5"/>
  <c r="G33" i="5" s="1"/>
  <c r="F57" i="5"/>
  <c r="G57" i="5" s="1"/>
  <c r="F25" i="5"/>
  <c r="G25" i="5" s="1"/>
  <c r="F69" i="5"/>
  <c r="G69" i="5" s="1"/>
  <c r="F37" i="5"/>
  <c r="G37" i="5" s="1"/>
  <c r="F77" i="5"/>
  <c r="G77" i="5" s="1"/>
  <c r="F61" i="5"/>
  <c r="G61" i="5" s="1"/>
  <c r="F45" i="5"/>
  <c r="G45" i="5" s="1"/>
  <c r="F29" i="5"/>
  <c r="G29" i="5" s="1"/>
  <c r="F73" i="5"/>
  <c r="G73" i="5" s="1"/>
  <c r="F41" i="5"/>
  <c r="G41" i="5" s="1"/>
  <c r="F53" i="5"/>
  <c r="G53" i="5" s="1"/>
  <c r="F27" i="5"/>
  <c r="G27" i="5" s="1"/>
  <c r="F43" i="5"/>
  <c r="G43" i="5" s="1"/>
  <c r="F59" i="5"/>
  <c r="G59" i="5" s="1"/>
  <c r="F75" i="5"/>
  <c r="G75" i="5" s="1"/>
  <c r="F91" i="5"/>
  <c r="G91" i="5" s="1"/>
  <c r="F107" i="5"/>
  <c r="G107" i="5" s="1"/>
  <c r="F123" i="5"/>
  <c r="G123" i="5" s="1"/>
  <c r="F105" i="5"/>
  <c r="G105" i="5" s="1"/>
  <c r="F34" i="5"/>
  <c r="G34" i="5" s="1"/>
  <c r="F50" i="5"/>
  <c r="G50" i="5" s="1"/>
  <c r="F70" i="5"/>
  <c r="G70" i="5" s="1"/>
  <c r="F86" i="5"/>
  <c r="G86" i="5" s="1"/>
  <c r="F102" i="5"/>
  <c r="G102" i="5" s="1"/>
  <c r="F118" i="5"/>
  <c r="G118" i="5" s="1"/>
  <c r="F36" i="5"/>
  <c r="G36" i="5" s="1"/>
  <c r="F52" i="5"/>
  <c r="G52" i="5" s="1"/>
  <c r="F68" i="5"/>
  <c r="G68" i="5" s="1"/>
  <c r="F84" i="5"/>
  <c r="G84" i="5" s="1"/>
  <c r="F100" i="5"/>
  <c r="G100" i="5" s="1"/>
  <c r="F116" i="5"/>
  <c r="G116" i="5" s="1"/>
  <c r="F101" i="5"/>
  <c r="G101" i="5" s="1"/>
  <c r="F89" i="5"/>
  <c r="G89" i="5" s="1"/>
  <c r="F51" i="5"/>
  <c r="G51" i="5" s="1"/>
  <c r="F83" i="5"/>
  <c r="G83" i="5" s="1"/>
  <c r="F115" i="5"/>
  <c r="G115" i="5" s="1"/>
  <c r="F26" i="5"/>
  <c r="G26" i="5" s="1"/>
  <c r="F58" i="5"/>
  <c r="G58" i="5" s="1"/>
  <c r="F94" i="5"/>
  <c r="G94" i="5" s="1"/>
  <c r="F28" i="5"/>
  <c r="G28" i="5" s="1"/>
  <c r="F76" i="5"/>
  <c r="G76" i="5" s="1"/>
  <c r="F108" i="5"/>
  <c r="G108" i="5" s="1"/>
  <c r="F121" i="5"/>
  <c r="G121" i="5" s="1"/>
  <c r="F55" i="5"/>
  <c r="G55" i="5" s="1"/>
  <c r="F87" i="5"/>
  <c r="G87" i="5" s="1"/>
  <c r="F119" i="5"/>
  <c r="G119" i="5" s="1"/>
  <c r="F30" i="5"/>
  <c r="G30" i="5" s="1"/>
  <c r="F62" i="5"/>
  <c r="G62" i="5" s="1"/>
  <c r="F98" i="5"/>
  <c r="G98" i="5" s="1"/>
  <c r="F32" i="5"/>
  <c r="G32" i="5" s="1"/>
  <c r="F64" i="5"/>
  <c r="G64" i="5" s="1"/>
  <c r="F96" i="5"/>
  <c r="G96" i="5" s="1"/>
  <c r="F85" i="5"/>
  <c r="G85" i="5" s="1"/>
  <c r="F31" i="5"/>
  <c r="G31" i="5" s="1"/>
  <c r="F47" i="5"/>
  <c r="G47" i="5" s="1"/>
  <c r="F63" i="5"/>
  <c r="G63" i="5" s="1"/>
  <c r="F79" i="5"/>
  <c r="G79" i="5" s="1"/>
  <c r="F95" i="5"/>
  <c r="G95" i="5" s="1"/>
  <c r="F111" i="5"/>
  <c r="G111" i="5" s="1"/>
  <c r="F81" i="5"/>
  <c r="G81" i="5" s="1"/>
  <c r="F117" i="5"/>
  <c r="G117" i="5" s="1"/>
  <c r="F38" i="5"/>
  <c r="G38" i="5" s="1"/>
  <c r="F54" i="5"/>
  <c r="G54" i="5" s="1"/>
  <c r="F74" i="5"/>
  <c r="G74" i="5" s="1"/>
  <c r="F90" i="5"/>
  <c r="G90" i="5" s="1"/>
  <c r="F106" i="5"/>
  <c r="G106" i="5" s="1"/>
  <c r="F122" i="5"/>
  <c r="G122" i="5" s="1"/>
  <c r="F40" i="5"/>
  <c r="G40" i="5" s="1"/>
  <c r="F56" i="5"/>
  <c r="G56" i="5" s="1"/>
  <c r="F72" i="5"/>
  <c r="G72" i="5" s="1"/>
  <c r="F88" i="5"/>
  <c r="G88" i="5" s="1"/>
  <c r="F104" i="5"/>
  <c r="G104" i="5" s="1"/>
  <c r="F120" i="5"/>
  <c r="G120" i="5" s="1"/>
  <c r="F113" i="5"/>
  <c r="G113" i="5" s="1"/>
  <c r="F109" i="5"/>
  <c r="G109" i="5" s="1"/>
  <c r="F35" i="5"/>
  <c r="G35" i="5" s="1"/>
  <c r="F67" i="5"/>
  <c r="G67" i="5" s="1"/>
  <c r="F99" i="5"/>
  <c r="G99" i="5" s="1"/>
  <c r="F93" i="5"/>
  <c r="G93" i="5" s="1"/>
  <c r="F42" i="5"/>
  <c r="G42" i="5" s="1"/>
  <c r="F78" i="5"/>
  <c r="G78" i="5" s="1"/>
  <c r="F110" i="5"/>
  <c r="G110" i="5" s="1"/>
  <c r="F44" i="5"/>
  <c r="G44" i="5" s="1"/>
  <c r="F60" i="5"/>
  <c r="G60" i="5" s="1"/>
  <c r="F92" i="5"/>
  <c r="G92" i="5" s="1"/>
  <c r="F124" i="5"/>
  <c r="G124" i="5" s="1"/>
  <c r="F39" i="5"/>
  <c r="G39" i="5" s="1"/>
  <c r="F71" i="5"/>
  <c r="G71" i="5" s="1"/>
  <c r="F103" i="5"/>
  <c r="G103" i="5" s="1"/>
  <c r="F97" i="5"/>
  <c r="G97" i="5" s="1"/>
  <c r="F46" i="5"/>
  <c r="G46" i="5" s="1"/>
  <c r="F82" i="5"/>
  <c r="G82" i="5" s="1"/>
  <c r="F114" i="5"/>
  <c r="G114" i="5" s="1"/>
  <c r="F48" i="5"/>
  <c r="G48" i="5" s="1"/>
  <c r="F80" i="5"/>
  <c r="G80" i="5" s="1"/>
  <c r="F112" i="5"/>
  <c r="G112" i="5" s="1"/>
  <c r="F125" i="5"/>
  <c r="G125" i="5" s="1"/>
  <c r="E22" i="5" l="1"/>
  <c r="F22" i="5" s="1"/>
  <c r="G22" i="5" s="1"/>
  <c r="E15" i="6" l="1"/>
  <c r="G13" i="6" s="1"/>
  <c r="Q2" i="6" s="1"/>
  <c r="R2" i="6" s="1"/>
  <c r="G17" i="6" l="1"/>
  <c r="Q3" i="6" s="1"/>
  <c r="R3" i="6" s="1"/>
  <c r="R5" i="6" s="1"/>
  <c r="B36" i="6" s="1"/>
</calcChain>
</file>

<file path=xl/sharedStrings.xml><?xml version="1.0" encoding="utf-8"?>
<sst xmlns="http://schemas.openxmlformats.org/spreadsheetml/2006/main" count="127" uniqueCount="113">
  <si>
    <t>UNDERLYING DATA AND CHARTS SHEET</t>
  </si>
  <si>
    <t>Measure</t>
  </si>
  <si>
    <t>Number of Pupils</t>
  </si>
  <si>
    <t>Key</t>
  </si>
  <si>
    <t>Number of Pupils in School</t>
  </si>
  <si>
    <t>CONFIDENCE INTERVAL CHART DATA</t>
  </si>
  <si>
    <t>Upper CI</t>
  </si>
  <si>
    <t>Lower CI</t>
  </si>
  <si>
    <t>+/-</t>
  </si>
  <si>
    <t xml:space="preserve">Step 1)    </t>
  </si>
  <si>
    <t>Step 2)</t>
  </si>
  <si>
    <t>Step 3)</t>
  </si>
  <si>
    <t>confidence intervals.</t>
  </si>
  <si>
    <t>The guidance at the link above provides further detail on the calculation of confidence intervals and how to interpret them.</t>
  </si>
  <si>
    <t>KS2-4 'School Progress 8 measure'</t>
  </si>
  <si>
    <t>Your School's Progress 8 Score is Significantly Below National Average</t>
  </si>
  <si>
    <t>Your School's Progress 8 Score is Significantly Above National Average</t>
  </si>
  <si>
    <t>Your School's Progress 8 Score is Not Significantly Different From National Average</t>
  </si>
  <si>
    <t>=</t>
  </si>
  <si>
    <t xml:space="preserve">= </t>
  </si>
  <si>
    <t>Standard Deviation</t>
  </si>
  <si>
    <t>Step 2 - Interpreting the Confidence Interval around the School Progress 8 Score</t>
  </si>
  <si>
    <t>Upper confidence limit =</t>
  </si>
  <si>
    <t>Lower confidence limit =</t>
  </si>
  <si>
    <t>Confidence 
interval =</t>
  </si>
  <si>
    <t>To Data Input Guidance sheet ---&gt;</t>
  </si>
  <si>
    <t>To Data Input sheet ---&gt;</t>
  </si>
  <si>
    <t>To Interpreting the score sheet ---&gt;</t>
  </si>
  <si>
    <t>https://tableschecking.education.gov.uk/</t>
  </si>
  <si>
    <t xml:space="preserve">Note: </t>
  </si>
  <si>
    <t>Step 1 - Calculate the confidence interval around the school Progress 8 score</t>
  </si>
  <si>
    <t>School Progress 8 Score =</t>
  </si>
  <si>
    <t>Number of pupils in the Progress 8 calculation for your school =</t>
  </si>
  <si>
    <t>Progress 8 and Attainment 8 guidance</t>
  </si>
  <si>
    <t>Progress 8</t>
  </si>
  <si>
    <t>--Select--</t>
  </si>
  <si>
    <t>Model Selected</t>
  </si>
  <si>
    <t>Stdev =</t>
  </si>
  <si>
    <t xml:space="preserve">This ready reckoner allows the user to see how value added scores are calculated for their school from individual pupil scores for Progress 8 and elements making up Progress 8.  </t>
  </si>
  <si>
    <t>For more information on calculating these scores for individual pupils, please see the pupil Progress 8 and Progress 8 elements ready reckoner.</t>
  </si>
  <si>
    <t>The following steps explain how to use the school level ready reckoner:</t>
  </si>
  <si>
    <t>The first step is to go to the 'Data Input' sheet. There you can select the progress measure you wish to use in the ready reckoner by changing the drop down</t>
  </si>
  <si>
    <t>box at the top of the sheet. The circled part of the screenshot below shows the drop down box to select from…</t>
  </si>
  <si>
    <t>The screenshot below shows where to enter the pupil data in the 'Data Input' sheet</t>
  </si>
  <si>
    <r>
      <t xml:space="preserve">You can then enter the individual pupil VA scores for pupils in your school under the heading </t>
    </r>
    <r>
      <rPr>
        <b/>
        <sz val="12"/>
        <color indexed="18"/>
        <rFont val="Arial"/>
        <family val="2"/>
      </rPr>
      <t>'Pupil VA Scores (centred around zero)</t>
    </r>
    <r>
      <rPr>
        <sz val="12"/>
        <color indexed="18"/>
        <rFont val="Arial"/>
        <family val="2"/>
      </rPr>
      <t>' in the 'Data Input' sheet</t>
    </r>
  </si>
  <si>
    <r>
      <t xml:space="preserve">The next step is to go to the </t>
    </r>
    <r>
      <rPr>
        <b/>
        <sz val="12"/>
        <color indexed="18"/>
        <rFont val="Arial"/>
        <family val="2"/>
      </rPr>
      <t>'School VA Calculation'</t>
    </r>
    <r>
      <rPr>
        <sz val="12"/>
        <color indexed="18"/>
        <rFont val="Arial"/>
        <family val="2"/>
      </rPr>
      <t xml:space="preserve"> sheet. This sheet provides information on how your school VA score has been calculated from</t>
    </r>
  </si>
  <si>
    <t>individual pupil VA scores. For more information on the calculation of school VA scores, please see the guidance at the following link:</t>
  </si>
  <si>
    <r>
      <t xml:space="preserve">The final step is to go to the </t>
    </r>
    <r>
      <rPr>
        <b/>
        <sz val="12"/>
        <color indexed="18"/>
        <rFont val="Arial"/>
        <family val="2"/>
      </rPr>
      <t>'Interpreting the score'</t>
    </r>
    <r>
      <rPr>
        <sz val="12"/>
        <color indexed="18"/>
        <rFont val="Arial"/>
        <family val="2"/>
      </rPr>
      <t xml:space="preserve"> sheet. This sheet provides information on how to interpret your school's VA score and the associated </t>
    </r>
  </si>
  <si>
    <t>Copy and paste all of the VA scores for pupils in your school into the Data Input tab of this file</t>
  </si>
  <si>
    <t>Once you have copied your pupils' VA scores from the Excel file, right click here and select paste</t>
  </si>
  <si>
    <t>DATA INPUT - INDIVIDUAL PUPIL VA SCORES</t>
  </si>
  <si>
    <t>1) Please select from the drop down box below the progress measure for which you would like to calculate a school VA score.</t>
  </si>
  <si>
    <t>Enter individual pupil VA score here</t>
  </si>
  <si>
    <t>Pupil VA Scores
(Centred around zero)</t>
  </si>
  <si>
    <t>Pupil Included or Not Included in the measure?</t>
  </si>
  <si>
    <t>2) For the progress measure selected above, please type or paste the VA scores for the pupils in your school under the heading 'Pupil VA Scores' below.</t>
  </si>
  <si>
    <t>based on whether a valid number is entered into the 'Pupil VA Scores' column.</t>
  </si>
  <si>
    <r>
      <rPr>
        <b/>
        <i/>
        <sz val="12"/>
        <rFont val="Arial"/>
        <family val="2"/>
      </rPr>
      <t xml:space="preserve">Note: </t>
    </r>
    <r>
      <rPr>
        <i/>
        <sz val="12"/>
        <rFont val="Arial"/>
        <family val="2"/>
      </rPr>
      <t>please be aware that the 'Pupil Included or Not Included in the measure?' column is automatically completed</t>
    </r>
  </si>
  <si>
    <t>To School VA Calculation sheet ---&gt;</t>
  </si>
  <si>
    <t>CALCULATION OF A SCHOOL VA SCORE</t>
  </si>
  <si>
    <t>This sheet explains the steps taken to calculate a school's VA score from the individual pupil VA scores</t>
  </si>
  <si>
    <t>Step 1 - Calculate the average pupil VA score</t>
  </si>
  <si>
    <t>This step calculates the average of the individual pupil VA scores entered in the 'Data Input' sheet.</t>
  </si>
  <si>
    <t xml:space="preserve">The sum of all pupils' VA scores for your school         </t>
  </si>
  <si>
    <t xml:space="preserve">Number of pupils in the VA calculation for your school </t>
  </si>
  <si>
    <t>Step 2 - School VA score</t>
  </si>
  <si>
    <t>The average of the pupil VA scores is otherwise known as the 'School VA score'.</t>
  </si>
  <si>
    <t xml:space="preserve">Final school VA score                              </t>
  </si>
  <si>
    <t>Back to School VA Calculation sheet &lt;---</t>
  </si>
  <si>
    <t>Back to Ready Reckoner Guidance &lt;---</t>
  </si>
  <si>
    <t>INTERPRETING CONFIDENCE INTERVALS AROUND A SCHOOL VA SCORE</t>
  </si>
  <si>
    <t>To judge a school’s effectiveness, both the school VA score and its associated confidence interval need to be</t>
  </si>
  <si>
    <t>taken into account. This sheet explains how to interpret a confidence interval around a school VA score.</t>
  </si>
  <si>
    <t>Subject</t>
  </si>
  <si>
    <t>Standard deviation</t>
  </si>
  <si>
    <t>Progress Measure:</t>
  </si>
  <si>
    <t>Progress 8 - English element</t>
  </si>
  <si>
    <t>Progress 8 - maths element</t>
  </si>
  <si>
    <t>Progress 8 - EBacc element</t>
  </si>
  <si>
    <t>Progress 8 - open element</t>
  </si>
  <si>
    <t>English element</t>
  </si>
  <si>
    <t>Maths element</t>
  </si>
  <si>
    <t>EBacc element</t>
  </si>
  <si>
    <t>Open element</t>
  </si>
  <si>
    <t>There are four key stage 2 to 4 ready reckoners.</t>
  </si>
  <si>
    <t xml:space="preserve">These value added scores can be copied and pasted directly from the pupil level file on the </t>
  </si>
  <si>
    <t>To Guidance  ---&gt;</t>
  </si>
  <si>
    <t xml:space="preserve">The ready reckoner allows the user to input the value added scores in Progress 8 or any of its elements, for all pupils in their school. </t>
  </si>
  <si>
    <r>
      <rPr>
        <b/>
        <sz val="10"/>
        <rFont val="Arial"/>
        <family val="2"/>
      </rPr>
      <t>This is the</t>
    </r>
    <r>
      <rPr>
        <sz val="10"/>
        <rFont val="Arial"/>
        <family val="2"/>
      </rPr>
      <t xml:space="preserve"> </t>
    </r>
    <r>
      <rPr>
        <b/>
        <sz val="10"/>
        <rFont val="Arial"/>
        <family val="2"/>
      </rPr>
      <t xml:space="preserve">Progress 8 element breakdown school ready reckoner. </t>
    </r>
    <r>
      <rPr>
        <sz val="10"/>
        <rFont val="Arial"/>
        <family val="2"/>
      </rPr>
      <t xml:space="preserve">The aim is to help the user understand how we arrive at a value added score for their school. </t>
    </r>
  </si>
  <si>
    <t xml:space="preserve">The ready reckoner allows the user to input, for an individual pupil, their key stage 2 prior attainment and key stage 4 outcome in Attainment 8 or any of its elements. </t>
  </si>
  <si>
    <r>
      <t>The aim of the</t>
    </r>
    <r>
      <rPr>
        <b/>
        <sz val="10"/>
        <rFont val="Arial"/>
        <family val="2"/>
      </rPr>
      <t xml:space="preserve"> Progress 8 element breakdown pupil ready reckoner </t>
    </r>
    <r>
      <rPr>
        <sz val="10"/>
        <rFont val="Arial"/>
        <family val="2"/>
      </rPr>
      <t xml:space="preserve">is to help the user to understand how we arrive at a value added score for their pupil. </t>
    </r>
  </si>
  <si>
    <r>
      <t>The aim of the</t>
    </r>
    <r>
      <rPr>
        <b/>
        <sz val="10"/>
        <rFont val="Arial"/>
        <family val="2"/>
      </rPr>
      <t xml:space="preserve"> EBacc subject pupil ready reckoner</t>
    </r>
    <r>
      <rPr>
        <sz val="10"/>
        <rFont val="Arial"/>
        <family val="2"/>
      </rPr>
      <t xml:space="preserve"> is to help the user to understand how we arrive at a value added score for their pupil. </t>
    </r>
  </si>
  <si>
    <t xml:space="preserve">The ready reckoner allows the user to input, for an individual pupil, their key stage 2 prior attainment and key stage 4 attainment in any of the three subject areas in the English Baccalaureate. </t>
  </si>
  <si>
    <r>
      <t xml:space="preserve">The aim of the </t>
    </r>
    <r>
      <rPr>
        <b/>
        <sz val="10"/>
        <rFont val="Arial"/>
        <family val="2"/>
      </rPr>
      <t>EBacc subject school ready reckoner</t>
    </r>
    <r>
      <rPr>
        <sz val="10"/>
        <rFont val="Arial"/>
        <family val="2"/>
      </rPr>
      <t xml:space="preserve"> is to help the user understand how we arrive at a value added score for their school. </t>
    </r>
  </si>
  <si>
    <t xml:space="preserve">The ready reckoner allows the user to input the value added scores in any of the three subject areas in the English Baccalaureate, for all pupils in their school. </t>
  </si>
  <si>
    <t xml:space="preserve">Once logged in to your school account, select the ‘Guidance/Documents’ tab and select the ‘Key stage 4 pupil level’ file. </t>
  </si>
  <si>
    <t>Pupil Progress 8 scores can be found in column BI. Pupil VA scores for the English, maths, EBacc, and open elements of Progress 8 can be found in columns BJ, BK, BM, and BO respectively</t>
  </si>
  <si>
    <t>Checking site.</t>
  </si>
  <si>
    <r>
      <t xml:space="preserve">For further guidance on inputting individual pupil VA scores from the pupil level data file on the </t>
    </r>
    <r>
      <rPr>
        <b/>
        <sz val="12"/>
        <color indexed="18"/>
        <rFont val="Arial"/>
        <family val="2"/>
      </rPr>
      <t>Checking website</t>
    </r>
    <r>
      <rPr>
        <sz val="12"/>
        <color indexed="18"/>
        <rFont val="Arial"/>
        <family val="2"/>
      </rPr>
      <t>, see the tab '</t>
    </r>
    <r>
      <rPr>
        <b/>
        <sz val="12"/>
        <color indexed="18"/>
        <rFont val="Arial"/>
        <family val="2"/>
      </rPr>
      <t>Data Input Guidance</t>
    </r>
    <r>
      <rPr>
        <sz val="12"/>
        <color indexed="18"/>
        <rFont val="Arial"/>
        <family val="2"/>
      </rPr>
      <t>'.</t>
    </r>
  </si>
  <si>
    <t xml:space="preserve">The first step is to visit the school Checking Site at </t>
  </si>
  <si>
    <t xml:space="preserve">DATA INPUT GUIDANCE - USING THE CHECKING EXERCISE WEBSITE </t>
  </si>
  <si>
    <t>The following guidance is designed to help users import individual pupil VA scores from the Checking website.</t>
  </si>
  <si>
    <t>SQL Output</t>
  </si>
  <si>
    <t>p8stdev</t>
  </si>
  <si>
    <t>p8engstdev</t>
  </si>
  <si>
    <t>p8matstdev</t>
  </si>
  <si>
    <t>p8ebacstdev</t>
  </si>
  <si>
    <t>p8openstdev</t>
  </si>
  <si>
    <t xml:space="preserve">GUIDE TO 2019 KEY STAGE 2 TO 4 READY RECKONERS </t>
  </si>
  <si>
    <t>2019 PROGRESS 8 SCHOOL LEVEL READY RECKONER GUIDANCE</t>
  </si>
  <si>
    <t>Please note that all attainment estimates and calculations relate to 2019 only.</t>
  </si>
  <si>
    <t xml:space="preserve">The ready reckoner only provides correct calculations for pupils reaching the end of key stage 4 in 2019. </t>
  </si>
  <si>
    <t xml:space="preserve">Select the link '2019 Key Stage 4 and 16 to 18 Performance Tables Checking Website' and log in to your school’s account (you will need your username and password):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</si>
</sst>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50" x14ac:knownFonts="1">
    <font>
      <sz val="10"/>
      <name val="Arial"/>
    </font>
    <font>
      <sz val="11"/>
      <color theme="1"/>
      <name val="Calibri"/>
      <family val="2"/>
      <scheme val="minor"/>
    </font>
    <font>
      <sz val="11"/>
      <color theme="1"/>
      <name val="Calibri"/>
      <family val="2"/>
      <scheme val="minor"/>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4"/>
      <name val="Arial"/>
      <family val="2"/>
    </font>
    <font>
      <b/>
      <sz val="10"/>
      <name val="Arial"/>
      <family val="2"/>
    </font>
    <font>
      <b/>
      <sz val="18"/>
      <name val="Arial"/>
      <family val="2"/>
    </font>
    <font>
      <b/>
      <sz val="12"/>
      <name val="Arial"/>
      <family val="2"/>
    </font>
    <font>
      <sz val="10"/>
      <color indexed="8"/>
      <name val="Arial"/>
      <family val="2"/>
    </font>
    <font>
      <i/>
      <sz val="12"/>
      <name val="Arial"/>
      <family val="2"/>
    </font>
    <font>
      <sz val="12"/>
      <name val="Arial"/>
      <family val="2"/>
    </font>
    <font>
      <b/>
      <sz val="12"/>
      <color indexed="8"/>
      <name val="Arial"/>
      <family val="2"/>
    </font>
    <font>
      <b/>
      <sz val="14"/>
      <color indexed="8"/>
      <name val="Arial"/>
      <family val="2"/>
    </font>
    <font>
      <b/>
      <sz val="15"/>
      <name val="Arial"/>
      <family val="2"/>
    </font>
    <font>
      <sz val="16"/>
      <name val="Arial"/>
      <family val="2"/>
    </font>
    <font>
      <b/>
      <u/>
      <sz val="14"/>
      <color indexed="18"/>
      <name val="Arial"/>
      <family val="2"/>
    </font>
    <font>
      <b/>
      <sz val="16"/>
      <name val="Arial"/>
      <family val="2"/>
    </font>
    <font>
      <sz val="12"/>
      <color indexed="8"/>
      <name val="Arial"/>
      <family val="2"/>
    </font>
    <font>
      <sz val="12"/>
      <color indexed="18"/>
      <name val="Arial"/>
      <family val="2"/>
    </font>
    <font>
      <b/>
      <sz val="12"/>
      <color indexed="18"/>
      <name val="Arial"/>
      <family val="2"/>
    </font>
    <font>
      <sz val="12"/>
      <color indexed="18"/>
      <name val="Arial"/>
      <family val="2"/>
    </font>
    <font>
      <sz val="10"/>
      <color indexed="18"/>
      <name val="Arial"/>
      <family val="2"/>
    </font>
    <font>
      <b/>
      <i/>
      <sz val="12"/>
      <name val="Arial"/>
      <family val="2"/>
    </font>
    <font>
      <sz val="10"/>
      <name val="Arial"/>
      <family val="2"/>
    </font>
    <font>
      <sz val="26"/>
      <name val="Arial"/>
      <family val="2"/>
    </font>
    <font>
      <u/>
      <sz val="12"/>
      <color indexed="12"/>
      <name val="Arial"/>
      <family val="2"/>
    </font>
    <font>
      <i/>
      <sz val="11"/>
      <name val="Arial"/>
      <family val="2"/>
    </font>
    <font>
      <sz val="10"/>
      <color rgb="FFFF0000"/>
      <name val="Arial"/>
      <family val="2"/>
    </font>
    <font>
      <sz val="10"/>
      <color theme="0"/>
      <name val="Arial"/>
      <family val="2"/>
    </font>
    <font>
      <b/>
      <sz val="14"/>
      <color theme="1"/>
      <name val="Arial"/>
      <family val="2"/>
    </font>
    <font>
      <sz val="10"/>
      <color theme="1"/>
      <name val="Arial"/>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3"/>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9" tint="0.59996337778862885"/>
        <bgColor indexed="64"/>
      </patternFill>
    </fill>
  </fills>
  <borders count="3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style="medium">
        <color indexed="8"/>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6">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7" borderId="1" applyNumberFormat="0" applyAlignment="0" applyProtection="0"/>
    <xf numFmtId="0" fontId="17" fillId="0" borderId="6" applyNumberFormat="0" applyFill="0" applyAlignment="0" applyProtection="0"/>
    <xf numFmtId="0" fontId="18" fillId="22" borderId="0" applyNumberFormat="0" applyBorder="0" applyAlignment="0" applyProtection="0"/>
    <xf numFmtId="0" fontId="9" fillId="23" borderId="7" applyNumberFormat="0" applyFont="0" applyAlignment="0" applyProtection="0"/>
    <xf numFmtId="0" fontId="19" fillId="20" borderId="8" applyNumberFormat="0" applyAlignment="0" applyProtection="0"/>
    <xf numFmtId="9" fontId="42" fillId="0" borderId="0" applyFon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xf numFmtId="0" fontId="2" fillId="0" borderId="0"/>
    <xf numFmtId="0" fontId="1" fillId="0" borderId="0"/>
  </cellStyleXfs>
  <cellXfs count="178">
    <xf numFmtId="0" fontId="0" fillId="0" borderId="0" xfId="0"/>
    <xf numFmtId="0" fontId="23" fillId="0" borderId="0" xfId="0" applyFont="1"/>
    <xf numFmtId="0" fontId="28" fillId="0" borderId="0" xfId="0" applyFont="1"/>
    <xf numFmtId="0" fontId="23" fillId="0" borderId="0" xfId="0" applyFont="1" applyFill="1" applyBorder="1" applyAlignment="1">
      <alignment horizontal="center" vertical="center" wrapText="1"/>
    </xf>
    <xf numFmtId="0" fontId="0" fillId="0" borderId="0" xfId="0" applyAlignment="1">
      <alignment horizontal="center"/>
    </xf>
    <xf numFmtId="0" fontId="24" fillId="0" borderId="10" xfId="0" applyFont="1" applyBorder="1" applyAlignment="1">
      <alignment horizontal="center"/>
    </xf>
    <xf numFmtId="0" fontId="24" fillId="0" borderId="11" xfId="0" applyFont="1" applyBorder="1" applyAlignment="1">
      <alignment horizontal="center"/>
    </xf>
    <xf numFmtId="0" fontId="24" fillId="0" borderId="0" xfId="0" applyFont="1" applyFill="1" applyBorder="1" applyAlignment="1">
      <alignment horizontal="left"/>
    </xf>
    <xf numFmtId="0" fontId="9" fillId="0" borderId="12" xfId="0" applyFont="1" applyFill="1" applyBorder="1" applyAlignment="1">
      <alignment horizontal="center" vertical="center" wrapText="1"/>
    </xf>
    <xf numFmtId="2" fontId="0" fillId="0" borderId="0" xfId="0" applyNumberFormat="1" applyAlignment="1">
      <alignment horizontal="center"/>
    </xf>
    <xf numFmtId="0" fontId="30" fillId="0" borderId="0" xfId="0" applyFont="1" applyAlignment="1">
      <alignment vertical="center"/>
    </xf>
    <xf numFmtId="0" fontId="27" fillId="0" borderId="0" xfId="0" applyFont="1" applyAlignment="1">
      <alignment wrapText="1"/>
    </xf>
    <xf numFmtId="0" fontId="32" fillId="0" borderId="0" xfId="0" applyFont="1"/>
    <xf numFmtId="0" fontId="0" fillId="0" borderId="0" xfId="0" applyAlignment="1">
      <alignment wrapText="1"/>
    </xf>
    <xf numFmtId="0" fontId="24" fillId="0" borderId="0" xfId="0" applyFont="1"/>
    <xf numFmtId="0" fontId="30" fillId="0" borderId="0" xfId="0" applyFont="1" applyAlignment="1">
      <alignment horizontal="center" vertical="center" wrapText="1"/>
    </xf>
    <xf numFmtId="0" fontId="25" fillId="0" borderId="0" xfId="0" quotePrefix="1" applyFont="1" applyAlignment="1">
      <alignment horizontal="center" vertical="center"/>
    </xf>
    <xf numFmtId="0" fontId="0" fillId="0" borderId="0" xfId="0" applyAlignment="1">
      <alignment horizontal="center" vertical="center" wrapText="1"/>
    </xf>
    <xf numFmtId="3" fontId="30" fillId="0" borderId="0" xfId="0" applyNumberFormat="1" applyFont="1" applyFill="1" applyBorder="1" applyAlignment="1">
      <alignment horizontal="center" vertical="center" wrapText="1"/>
    </xf>
    <xf numFmtId="3" fontId="0" fillId="0" borderId="0" xfId="0" applyNumberFormat="1" applyAlignment="1">
      <alignment horizontal="center"/>
    </xf>
    <xf numFmtId="0" fontId="0" fillId="0" borderId="12" xfId="0" applyBorder="1" applyAlignment="1">
      <alignment horizontal="center"/>
    </xf>
    <xf numFmtId="0" fontId="0" fillId="0" borderId="0" xfId="0" applyAlignment="1">
      <alignment vertical="center" wrapText="1"/>
    </xf>
    <xf numFmtId="4" fontId="0" fillId="0" borderId="0" xfId="0" applyNumberFormat="1"/>
    <xf numFmtId="4" fontId="29" fillId="0" borderId="13" xfId="0" applyNumberFormat="1" applyFont="1" applyFill="1" applyBorder="1" applyAlignment="1" applyProtection="1">
      <alignment horizontal="center"/>
      <protection locked="0"/>
    </xf>
    <xf numFmtId="0" fontId="26" fillId="24" borderId="14" xfId="0" applyFont="1" applyFill="1" applyBorder="1" applyAlignment="1">
      <alignment horizontal="center" vertical="center" wrapText="1"/>
    </xf>
    <xf numFmtId="0" fontId="26" fillId="24" borderId="15" xfId="0" applyFont="1" applyFill="1" applyBorder="1" applyAlignment="1">
      <alignment horizontal="center" vertical="center" wrapText="1"/>
    </xf>
    <xf numFmtId="0" fontId="29" fillId="0" borderId="0" xfId="0" applyFont="1"/>
    <xf numFmtId="0" fontId="26" fillId="0" borderId="0" xfId="0" applyFont="1"/>
    <xf numFmtId="0" fontId="0" fillId="0" borderId="0" xfId="0" applyFill="1" applyBorder="1" applyAlignment="1">
      <alignment horizontal="center" vertical="center" wrapText="1"/>
    </xf>
    <xf numFmtId="4" fontId="31" fillId="24" borderId="16" xfId="0" applyNumberFormat="1" applyFont="1" applyFill="1" applyBorder="1" applyAlignment="1" applyProtection="1">
      <alignment horizontal="center" vertical="center" wrapText="1"/>
      <protection hidden="1"/>
    </xf>
    <xf numFmtId="3" fontId="31" fillId="24" borderId="16" xfId="0" applyNumberFormat="1" applyFont="1" applyFill="1" applyBorder="1" applyAlignment="1" applyProtection="1">
      <alignment horizontal="center" vertical="center" wrapText="1"/>
      <protection hidden="1"/>
    </xf>
    <xf numFmtId="0" fontId="34" fillId="0" borderId="0" xfId="0" applyFont="1"/>
    <xf numFmtId="0" fontId="35" fillId="0" borderId="0" xfId="0" applyFont="1"/>
    <xf numFmtId="0" fontId="36" fillId="0" borderId="0" xfId="0" applyFont="1"/>
    <xf numFmtId="0" fontId="37" fillId="0" borderId="0" xfId="0" applyFont="1"/>
    <xf numFmtId="0" fontId="28" fillId="0" borderId="17" xfId="0" applyFont="1" applyBorder="1" applyAlignment="1" applyProtection="1">
      <alignment horizontal="center"/>
      <protection hidden="1"/>
    </xf>
    <xf numFmtId="0" fontId="28" fillId="0" borderId="13" xfId="0" applyFont="1" applyBorder="1" applyAlignment="1" applyProtection="1">
      <alignment horizontal="center"/>
      <protection hidden="1"/>
    </xf>
    <xf numFmtId="0" fontId="28" fillId="0" borderId="18" xfId="0" applyFont="1" applyBorder="1" applyAlignment="1" applyProtection="1">
      <alignment horizontal="center"/>
      <protection hidden="1"/>
    </xf>
    <xf numFmtId="0" fontId="39" fillId="0" borderId="0" xfId="0" applyFont="1"/>
    <xf numFmtId="0" fontId="40" fillId="0" borderId="0" xfId="0" applyFont="1"/>
    <xf numFmtId="0" fontId="38" fillId="0" borderId="0" xfId="0" applyFont="1"/>
    <xf numFmtId="0" fontId="0" fillId="0" borderId="0" xfId="0" applyBorder="1" applyAlignment="1">
      <alignment horizontal="center"/>
    </xf>
    <xf numFmtId="0" fontId="24" fillId="0" borderId="19" xfId="0" applyFont="1" applyBorder="1" applyAlignment="1">
      <alignment horizontal="center"/>
    </xf>
    <xf numFmtId="0" fontId="0" fillId="0" borderId="0" xfId="0" applyFill="1" applyBorder="1"/>
    <xf numFmtId="164" fontId="0" fillId="0" borderId="0" xfId="0" applyNumberFormat="1" applyFill="1" applyBorder="1"/>
    <xf numFmtId="0" fontId="0" fillId="0" borderId="0" xfId="0" applyFill="1" applyBorder="1" applyAlignment="1">
      <alignment horizontal="center" vertical="center"/>
    </xf>
    <xf numFmtId="0" fontId="0" fillId="0" borderId="0" xfId="0" applyFill="1" applyBorder="1" applyAlignment="1">
      <alignment vertical="center"/>
    </xf>
    <xf numFmtId="0" fontId="46" fillId="0" borderId="0" xfId="0" applyFont="1"/>
    <xf numFmtId="0" fontId="9" fillId="0" borderId="0" xfId="0" applyFont="1"/>
    <xf numFmtId="0" fontId="31" fillId="0" borderId="0" xfId="34" applyFont="1" applyFill="1" applyBorder="1" applyAlignment="1" applyProtection="1">
      <alignment vertical="center" wrapText="1"/>
      <protection locked="0"/>
    </xf>
    <xf numFmtId="0" fontId="27" fillId="0" borderId="0" xfId="0" applyFont="1" applyFill="1" applyBorder="1" applyAlignment="1" applyProtection="1">
      <alignment wrapText="1"/>
      <protection locked="0"/>
    </xf>
    <xf numFmtId="0" fontId="27" fillId="0" borderId="12" xfId="0" applyFont="1" applyFill="1" applyBorder="1" applyAlignment="1" applyProtection="1">
      <alignment wrapText="1"/>
      <protection locked="0"/>
    </xf>
    <xf numFmtId="0" fontId="47" fillId="0" borderId="0" xfId="0" applyFont="1"/>
    <xf numFmtId="0" fontId="0" fillId="0" borderId="0" xfId="0" applyBorder="1"/>
    <xf numFmtId="0" fontId="32" fillId="0" borderId="0" xfId="0" applyFont="1" applyBorder="1"/>
    <xf numFmtId="0" fontId="0" fillId="0" borderId="10" xfId="0" applyBorder="1" applyAlignment="1">
      <alignment horizontal="center"/>
    </xf>
    <xf numFmtId="0" fontId="9" fillId="0" borderId="19" xfId="0" applyFont="1" applyBorder="1" applyAlignment="1">
      <alignment horizontal="center"/>
    </xf>
    <xf numFmtId="165" fontId="0" fillId="0" borderId="0" xfId="0" applyNumberFormat="1" applyBorder="1"/>
    <xf numFmtId="0" fontId="47" fillId="0" borderId="0" xfId="0" applyFont="1" applyFill="1" applyBorder="1" applyAlignment="1">
      <alignment horizontal="center" vertical="center"/>
    </xf>
    <xf numFmtId="164" fontId="47" fillId="0" borderId="0" xfId="0" applyNumberFormat="1" applyFont="1" applyFill="1" applyBorder="1"/>
    <xf numFmtId="0" fontId="0" fillId="0" borderId="0" xfId="0" applyAlignment="1">
      <alignment vertical="top" wrapText="1"/>
    </xf>
    <xf numFmtId="0" fontId="26" fillId="0" borderId="0" xfId="0" applyFont="1" applyAlignment="1">
      <alignment horizontal="center" vertical="center"/>
    </xf>
    <xf numFmtId="0" fontId="30" fillId="0" borderId="0" xfId="0" applyFont="1" applyAlignment="1">
      <alignment horizontal="center" vertical="center"/>
    </xf>
    <xf numFmtId="3" fontId="31" fillId="0" borderId="0" xfId="0" applyNumberFormat="1" applyFont="1" applyFill="1" applyBorder="1" applyAlignment="1" applyProtection="1">
      <alignment horizontal="center" vertical="center" wrapText="1"/>
      <protection hidden="1"/>
    </xf>
    <xf numFmtId="0" fontId="23" fillId="0" borderId="0" xfId="0" applyFont="1" applyFill="1" applyBorder="1" applyAlignment="1" applyProtection="1">
      <alignment horizontal="center" vertical="center" wrapText="1"/>
      <protection hidden="1"/>
    </xf>
    <xf numFmtId="0" fontId="31" fillId="0" borderId="0" xfId="0" applyFont="1" applyAlignment="1">
      <alignment vertical="center"/>
    </xf>
    <xf numFmtId="4" fontId="31" fillId="26" borderId="14" xfId="0" applyNumberFormat="1" applyFont="1" applyFill="1" applyBorder="1" applyAlignment="1" applyProtection="1">
      <alignment horizontal="center" vertical="center" wrapText="1"/>
      <protection hidden="1"/>
    </xf>
    <xf numFmtId="0" fontId="29" fillId="0" borderId="0" xfId="0" applyFont="1" applyAlignment="1">
      <alignment vertical="center"/>
    </xf>
    <xf numFmtId="4" fontId="47" fillId="0" borderId="0" xfId="0" applyNumberFormat="1" applyFont="1"/>
    <xf numFmtId="0" fontId="15" fillId="0" borderId="0" xfId="34" applyAlignment="1" applyProtection="1"/>
    <xf numFmtId="2" fontId="31" fillId="24" borderId="16" xfId="0" applyNumberFormat="1" applyFont="1" applyFill="1" applyBorder="1" applyAlignment="1" applyProtection="1">
      <alignment horizontal="center" vertical="center" wrapText="1"/>
      <protection hidden="1"/>
    </xf>
    <xf numFmtId="0" fontId="38" fillId="0" borderId="0" xfId="0" applyFont="1" applyAlignment="1"/>
    <xf numFmtId="0" fontId="9" fillId="0" borderId="0" xfId="0" applyFont="1" applyAlignment="1">
      <alignment horizontal="left" vertical="top"/>
    </xf>
    <xf numFmtId="0" fontId="9" fillId="0" borderId="0" xfId="0" applyFont="1" applyAlignment="1">
      <alignment horizontal="center"/>
    </xf>
    <xf numFmtId="0" fontId="26" fillId="0" borderId="20" xfId="0" applyFont="1" applyBorder="1" applyAlignment="1">
      <alignment wrapText="1"/>
    </xf>
    <xf numFmtId="0" fontId="0" fillId="0" borderId="21" xfId="0" applyBorder="1" applyAlignment="1">
      <alignment wrapText="1"/>
    </xf>
    <xf numFmtId="0" fontId="26" fillId="0" borderId="29" xfId="0" applyFont="1" applyBorder="1" applyAlignment="1">
      <alignment horizontal="center" wrapText="1"/>
    </xf>
    <xf numFmtId="0" fontId="26" fillId="0" borderId="22" xfId="0" applyFont="1" applyBorder="1" applyAlignment="1">
      <alignment horizontal="center" wrapText="1"/>
    </xf>
    <xf numFmtId="0" fontId="26" fillId="0" borderId="25" xfId="0" applyFont="1" applyBorder="1"/>
    <xf numFmtId="0" fontId="0" fillId="0" borderId="12" xfId="0" applyBorder="1"/>
    <xf numFmtId="164" fontId="29" fillId="0" borderId="31" xfId="0" applyNumberFormat="1" applyFont="1" applyBorder="1" applyAlignment="1">
      <alignment horizontal="center"/>
    </xf>
    <xf numFmtId="0" fontId="0" fillId="0" borderId="23" xfId="0" applyBorder="1" applyAlignment="1" applyProtection="1">
      <protection hidden="1"/>
    </xf>
    <xf numFmtId="0" fontId="15" fillId="0" borderId="0" xfId="34" applyAlignment="1" applyProtection="1">
      <protection locked="0"/>
    </xf>
    <xf numFmtId="0" fontId="1" fillId="0" borderId="0" xfId="45"/>
    <xf numFmtId="0" fontId="1" fillId="0" borderId="0" xfId="45"/>
    <xf numFmtId="0" fontId="1" fillId="0" borderId="0" xfId="45"/>
    <xf numFmtId="0" fontId="1" fillId="0" borderId="0" xfId="45"/>
    <xf numFmtId="0" fontId="1" fillId="0" borderId="0" xfId="45"/>
    <xf numFmtId="0" fontId="0" fillId="0" borderId="0" xfId="0" applyFill="1" applyBorder="1" applyAlignment="1">
      <alignment horizontal="left" vertical="top"/>
    </xf>
    <xf numFmtId="0" fontId="9" fillId="0" borderId="0" xfId="0" applyFont="1" applyFill="1" applyBorder="1" applyAlignment="1">
      <alignment horizontal="left" vertical="top"/>
    </xf>
    <xf numFmtId="0" fontId="49" fillId="0" borderId="0" xfId="0" applyFont="1"/>
    <xf numFmtId="4" fontId="49" fillId="0" borderId="0" xfId="0" applyNumberFormat="1" applyFont="1"/>
    <xf numFmtId="0" fontId="49" fillId="0" borderId="0" xfId="0" applyFont="1" applyAlignment="1">
      <alignment horizontal="center"/>
    </xf>
    <xf numFmtId="0" fontId="0" fillId="0" borderId="0" xfId="0" applyAlignment="1">
      <alignment horizontal="left" vertical="top"/>
    </xf>
    <xf numFmtId="0" fontId="47" fillId="0" borderId="0" xfId="0" applyFont="1" applyFill="1" applyBorder="1" applyAlignment="1">
      <alignment horizontal="left" vertical="top"/>
    </xf>
    <xf numFmtId="0" fontId="47" fillId="0" borderId="0" xfId="0" applyFont="1" applyAlignment="1">
      <alignment horizontal="left" vertical="top"/>
    </xf>
    <xf numFmtId="0" fontId="47" fillId="0" borderId="0" xfId="0" applyFont="1" applyFill="1" applyBorder="1" applyAlignment="1">
      <alignment horizontal="left" vertical="top" wrapText="1"/>
    </xf>
    <xf numFmtId="0" fontId="0" fillId="0" borderId="0" xfId="0" applyFill="1" applyBorder="1" applyAlignment="1">
      <alignment horizontal="left" vertical="top" wrapText="1"/>
    </xf>
    <xf numFmtId="164" fontId="9" fillId="0" borderId="0" xfId="0" applyNumberFormat="1" applyFont="1" applyFill="1" applyBorder="1" applyAlignment="1">
      <alignment horizontal="left" vertical="top"/>
    </xf>
    <xf numFmtId="0" fontId="47" fillId="0" borderId="0" xfId="0" quotePrefix="1" applyFont="1" applyAlignment="1" applyProtection="1">
      <alignment horizontal="left" vertical="center"/>
      <protection locked="0"/>
    </xf>
    <xf numFmtId="0" fontId="26" fillId="28" borderId="20" xfId="34" applyFont="1" applyFill="1" applyBorder="1" applyAlignment="1" applyProtection="1">
      <alignment horizontal="center" vertical="center" wrapText="1"/>
      <protection locked="0"/>
    </xf>
    <xf numFmtId="0" fontId="26" fillId="28" borderId="22" xfId="34" applyFont="1" applyFill="1" applyBorder="1" applyAlignment="1" applyProtection="1">
      <alignment horizontal="center" vertical="center" wrapText="1"/>
      <protection locked="0"/>
    </xf>
    <xf numFmtId="0" fontId="26" fillId="28" borderId="23" xfId="34" applyFont="1" applyFill="1" applyBorder="1" applyAlignment="1" applyProtection="1">
      <alignment horizontal="center" vertical="center" wrapText="1"/>
      <protection locked="0"/>
    </xf>
    <xf numFmtId="0" fontId="26" fillId="28" borderId="24" xfId="34" applyFont="1" applyFill="1" applyBorder="1" applyAlignment="1" applyProtection="1">
      <alignment horizontal="center" vertical="center" wrapText="1"/>
      <protection locked="0"/>
    </xf>
    <xf numFmtId="0" fontId="26" fillId="28" borderId="25" xfId="34" applyFont="1" applyFill="1" applyBorder="1" applyAlignment="1" applyProtection="1">
      <alignment horizontal="center" vertical="center" wrapText="1"/>
      <protection locked="0"/>
    </xf>
    <xf numFmtId="0" fontId="26" fillId="28" borderId="26" xfId="34" applyFont="1" applyFill="1" applyBorder="1" applyAlignment="1" applyProtection="1">
      <alignment horizontal="center" vertical="center" wrapText="1"/>
      <protection locked="0"/>
    </xf>
    <xf numFmtId="0" fontId="31" fillId="27" borderId="20" xfId="34" applyFont="1" applyFill="1" applyBorder="1" applyAlignment="1" applyProtection="1">
      <alignment horizontal="center" vertical="center" wrapText="1"/>
      <protection locked="0"/>
    </xf>
    <xf numFmtId="0" fontId="31" fillId="27" borderId="21" xfId="34" applyFont="1" applyFill="1" applyBorder="1" applyAlignment="1" applyProtection="1">
      <alignment horizontal="center" vertical="center" wrapText="1"/>
      <protection locked="0"/>
    </xf>
    <xf numFmtId="0" fontId="31" fillId="27" borderId="22" xfId="34" applyFont="1" applyFill="1" applyBorder="1" applyAlignment="1" applyProtection="1">
      <alignment horizontal="center" vertical="center" wrapText="1"/>
      <protection locked="0"/>
    </xf>
    <xf numFmtId="0" fontId="31" fillId="27" borderId="23" xfId="34" applyFont="1" applyFill="1" applyBorder="1" applyAlignment="1" applyProtection="1">
      <alignment horizontal="center" vertical="center" wrapText="1"/>
      <protection locked="0"/>
    </xf>
    <xf numFmtId="0" fontId="31" fillId="27" borderId="0" xfId="34" applyFont="1" applyFill="1" applyBorder="1" applyAlignment="1" applyProtection="1">
      <alignment horizontal="center" vertical="center" wrapText="1"/>
      <protection locked="0"/>
    </xf>
    <xf numFmtId="0" fontId="31" fillId="27" borderId="24" xfId="34" applyFont="1" applyFill="1" applyBorder="1" applyAlignment="1" applyProtection="1">
      <alignment horizontal="center" vertical="center" wrapText="1"/>
      <protection locked="0"/>
    </xf>
    <xf numFmtId="0" fontId="31" fillId="27" borderId="25" xfId="34" applyFont="1" applyFill="1" applyBorder="1" applyAlignment="1" applyProtection="1">
      <alignment horizontal="center" vertical="center" wrapText="1"/>
      <protection locked="0"/>
    </xf>
    <xf numFmtId="0" fontId="31" fillId="27" borderId="12" xfId="34" applyFont="1" applyFill="1" applyBorder="1" applyAlignment="1" applyProtection="1">
      <alignment horizontal="center" vertical="center" wrapText="1"/>
      <protection locked="0"/>
    </xf>
    <xf numFmtId="0" fontId="31" fillId="27" borderId="26" xfId="34" applyFont="1" applyFill="1" applyBorder="1" applyAlignment="1" applyProtection="1">
      <alignment horizontal="center" vertical="center" wrapText="1"/>
      <protection locked="0"/>
    </xf>
    <xf numFmtId="0" fontId="23" fillId="27" borderId="20" xfId="34" applyFont="1" applyFill="1" applyBorder="1" applyAlignment="1" applyProtection="1">
      <alignment horizontal="center" vertical="center" wrapText="1"/>
      <protection locked="0"/>
    </xf>
    <xf numFmtId="0" fontId="23" fillId="27" borderId="21" xfId="34" applyFont="1" applyFill="1" applyBorder="1" applyAlignment="1" applyProtection="1">
      <alignment horizontal="center" vertical="center" wrapText="1"/>
      <protection locked="0"/>
    </xf>
    <xf numFmtId="0" fontId="23" fillId="27" borderId="22" xfId="34" applyFont="1" applyFill="1" applyBorder="1" applyAlignment="1" applyProtection="1">
      <alignment horizontal="center" vertical="center" wrapText="1"/>
      <protection locked="0"/>
    </xf>
    <xf numFmtId="0" fontId="23" fillId="27" borderId="23" xfId="34" applyFont="1" applyFill="1" applyBorder="1" applyAlignment="1" applyProtection="1">
      <alignment horizontal="center" vertical="center" wrapText="1"/>
      <protection locked="0"/>
    </xf>
    <xf numFmtId="0" fontId="23" fillId="27" borderId="0" xfId="34" applyFont="1" applyFill="1" applyBorder="1" applyAlignment="1" applyProtection="1">
      <alignment horizontal="center" vertical="center" wrapText="1"/>
      <protection locked="0"/>
    </xf>
    <xf numFmtId="0" fontId="23" fillId="27" borderId="24" xfId="34" applyFont="1" applyFill="1" applyBorder="1" applyAlignment="1" applyProtection="1">
      <alignment horizontal="center" vertical="center" wrapText="1"/>
      <protection locked="0"/>
    </xf>
    <xf numFmtId="0" fontId="23" fillId="27" borderId="25" xfId="34" applyFont="1" applyFill="1" applyBorder="1" applyAlignment="1" applyProtection="1">
      <alignment horizontal="center" vertical="center" wrapText="1"/>
      <protection locked="0"/>
    </xf>
    <xf numFmtId="0" fontId="23" fillId="27" borderId="12" xfId="34" applyFont="1" applyFill="1" applyBorder="1" applyAlignment="1" applyProtection="1">
      <alignment horizontal="center" vertical="center" wrapText="1"/>
      <protection locked="0"/>
    </xf>
    <xf numFmtId="0" fontId="23" fillId="27" borderId="26" xfId="34" applyFont="1" applyFill="1" applyBorder="1" applyAlignment="1" applyProtection="1">
      <alignment horizontal="center" vertical="center" wrapText="1"/>
      <protection locked="0"/>
    </xf>
    <xf numFmtId="0" fontId="45" fillId="0" borderId="20" xfId="0" applyFont="1" applyBorder="1" applyAlignment="1">
      <alignment horizontal="center" vertical="center" wrapText="1"/>
    </xf>
    <xf numFmtId="0" fontId="45" fillId="0" borderId="21" xfId="0" applyFont="1" applyBorder="1" applyAlignment="1">
      <alignment horizontal="center" vertical="center" wrapText="1"/>
    </xf>
    <xf numFmtId="0" fontId="45" fillId="0" borderId="22" xfId="0" applyFont="1" applyBorder="1" applyAlignment="1">
      <alignment horizontal="center" vertical="center" wrapText="1"/>
    </xf>
    <xf numFmtId="0" fontId="45" fillId="0" borderId="25" xfId="0" applyFont="1" applyBorder="1" applyAlignment="1">
      <alignment horizontal="center" vertical="center" wrapText="1"/>
    </xf>
    <xf numFmtId="0" fontId="45" fillId="0" borderId="12" xfId="0" applyFont="1" applyBorder="1" applyAlignment="1">
      <alignment horizontal="center" vertical="center" wrapText="1"/>
    </xf>
    <xf numFmtId="0" fontId="45" fillId="0" borderId="26" xfId="0" applyFont="1" applyBorder="1" applyAlignment="1">
      <alignment horizontal="center" vertical="center" wrapText="1"/>
    </xf>
    <xf numFmtId="0" fontId="44" fillId="0" borderId="0" xfId="34" applyFont="1" applyAlignment="1" applyProtection="1">
      <alignment horizontal="left"/>
      <protection locked="0"/>
    </xf>
    <xf numFmtId="0" fontId="43" fillId="0" borderId="0" xfId="0" applyFont="1" applyAlignment="1">
      <alignment horizontal="center" vertical="center" wrapText="1"/>
    </xf>
    <xf numFmtId="0" fontId="9" fillId="0" borderId="0" xfId="0" applyFont="1" applyAlignment="1">
      <alignment horizontal="center" wrapText="1"/>
    </xf>
    <xf numFmtId="0" fontId="23" fillId="24" borderId="27" xfId="0" quotePrefix="1" applyFont="1" applyFill="1" applyBorder="1" applyAlignment="1" applyProtection="1">
      <alignment horizontal="center" vertical="center" wrapText="1"/>
      <protection locked="0"/>
    </xf>
    <xf numFmtId="0" fontId="23" fillId="24" borderId="15" xfId="0" applyFont="1" applyFill="1" applyBorder="1" applyAlignment="1" applyProtection="1">
      <alignment horizontal="center" vertical="center" wrapText="1"/>
      <protection locked="0"/>
    </xf>
    <xf numFmtId="0" fontId="23" fillId="27" borderId="27" xfId="34" applyFont="1" applyFill="1" applyBorder="1" applyAlignment="1" applyProtection="1">
      <alignment horizontal="center" vertical="center" wrapText="1"/>
      <protection locked="0"/>
    </xf>
    <xf numFmtId="0" fontId="23" fillId="27" borderId="19" xfId="34" applyFont="1" applyFill="1" applyBorder="1" applyAlignment="1" applyProtection="1">
      <alignment horizontal="center" vertical="center" wrapText="1"/>
      <protection locked="0"/>
    </xf>
    <xf numFmtId="0" fontId="23" fillId="27" borderId="15" xfId="34" applyFont="1" applyFill="1" applyBorder="1" applyAlignment="1" applyProtection="1">
      <alignment horizontal="center" vertical="center" wrapText="1"/>
      <protection locked="0"/>
    </xf>
    <xf numFmtId="0" fontId="48" fillId="27" borderId="20" xfId="34" applyFont="1" applyFill="1" applyBorder="1" applyAlignment="1" applyProtection="1">
      <alignment horizontal="center" vertical="center" wrapText="1"/>
      <protection locked="0"/>
    </xf>
    <xf numFmtId="0" fontId="48" fillId="27" borderId="21" xfId="34" applyFont="1" applyFill="1" applyBorder="1" applyAlignment="1" applyProtection="1">
      <alignment horizontal="center" vertical="center" wrapText="1"/>
      <protection locked="0"/>
    </xf>
    <xf numFmtId="0" fontId="48" fillId="27" borderId="22" xfId="34" applyFont="1" applyFill="1" applyBorder="1" applyAlignment="1" applyProtection="1">
      <alignment horizontal="center" vertical="center" wrapText="1"/>
      <protection locked="0"/>
    </xf>
    <xf numFmtId="0" fontId="48" fillId="27" borderId="23" xfId="34" applyFont="1" applyFill="1" applyBorder="1" applyAlignment="1" applyProtection="1">
      <alignment horizontal="center" vertical="center" wrapText="1"/>
      <protection locked="0"/>
    </xf>
    <xf numFmtId="0" fontId="48" fillId="27" borderId="0" xfId="34" applyFont="1" applyFill="1" applyBorder="1" applyAlignment="1" applyProtection="1">
      <alignment horizontal="center" vertical="center" wrapText="1"/>
      <protection locked="0"/>
    </xf>
    <xf numFmtId="0" fontId="48" fillId="27" borderId="24" xfId="34" applyFont="1" applyFill="1" applyBorder="1" applyAlignment="1" applyProtection="1">
      <alignment horizontal="center" vertical="center" wrapText="1"/>
      <protection locked="0"/>
    </xf>
    <xf numFmtId="0" fontId="48" fillId="27" borderId="25" xfId="34" applyFont="1" applyFill="1" applyBorder="1" applyAlignment="1" applyProtection="1">
      <alignment horizontal="center" vertical="center" wrapText="1"/>
      <protection locked="0"/>
    </xf>
    <xf numFmtId="0" fontId="48" fillId="27" borderId="12" xfId="34" applyFont="1" applyFill="1" applyBorder="1" applyAlignment="1" applyProtection="1">
      <alignment horizontal="center" vertical="center" wrapText="1"/>
      <protection locked="0"/>
    </xf>
    <xf numFmtId="0" fontId="48" fillId="27" borderId="26" xfId="34" applyFont="1" applyFill="1" applyBorder="1" applyAlignment="1" applyProtection="1">
      <alignment horizontal="center" vertical="center" wrapText="1"/>
      <protection locked="0"/>
    </xf>
    <xf numFmtId="0" fontId="23" fillId="24" borderId="20" xfId="0" applyFont="1" applyFill="1" applyBorder="1" applyAlignment="1" applyProtection="1">
      <alignment horizontal="center" vertical="center" wrapText="1"/>
      <protection hidden="1"/>
    </xf>
    <xf numFmtId="0" fontId="23" fillId="24" borderId="21" xfId="0" applyFont="1" applyFill="1" applyBorder="1" applyAlignment="1" applyProtection="1">
      <alignment horizontal="center" vertical="center" wrapText="1"/>
      <protection hidden="1"/>
    </xf>
    <xf numFmtId="0" fontId="23" fillId="24" borderId="22" xfId="0" applyFont="1" applyFill="1" applyBorder="1" applyAlignment="1" applyProtection="1">
      <alignment horizontal="center" vertical="center" wrapText="1"/>
      <protection hidden="1"/>
    </xf>
    <xf numFmtId="0" fontId="23" fillId="24" borderId="25" xfId="0" applyFont="1" applyFill="1" applyBorder="1" applyAlignment="1" applyProtection="1">
      <alignment horizontal="center" vertical="center" wrapText="1"/>
      <protection hidden="1"/>
    </xf>
    <xf numFmtId="0" fontId="23" fillId="24" borderId="12" xfId="0" applyFont="1" applyFill="1" applyBorder="1" applyAlignment="1" applyProtection="1">
      <alignment horizontal="center" vertical="center" wrapText="1"/>
      <protection hidden="1"/>
    </xf>
    <xf numFmtId="0" fontId="23" fillId="24" borderId="26" xfId="0" applyFont="1" applyFill="1" applyBorder="1" applyAlignment="1" applyProtection="1">
      <alignment horizontal="center" vertical="center" wrapText="1"/>
      <protection hidden="1"/>
    </xf>
    <xf numFmtId="0" fontId="23" fillId="24" borderId="29" xfId="0" applyFont="1" applyFill="1" applyBorder="1" applyAlignment="1" applyProtection="1">
      <alignment horizontal="center" vertical="center" wrapText="1"/>
      <protection hidden="1"/>
    </xf>
    <xf numFmtId="0" fontId="23" fillId="24" borderId="30" xfId="0" applyFont="1" applyFill="1" applyBorder="1" applyAlignment="1" applyProtection="1">
      <alignment horizontal="center" vertical="center" wrapText="1"/>
      <protection hidden="1"/>
    </xf>
    <xf numFmtId="0" fontId="23" fillId="24" borderId="31" xfId="0" applyFont="1" applyFill="1" applyBorder="1" applyAlignment="1" applyProtection="1">
      <alignment horizontal="center" vertical="center" wrapText="1"/>
      <protection hidden="1"/>
    </xf>
    <xf numFmtId="0" fontId="23" fillId="27" borderId="29" xfId="34" applyFont="1" applyFill="1" applyBorder="1" applyAlignment="1" applyProtection="1">
      <alignment horizontal="center" vertical="center"/>
      <protection locked="0"/>
    </xf>
    <xf numFmtId="0" fontId="23" fillId="27" borderId="30" xfId="34" applyFont="1" applyFill="1" applyBorder="1" applyAlignment="1" applyProtection="1">
      <alignment horizontal="center" vertical="center"/>
      <protection locked="0"/>
    </xf>
    <xf numFmtId="0" fontId="23" fillId="27" borderId="31" xfId="34" applyFont="1" applyFill="1" applyBorder="1" applyAlignment="1" applyProtection="1">
      <alignment horizontal="center" vertical="center"/>
      <protection locked="0"/>
    </xf>
    <xf numFmtId="0" fontId="23" fillId="27" borderId="29" xfId="34" applyFont="1" applyFill="1" applyBorder="1" applyAlignment="1" applyProtection="1">
      <alignment horizontal="center" vertical="center" wrapText="1"/>
      <protection locked="0"/>
    </xf>
    <xf numFmtId="0" fontId="23" fillId="27" borderId="30" xfId="34" applyFont="1" applyFill="1" applyBorder="1" applyAlignment="1" applyProtection="1">
      <alignment horizontal="center" vertical="center" wrapText="1"/>
      <protection locked="0"/>
    </xf>
    <xf numFmtId="0" fontId="23" fillId="27" borderId="31" xfId="34" applyFont="1" applyFill="1" applyBorder="1" applyAlignment="1" applyProtection="1">
      <alignment horizontal="center" vertical="center" wrapText="1"/>
      <protection locked="0"/>
    </xf>
    <xf numFmtId="0" fontId="30" fillId="0" borderId="0" xfId="0" applyFont="1" applyAlignment="1">
      <alignment horizontal="center" wrapText="1"/>
    </xf>
    <xf numFmtId="0" fontId="0" fillId="0" borderId="28" xfId="0" applyBorder="1" applyAlignment="1"/>
    <xf numFmtId="0" fontId="33" fillId="25" borderId="20" xfId="0" applyFont="1" applyFill="1" applyBorder="1" applyAlignment="1" applyProtection="1">
      <alignment horizontal="center" vertical="center"/>
      <protection hidden="1"/>
    </xf>
    <xf numFmtId="0" fontId="33" fillId="25" borderId="21" xfId="0" applyFont="1" applyFill="1" applyBorder="1" applyAlignment="1" applyProtection="1">
      <alignment horizontal="center" vertical="center"/>
      <protection hidden="1"/>
    </xf>
    <xf numFmtId="0" fontId="33" fillId="25" borderId="22" xfId="0" applyFont="1" applyFill="1" applyBorder="1" applyAlignment="1" applyProtection="1">
      <alignment horizontal="center" vertical="center"/>
      <protection hidden="1"/>
    </xf>
    <xf numFmtId="0" fontId="33" fillId="25" borderId="23" xfId="0" applyFont="1" applyFill="1" applyBorder="1" applyAlignment="1" applyProtection="1">
      <alignment horizontal="center" vertical="center"/>
      <protection hidden="1"/>
    </xf>
    <xf numFmtId="0" fontId="33" fillId="25" borderId="0" xfId="0" applyFont="1" applyFill="1" applyBorder="1" applyAlignment="1" applyProtection="1">
      <alignment horizontal="center" vertical="center"/>
      <protection hidden="1"/>
    </xf>
    <xf numFmtId="0" fontId="33" fillId="25" borderId="24" xfId="0" applyFont="1" applyFill="1" applyBorder="1" applyAlignment="1" applyProtection="1">
      <alignment horizontal="center" vertical="center"/>
      <protection hidden="1"/>
    </xf>
    <xf numFmtId="0" fontId="33" fillId="25" borderId="25" xfId="0" applyFont="1" applyFill="1" applyBorder="1" applyAlignment="1" applyProtection="1">
      <alignment horizontal="center" vertical="center"/>
      <protection hidden="1"/>
    </xf>
    <xf numFmtId="0" fontId="33" fillId="25" borderId="12" xfId="0" applyFont="1" applyFill="1" applyBorder="1" applyAlignment="1" applyProtection="1">
      <alignment horizontal="center" vertical="center"/>
      <protection hidden="1"/>
    </xf>
    <xf numFmtId="0" fontId="33" fillId="25" borderId="26" xfId="0" applyFont="1" applyFill="1" applyBorder="1" applyAlignment="1" applyProtection="1">
      <alignment horizontal="center" vertical="center"/>
      <protection hidden="1"/>
    </xf>
    <xf numFmtId="0" fontId="30" fillId="0" borderId="0" xfId="0" applyFont="1" applyAlignment="1">
      <alignment vertical="top" wrapText="1"/>
    </xf>
    <xf numFmtId="0" fontId="0" fillId="0" borderId="0" xfId="0" applyAlignment="1">
      <alignment wrapText="1"/>
    </xf>
    <xf numFmtId="0" fontId="0" fillId="0" borderId="0" xfId="0" applyAlignment="1">
      <alignment vertical="top" wrapText="1"/>
    </xf>
    <xf numFmtId="0" fontId="30" fillId="0" borderId="0" xfId="0" applyFont="1" applyAlignment="1">
      <alignment horizontal="center" vertical="center" wrapText="1"/>
    </xf>
    <xf numFmtId="0" fontId="30" fillId="0" borderId="28" xfId="0" applyFont="1" applyBorder="1" applyAlignment="1">
      <alignment horizontal="center"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44" xr:uid="{00000000-0005-0000-0000-000026000000}"/>
    <cellStyle name="Normal 3" xfId="45" xr:uid="{00000000-0005-0000-0000-000027000000}"/>
    <cellStyle name="Note" xfId="38" builtinId="10" customBuiltin="1"/>
    <cellStyle name="Output" xfId="39" builtinId="21" customBuiltin="1"/>
    <cellStyle name="Percent 2" xfId="40" xr:uid="{00000000-0005-0000-0000-00002A000000}"/>
    <cellStyle name="Title" xfId="41" builtinId="15" customBuiltin="1"/>
    <cellStyle name="Total" xfId="42" builtinId="25" customBuiltin="1"/>
    <cellStyle name="Warning Text" xfId="43" builtinId="11" customBuiltin="1"/>
  </cellStyles>
  <dxfs count="4">
    <dxf>
      <fill>
        <patternFill>
          <bgColor indexed="44"/>
        </patternFill>
      </fill>
    </dxf>
    <dxf>
      <fill>
        <patternFill>
          <bgColor indexed="57"/>
        </patternFill>
      </fill>
    </dxf>
    <dxf>
      <font>
        <condense val="0"/>
        <extend val="0"/>
        <color indexed="10"/>
      </font>
      <fill>
        <patternFill patternType="none">
          <bgColor indexed="65"/>
        </patternFill>
      </fill>
    </dxf>
    <dxf>
      <font>
        <b val="0"/>
        <i/>
        <condense val="0"/>
        <extend val="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43171421513904"/>
          <c:y val="7.0469914124623348E-2"/>
          <c:w val="0.76274655856801199"/>
          <c:h val="0.85570610008471204"/>
        </c:manualLayout>
      </c:layout>
      <c:scatterChart>
        <c:scatterStyle val="lineMarker"/>
        <c:varyColors val="0"/>
        <c:ser>
          <c:idx val="0"/>
          <c:order val="0"/>
          <c:tx>
            <c:v>Your School's VA Score</c:v>
          </c:tx>
          <c:spPr>
            <a:ln w="28575">
              <a:noFill/>
            </a:ln>
          </c:spPr>
          <c:marker>
            <c:symbol val="diamond"/>
            <c:size val="7"/>
            <c:spPr>
              <a:solidFill>
                <a:srgbClr val="000080"/>
              </a:solidFill>
              <a:ln>
                <a:solidFill>
                  <a:srgbClr val="000080"/>
                </a:solidFill>
                <a:prstDash val="solid"/>
              </a:ln>
            </c:spPr>
          </c:marker>
          <c:errBars>
            <c:errDir val="y"/>
            <c:errBarType val="both"/>
            <c:errValType val="cust"/>
            <c:noEndCap val="0"/>
            <c:plus>
              <c:numRef>
                <c:f>Data!$F$22</c:f>
                <c:numCache>
                  <c:formatCode>General</c:formatCode>
                  <c:ptCount val="1"/>
                  <c:pt idx="0">
                    <c:v>#N/A</c:v>
                  </c:pt>
                </c:numCache>
              </c:numRef>
            </c:plus>
            <c:minus>
              <c:numRef>
                <c:f>Data!$F$22</c:f>
                <c:numCache>
                  <c:formatCode>General</c:formatCode>
                  <c:ptCount val="1"/>
                  <c:pt idx="0">
                    <c:v>#N/A</c:v>
                  </c:pt>
                </c:numCache>
              </c:numRef>
            </c:minus>
            <c:spPr>
              <a:ln w="12700">
                <a:solidFill>
                  <a:srgbClr val="0000FF"/>
                </a:solidFill>
                <a:prstDash val="solid"/>
              </a:ln>
            </c:spPr>
          </c:errBars>
          <c:xVal>
            <c:numRef>
              <c:f>Data!$I$22</c:f>
              <c:numCache>
                <c:formatCode>General</c:formatCode>
                <c:ptCount val="1"/>
                <c:pt idx="0">
                  <c:v>1</c:v>
                </c:pt>
              </c:numCache>
            </c:numRef>
          </c:xVal>
          <c:yVal>
            <c:numRef>
              <c:f>'Interpreting the score'!$B$15</c:f>
              <c:numCache>
                <c:formatCode>#,##0.00</c:formatCode>
                <c:ptCount val="1"/>
                <c:pt idx="0">
                  <c:v>0</c:v>
                </c:pt>
              </c:numCache>
            </c:numRef>
          </c:yVal>
          <c:smooth val="0"/>
          <c:extLst>
            <c:ext xmlns:c16="http://schemas.microsoft.com/office/drawing/2014/chart" uri="{C3380CC4-5D6E-409C-BE32-E72D297353CC}">
              <c16:uniqueId val="{00000000-D455-4067-819D-53C676C5F45B}"/>
            </c:ext>
          </c:extLst>
        </c:ser>
        <c:ser>
          <c:idx val="1"/>
          <c:order val="1"/>
          <c:spPr>
            <a:ln w="28575">
              <a:solidFill>
                <a:srgbClr val="000000"/>
              </a:solidFill>
            </a:ln>
          </c:spPr>
          <c:marker>
            <c:symbol val="none"/>
          </c:marker>
          <c:xVal>
            <c:numLit>
              <c:formatCode>General</c:formatCode>
              <c:ptCount val="2"/>
              <c:pt idx="0">
                <c:v>0</c:v>
              </c:pt>
              <c:pt idx="1">
                <c:v>2</c:v>
              </c:pt>
            </c:numLit>
          </c:xVal>
          <c:yVal>
            <c:numLit>
              <c:formatCode>General</c:formatCode>
              <c:ptCount val="2"/>
              <c:pt idx="0">
                <c:v>0</c:v>
              </c:pt>
              <c:pt idx="1">
                <c:v>0</c:v>
              </c:pt>
            </c:numLit>
          </c:yVal>
          <c:smooth val="0"/>
          <c:extLst>
            <c:ext xmlns:c16="http://schemas.microsoft.com/office/drawing/2014/chart" uri="{C3380CC4-5D6E-409C-BE32-E72D297353CC}">
              <c16:uniqueId val="{00000001-D455-4067-819D-53C676C5F45B}"/>
            </c:ext>
          </c:extLst>
        </c:ser>
        <c:dLbls>
          <c:showLegendKey val="0"/>
          <c:showVal val="0"/>
          <c:showCatName val="0"/>
          <c:showSerName val="0"/>
          <c:showPercent val="0"/>
          <c:showBubbleSize val="0"/>
        </c:dLbls>
        <c:axId val="393898632"/>
        <c:axId val="1"/>
      </c:scatterChart>
      <c:valAx>
        <c:axId val="393898632"/>
        <c:scaling>
          <c:orientation val="minMax"/>
          <c:max val="2"/>
        </c:scaling>
        <c:delete val="0"/>
        <c:axPos val="b"/>
        <c:numFmt formatCode="General" sourceLinked="1"/>
        <c:majorTickMark val="none"/>
        <c:minorTickMark val="none"/>
        <c:tickLblPos val="none"/>
        <c:spPr>
          <a:ln w="3175">
            <a:solidFill>
              <a:srgbClr val="000000"/>
            </a:solidFill>
            <a:prstDash val="solid"/>
          </a:ln>
        </c:spPr>
        <c:crossAx val="1"/>
        <c:crossesAt val="1000"/>
        <c:crossBetween val="midCat"/>
      </c:valAx>
      <c:valAx>
        <c:axId val="1"/>
        <c:scaling>
          <c:orientation val="minMax"/>
          <c:max val="10"/>
          <c:min val="-10"/>
        </c:scaling>
        <c:delete val="0"/>
        <c:axPos val="l"/>
        <c:majorGridlines>
          <c:spPr>
            <a:ln w="3175">
              <a:solidFill>
                <a:srgbClr val="C0C0C0"/>
              </a:solidFill>
              <a:prstDash val="sysDash"/>
            </a:ln>
          </c:spPr>
        </c:majorGridlines>
        <c:title>
          <c:tx>
            <c:rich>
              <a:bodyPr/>
              <a:lstStyle/>
              <a:p>
                <a:pPr>
                  <a:defRPr sz="1200" b="1" i="0" u="none" strike="noStrike" baseline="0">
                    <a:solidFill>
                      <a:srgbClr val="000000"/>
                    </a:solidFill>
                    <a:latin typeface="Arial"/>
                    <a:ea typeface="Arial"/>
                    <a:cs typeface="Arial"/>
                  </a:defRPr>
                </a:pPr>
                <a:r>
                  <a:rPr lang="en-GB"/>
                  <a:t>Value Added Score</a:t>
                </a:r>
              </a:p>
            </c:rich>
          </c:tx>
          <c:layout>
            <c:manualLayout>
              <c:xMode val="edge"/>
              <c:yMode val="edge"/>
              <c:x val="1.3725490196078431E-2"/>
              <c:y val="0.24161109055998872"/>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9389863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37103282758728"/>
          <c:y val="8.3612040133779264E-2"/>
          <c:w val="0.83432113366219351"/>
          <c:h val="0.70903010033444813"/>
        </c:manualLayout>
      </c:layout>
      <c:scatterChart>
        <c:scatterStyle val="lineMarker"/>
        <c:varyColors val="0"/>
        <c:ser>
          <c:idx val="0"/>
          <c:order val="0"/>
          <c:spPr>
            <a:ln w="28575">
              <a:noFill/>
            </a:ln>
          </c:spPr>
          <c:marker>
            <c:symbol val="diamond"/>
            <c:size val="2"/>
            <c:spPr>
              <a:solidFill>
                <a:srgbClr val="C0C0C0"/>
              </a:solidFill>
              <a:ln>
                <a:solidFill>
                  <a:srgbClr val="C0C0C0"/>
                </a:solidFill>
                <a:prstDash val="solid"/>
              </a:ln>
            </c:spPr>
          </c:marker>
          <c:errBars>
            <c:errDir val="y"/>
            <c:errBarType val="both"/>
            <c:errValType val="cust"/>
            <c:noEndCap val="0"/>
            <c:plus>
              <c:numRef>
                <c:f>Data!$F$26:$F$425</c:f>
                <c:numCache>
                  <c:formatCode>General</c:formatCode>
                  <c:ptCount val="40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numCache>
              </c:numRef>
            </c:plus>
            <c:minus>
              <c:numRef>
                <c:f>Data!$F$26:$F$425</c:f>
                <c:numCache>
                  <c:formatCode>General</c:formatCode>
                  <c:ptCount val="40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numCache>
              </c:numRef>
            </c:minus>
            <c:spPr>
              <a:ln w="12700">
                <a:solidFill>
                  <a:srgbClr val="C0C0C0"/>
                </a:solidFill>
                <a:prstDash val="solid"/>
              </a:ln>
            </c:spPr>
          </c:errBars>
          <c:xVal>
            <c:numRef>
              <c:f>Data!$E$26:$E$425</c:f>
              <c:numCache>
                <c:formatCode>General</c:formatCode>
                <c:ptCount val="40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pt idx="80">
                  <c:v>405</c:v>
                </c:pt>
                <c:pt idx="81">
                  <c:v>410</c:v>
                </c:pt>
                <c:pt idx="82">
                  <c:v>415</c:v>
                </c:pt>
                <c:pt idx="83">
                  <c:v>420</c:v>
                </c:pt>
                <c:pt idx="84">
                  <c:v>425</c:v>
                </c:pt>
                <c:pt idx="85">
                  <c:v>430</c:v>
                </c:pt>
                <c:pt idx="86">
                  <c:v>435</c:v>
                </c:pt>
                <c:pt idx="87">
                  <c:v>440</c:v>
                </c:pt>
                <c:pt idx="88">
                  <c:v>445</c:v>
                </c:pt>
                <c:pt idx="89">
                  <c:v>450</c:v>
                </c:pt>
                <c:pt idx="90">
                  <c:v>455</c:v>
                </c:pt>
                <c:pt idx="91">
                  <c:v>460</c:v>
                </c:pt>
                <c:pt idx="92">
                  <c:v>465</c:v>
                </c:pt>
                <c:pt idx="93">
                  <c:v>470</c:v>
                </c:pt>
                <c:pt idx="94">
                  <c:v>475</c:v>
                </c:pt>
                <c:pt idx="95">
                  <c:v>480</c:v>
                </c:pt>
                <c:pt idx="96">
                  <c:v>485</c:v>
                </c:pt>
                <c:pt idx="97">
                  <c:v>490</c:v>
                </c:pt>
                <c:pt idx="98">
                  <c:v>495</c:v>
                </c:pt>
                <c:pt idx="99">
                  <c:v>500</c:v>
                </c:pt>
              </c:numCache>
            </c:numRef>
          </c:xVal>
          <c:yVal>
            <c:numRef>
              <c:f>Data!$H$26:$H$425</c:f>
              <c:numCache>
                <c:formatCode>General</c:formatCode>
                <c:ptCount val="4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0"/>
          <c:extLst>
            <c:ext xmlns:c16="http://schemas.microsoft.com/office/drawing/2014/chart" uri="{C3380CC4-5D6E-409C-BE32-E72D297353CC}">
              <c16:uniqueId val="{00000000-9DF1-4648-94E4-1D92032CA09D}"/>
            </c:ext>
          </c:extLst>
        </c:ser>
        <c:ser>
          <c:idx val="1"/>
          <c:order val="1"/>
          <c:tx>
            <c:v>Your School</c:v>
          </c:tx>
          <c:spPr>
            <a:ln w="28575">
              <a:noFill/>
            </a:ln>
          </c:spPr>
          <c:marker>
            <c:symbol val="circle"/>
            <c:size val="8"/>
            <c:spPr>
              <a:solidFill>
                <a:srgbClr val="FF0000"/>
              </a:solidFill>
              <a:ln>
                <a:solidFill>
                  <a:srgbClr val="FF0000"/>
                </a:solidFill>
                <a:prstDash val="solid"/>
              </a:ln>
            </c:spPr>
          </c:marker>
          <c:dLbls>
            <c:dLbl>
              <c:idx val="0"/>
              <c:spPr>
                <a:solidFill>
                  <a:srgbClr val="FFFFFF"/>
                </a:solidFill>
                <a:ln w="25400">
                  <a:noFill/>
                </a:ln>
              </c:spPr>
              <c:txPr>
                <a:bodyPr/>
                <a:lstStyle/>
                <a:p>
                  <a:pPr>
                    <a:defRPr sz="1150" b="1"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extLst>
                <c:ext xmlns:c16="http://schemas.microsoft.com/office/drawing/2014/chart" uri="{C3380CC4-5D6E-409C-BE32-E72D297353CC}">
                  <c16:uniqueId val="{00000001-9DF1-4648-94E4-1D92032CA09D}"/>
                </c:ext>
              </c:extLst>
            </c:dLbl>
            <c:spPr>
              <a:noFill/>
              <a:ln w="25400">
                <a:noFill/>
              </a:ln>
            </c:spPr>
            <c:txPr>
              <a:bodyPr wrap="square" lIns="38100" tIns="19050" rIns="38100" bIns="19050" anchor="ctr">
                <a:spAutoFit/>
              </a:bodyPr>
              <a:lstStyle/>
              <a:p>
                <a:pPr>
                  <a:defRPr sz="1150" b="1"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both"/>
            <c:errValType val="cust"/>
            <c:noEndCap val="0"/>
            <c:plus>
              <c:numRef>
                <c:f>Data!$F$22</c:f>
                <c:numCache>
                  <c:formatCode>General</c:formatCode>
                  <c:ptCount val="1"/>
                  <c:pt idx="0">
                    <c:v>#N/A</c:v>
                  </c:pt>
                </c:numCache>
              </c:numRef>
            </c:plus>
            <c:minus>
              <c:numRef>
                <c:f>Data!$F$22</c:f>
                <c:numCache>
                  <c:formatCode>General</c:formatCode>
                  <c:ptCount val="1"/>
                  <c:pt idx="0">
                    <c:v>#N/A</c:v>
                  </c:pt>
                </c:numCache>
              </c:numRef>
            </c:minus>
            <c:spPr>
              <a:ln w="25400">
                <a:solidFill>
                  <a:srgbClr val="FF0000"/>
                </a:solidFill>
                <a:prstDash val="solid"/>
              </a:ln>
            </c:spPr>
          </c:errBars>
          <c:xVal>
            <c:numRef>
              <c:f>Data!$E$22</c:f>
              <c:numCache>
                <c:formatCode>#,##0</c:formatCode>
                <c:ptCount val="1"/>
                <c:pt idx="0">
                  <c:v>0</c:v>
                </c:pt>
              </c:numCache>
            </c:numRef>
          </c:xVal>
          <c:yVal>
            <c:numRef>
              <c:f>Data!$H$22</c:f>
              <c:numCache>
                <c:formatCode>General</c:formatCode>
                <c:ptCount val="1"/>
                <c:pt idx="0">
                  <c:v>0</c:v>
                </c:pt>
              </c:numCache>
            </c:numRef>
          </c:yVal>
          <c:smooth val="0"/>
          <c:extLst>
            <c:ext xmlns:c16="http://schemas.microsoft.com/office/drawing/2014/chart" uri="{C3380CC4-5D6E-409C-BE32-E72D297353CC}">
              <c16:uniqueId val="{00000002-9DF1-4648-94E4-1D92032CA09D}"/>
            </c:ext>
          </c:extLst>
        </c:ser>
        <c:dLbls>
          <c:showLegendKey val="0"/>
          <c:showVal val="0"/>
          <c:showCatName val="0"/>
          <c:showSerName val="0"/>
          <c:showPercent val="0"/>
          <c:showBubbleSize val="0"/>
        </c:dLbls>
        <c:axId val="393893056"/>
        <c:axId val="1"/>
      </c:scatterChart>
      <c:valAx>
        <c:axId val="393893056"/>
        <c:scaling>
          <c:orientation val="minMax"/>
          <c:max val="500"/>
        </c:scaling>
        <c:delete val="0"/>
        <c:axPos val="b"/>
        <c:title>
          <c:tx>
            <c:rich>
              <a:bodyPr/>
              <a:lstStyle/>
              <a:p>
                <a:pPr>
                  <a:defRPr sz="1100" b="1" i="0" u="none" strike="noStrike" baseline="0">
                    <a:solidFill>
                      <a:srgbClr val="000000"/>
                    </a:solidFill>
                    <a:latin typeface="Arial"/>
                    <a:ea typeface="Arial"/>
                    <a:cs typeface="Arial"/>
                  </a:defRPr>
                </a:pPr>
                <a:r>
                  <a:rPr lang="en-GB"/>
                  <a:t>Number of Pupils in VA Calculation</a:t>
                </a:r>
              </a:p>
            </c:rich>
          </c:tx>
          <c:layout>
            <c:manualLayout>
              <c:xMode val="edge"/>
              <c:yMode val="edge"/>
              <c:x val="0.28796906303871778"/>
              <c:y val="0.87380156075808246"/>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majorUnit val="50"/>
      </c:valAx>
      <c:valAx>
        <c:axId val="1"/>
        <c:scaling>
          <c:orientation val="minMax"/>
          <c:max val="5"/>
          <c:min val="-5"/>
        </c:scaling>
        <c:delete val="0"/>
        <c:axPos val="l"/>
        <c:majorGridlines>
          <c:spPr>
            <a:ln w="3175">
              <a:solidFill>
                <a:srgbClr val="C0C0C0"/>
              </a:solidFill>
              <a:prstDash val="sysDash"/>
            </a:ln>
          </c:spPr>
        </c:majorGridlines>
        <c:title>
          <c:tx>
            <c:rich>
              <a:bodyPr/>
              <a:lstStyle/>
              <a:p>
                <a:pPr>
                  <a:defRPr sz="1100" b="1" i="0" u="none" strike="noStrike" baseline="0">
                    <a:solidFill>
                      <a:srgbClr val="000000"/>
                    </a:solidFill>
                    <a:latin typeface="Arial"/>
                    <a:ea typeface="Arial"/>
                    <a:cs typeface="Arial"/>
                  </a:defRPr>
                </a:pPr>
                <a:r>
                  <a:rPr lang="en-GB"/>
                  <a:t>Confidence Intervals</a:t>
                </a:r>
              </a:p>
            </c:rich>
          </c:tx>
          <c:layout>
            <c:manualLayout>
              <c:xMode val="edge"/>
              <c:yMode val="edge"/>
              <c:x val="1.5779092702169626E-2"/>
              <c:y val="0.1839464882943143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93893056"/>
        <c:crosses val="autoZero"/>
        <c:crossBetween val="midCat"/>
        <c:majorUnit val="1"/>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17</xdr:row>
      <xdr:rowOff>75142</xdr:rowOff>
    </xdr:from>
    <xdr:to>
      <xdr:col>13</xdr:col>
      <xdr:colOff>361950</xdr:colOff>
      <xdr:row>32</xdr:row>
      <xdr:rowOff>84667</xdr:rowOff>
    </xdr:to>
    <xdr:pic>
      <xdr:nvPicPr>
        <xdr:cNvPr id="623879" name="Picture 4" descr="Illustrates how individual pupil VA scores should be entered into the table on the Data Input sheet" title="Entering pupil VA scores">
          <a:extLst>
            <a:ext uri="{FF2B5EF4-FFF2-40B4-BE49-F238E27FC236}">
              <a16:creationId xmlns:a16="http://schemas.microsoft.com/office/drawing/2014/main" id="{00000000-0008-0000-0100-0000078509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650" t="-15486" r="6848" b="4375"/>
        <a:stretch>
          <a:fillRect/>
        </a:stretch>
      </xdr:blipFill>
      <xdr:spPr bwMode="auto">
        <a:xfrm>
          <a:off x="243417" y="4107392"/>
          <a:ext cx="9177866" cy="3036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24</xdr:row>
      <xdr:rowOff>133350</xdr:rowOff>
    </xdr:from>
    <xdr:to>
      <xdr:col>4</xdr:col>
      <xdr:colOff>190500</xdr:colOff>
      <xdr:row>31</xdr:row>
      <xdr:rowOff>0</xdr:rowOff>
    </xdr:to>
    <xdr:sp macro="" textlink="">
      <xdr:nvSpPr>
        <xdr:cNvPr id="623880" name="Rectangle 4" descr="Shows an example of pupil VA scores entered into the table " title="Pupil VA scores">
          <a:extLst>
            <a:ext uri="{FF2B5EF4-FFF2-40B4-BE49-F238E27FC236}">
              <a16:creationId xmlns:a16="http://schemas.microsoft.com/office/drawing/2014/main" id="{00000000-0008-0000-0100-000008850900}"/>
            </a:ext>
          </a:extLst>
        </xdr:cNvPr>
        <xdr:cNvSpPr>
          <a:spLocks noChangeArrowheads="1"/>
        </xdr:cNvSpPr>
      </xdr:nvSpPr>
      <xdr:spPr bwMode="auto">
        <a:xfrm>
          <a:off x="952500" y="5915025"/>
          <a:ext cx="1304925" cy="1000125"/>
        </a:xfrm>
        <a:prstGeom prst="rect">
          <a:avLst/>
        </a:prstGeom>
        <a:solidFill>
          <a:srgbClr xmlns:mc="http://schemas.openxmlformats.org/markup-compatibility/2006" xmlns:a14="http://schemas.microsoft.com/office/drawing/2010/main" val="FFFFFF" mc:Ignorable="a14" a14:legacySpreadsheetColorIndex="65">
            <a:alpha val="0"/>
          </a:srgbClr>
        </a:solidFill>
        <a:ln w="9525">
          <a:solidFill>
            <a:srgbClr xmlns:mc="http://schemas.openxmlformats.org/markup-compatibility/2006" xmlns:a14="http://schemas.microsoft.com/office/drawing/2010/main" val="FF0000" mc:Ignorable="a14" a14:legacySpreadsheetColorIndex="10"/>
          </a:solidFill>
          <a:miter lim="800000"/>
          <a:headEnd/>
          <a:tailEnd/>
        </a:ln>
      </xdr:spPr>
    </xdr:sp>
    <xdr:clientData/>
  </xdr:twoCellAnchor>
  <xdr:twoCellAnchor>
    <xdr:from>
      <xdr:col>4</xdr:col>
      <xdr:colOff>180975</xdr:colOff>
      <xdr:row>27</xdr:row>
      <xdr:rowOff>76200</xdr:rowOff>
    </xdr:from>
    <xdr:to>
      <xdr:col>8</xdr:col>
      <xdr:colOff>552450</xdr:colOff>
      <xdr:row>27</xdr:row>
      <xdr:rowOff>76200</xdr:rowOff>
    </xdr:to>
    <xdr:sp macro="" textlink="">
      <xdr:nvSpPr>
        <xdr:cNvPr id="623881" name="Line 6" descr="Red line encompassing the example pupil VA scores" title="Red Line">
          <a:extLst>
            <a:ext uri="{FF2B5EF4-FFF2-40B4-BE49-F238E27FC236}">
              <a16:creationId xmlns:a16="http://schemas.microsoft.com/office/drawing/2014/main" id="{00000000-0008-0000-0100-000009850900}"/>
            </a:ext>
          </a:extLst>
        </xdr:cNvPr>
        <xdr:cNvSpPr>
          <a:spLocks noChangeShapeType="1"/>
        </xdr:cNvSpPr>
      </xdr:nvSpPr>
      <xdr:spPr bwMode="auto">
        <a:xfrm>
          <a:off x="2247900" y="6286500"/>
          <a:ext cx="4267200"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xdr:col>
      <xdr:colOff>447675</xdr:colOff>
      <xdr:row>11</xdr:row>
      <xdr:rowOff>0</xdr:rowOff>
    </xdr:from>
    <xdr:to>
      <xdr:col>13</xdr:col>
      <xdr:colOff>180975</xdr:colOff>
      <xdr:row>15</xdr:row>
      <xdr:rowOff>85725</xdr:rowOff>
    </xdr:to>
    <xdr:pic>
      <xdr:nvPicPr>
        <xdr:cNvPr id="623882" name="Picture 2" descr="Illustrates how users should select the progress measure they wish to calculate a school VA score for from a drop-down box in the Data Input sheet" title="Data Input">
          <a:extLst>
            <a:ext uri="{FF2B5EF4-FFF2-40B4-BE49-F238E27FC236}">
              <a16:creationId xmlns:a16="http://schemas.microsoft.com/office/drawing/2014/main" id="{00000000-0008-0000-0100-00000A8509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0" y="2257425"/>
          <a:ext cx="7896225" cy="150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84666</xdr:colOff>
      <xdr:row>26</xdr:row>
      <xdr:rowOff>84667</xdr:rowOff>
    </xdr:from>
    <xdr:to>
      <xdr:col>14</xdr:col>
      <xdr:colOff>46301</xdr:colOff>
      <xdr:row>28</xdr:row>
      <xdr:rowOff>1222</xdr:rowOff>
    </xdr:to>
    <xdr:sp macro="" textlink="">
      <xdr:nvSpPr>
        <xdr:cNvPr id="8" name="Text Box 7">
          <a:extLst>
            <a:ext uri="{FF2B5EF4-FFF2-40B4-BE49-F238E27FC236}">
              <a16:creationId xmlns:a16="http://schemas.microsoft.com/office/drawing/2014/main" id="{00000000-0008-0000-0100-000008000000}"/>
            </a:ext>
          </a:extLst>
        </xdr:cNvPr>
        <xdr:cNvSpPr txBox="1">
          <a:spLocks noChangeArrowheads="1"/>
        </xdr:cNvSpPr>
      </xdr:nvSpPr>
      <xdr:spPr bwMode="auto">
        <a:xfrm>
          <a:off x="6688666" y="6191250"/>
          <a:ext cx="3030802" cy="23405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GB" sz="1200" b="0" i="1" u="none" strike="noStrike" baseline="0">
              <a:solidFill>
                <a:srgbClr val="000000"/>
              </a:solidFill>
              <a:latin typeface="Arial"/>
              <a:cs typeface="Arial"/>
            </a:rPr>
            <a:t>Enter individual pupil VA scores here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304800</xdr:colOff>
      <xdr:row>62</xdr:row>
      <xdr:rowOff>66675</xdr:rowOff>
    </xdr:from>
    <xdr:to>
      <xdr:col>10</xdr:col>
      <xdr:colOff>32497</xdr:colOff>
      <xdr:row>79</xdr:row>
      <xdr:rowOff>76200</xdr:rowOff>
    </xdr:to>
    <xdr:pic>
      <xdr:nvPicPr>
        <xdr:cNvPr id="506263" name="Picture 1" descr="Illustrates where the pupil VA scores should be pasted into the table on the Data Input sheet after they have been copied from the key stage 4 pupil level Excel file" title="Pupil VA scores">
          <a:extLst>
            <a:ext uri="{FF2B5EF4-FFF2-40B4-BE49-F238E27FC236}">
              <a16:creationId xmlns:a16="http://schemas.microsoft.com/office/drawing/2014/main" id="{00000000-0008-0000-0200-000097B907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t="19145" r="58960"/>
        <a:stretch>
          <a:fillRect/>
        </a:stretch>
      </xdr:blipFill>
      <xdr:spPr bwMode="auto">
        <a:xfrm>
          <a:off x="457200" y="10877550"/>
          <a:ext cx="4057650" cy="3000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313764</xdr:colOff>
      <xdr:row>67</xdr:row>
      <xdr:rowOff>78441</xdr:rowOff>
    </xdr:from>
    <xdr:to>
      <xdr:col>10</xdr:col>
      <xdr:colOff>571500</xdr:colOff>
      <xdr:row>71</xdr:row>
      <xdr:rowOff>11207</xdr:rowOff>
    </xdr:to>
    <xdr:cxnSp macro="">
      <xdr:nvCxnSpPr>
        <xdr:cNvPr id="3" name="Straight Arrow Connector 2" descr="Arrow ilustrating where the pupil VA scores should be pasted" title="Arrow">
          <a:extLst>
            <a:ext uri="{FF2B5EF4-FFF2-40B4-BE49-F238E27FC236}">
              <a16:creationId xmlns:a16="http://schemas.microsoft.com/office/drawing/2014/main" id="{00000000-0008-0000-0200-000003000000}"/>
            </a:ext>
          </a:extLst>
        </xdr:cNvPr>
        <xdr:cNvCxnSpPr/>
      </xdr:nvCxnSpPr>
      <xdr:spPr>
        <a:xfrm flipH="1" flipV="1">
          <a:off x="1680882" y="11519647"/>
          <a:ext cx="4202206" cy="6275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140075</xdr:colOff>
      <xdr:row>7</xdr:row>
      <xdr:rowOff>61633</xdr:rowOff>
    </xdr:from>
    <xdr:to>
      <xdr:col>20</xdr:col>
      <xdr:colOff>390736</xdr:colOff>
      <xdr:row>35</xdr:row>
      <xdr:rowOff>33618</xdr:rowOff>
    </xdr:to>
    <xdr:pic>
      <xdr:nvPicPr>
        <xdr:cNvPr id="11" name="Picture 1" descr="image001">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75" y="1395133"/>
          <a:ext cx="11540588" cy="46448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28015</xdr:colOff>
      <xdr:row>38</xdr:row>
      <xdr:rowOff>33619</xdr:rowOff>
    </xdr:from>
    <xdr:to>
      <xdr:col>18</xdr:col>
      <xdr:colOff>323063</xdr:colOff>
      <xdr:row>59</xdr:row>
      <xdr:rowOff>84045</xdr:rowOff>
    </xdr:to>
    <xdr:pic>
      <xdr:nvPicPr>
        <xdr:cNvPr id="12" name="Picture 11" descr="image005">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0501" y="6555443"/>
          <a:ext cx="10122607" cy="37707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487456</xdr:colOff>
      <xdr:row>40</xdr:row>
      <xdr:rowOff>112059</xdr:rowOff>
    </xdr:from>
    <xdr:to>
      <xdr:col>12</xdr:col>
      <xdr:colOff>184896</xdr:colOff>
      <xdr:row>43</xdr:row>
      <xdr:rowOff>61632</xdr:rowOff>
    </xdr:to>
    <xdr:sp macro="" textlink="">
      <xdr:nvSpPr>
        <xdr:cNvPr id="6" name="Oval 5" descr="Illustrates where on the Performance Tables Checking Site the user can access the Guidance/Documents section, from where the user can access the key stage 4 pupil level file from where the pupil VA scores can be copied into the ready reckoner" title="Red line">
          <a:extLst>
            <a:ext uri="{FF2B5EF4-FFF2-40B4-BE49-F238E27FC236}">
              <a16:creationId xmlns:a16="http://schemas.microsoft.com/office/drawing/2014/main" id="{00000000-0008-0000-0200-000006000000}"/>
            </a:ext>
          </a:extLst>
        </xdr:cNvPr>
        <xdr:cNvSpPr/>
      </xdr:nvSpPr>
      <xdr:spPr>
        <a:xfrm>
          <a:off x="5277971" y="6986868"/>
          <a:ext cx="997323" cy="465044"/>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1533525</xdr:colOff>
      <xdr:row>13</xdr:row>
      <xdr:rowOff>28575</xdr:rowOff>
    </xdr:from>
    <xdr:to>
      <xdr:col>5</xdr:col>
      <xdr:colOff>1571625</xdr:colOff>
      <xdr:row>13</xdr:row>
      <xdr:rowOff>190500</xdr:rowOff>
    </xdr:to>
    <xdr:sp macro="" textlink="">
      <xdr:nvSpPr>
        <xdr:cNvPr id="527173" name="AutoShape 1">
          <a:extLst>
            <a:ext uri="{FF2B5EF4-FFF2-40B4-BE49-F238E27FC236}">
              <a16:creationId xmlns:a16="http://schemas.microsoft.com/office/drawing/2014/main" id="{00000000-0008-0000-0500-0000450B0800}"/>
            </a:ext>
          </a:extLst>
        </xdr:cNvPr>
        <xdr:cNvSpPr>
          <a:spLocks noChangeArrowheads="1"/>
        </xdr:cNvSpPr>
      </xdr:nvSpPr>
      <xdr:spPr bwMode="auto">
        <a:xfrm rot="-820682">
          <a:off x="4695825" y="3429000"/>
          <a:ext cx="1571625" cy="161925"/>
        </a:xfrm>
        <a:prstGeom prst="rightArrow">
          <a:avLst>
            <a:gd name="adj1" fmla="val 50000"/>
            <a:gd name="adj2" fmla="val 16369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17145</xdr:colOff>
      <xdr:row>7</xdr:row>
      <xdr:rowOff>171450</xdr:rowOff>
    </xdr:from>
    <xdr:to>
      <xdr:col>6</xdr:col>
      <xdr:colOff>1393993</xdr:colOff>
      <xdr:row>10</xdr:row>
      <xdr:rowOff>158750</xdr:rowOff>
    </xdr:to>
    <xdr:sp macro="" textlink="">
      <xdr:nvSpPr>
        <xdr:cNvPr id="7173" name="Text Box 5">
          <a:extLst>
            <a:ext uri="{FF2B5EF4-FFF2-40B4-BE49-F238E27FC236}">
              <a16:creationId xmlns:a16="http://schemas.microsoft.com/office/drawing/2014/main" id="{00000000-0008-0000-0500-0000051C0000}"/>
            </a:ext>
          </a:extLst>
        </xdr:cNvPr>
        <xdr:cNvSpPr txBox="1">
          <a:spLocks noChangeArrowheads="1"/>
        </xdr:cNvSpPr>
      </xdr:nvSpPr>
      <xdr:spPr bwMode="auto">
        <a:xfrm>
          <a:off x="156633" y="3632200"/>
          <a:ext cx="7611534" cy="918633"/>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GB" sz="1200" b="0" i="1" u="none" strike="noStrike" baseline="0">
              <a:solidFill>
                <a:srgbClr val="000000"/>
              </a:solidFill>
              <a:latin typeface="Arial"/>
              <a:cs typeface="Arial"/>
            </a:rPr>
            <a:t>The width of the confidence interval is determined by both the national standard deviation in the progress measure in question and the number of pupils in the school in the VA calculation. Smaller schools have wider confidence intervals because their VA score is based on a smaller number of pupils, so there is less evidence on which to judge the school’s effectiveness. </a:t>
          </a:r>
        </a:p>
      </xdr:txBody>
    </xdr:sp>
    <xdr:clientData/>
  </xdr:twoCellAnchor>
  <xdr:twoCellAnchor>
    <xdr:from>
      <xdr:col>4</xdr:col>
      <xdr:colOff>666750</xdr:colOff>
      <xdr:row>15</xdr:row>
      <xdr:rowOff>95250</xdr:rowOff>
    </xdr:from>
    <xdr:to>
      <xdr:col>4</xdr:col>
      <xdr:colOff>895350</xdr:colOff>
      <xdr:row>16</xdr:row>
      <xdr:rowOff>76200</xdr:rowOff>
    </xdr:to>
    <xdr:sp macro="" textlink="">
      <xdr:nvSpPr>
        <xdr:cNvPr id="527175" name="AutoShape 8">
          <a:extLst>
            <a:ext uri="{FF2B5EF4-FFF2-40B4-BE49-F238E27FC236}">
              <a16:creationId xmlns:a16="http://schemas.microsoft.com/office/drawing/2014/main" id="{00000000-0008-0000-0500-0000470B0800}"/>
            </a:ext>
          </a:extLst>
        </xdr:cNvPr>
        <xdr:cNvSpPr>
          <a:spLocks noChangeArrowheads="1"/>
        </xdr:cNvSpPr>
      </xdr:nvSpPr>
      <xdr:spPr bwMode="auto">
        <a:xfrm rot="-5400000">
          <a:off x="3757612" y="4052888"/>
          <a:ext cx="371475" cy="228600"/>
        </a:xfrm>
        <a:prstGeom prst="rightArrow">
          <a:avLst>
            <a:gd name="adj1" fmla="val 50000"/>
            <a:gd name="adj2" fmla="val 2743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8</xdr:row>
          <xdr:rowOff>85725</xdr:rowOff>
        </xdr:from>
        <xdr:to>
          <xdr:col>12</xdr:col>
          <xdr:colOff>76200</xdr:colOff>
          <xdr:row>19</xdr:row>
          <xdr:rowOff>95250</xdr:rowOff>
        </xdr:to>
        <xdr:pic>
          <xdr:nvPicPr>
            <xdr:cNvPr id="527176" name="Picture 9" descr="Blue hills">
              <a:extLst>
                <a:ext uri="{FF2B5EF4-FFF2-40B4-BE49-F238E27FC236}">
                  <a16:creationId xmlns:a16="http://schemas.microsoft.com/office/drawing/2014/main" id="{00000000-0008-0000-0500-0000480B0800}"/>
                </a:ext>
              </a:extLst>
            </xdr:cNvPr>
            <xdr:cNvPicPr>
              <a:picLocks noChangeAspect="1" noChangeArrowheads="1"/>
              <a:extLst>
                <a:ext uri="{84589F7E-364E-4C9E-8A38-B11213B215E9}">
                  <a14:cameraTool cellRange="getChart" spid="_x0000_s532674"/>
                </a:ext>
              </a:extLst>
            </xdr:cNvPicPr>
          </xdr:nvPicPr>
          <xdr:blipFill>
            <a:blip xmlns:r="http://schemas.openxmlformats.org/officeDocument/2006/relationships" r:embed="rId1"/>
            <a:srcRect/>
            <a:stretch>
              <a:fillRect/>
            </a:stretch>
          </xdr:blipFill>
          <xdr:spPr bwMode="auto">
            <a:xfrm>
              <a:off x="10001250" y="1905000"/>
              <a:ext cx="5019675" cy="32004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pic>
        <xdr:clientData/>
      </xdr:twoCellAnchor>
    </mc:Choice>
    <mc:Fallback/>
  </mc:AlternateContent>
  <xdr:twoCellAnchor>
    <xdr:from>
      <xdr:col>1</xdr:col>
      <xdr:colOff>17146</xdr:colOff>
      <xdr:row>22</xdr:row>
      <xdr:rowOff>1</xdr:rowOff>
    </xdr:from>
    <xdr:to>
      <xdr:col>7</xdr:col>
      <xdr:colOff>16</xdr:colOff>
      <xdr:row>34</xdr:row>
      <xdr:rowOff>128055</xdr:rowOff>
    </xdr:to>
    <xdr:sp macro="" textlink="">
      <xdr:nvSpPr>
        <xdr:cNvPr id="7178" name="Text Box 10">
          <a:extLst>
            <a:ext uri="{FF2B5EF4-FFF2-40B4-BE49-F238E27FC236}">
              <a16:creationId xmlns:a16="http://schemas.microsoft.com/office/drawing/2014/main" id="{00000000-0008-0000-0500-00000A1C0000}"/>
            </a:ext>
          </a:extLst>
        </xdr:cNvPr>
        <xdr:cNvSpPr txBox="1">
          <a:spLocks noChangeArrowheads="1"/>
        </xdr:cNvSpPr>
      </xdr:nvSpPr>
      <xdr:spPr bwMode="auto">
        <a:xfrm>
          <a:off x="156634" y="7429501"/>
          <a:ext cx="7759700" cy="2010831"/>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GB" sz="1200" b="0" i="1" u="none" strike="noStrike" baseline="0">
              <a:solidFill>
                <a:srgbClr val="000000"/>
              </a:solidFill>
              <a:latin typeface="Arial"/>
              <a:cs typeface="Arial"/>
            </a:rPr>
            <a:t>If the whole range of the confidence interval is above the National Average line, we can say the school score is </a:t>
          </a:r>
          <a:r>
            <a:rPr lang="en-GB" sz="1200" b="1" i="1" u="none" strike="noStrike" baseline="0">
              <a:solidFill>
                <a:srgbClr val="000000"/>
              </a:solidFill>
              <a:latin typeface="Arial"/>
              <a:cs typeface="Arial"/>
            </a:rPr>
            <a:t>significantly above the national average</a:t>
          </a:r>
          <a:r>
            <a:rPr lang="en-GB" sz="1200" b="0" i="1" u="none" strike="noStrike" baseline="0">
              <a:solidFill>
                <a:srgbClr val="000000"/>
              </a:solidFill>
              <a:latin typeface="Arial"/>
              <a:cs typeface="Arial"/>
            </a:rPr>
            <a:t>, and we can be confident the school is helping its pupils make better than average progress.</a:t>
          </a:r>
        </a:p>
        <a:p>
          <a:pPr algn="l" rtl="0">
            <a:defRPr sz="1000"/>
          </a:pPr>
          <a:endParaRPr lang="en-GB" sz="1200" b="0" i="1" u="none" strike="noStrike" baseline="0">
            <a:solidFill>
              <a:srgbClr val="000000"/>
            </a:solidFill>
            <a:latin typeface="Arial"/>
            <a:cs typeface="Arial"/>
          </a:endParaRPr>
        </a:p>
        <a:p>
          <a:pPr algn="l" rtl="0">
            <a:defRPr sz="1000"/>
          </a:pPr>
          <a:r>
            <a:rPr lang="en-GB" sz="1200" b="0" i="1" u="none" strike="noStrike" baseline="0">
              <a:solidFill>
                <a:srgbClr val="000000"/>
              </a:solidFill>
              <a:latin typeface="Arial"/>
              <a:cs typeface="Arial"/>
            </a:rPr>
            <a:t>Similarly, when the entire range of the confidence interval is below the National Average line, we can say the school score is </a:t>
          </a:r>
          <a:r>
            <a:rPr lang="en-GB" sz="1200" b="1" i="1" u="none" strike="noStrike" baseline="0">
              <a:solidFill>
                <a:srgbClr val="000000"/>
              </a:solidFill>
              <a:latin typeface="Arial"/>
              <a:cs typeface="Arial"/>
            </a:rPr>
            <a:t>significantly below the national average</a:t>
          </a:r>
          <a:r>
            <a:rPr lang="en-GB" sz="1200" b="0" i="1" u="none" strike="noStrike" baseline="0">
              <a:solidFill>
                <a:srgbClr val="000000"/>
              </a:solidFill>
              <a:latin typeface="Arial"/>
              <a:cs typeface="Arial"/>
            </a:rPr>
            <a:t>.</a:t>
          </a:r>
        </a:p>
        <a:p>
          <a:pPr algn="l" rtl="0">
            <a:defRPr sz="1000"/>
          </a:pPr>
          <a:endParaRPr lang="en-GB" sz="1200" b="0" i="1" u="none" strike="noStrike" baseline="0">
            <a:solidFill>
              <a:srgbClr val="000000"/>
            </a:solidFill>
            <a:latin typeface="Arial"/>
            <a:cs typeface="Arial"/>
          </a:endParaRPr>
        </a:p>
        <a:p>
          <a:pPr algn="l" rtl="0">
            <a:defRPr sz="1000"/>
          </a:pPr>
          <a:r>
            <a:rPr lang="en-GB" sz="1200" b="0" i="1" u="none" strike="noStrike" baseline="0">
              <a:solidFill>
                <a:srgbClr val="000000"/>
              </a:solidFill>
              <a:latin typeface="Arial"/>
              <a:cs typeface="Arial"/>
            </a:rPr>
            <a:t>Finally, if the confidence interval straddles the National Average line, then we can say that the school is </a:t>
          </a:r>
          <a:r>
            <a:rPr lang="en-GB" sz="1200" b="1" i="1" u="none" strike="noStrike" baseline="0">
              <a:solidFill>
                <a:srgbClr val="000000"/>
              </a:solidFill>
              <a:latin typeface="Arial"/>
              <a:cs typeface="Arial"/>
            </a:rPr>
            <a:t>not significantly different from the national average</a:t>
          </a:r>
          <a:r>
            <a:rPr lang="en-GB" sz="1200" b="0" i="1" u="none" strike="noStrike" baseline="0">
              <a:solidFill>
                <a:srgbClr val="000000"/>
              </a:solidFill>
              <a:latin typeface="Arial"/>
              <a:cs typeface="Arial"/>
            </a:rPr>
            <a:t>, in other words, we cannot confidently say that the school's Progress 8 score is definitely above or definitely below the national average.</a:t>
          </a:r>
          <a:endParaRPr lang="en-GB" sz="1200" b="0" i="0" u="none" strike="noStrike" baseline="0">
            <a:solidFill>
              <a:srgbClr val="000000"/>
            </a:solidFill>
            <a:latin typeface="Arial"/>
            <a:cs typeface="Arial"/>
          </a:endParaRPr>
        </a:p>
        <a:p>
          <a:pPr algn="l" rtl="0">
            <a:defRPr sz="1000"/>
          </a:pPr>
          <a:endParaRPr lang="en-GB" sz="1000" b="0" i="0" u="none" strike="noStrike" baseline="0">
            <a:solidFill>
              <a:srgbClr val="000000"/>
            </a:solidFill>
            <a:latin typeface="Arial"/>
            <a:cs typeface="Arial"/>
          </a:endParaRPr>
        </a:p>
      </xdr:txBody>
    </xdr:sp>
    <xdr:clientData/>
  </xdr:twoCellAnchor>
  <xdr:twoCellAnchor>
    <xdr:from>
      <xdr:col>10</xdr:col>
      <xdr:colOff>680088</xdr:colOff>
      <xdr:row>20</xdr:row>
      <xdr:rowOff>87623</xdr:rowOff>
    </xdr:from>
    <xdr:to>
      <xdr:col>11</xdr:col>
      <xdr:colOff>175693</xdr:colOff>
      <xdr:row>22</xdr:row>
      <xdr:rowOff>11951</xdr:rowOff>
    </xdr:to>
    <xdr:sp macro="" textlink="">
      <xdr:nvSpPr>
        <xdr:cNvPr id="7180" name="Text Box 12">
          <a:extLst>
            <a:ext uri="{FF2B5EF4-FFF2-40B4-BE49-F238E27FC236}">
              <a16:creationId xmlns:a16="http://schemas.microsoft.com/office/drawing/2014/main" id="{00000000-0008-0000-0500-00000C1C0000}"/>
            </a:ext>
          </a:extLst>
        </xdr:cNvPr>
        <xdr:cNvSpPr txBox="1">
          <a:spLocks noChangeArrowheads="1"/>
        </xdr:cNvSpPr>
      </xdr:nvSpPr>
      <xdr:spPr bwMode="auto">
        <a:xfrm>
          <a:off x="9047695" y="4360326"/>
          <a:ext cx="3829050" cy="4233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27432" bIns="0" anchor="t" upright="1"/>
        <a:lstStyle/>
        <a:p>
          <a:pPr algn="ctr" rtl="0">
            <a:defRPr sz="1000"/>
          </a:pPr>
          <a:r>
            <a:rPr lang="en-GB" sz="1100" b="0" i="1" u="none" strike="noStrike" baseline="0">
              <a:solidFill>
                <a:srgbClr val="000000"/>
              </a:solidFill>
              <a:latin typeface="Arial"/>
              <a:cs typeface="Arial"/>
            </a:rPr>
            <a:t>The chart below shows the progress 8 Score and confidence interval for your school</a:t>
          </a:r>
        </a:p>
      </xdr:txBody>
    </xdr:sp>
    <xdr:clientData/>
  </xdr:twoCellAnchor>
  <mc:AlternateContent xmlns:mc="http://schemas.openxmlformats.org/markup-compatibility/2006">
    <mc:Choice xmlns:a14="http://schemas.microsoft.com/office/drawing/2010/main" Requires="a14">
      <xdr:twoCellAnchor editAs="oneCell">
        <xdr:from>
          <xdr:col>9</xdr:col>
          <xdr:colOff>209550</xdr:colOff>
          <xdr:row>22</xdr:row>
          <xdr:rowOff>180975</xdr:rowOff>
        </xdr:from>
        <xdr:to>
          <xdr:col>11</xdr:col>
          <xdr:colOff>590550</xdr:colOff>
          <xdr:row>40</xdr:row>
          <xdr:rowOff>238125</xdr:rowOff>
        </xdr:to>
        <xdr:pic>
          <xdr:nvPicPr>
            <xdr:cNvPr id="527179" name="Picture 13" descr="Blue hills">
              <a:extLst>
                <a:ext uri="{FF2B5EF4-FFF2-40B4-BE49-F238E27FC236}">
                  <a16:creationId xmlns:a16="http://schemas.microsoft.com/office/drawing/2014/main" id="{00000000-0008-0000-0500-00004B0B0800}"/>
                </a:ext>
              </a:extLst>
            </xdr:cNvPr>
            <xdr:cNvPicPr>
              <a:picLocks noChangeAspect="1" noChangeArrowheads="1"/>
              <a:extLst>
                <a:ext uri="{84589F7E-364E-4C9E-8A38-B11213B215E9}">
                  <a14:cameraTool cellRange="getChart2" spid="_x0000_s532675"/>
                </a:ext>
              </a:extLst>
            </xdr:cNvPicPr>
          </xdr:nvPicPr>
          <xdr:blipFill>
            <a:blip xmlns:r="http://schemas.openxmlformats.org/officeDocument/2006/relationships" r:embed="rId2"/>
            <a:srcRect/>
            <a:stretch>
              <a:fillRect/>
            </a:stretch>
          </xdr:blipFill>
          <xdr:spPr bwMode="auto">
            <a:xfrm>
              <a:off x="9982200" y="5762625"/>
              <a:ext cx="4943475" cy="31146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pic>
        <xdr:clientData/>
      </xdr:twoCellAnchor>
    </mc:Choice>
    <mc:Fallback/>
  </mc:AlternateContent>
  <xdr:twoCellAnchor>
    <xdr:from>
      <xdr:col>4</xdr:col>
      <xdr:colOff>1514475</xdr:colOff>
      <xdr:row>15</xdr:row>
      <xdr:rowOff>161925</xdr:rowOff>
    </xdr:from>
    <xdr:to>
      <xdr:col>5</xdr:col>
      <xdr:colOff>1600200</xdr:colOff>
      <xdr:row>15</xdr:row>
      <xdr:rowOff>314325</xdr:rowOff>
    </xdr:to>
    <xdr:sp macro="" textlink="">
      <xdr:nvSpPr>
        <xdr:cNvPr id="527180" name="AutoShape 14">
          <a:extLst>
            <a:ext uri="{FF2B5EF4-FFF2-40B4-BE49-F238E27FC236}">
              <a16:creationId xmlns:a16="http://schemas.microsoft.com/office/drawing/2014/main" id="{00000000-0008-0000-0500-00004C0B0800}"/>
            </a:ext>
          </a:extLst>
        </xdr:cNvPr>
        <xdr:cNvSpPr>
          <a:spLocks noChangeArrowheads="1"/>
        </xdr:cNvSpPr>
      </xdr:nvSpPr>
      <xdr:spPr bwMode="auto">
        <a:xfrm rot="1170812" flipV="1">
          <a:off x="4676775" y="4048125"/>
          <a:ext cx="1619250" cy="152400"/>
        </a:xfrm>
        <a:prstGeom prst="rightArrow">
          <a:avLst>
            <a:gd name="adj1" fmla="val 50000"/>
            <a:gd name="adj2" fmla="val 15849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641989</xdr:colOff>
      <xdr:row>5</xdr:row>
      <xdr:rowOff>162975</xdr:rowOff>
    </xdr:from>
    <xdr:to>
      <xdr:col>11</xdr:col>
      <xdr:colOff>137594</xdr:colOff>
      <xdr:row>7</xdr:row>
      <xdr:rowOff>191798</xdr:rowOff>
    </xdr:to>
    <xdr:sp macro="" textlink="">
      <xdr:nvSpPr>
        <xdr:cNvPr id="11" name="Text Box 12">
          <a:extLst>
            <a:ext uri="{FF2B5EF4-FFF2-40B4-BE49-F238E27FC236}">
              <a16:creationId xmlns:a16="http://schemas.microsoft.com/office/drawing/2014/main" id="{00000000-0008-0000-0500-00000B000000}"/>
            </a:ext>
          </a:extLst>
        </xdr:cNvPr>
        <xdr:cNvSpPr txBox="1">
          <a:spLocks noChangeArrowheads="1"/>
        </xdr:cNvSpPr>
      </xdr:nvSpPr>
      <xdr:spPr bwMode="auto">
        <a:xfrm>
          <a:off x="9009596" y="321725"/>
          <a:ext cx="3829050" cy="42334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27432" bIns="0" anchor="t" upright="1"/>
        <a:lstStyle/>
        <a:p>
          <a:pPr algn="ctr" rtl="0">
            <a:defRPr sz="1000"/>
          </a:pPr>
          <a:r>
            <a:rPr lang="en-GB" sz="1100" b="0" i="1" u="none" strike="noStrike" baseline="0">
              <a:solidFill>
                <a:srgbClr val="000000"/>
              </a:solidFill>
              <a:latin typeface="Arial"/>
              <a:cs typeface="Arial"/>
            </a:rPr>
            <a:t>The chart below shows the size of the Progress 8 confidence interval for your school</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28575</xdr:colOff>
      <xdr:row>1</xdr:row>
      <xdr:rowOff>19050</xdr:rowOff>
    </xdr:from>
    <xdr:to>
      <xdr:col>1</xdr:col>
      <xdr:colOff>4886325</xdr:colOff>
      <xdr:row>1</xdr:row>
      <xdr:rowOff>2857500</xdr:rowOff>
    </xdr:to>
    <xdr:graphicFrame macro="">
      <xdr:nvGraphicFramePr>
        <xdr:cNvPr id="11152" name="Chart 6">
          <a:extLst>
            <a:ext uri="{FF2B5EF4-FFF2-40B4-BE49-F238E27FC236}">
              <a16:creationId xmlns:a16="http://schemas.microsoft.com/office/drawing/2014/main" id="{00000000-0008-0000-0700-0000902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xdr:row>
      <xdr:rowOff>19050</xdr:rowOff>
    </xdr:from>
    <xdr:to>
      <xdr:col>0</xdr:col>
      <xdr:colOff>4857750</xdr:colOff>
      <xdr:row>1</xdr:row>
      <xdr:rowOff>2867025</xdr:rowOff>
    </xdr:to>
    <xdr:graphicFrame macro="">
      <xdr:nvGraphicFramePr>
        <xdr:cNvPr id="11153" name="Chart 3">
          <a:extLst>
            <a:ext uri="{FF2B5EF4-FFF2-40B4-BE49-F238E27FC236}">
              <a16:creationId xmlns:a16="http://schemas.microsoft.com/office/drawing/2014/main" id="{00000000-0008-0000-0700-0000912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992505</xdr:colOff>
      <xdr:row>1</xdr:row>
      <xdr:rowOff>1238250</xdr:rowOff>
    </xdr:from>
    <xdr:to>
      <xdr:col>1</xdr:col>
      <xdr:colOff>2383105</xdr:colOff>
      <xdr:row>1</xdr:row>
      <xdr:rowOff>1409700</xdr:rowOff>
    </xdr:to>
    <xdr:sp macro="" textlink="">
      <xdr:nvSpPr>
        <xdr:cNvPr id="10250" name="Text Box 10">
          <a:extLst>
            <a:ext uri="{FF2B5EF4-FFF2-40B4-BE49-F238E27FC236}">
              <a16:creationId xmlns:a16="http://schemas.microsoft.com/office/drawing/2014/main" id="{00000000-0008-0000-0700-00000A280000}"/>
            </a:ext>
          </a:extLst>
        </xdr:cNvPr>
        <xdr:cNvSpPr txBox="1">
          <a:spLocks noChangeArrowheads="1"/>
        </xdr:cNvSpPr>
      </xdr:nvSpPr>
      <xdr:spPr bwMode="auto">
        <a:xfrm>
          <a:off x="5886450" y="4124325"/>
          <a:ext cx="1400175" cy="171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GB" sz="1100" b="0" i="0" u="none" strike="noStrike" baseline="0">
              <a:solidFill>
                <a:srgbClr val="969696"/>
              </a:solidFill>
              <a:latin typeface="Arial"/>
              <a:cs typeface="Arial"/>
            </a:rPr>
            <a:t>National Average Line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onnetapp01\asddata\Data\Value%20Added\2011\Communications\Ready%20Reckoner\20111220%20KS2-4%20amended\2011%20KS1-2%20School%20Ready%20Reckon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jacob_gledhill_education_gov_uk/Documents/Documents/KS4/KS2-4%20EBacc%20Subject%20Pupil%20Ready%20Reckoner%202016.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ersonal/jacob_gledhill_education_gov_uk/Documents/Documents/KS4/KS2-4%20Progress%208%20Element%20breakdown%20Pupil%20Ready%20Reckoner%2020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Data Input Guidance"/>
      <sheetName val="Data Input"/>
      <sheetName val="School VA Score Calculation"/>
      <sheetName val="Interpreting the VA Score"/>
      <sheetName val="Data"/>
    </sheetNames>
    <sheetDataSet>
      <sheetData sheetId="0"/>
      <sheetData sheetId="1"/>
      <sheetData sheetId="2"/>
      <sheetData sheetId="3"/>
      <sheetData sheetId="4"/>
      <sheetData sheetId="5">
        <row r="18">
          <cell r="C18">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to Ready Reckoners"/>
      <sheetName val="Guidance"/>
      <sheetName val="Key stage 2 Data Input"/>
      <sheetName val="Single Measure Ready Reckoner"/>
      <sheetName val="All Measures Ready Reckoner"/>
      <sheetName val="Model values"/>
      <sheetName val="Chart Data"/>
      <sheetName val="KS2 Fine grades lookup"/>
    </sheetNames>
    <sheetDataSet>
      <sheetData sheetId="0"/>
      <sheetData sheetId="1"/>
      <sheetData sheetId="2"/>
      <sheetData sheetId="3">
        <row r="9">
          <cell r="G9" t="str">
            <v>--Select--</v>
          </cell>
        </row>
      </sheetData>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to Ready Reckoners"/>
      <sheetName val="Guidance"/>
      <sheetName val="Key stage 2 Data Input"/>
      <sheetName val="Single Measure Ready Reckoner"/>
      <sheetName val="All Measures Ready Reckoner"/>
      <sheetName val="Chart Data"/>
      <sheetName val="KS2 Fine grades lookup"/>
      <sheetName val="Model values"/>
      <sheetName val="Coefficients"/>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ableschecking.education.gov.uk/" TargetMode="External"/><Relationship Id="rId1" Type="http://schemas.openxmlformats.org/officeDocument/2006/relationships/hyperlink" Target="https://tableschecking.education.gov.uk/"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gov.uk/government/publications/progress-8-school-performance-measur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tableschecking.education.gov.uk/" TargetMode="External"/><Relationship Id="rId1" Type="http://schemas.openxmlformats.org/officeDocument/2006/relationships/hyperlink" Target="https://tableschecking.education.gov.uk/"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B1:K23"/>
  <sheetViews>
    <sheetView showGridLines="0" showRowColHeaders="0" tabSelected="1" workbookViewId="0">
      <selection activeCell="C21" sqref="C21:D23"/>
    </sheetView>
  </sheetViews>
  <sheetFormatPr defaultRowHeight="12.75" x14ac:dyDescent="0.35"/>
  <cols>
    <col min="1" max="1" width="2.3984375" customWidth="1"/>
    <col min="4" max="4" width="11.3984375" customWidth="1"/>
    <col min="7" max="7" width="9" customWidth="1"/>
    <col min="9" max="9" width="10.73046875" customWidth="1"/>
    <col min="10" max="10" width="11.59765625" customWidth="1"/>
  </cols>
  <sheetData>
    <row r="1" spans="2:11" ht="4.9000000000000004" customHeight="1" x14ac:dyDescent="0.35"/>
    <row r="2" spans="2:11" ht="17.649999999999999" x14ac:dyDescent="0.5">
      <c r="B2" s="1" t="s">
        <v>108</v>
      </c>
    </row>
    <row r="4" spans="2:11" x14ac:dyDescent="0.35">
      <c r="B4" s="48" t="s">
        <v>84</v>
      </c>
    </row>
    <row r="6" spans="2:11" ht="13.15" x14ac:dyDescent="0.4">
      <c r="B6" s="48" t="s">
        <v>88</v>
      </c>
    </row>
    <row r="7" spans="2:11" x14ac:dyDescent="0.35">
      <c r="B7" s="48" t="s">
        <v>87</v>
      </c>
      <c r="K7" s="48"/>
    </row>
    <row r="8" spans="2:11" x14ac:dyDescent="0.35">
      <c r="B8" s="48" t="s">
        <v>85</v>
      </c>
      <c r="J8" s="82" t="s">
        <v>97</v>
      </c>
    </row>
    <row r="9" spans="2:11" x14ac:dyDescent="0.35">
      <c r="B9" s="48"/>
    </row>
    <row r="10" spans="2:11" ht="13.15" x14ac:dyDescent="0.4">
      <c r="B10" s="48" t="s">
        <v>90</v>
      </c>
    </row>
    <row r="11" spans="2:11" x14ac:dyDescent="0.35">
      <c r="B11" t="s">
        <v>89</v>
      </c>
    </row>
    <row r="12" spans="2:11" x14ac:dyDescent="0.35">
      <c r="B12" s="48"/>
    </row>
    <row r="13" spans="2:11" ht="13.15" x14ac:dyDescent="0.4">
      <c r="B13" s="48" t="s">
        <v>91</v>
      </c>
    </row>
    <row r="14" spans="2:11" x14ac:dyDescent="0.35">
      <c r="B14" s="48" t="s">
        <v>92</v>
      </c>
    </row>
    <row r="16" spans="2:11" ht="13.15" x14ac:dyDescent="0.4">
      <c r="B16" s="48" t="s">
        <v>93</v>
      </c>
    </row>
    <row r="17" spans="2:11" x14ac:dyDescent="0.35">
      <c r="B17" s="48" t="s">
        <v>94</v>
      </c>
      <c r="K17" s="48"/>
    </row>
    <row r="18" spans="2:11" x14ac:dyDescent="0.35">
      <c r="B18" s="48" t="s">
        <v>85</v>
      </c>
      <c r="J18" s="82" t="s">
        <v>97</v>
      </c>
    </row>
    <row r="19" spans="2:11" x14ac:dyDescent="0.35">
      <c r="B19" s="48"/>
      <c r="J19" s="82"/>
    </row>
    <row r="20" spans="2:11" ht="13.15" thickBot="1" x14ac:dyDescent="0.4">
      <c r="B20" s="48"/>
      <c r="J20" s="82"/>
    </row>
    <row r="21" spans="2:11" x14ac:dyDescent="0.35">
      <c r="C21" s="100" t="s">
        <v>86</v>
      </c>
      <c r="D21" s="101"/>
    </row>
    <row r="22" spans="2:11" x14ac:dyDescent="0.35">
      <c r="C22" s="102"/>
      <c r="D22" s="103"/>
    </row>
    <row r="23" spans="2:11" ht="18.399999999999999" customHeight="1" thickBot="1" x14ac:dyDescent="0.4">
      <c r="C23" s="104"/>
      <c r="D23" s="105"/>
    </row>
  </sheetData>
  <sheetProtection algorithmName="SHA-512" hashValue="YMnd65bJ1JD8/g77eTVCYRT3n52UWAPqQ/B/PZxji8t+s0bSRx4i3bEWQSaEDg6Oh00M2SUZck/h7xDiozJPSA==" saltValue="nj4SkcLNCjTftop0s3b5Qg==" spinCount="100000" sheet="1" objects="1" selectLockedCells="1"/>
  <mergeCells count="1">
    <mergeCell ref="C21:D23"/>
  </mergeCells>
  <hyperlinks>
    <hyperlink ref="C21:D23" location="Guidance!A1" display="To Guidance  ---&gt;" xr:uid="{00000000-0004-0000-0000-000000000000}"/>
    <hyperlink ref="J8" r:id="rId1" xr:uid="{00000000-0004-0000-0000-000001000000}"/>
    <hyperlink ref="J18" r:id="rId2" xr:uid="{00000000-0004-0000-0000-000002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59999389629810485"/>
  </sheetPr>
  <dimension ref="B1:U49"/>
  <sheetViews>
    <sheetView showGridLines="0" showRowColHeaders="0" topLeftCell="A7" zoomScale="90" zoomScaleNormal="90" workbookViewId="0">
      <selection activeCell="C37" sqref="C37:E37"/>
    </sheetView>
  </sheetViews>
  <sheetFormatPr defaultRowHeight="12.75" x14ac:dyDescent="0.35"/>
  <cols>
    <col min="1" max="1" width="2.1328125" customWidth="1"/>
    <col min="2" max="2" width="10.59765625" customWidth="1"/>
    <col min="5" max="5" width="31" customWidth="1"/>
    <col min="21" max="21" width="5.3984375" customWidth="1"/>
  </cols>
  <sheetData>
    <row r="1" spans="2:3" ht="10.5" customHeight="1" x14ac:dyDescent="0.35"/>
    <row r="2" spans="2:3" ht="20.65" x14ac:dyDescent="0.6">
      <c r="B2" s="32" t="s">
        <v>109</v>
      </c>
    </row>
    <row r="4" spans="2:3" ht="17.25" customHeight="1" x14ac:dyDescent="0.4">
      <c r="B4" s="33" t="s">
        <v>38</v>
      </c>
    </row>
    <row r="5" spans="2:3" ht="16.5" customHeight="1" x14ac:dyDescent="0.4">
      <c r="B5" s="33" t="s">
        <v>39</v>
      </c>
    </row>
    <row r="6" spans="2:3" ht="16.5" customHeight="1" x14ac:dyDescent="0.4">
      <c r="B6" s="33" t="s">
        <v>110</v>
      </c>
    </row>
    <row r="7" spans="2:3" ht="28.5" customHeight="1" x14ac:dyDescent="0.4">
      <c r="B7" s="26" t="s">
        <v>40</v>
      </c>
    </row>
    <row r="9" spans="2:3" ht="15" x14ac:dyDescent="0.4">
      <c r="B9" s="34" t="s">
        <v>9</v>
      </c>
      <c r="C9" s="34" t="s">
        <v>41</v>
      </c>
    </row>
    <row r="10" spans="2:3" ht="15" x14ac:dyDescent="0.4">
      <c r="C10" s="34" t="s">
        <v>42</v>
      </c>
    </row>
    <row r="12" spans="2:3" ht="71.25" customHeight="1" x14ac:dyDescent="0.35"/>
    <row r="15" spans="2:3" ht="15" x14ac:dyDescent="0.4">
      <c r="C15" s="34"/>
    </row>
    <row r="16" spans="2:3" ht="8.25" customHeight="1" x14ac:dyDescent="0.35"/>
    <row r="17" spans="3:13" ht="20.25" customHeight="1" x14ac:dyDescent="0.4">
      <c r="C17" s="34" t="s">
        <v>44</v>
      </c>
    </row>
    <row r="18" spans="3:13" ht="15.75" customHeight="1" x14ac:dyDescent="0.4">
      <c r="C18" s="34" t="s">
        <v>43</v>
      </c>
    </row>
    <row r="19" spans="3:13" ht="15" x14ac:dyDescent="0.4">
      <c r="C19" s="34" t="s">
        <v>98</v>
      </c>
    </row>
    <row r="20" spans="3:13" ht="33.75" customHeight="1" x14ac:dyDescent="0.35"/>
    <row r="21" spans="3:13" ht="33.75" customHeight="1" x14ac:dyDescent="0.35"/>
    <row r="26" spans="3:13" ht="13.15" thickBot="1" x14ac:dyDescent="0.4"/>
    <row r="27" spans="3:13" ht="7.5" customHeight="1" x14ac:dyDescent="0.35">
      <c r="J27" s="124" t="s">
        <v>52</v>
      </c>
      <c r="K27" s="125"/>
      <c r="L27" s="125"/>
      <c r="M27" s="126"/>
    </row>
    <row r="28" spans="3:13" ht="17.25" customHeight="1" thickBot="1" x14ac:dyDescent="0.4">
      <c r="J28" s="127"/>
      <c r="K28" s="128"/>
      <c r="L28" s="128"/>
      <c r="M28" s="129"/>
    </row>
    <row r="31" spans="3:13" x14ac:dyDescent="0.35">
      <c r="K31" s="48"/>
    </row>
    <row r="34" spans="2:21" ht="18" hidden="1" customHeight="1" x14ac:dyDescent="0.35"/>
    <row r="35" spans="2:21" ht="16.5" customHeight="1" x14ac:dyDescent="0.4">
      <c r="B35" s="34" t="s">
        <v>10</v>
      </c>
      <c r="C35" s="34" t="s">
        <v>45</v>
      </c>
    </row>
    <row r="36" spans="2:21" ht="15" x14ac:dyDescent="0.4">
      <c r="C36" s="34" t="s">
        <v>46</v>
      </c>
    </row>
    <row r="37" spans="2:21" ht="15" customHeight="1" x14ac:dyDescent="0.4">
      <c r="C37" s="130" t="s">
        <v>33</v>
      </c>
      <c r="D37" s="130"/>
      <c r="E37" s="130"/>
    </row>
    <row r="38" spans="2:21" ht="15.75" customHeight="1" x14ac:dyDescent="0.35"/>
    <row r="39" spans="2:21" ht="17.25" customHeight="1" x14ac:dyDescent="0.4">
      <c r="B39" s="34" t="s">
        <v>11</v>
      </c>
      <c r="C39" s="34" t="s">
        <v>47</v>
      </c>
    </row>
    <row r="40" spans="2:21" ht="15" x14ac:dyDescent="0.4">
      <c r="C40" s="34" t="s">
        <v>12</v>
      </c>
    </row>
    <row r="41" spans="2:21" ht="9" customHeight="1" x14ac:dyDescent="0.35"/>
    <row r="42" spans="2:21" ht="15" x14ac:dyDescent="0.4">
      <c r="C42" s="34" t="s">
        <v>13</v>
      </c>
    </row>
    <row r="43" spans="2:21" ht="15" x14ac:dyDescent="0.4">
      <c r="B43" s="34"/>
      <c r="C43" s="34"/>
    </row>
    <row r="44" spans="2:21" ht="12.75" customHeight="1" x14ac:dyDescent="0.4">
      <c r="B44" s="71" t="s">
        <v>29</v>
      </c>
      <c r="C44" s="34" t="s">
        <v>111</v>
      </c>
      <c r="D44" s="26"/>
    </row>
    <row r="45" spans="2:21" ht="12.75" customHeight="1" x14ac:dyDescent="0.35"/>
    <row r="46" spans="2:21" ht="13.5" customHeight="1" thickBot="1" x14ac:dyDescent="0.4"/>
    <row r="47" spans="2:21" x14ac:dyDescent="0.35">
      <c r="O47" s="115" t="s">
        <v>25</v>
      </c>
      <c r="P47" s="116"/>
      <c r="Q47" s="117"/>
      <c r="S47" s="106" t="s">
        <v>26</v>
      </c>
      <c r="T47" s="107"/>
      <c r="U47" s="108"/>
    </row>
    <row r="48" spans="2:21" x14ac:dyDescent="0.35">
      <c r="O48" s="118"/>
      <c r="P48" s="119"/>
      <c r="Q48" s="120"/>
      <c r="S48" s="109"/>
      <c r="T48" s="110"/>
      <c r="U48" s="111"/>
    </row>
    <row r="49" spans="15:21" ht="13.15" thickBot="1" x14ac:dyDescent="0.4">
      <c r="O49" s="121"/>
      <c r="P49" s="122"/>
      <c r="Q49" s="123"/>
      <c r="S49" s="112"/>
      <c r="T49" s="113"/>
      <c r="U49" s="114"/>
    </row>
  </sheetData>
  <sheetProtection algorithmName="SHA-512" hashValue="jVxBLzmNTB9W8YVjv8UugTmQoAjv9HvPEsF6tWJ8YqPRvwyTIik6qFGSxLYKO+81Pul+PFdzuBKoTxBTBa0Q3w==" saltValue="cGFUfhRa0hIflQQimbRxig==" spinCount="100000" sheet="1" objects="1" scenarios="1" selectLockedCells="1"/>
  <mergeCells count="4">
    <mergeCell ref="S47:U49"/>
    <mergeCell ref="O47:Q49"/>
    <mergeCell ref="J27:M28"/>
    <mergeCell ref="C37:E37"/>
  </mergeCells>
  <phoneticPr fontId="3" type="noConversion"/>
  <hyperlinks>
    <hyperlink ref="S47" location="'School VA Score Calculation'!A1" display="Go to 'School VA Score Calculation' sheet --&gt;" xr:uid="{00000000-0004-0000-0100-000000000000}"/>
    <hyperlink ref="S47:U49" location="'Data Input'!B6" display="Go to 'Data Input' sheet --&gt;" xr:uid="{00000000-0004-0000-0100-000001000000}"/>
    <hyperlink ref="O47" location="'School VA Score Calculation'!A1" display="Go to 'School VA Score Calculation' sheet --&gt;" xr:uid="{00000000-0004-0000-0100-000002000000}"/>
    <hyperlink ref="O47:Q49" location="'Data Input Guidance'!A1" display="Go to 'Data Input Guidance' sheet --&gt;" xr:uid="{00000000-0004-0000-0100-000003000000}"/>
    <hyperlink ref="C37" r:id="rId1" display="Progress 8 guidance" xr:uid="{00000000-0004-0000-0100-000004000000}"/>
  </hyperlinks>
  <pageMargins left="0.74803149606299213" right="0.74803149606299213" top="0.98425196850393704" bottom="0.98425196850393704" header="0.51181102362204722" footer="0.51181102362204722"/>
  <pageSetup paperSize="9" scale="70" orientation="landscape"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tint="0.59999389629810485"/>
  </sheetPr>
  <dimension ref="B2:S156"/>
  <sheetViews>
    <sheetView showGridLines="0" showRowColHeaders="0" zoomScale="85" workbookViewId="0">
      <selection activeCell="B83" sqref="B83:D85"/>
    </sheetView>
  </sheetViews>
  <sheetFormatPr defaultRowHeight="12.75" x14ac:dyDescent="0.35"/>
  <cols>
    <col min="1" max="1" width="2.265625" customWidth="1"/>
    <col min="4" max="4" width="6" customWidth="1"/>
    <col min="7" max="7" width="6.1328125" customWidth="1"/>
    <col min="8" max="8" width="1.3984375" customWidth="1"/>
    <col min="9" max="9" width="5.73046875" customWidth="1"/>
  </cols>
  <sheetData>
    <row r="2" spans="2:19" ht="20.65" x14ac:dyDescent="0.6">
      <c r="B2" s="32" t="s">
        <v>100</v>
      </c>
    </row>
    <row r="4" spans="2:19" ht="15" x14ac:dyDescent="0.4">
      <c r="B4" s="26" t="s">
        <v>101</v>
      </c>
    </row>
    <row r="6" spans="2:19" ht="15" x14ac:dyDescent="0.4">
      <c r="B6" s="34" t="s">
        <v>99</v>
      </c>
      <c r="I6" s="130" t="s">
        <v>28</v>
      </c>
      <c r="J6" s="130"/>
      <c r="K6" s="130"/>
      <c r="L6" s="130"/>
      <c r="M6" s="130"/>
    </row>
    <row r="7" spans="2:19" ht="15.75" customHeight="1" x14ac:dyDescent="0.4">
      <c r="B7" s="34" t="s">
        <v>112</v>
      </c>
    </row>
    <row r="9" spans="2:19" ht="15" x14ac:dyDescent="0.4">
      <c r="B9" s="38"/>
    </row>
    <row r="10" spans="2:19" ht="15" customHeight="1" x14ac:dyDescent="0.35">
      <c r="B10" s="69"/>
      <c r="L10" s="131"/>
      <c r="M10" s="131"/>
      <c r="N10" s="131"/>
      <c r="O10" s="131"/>
      <c r="P10" s="131"/>
      <c r="Q10" s="131"/>
      <c r="R10" s="131"/>
      <c r="S10" s="131"/>
    </row>
    <row r="11" spans="2:19" ht="15" customHeight="1" x14ac:dyDescent="0.4">
      <c r="B11" s="34"/>
      <c r="L11" s="131"/>
      <c r="M11" s="131"/>
      <c r="N11" s="131"/>
      <c r="O11" s="131"/>
      <c r="P11" s="131"/>
      <c r="Q11" s="131"/>
      <c r="R11" s="131"/>
      <c r="S11" s="131"/>
    </row>
    <row r="12" spans="2:19" ht="15.75" customHeight="1" x14ac:dyDescent="0.4">
      <c r="B12" s="38"/>
      <c r="L12" s="131"/>
      <c r="M12" s="131"/>
      <c r="N12" s="131"/>
      <c r="O12" s="131"/>
      <c r="P12" s="131"/>
      <c r="Q12" s="131"/>
      <c r="R12" s="131"/>
      <c r="S12" s="131"/>
    </row>
    <row r="13" spans="2:19" x14ac:dyDescent="0.35">
      <c r="B13" s="39"/>
      <c r="L13" s="131"/>
      <c r="M13" s="131"/>
      <c r="N13" s="131"/>
      <c r="O13" s="131"/>
      <c r="P13" s="131"/>
      <c r="Q13" s="131"/>
      <c r="R13" s="131"/>
      <c r="S13" s="131"/>
    </row>
    <row r="14" spans="2:19" x14ac:dyDescent="0.35">
      <c r="B14" s="39"/>
      <c r="L14" s="131"/>
      <c r="M14" s="131"/>
      <c r="N14" s="131"/>
      <c r="O14" s="131"/>
      <c r="P14" s="131"/>
      <c r="Q14" s="131"/>
      <c r="R14" s="131"/>
      <c r="S14" s="131"/>
    </row>
    <row r="15" spans="2:19" x14ac:dyDescent="0.35">
      <c r="B15" s="39"/>
      <c r="L15" s="131"/>
      <c r="M15" s="131"/>
      <c r="N15" s="131"/>
      <c r="O15" s="131"/>
      <c r="P15" s="131"/>
      <c r="Q15" s="131"/>
      <c r="R15" s="131"/>
      <c r="S15" s="131"/>
    </row>
    <row r="16" spans="2:19" x14ac:dyDescent="0.35">
      <c r="B16" s="39"/>
      <c r="L16" s="131"/>
      <c r="M16" s="131"/>
      <c r="N16" s="131"/>
      <c r="O16" s="131"/>
      <c r="P16" s="131"/>
      <c r="Q16" s="131"/>
      <c r="R16" s="131"/>
      <c r="S16" s="131"/>
    </row>
    <row r="17" spans="2:19" x14ac:dyDescent="0.35">
      <c r="B17" s="39"/>
      <c r="L17" s="131"/>
      <c r="M17" s="131"/>
      <c r="N17" s="131"/>
      <c r="O17" s="131"/>
      <c r="P17" s="131"/>
      <c r="Q17" s="131"/>
      <c r="R17" s="131"/>
      <c r="S17" s="131"/>
    </row>
    <row r="18" spans="2:19" x14ac:dyDescent="0.35">
      <c r="L18" s="131"/>
      <c r="M18" s="131"/>
      <c r="N18" s="131"/>
      <c r="O18" s="131"/>
      <c r="P18" s="131"/>
      <c r="Q18" s="131"/>
      <c r="R18" s="131"/>
      <c r="S18" s="131"/>
    </row>
    <row r="19" spans="2:19" x14ac:dyDescent="0.35">
      <c r="L19" s="131"/>
      <c r="M19" s="131"/>
      <c r="N19" s="131"/>
      <c r="O19" s="131"/>
      <c r="P19" s="131"/>
      <c r="Q19" s="131"/>
      <c r="R19" s="131"/>
      <c r="S19" s="131"/>
    </row>
    <row r="20" spans="2:19" x14ac:dyDescent="0.35">
      <c r="L20" s="131"/>
      <c r="M20" s="131"/>
      <c r="N20" s="131"/>
      <c r="O20" s="131"/>
      <c r="P20" s="131"/>
      <c r="Q20" s="131"/>
      <c r="R20" s="131"/>
      <c r="S20" s="131"/>
    </row>
    <row r="21" spans="2:19" x14ac:dyDescent="0.35">
      <c r="L21" s="131"/>
      <c r="M21" s="131"/>
      <c r="N21" s="131"/>
      <c r="O21" s="131"/>
      <c r="P21" s="131"/>
      <c r="Q21" s="131"/>
      <c r="R21" s="131"/>
      <c r="S21" s="131"/>
    </row>
    <row r="22" spans="2:19" x14ac:dyDescent="0.35">
      <c r="L22" s="131"/>
      <c r="M22" s="131"/>
      <c r="N22" s="131"/>
      <c r="O22" s="131"/>
      <c r="P22" s="131"/>
      <c r="Q22" s="131"/>
      <c r="R22" s="131"/>
      <c r="S22" s="131"/>
    </row>
    <row r="23" spans="2:19" x14ac:dyDescent="0.35">
      <c r="L23" s="131"/>
      <c r="M23" s="131"/>
      <c r="N23" s="131"/>
      <c r="O23" s="131"/>
      <c r="P23" s="131"/>
      <c r="Q23" s="131"/>
      <c r="R23" s="131"/>
      <c r="S23" s="131"/>
    </row>
    <row r="24" spans="2:19" x14ac:dyDescent="0.35">
      <c r="L24" s="131"/>
      <c r="M24" s="131"/>
      <c r="N24" s="131"/>
      <c r="O24" s="131"/>
      <c r="P24" s="131"/>
      <c r="Q24" s="131"/>
      <c r="R24" s="131"/>
      <c r="S24" s="131"/>
    </row>
    <row r="25" spans="2:19" x14ac:dyDescent="0.35">
      <c r="L25" s="131"/>
      <c r="M25" s="131"/>
      <c r="N25" s="131"/>
      <c r="O25" s="131"/>
      <c r="P25" s="131"/>
      <c r="Q25" s="131"/>
      <c r="R25" s="131"/>
      <c r="S25" s="131"/>
    </row>
    <row r="26" spans="2:19" x14ac:dyDescent="0.35">
      <c r="L26" s="131"/>
      <c r="M26" s="131"/>
      <c r="N26" s="131"/>
      <c r="O26" s="131"/>
      <c r="P26" s="131"/>
      <c r="Q26" s="131"/>
      <c r="R26" s="131"/>
      <c r="S26" s="131"/>
    </row>
    <row r="27" spans="2:19" x14ac:dyDescent="0.35">
      <c r="L27" s="131"/>
      <c r="M27" s="131"/>
      <c r="N27" s="131"/>
      <c r="O27" s="131"/>
      <c r="P27" s="131"/>
      <c r="Q27" s="131"/>
      <c r="R27" s="131"/>
      <c r="S27" s="131"/>
    </row>
    <row r="28" spans="2:19" x14ac:dyDescent="0.35">
      <c r="L28" s="131"/>
      <c r="M28" s="131"/>
      <c r="N28" s="131"/>
      <c r="O28" s="131"/>
      <c r="P28" s="131"/>
      <c r="Q28" s="131"/>
      <c r="R28" s="131"/>
      <c r="S28" s="131"/>
    </row>
    <row r="29" spans="2:19" x14ac:dyDescent="0.35">
      <c r="L29" s="131"/>
      <c r="M29" s="131"/>
      <c r="N29" s="131"/>
      <c r="O29" s="131"/>
      <c r="P29" s="131"/>
      <c r="Q29" s="131"/>
      <c r="R29" s="131"/>
      <c r="S29" s="131"/>
    </row>
    <row r="30" spans="2:19" x14ac:dyDescent="0.35">
      <c r="L30" s="131"/>
      <c r="M30" s="131"/>
      <c r="N30" s="131"/>
      <c r="O30" s="131"/>
      <c r="P30" s="131"/>
      <c r="Q30" s="131"/>
      <c r="R30" s="131"/>
      <c r="S30" s="131"/>
    </row>
    <row r="31" spans="2:19" x14ac:dyDescent="0.35">
      <c r="L31" s="131"/>
      <c r="M31" s="131"/>
      <c r="N31" s="131"/>
      <c r="O31" s="131"/>
      <c r="P31" s="131"/>
      <c r="Q31" s="131"/>
      <c r="R31" s="131"/>
      <c r="S31" s="131"/>
    </row>
    <row r="32" spans="2:19" x14ac:dyDescent="0.35">
      <c r="L32" s="131"/>
      <c r="M32" s="131"/>
      <c r="N32" s="131"/>
      <c r="O32" s="131"/>
      <c r="P32" s="131"/>
      <c r="Q32" s="131"/>
      <c r="R32" s="131"/>
      <c r="S32" s="131"/>
    </row>
    <row r="33" spans="2:19" x14ac:dyDescent="0.35">
      <c r="L33" s="131"/>
      <c r="M33" s="131"/>
      <c r="N33" s="131"/>
      <c r="O33" s="131"/>
      <c r="P33" s="131"/>
      <c r="Q33" s="131"/>
      <c r="R33" s="131"/>
      <c r="S33" s="131"/>
    </row>
    <row r="34" spans="2:19" x14ac:dyDescent="0.35">
      <c r="L34" s="131"/>
      <c r="M34" s="131"/>
      <c r="N34" s="131"/>
      <c r="O34" s="131"/>
      <c r="P34" s="131"/>
      <c r="Q34" s="131"/>
      <c r="R34" s="131"/>
      <c r="S34" s="131"/>
    </row>
    <row r="38" spans="2:19" ht="15" x14ac:dyDescent="0.4">
      <c r="B38" s="34" t="s">
        <v>95</v>
      </c>
    </row>
    <row r="39" spans="2:19" ht="15" x14ac:dyDescent="0.4">
      <c r="B39" s="34"/>
    </row>
    <row r="41" spans="2:19" ht="15" x14ac:dyDescent="0.4">
      <c r="B41" s="34"/>
    </row>
    <row r="44" spans="2:19" ht="15" x14ac:dyDescent="0.35">
      <c r="B44" s="67"/>
    </row>
    <row r="45" spans="2:19" ht="15" x14ac:dyDescent="0.35">
      <c r="B45" s="67"/>
    </row>
    <row r="47" spans="2:19" ht="15" x14ac:dyDescent="0.4">
      <c r="B47" s="34"/>
    </row>
    <row r="49" spans="2:2" ht="15" x14ac:dyDescent="0.35">
      <c r="B49" s="67"/>
    </row>
    <row r="52" spans="2:2" ht="15" x14ac:dyDescent="0.35">
      <c r="B52" s="67"/>
    </row>
    <row r="53" spans="2:2" ht="15" x14ac:dyDescent="0.35">
      <c r="B53" s="67"/>
    </row>
    <row r="55" spans="2:2" ht="15" x14ac:dyDescent="0.35">
      <c r="B55" s="67"/>
    </row>
    <row r="58" spans="2:2" ht="15" x14ac:dyDescent="0.35">
      <c r="B58" s="67"/>
    </row>
    <row r="59" spans="2:2" ht="15" x14ac:dyDescent="0.35">
      <c r="B59" s="67"/>
    </row>
    <row r="61" spans="2:2" ht="15" x14ac:dyDescent="0.4">
      <c r="B61" s="34" t="s">
        <v>96</v>
      </c>
    </row>
    <row r="62" spans="2:2" ht="15" x14ac:dyDescent="0.4">
      <c r="B62" s="34" t="s">
        <v>48</v>
      </c>
    </row>
    <row r="67" spans="2:15" ht="15" x14ac:dyDescent="0.4">
      <c r="B67" s="34"/>
    </row>
    <row r="68" spans="2:15" ht="15" x14ac:dyDescent="0.4">
      <c r="B68" s="38"/>
    </row>
    <row r="69" spans="2:15" ht="15" x14ac:dyDescent="0.4">
      <c r="B69" s="34"/>
      <c r="L69" s="132" t="s">
        <v>49</v>
      </c>
      <c r="M69" s="132"/>
      <c r="N69" s="132"/>
      <c r="O69" s="132"/>
    </row>
    <row r="70" spans="2:15" x14ac:dyDescent="0.35">
      <c r="B70" s="39"/>
      <c r="L70" s="132"/>
      <c r="M70" s="132"/>
      <c r="N70" s="132"/>
      <c r="O70" s="132"/>
    </row>
    <row r="71" spans="2:15" x14ac:dyDescent="0.35">
      <c r="L71" s="132"/>
      <c r="M71" s="132"/>
      <c r="N71" s="132"/>
      <c r="O71" s="132"/>
    </row>
    <row r="72" spans="2:15" x14ac:dyDescent="0.35">
      <c r="L72" s="132"/>
      <c r="M72" s="132"/>
      <c r="N72" s="132"/>
      <c r="O72" s="132"/>
    </row>
    <row r="78" spans="2:15" ht="24.75" customHeight="1" x14ac:dyDescent="0.35"/>
    <row r="82" spans="2:4" ht="13.15" thickBot="1" x14ac:dyDescent="0.4"/>
    <row r="83" spans="2:4" x14ac:dyDescent="0.35">
      <c r="B83" s="106" t="s">
        <v>26</v>
      </c>
      <c r="C83" s="107"/>
      <c r="D83" s="108"/>
    </row>
    <row r="84" spans="2:4" x14ac:dyDescent="0.35">
      <c r="B84" s="109"/>
      <c r="C84" s="110"/>
      <c r="D84" s="111"/>
    </row>
    <row r="85" spans="2:4" ht="13.15" thickBot="1" x14ac:dyDescent="0.4">
      <c r="B85" s="112"/>
      <c r="C85" s="113"/>
      <c r="D85" s="114"/>
    </row>
    <row r="90" spans="2:4" ht="15" x14ac:dyDescent="0.4">
      <c r="B90" s="38"/>
    </row>
    <row r="91" spans="2:4" ht="15" x14ac:dyDescent="0.4">
      <c r="B91" s="38"/>
    </row>
    <row r="119" spans="2:2" ht="15" x14ac:dyDescent="0.4">
      <c r="B119" s="38"/>
    </row>
    <row r="120" spans="2:2" ht="15" x14ac:dyDescent="0.4">
      <c r="B120" s="38"/>
    </row>
    <row r="128" spans="2:2" ht="17.25" customHeight="1" x14ac:dyDescent="0.35"/>
    <row r="140" spans="2:2" ht="15" x14ac:dyDescent="0.4">
      <c r="B140" s="40"/>
    </row>
    <row r="141" spans="2:2" ht="15" x14ac:dyDescent="0.4">
      <c r="B141" s="40"/>
    </row>
    <row r="154" ht="12.75" customHeight="1" x14ac:dyDescent="0.35"/>
    <row r="155" ht="12.75" customHeight="1" x14ac:dyDescent="0.35"/>
    <row r="156" ht="13.5" customHeight="1" x14ac:dyDescent="0.35"/>
  </sheetData>
  <sheetProtection algorithmName="SHA-512" hashValue="6wo61QB/4vfYABHXy+CExsCt1QQalZ4Wt193CNTaSkQKyGgn+6D6mDRNb8hG1bQezveVm/LsfLP0z2eccEd7kw==" saltValue="U2Xs8ydkzANF+xa5tKBVsg==" spinCount="100000" sheet="1" objects="1" scenarios="1" selectLockedCells="1"/>
  <mergeCells count="4">
    <mergeCell ref="L10:S34"/>
    <mergeCell ref="L69:O72"/>
    <mergeCell ref="B83:D85"/>
    <mergeCell ref="I6:M6"/>
  </mergeCells>
  <phoneticPr fontId="3" type="noConversion"/>
  <hyperlinks>
    <hyperlink ref="B83" location="'School VA Score Calculation'!A1" display="Go to 'School VA Score Calculation' sheet --&gt;" xr:uid="{00000000-0004-0000-0200-000000000000}"/>
    <hyperlink ref="B83:D85" location="'Data Input'!B6" display="Go to 'Data Input' sheet --&gt;" xr:uid="{00000000-0004-0000-0200-000001000000}"/>
    <hyperlink ref="I6" r:id="rId1" display="https://tableschecking.education.gov.uk" xr:uid="{00000000-0004-0000-0200-000002000000}"/>
    <hyperlink ref="I6:M6" r:id="rId2" display="https://tableschecking.education.gov.uk/" xr:uid="{00000000-0004-0000-0200-000003000000}"/>
  </hyperlinks>
  <pageMargins left="0.75" right="0.75" top="1" bottom="1" header="0.5" footer="0.5"/>
  <pageSetup paperSize="9" orientation="portrait" r:id="rId3"/>
  <headerFooter alignWithMargins="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41"/>
  </sheetPr>
  <dimension ref="B1:AJ515"/>
  <sheetViews>
    <sheetView showGridLines="0" showRowColHeaders="0" zoomScale="85" zoomScaleNormal="85" workbookViewId="0">
      <pane ySplit="13" topLeftCell="A14" activePane="bottomLeft" state="frozen"/>
      <selection pane="bottomLeft" activeCell="C6" sqref="C6:D6"/>
    </sheetView>
  </sheetViews>
  <sheetFormatPr defaultRowHeight="12.75" x14ac:dyDescent="0.35"/>
  <cols>
    <col min="1" max="1" width="3.3984375" customWidth="1"/>
    <col min="2" max="2" width="1.73046875" customWidth="1"/>
    <col min="3" max="3" width="32.1328125" customWidth="1"/>
    <col min="4" max="4" width="31.86328125" customWidth="1"/>
    <col min="12" max="12" width="8.73046875" customWidth="1"/>
    <col min="13" max="13" width="2.86328125" customWidth="1"/>
    <col min="17" max="17" width="11.59765625" customWidth="1"/>
    <col min="18" max="18" width="63.86328125" bestFit="1" customWidth="1"/>
    <col min="19" max="19" width="2.1328125" style="47" customWidth="1"/>
    <col min="20" max="20" width="10" style="47" customWidth="1"/>
    <col min="21" max="22" width="9.1328125" style="47" customWidth="1"/>
    <col min="35" max="35" width="24.3984375" hidden="1" customWidth="1"/>
    <col min="36" max="36" width="9.1328125" hidden="1" customWidth="1"/>
  </cols>
  <sheetData>
    <row r="1" spans="2:36" ht="10.5" customHeight="1" x14ac:dyDescent="0.35"/>
    <row r="2" spans="2:36" ht="28.5" customHeight="1" x14ac:dyDescent="0.5">
      <c r="B2" s="53"/>
      <c r="C2" s="54" t="s">
        <v>50</v>
      </c>
      <c r="D2" s="53"/>
      <c r="E2" s="53"/>
      <c r="F2" s="53"/>
    </row>
    <row r="3" spans="2:36" ht="6" customHeight="1" x14ac:dyDescent="0.35">
      <c r="B3" s="53"/>
      <c r="C3" s="53"/>
      <c r="D3" s="53"/>
      <c r="E3" s="53"/>
      <c r="F3" s="53"/>
      <c r="N3" s="49"/>
      <c r="O3" s="50"/>
      <c r="P3" s="50"/>
      <c r="Q3" s="50"/>
    </row>
    <row r="4" spans="2:36" ht="22.5" customHeight="1" x14ac:dyDescent="0.45">
      <c r="B4" s="53"/>
      <c r="C4" s="2" t="s">
        <v>51</v>
      </c>
      <c r="D4" s="53"/>
      <c r="E4" s="53"/>
      <c r="F4" s="53"/>
      <c r="N4" s="50"/>
      <c r="O4" s="50"/>
      <c r="P4" s="50"/>
      <c r="Q4" s="50"/>
      <c r="R4" s="52" t="s">
        <v>14</v>
      </c>
      <c r="S4" s="52">
        <v>1</v>
      </c>
    </row>
    <row r="5" spans="2:36" ht="10.5" customHeight="1" thickBot="1" x14ac:dyDescent="0.4">
      <c r="B5" s="53"/>
      <c r="C5" s="53"/>
      <c r="D5" s="53"/>
      <c r="E5" s="53"/>
      <c r="F5" s="53"/>
      <c r="N5" s="51"/>
      <c r="O5" s="51"/>
      <c r="P5" s="51"/>
      <c r="Q5" s="51"/>
      <c r="R5" s="48"/>
      <c r="AI5" s="99" t="s">
        <v>35</v>
      </c>
      <c r="AJ5" s="52"/>
    </row>
    <row r="6" spans="2:36" ht="62.25" customHeight="1" thickBot="1" x14ac:dyDescent="0.4">
      <c r="B6" s="53"/>
      <c r="C6" s="133" t="s">
        <v>35</v>
      </c>
      <c r="D6" s="134"/>
      <c r="E6" s="53"/>
      <c r="F6" s="53"/>
      <c r="N6" s="135" t="s">
        <v>58</v>
      </c>
      <c r="O6" s="136"/>
      <c r="P6" s="136"/>
      <c r="Q6" s="137"/>
      <c r="R6" s="90"/>
      <c r="S6" s="90"/>
      <c r="T6" s="90"/>
      <c r="U6" s="90"/>
      <c r="AI6" s="95" t="s">
        <v>34</v>
      </c>
      <c r="AJ6" s="52">
        <v>1</v>
      </c>
    </row>
    <row r="7" spans="2:36" ht="18.75" customHeight="1" x14ac:dyDescent="0.35">
      <c r="B7" s="53"/>
      <c r="C7" s="53"/>
      <c r="D7" s="53"/>
      <c r="E7" s="53"/>
      <c r="F7" s="53"/>
      <c r="R7" s="90"/>
      <c r="S7" s="90"/>
      <c r="T7" s="90"/>
      <c r="U7" s="90"/>
      <c r="AI7" s="95" t="s">
        <v>76</v>
      </c>
      <c r="AJ7" s="52">
        <v>2</v>
      </c>
    </row>
    <row r="8" spans="2:36" ht="16.5" customHeight="1" x14ac:dyDescent="0.45">
      <c r="C8" s="2" t="s">
        <v>55</v>
      </c>
      <c r="R8" s="90"/>
      <c r="S8" s="90"/>
      <c r="T8" s="90"/>
      <c r="U8" s="90"/>
      <c r="AI8" s="95" t="s">
        <v>77</v>
      </c>
      <c r="AJ8" s="52">
        <v>3</v>
      </c>
    </row>
    <row r="9" spans="2:36" ht="16.5" customHeight="1" x14ac:dyDescent="0.45">
      <c r="C9" s="2" t="s">
        <v>57</v>
      </c>
      <c r="R9" s="90"/>
      <c r="S9" s="90"/>
      <c r="T9" s="90"/>
      <c r="U9" s="90"/>
      <c r="AI9" s="95" t="s">
        <v>78</v>
      </c>
      <c r="AJ9" s="52">
        <v>4</v>
      </c>
    </row>
    <row r="10" spans="2:36" ht="17.25" customHeight="1" x14ac:dyDescent="0.45">
      <c r="C10" s="2" t="s">
        <v>56</v>
      </c>
      <c r="R10" s="90"/>
      <c r="S10" s="90"/>
      <c r="T10" s="90"/>
      <c r="U10" s="90"/>
      <c r="AI10" s="95" t="s">
        <v>79</v>
      </c>
      <c r="AJ10" s="52">
        <v>5</v>
      </c>
    </row>
    <row r="11" spans="2:36" ht="17.25" customHeight="1" x14ac:dyDescent="0.45">
      <c r="C11" s="2"/>
      <c r="R11" s="90"/>
      <c r="S11" s="90"/>
      <c r="T11" s="90"/>
      <c r="U11" s="90"/>
    </row>
    <row r="12" spans="2:36" ht="13.15" thickBot="1" x14ac:dyDescent="0.4">
      <c r="R12" s="90"/>
      <c r="S12" s="90"/>
      <c r="T12" s="90"/>
      <c r="U12" s="90"/>
    </row>
    <row r="13" spans="2:36" ht="65.25" customHeight="1" thickBot="1" x14ac:dyDescent="0.4">
      <c r="C13" s="24" t="s">
        <v>53</v>
      </c>
      <c r="D13" s="25" t="s">
        <v>54</v>
      </c>
      <c r="R13" s="90"/>
      <c r="S13" s="90"/>
      <c r="T13" s="90"/>
      <c r="U13" s="90"/>
    </row>
    <row r="14" spans="2:36" ht="15" customHeight="1" x14ac:dyDescent="0.45">
      <c r="C14" s="23"/>
      <c r="D14" s="35" t="str">
        <f>IF(ISNUMBER(C14),"Included","Not Included")</f>
        <v>Not Included</v>
      </c>
    </row>
    <row r="15" spans="2:36" ht="15" customHeight="1" x14ac:dyDescent="0.45">
      <c r="C15" s="23"/>
      <c r="D15" s="36" t="str">
        <f t="shared" ref="D15:D78" si="0">IF(ISNUMBER(C15),"Included","Not Included")</f>
        <v>Not Included</v>
      </c>
    </row>
    <row r="16" spans="2:36" ht="15" customHeight="1" x14ac:dyDescent="0.45">
      <c r="C16" s="23"/>
      <c r="D16" s="36" t="str">
        <f t="shared" si="0"/>
        <v>Not Included</v>
      </c>
    </row>
    <row r="17" spans="3:4" ht="15" customHeight="1" x14ac:dyDescent="0.45">
      <c r="C17" s="23"/>
      <c r="D17" s="36" t="str">
        <f t="shared" si="0"/>
        <v>Not Included</v>
      </c>
    </row>
    <row r="18" spans="3:4" ht="15" customHeight="1" x14ac:dyDescent="0.45">
      <c r="C18" s="23"/>
      <c r="D18" s="36" t="str">
        <f t="shared" si="0"/>
        <v>Not Included</v>
      </c>
    </row>
    <row r="19" spans="3:4" ht="15" customHeight="1" x14ac:dyDescent="0.45">
      <c r="C19" s="23"/>
      <c r="D19" s="36" t="str">
        <f t="shared" si="0"/>
        <v>Not Included</v>
      </c>
    </row>
    <row r="20" spans="3:4" ht="15" customHeight="1" x14ac:dyDescent="0.45">
      <c r="C20" s="23"/>
      <c r="D20" s="36" t="str">
        <f t="shared" si="0"/>
        <v>Not Included</v>
      </c>
    </row>
    <row r="21" spans="3:4" ht="15" customHeight="1" x14ac:dyDescent="0.45">
      <c r="C21" s="23"/>
      <c r="D21" s="36" t="str">
        <f t="shared" si="0"/>
        <v>Not Included</v>
      </c>
    </row>
    <row r="22" spans="3:4" ht="15" customHeight="1" x14ac:dyDescent="0.45">
      <c r="C22" s="23"/>
      <c r="D22" s="36" t="str">
        <f t="shared" si="0"/>
        <v>Not Included</v>
      </c>
    </row>
    <row r="23" spans="3:4" ht="15" customHeight="1" x14ac:dyDescent="0.45">
      <c r="C23" s="23"/>
      <c r="D23" s="36" t="str">
        <f t="shared" si="0"/>
        <v>Not Included</v>
      </c>
    </row>
    <row r="24" spans="3:4" ht="15" customHeight="1" x14ac:dyDescent="0.45">
      <c r="C24" s="23"/>
      <c r="D24" s="36" t="str">
        <f t="shared" si="0"/>
        <v>Not Included</v>
      </c>
    </row>
    <row r="25" spans="3:4" ht="15" customHeight="1" x14ac:dyDescent="0.45">
      <c r="C25" s="23"/>
      <c r="D25" s="36" t="str">
        <f t="shared" si="0"/>
        <v>Not Included</v>
      </c>
    </row>
    <row r="26" spans="3:4" ht="15" customHeight="1" x14ac:dyDescent="0.45">
      <c r="C26" s="23"/>
      <c r="D26" s="36" t="str">
        <f t="shared" si="0"/>
        <v>Not Included</v>
      </c>
    </row>
    <row r="27" spans="3:4" ht="15" customHeight="1" x14ac:dyDescent="0.45">
      <c r="C27" s="23"/>
      <c r="D27" s="36" t="str">
        <f t="shared" si="0"/>
        <v>Not Included</v>
      </c>
    </row>
    <row r="28" spans="3:4" ht="15" customHeight="1" x14ac:dyDescent="0.45">
      <c r="C28" s="23"/>
      <c r="D28" s="36" t="str">
        <f t="shared" si="0"/>
        <v>Not Included</v>
      </c>
    </row>
    <row r="29" spans="3:4" ht="15" customHeight="1" x14ac:dyDescent="0.45">
      <c r="C29" s="23"/>
      <c r="D29" s="36" t="str">
        <f t="shared" si="0"/>
        <v>Not Included</v>
      </c>
    </row>
    <row r="30" spans="3:4" ht="15" customHeight="1" x14ac:dyDescent="0.45">
      <c r="C30" s="23"/>
      <c r="D30" s="36" t="str">
        <f t="shared" si="0"/>
        <v>Not Included</v>
      </c>
    </row>
    <row r="31" spans="3:4" ht="15" customHeight="1" x14ac:dyDescent="0.45">
      <c r="C31" s="23"/>
      <c r="D31" s="36" t="str">
        <f t="shared" si="0"/>
        <v>Not Included</v>
      </c>
    </row>
    <row r="32" spans="3:4" ht="15" customHeight="1" x14ac:dyDescent="0.45">
      <c r="C32" s="23"/>
      <c r="D32" s="36" t="str">
        <f t="shared" si="0"/>
        <v>Not Included</v>
      </c>
    </row>
    <row r="33" spans="3:4" ht="15" customHeight="1" x14ac:dyDescent="0.45">
      <c r="C33" s="23"/>
      <c r="D33" s="36" t="str">
        <f t="shared" si="0"/>
        <v>Not Included</v>
      </c>
    </row>
    <row r="34" spans="3:4" ht="15" customHeight="1" x14ac:dyDescent="0.45">
      <c r="C34" s="23"/>
      <c r="D34" s="36" t="str">
        <f t="shared" si="0"/>
        <v>Not Included</v>
      </c>
    </row>
    <row r="35" spans="3:4" ht="15" customHeight="1" x14ac:dyDescent="0.45">
      <c r="C35" s="23"/>
      <c r="D35" s="36" t="str">
        <f t="shared" si="0"/>
        <v>Not Included</v>
      </c>
    </row>
    <row r="36" spans="3:4" ht="15" customHeight="1" x14ac:dyDescent="0.45">
      <c r="C36" s="23"/>
      <c r="D36" s="36" t="str">
        <f t="shared" si="0"/>
        <v>Not Included</v>
      </c>
    </row>
    <row r="37" spans="3:4" ht="15" customHeight="1" x14ac:dyDescent="0.45">
      <c r="C37" s="23"/>
      <c r="D37" s="36" t="str">
        <f t="shared" si="0"/>
        <v>Not Included</v>
      </c>
    </row>
    <row r="38" spans="3:4" ht="15" customHeight="1" x14ac:dyDescent="0.45">
      <c r="C38" s="23"/>
      <c r="D38" s="36" t="str">
        <f t="shared" si="0"/>
        <v>Not Included</v>
      </c>
    </row>
    <row r="39" spans="3:4" ht="15" customHeight="1" x14ac:dyDescent="0.45">
      <c r="C39" s="23"/>
      <c r="D39" s="36" t="str">
        <f t="shared" si="0"/>
        <v>Not Included</v>
      </c>
    </row>
    <row r="40" spans="3:4" ht="15" customHeight="1" x14ac:dyDescent="0.45">
      <c r="C40" s="23"/>
      <c r="D40" s="36" t="str">
        <f t="shared" si="0"/>
        <v>Not Included</v>
      </c>
    </row>
    <row r="41" spans="3:4" ht="15" customHeight="1" x14ac:dyDescent="0.45">
      <c r="C41" s="23"/>
      <c r="D41" s="36" t="str">
        <f t="shared" si="0"/>
        <v>Not Included</v>
      </c>
    </row>
    <row r="42" spans="3:4" ht="15" customHeight="1" x14ac:dyDescent="0.45">
      <c r="C42" s="23"/>
      <c r="D42" s="36" t="str">
        <f t="shared" si="0"/>
        <v>Not Included</v>
      </c>
    </row>
    <row r="43" spans="3:4" ht="15" customHeight="1" x14ac:dyDescent="0.45">
      <c r="C43" s="23"/>
      <c r="D43" s="36" t="str">
        <f t="shared" si="0"/>
        <v>Not Included</v>
      </c>
    </row>
    <row r="44" spans="3:4" ht="15" customHeight="1" x14ac:dyDescent="0.45">
      <c r="C44" s="23"/>
      <c r="D44" s="36" t="str">
        <f t="shared" si="0"/>
        <v>Not Included</v>
      </c>
    </row>
    <row r="45" spans="3:4" ht="15" customHeight="1" x14ac:dyDescent="0.45">
      <c r="C45" s="23"/>
      <c r="D45" s="36" t="str">
        <f t="shared" si="0"/>
        <v>Not Included</v>
      </c>
    </row>
    <row r="46" spans="3:4" ht="15" customHeight="1" x14ac:dyDescent="0.45">
      <c r="C46" s="23"/>
      <c r="D46" s="36" t="str">
        <f t="shared" si="0"/>
        <v>Not Included</v>
      </c>
    </row>
    <row r="47" spans="3:4" ht="15" customHeight="1" x14ac:dyDescent="0.45">
      <c r="C47" s="23"/>
      <c r="D47" s="36" t="str">
        <f t="shared" si="0"/>
        <v>Not Included</v>
      </c>
    </row>
    <row r="48" spans="3:4" ht="15" customHeight="1" x14ac:dyDescent="0.45">
      <c r="C48" s="23"/>
      <c r="D48" s="36" t="str">
        <f t="shared" si="0"/>
        <v>Not Included</v>
      </c>
    </row>
    <row r="49" spans="3:4" ht="15" customHeight="1" x14ac:dyDescent="0.45">
      <c r="C49" s="23"/>
      <c r="D49" s="36" t="str">
        <f t="shared" si="0"/>
        <v>Not Included</v>
      </c>
    </row>
    <row r="50" spans="3:4" ht="15" customHeight="1" x14ac:dyDescent="0.45">
      <c r="C50" s="23"/>
      <c r="D50" s="36" t="str">
        <f t="shared" si="0"/>
        <v>Not Included</v>
      </c>
    </row>
    <row r="51" spans="3:4" ht="15" customHeight="1" x14ac:dyDescent="0.45">
      <c r="C51" s="23"/>
      <c r="D51" s="36" t="str">
        <f t="shared" si="0"/>
        <v>Not Included</v>
      </c>
    </row>
    <row r="52" spans="3:4" ht="15" customHeight="1" x14ac:dyDescent="0.45">
      <c r="C52" s="23"/>
      <c r="D52" s="36" t="str">
        <f t="shared" si="0"/>
        <v>Not Included</v>
      </c>
    </row>
    <row r="53" spans="3:4" ht="15" customHeight="1" x14ac:dyDescent="0.45">
      <c r="C53" s="23"/>
      <c r="D53" s="36" t="str">
        <f t="shared" si="0"/>
        <v>Not Included</v>
      </c>
    </row>
    <row r="54" spans="3:4" ht="15" customHeight="1" x14ac:dyDescent="0.45">
      <c r="C54" s="23"/>
      <c r="D54" s="36" t="str">
        <f t="shared" si="0"/>
        <v>Not Included</v>
      </c>
    </row>
    <row r="55" spans="3:4" ht="15" customHeight="1" x14ac:dyDescent="0.45">
      <c r="C55" s="23"/>
      <c r="D55" s="36" t="str">
        <f t="shared" si="0"/>
        <v>Not Included</v>
      </c>
    </row>
    <row r="56" spans="3:4" ht="15" customHeight="1" x14ac:dyDescent="0.45">
      <c r="C56" s="23"/>
      <c r="D56" s="36" t="str">
        <f t="shared" si="0"/>
        <v>Not Included</v>
      </c>
    </row>
    <row r="57" spans="3:4" ht="15" customHeight="1" x14ac:dyDescent="0.45">
      <c r="C57" s="23"/>
      <c r="D57" s="36" t="str">
        <f t="shared" si="0"/>
        <v>Not Included</v>
      </c>
    </row>
    <row r="58" spans="3:4" ht="15" customHeight="1" x14ac:dyDescent="0.45">
      <c r="C58" s="23"/>
      <c r="D58" s="36" t="str">
        <f t="shared" si="0"/>
        <v>Not Included</v>
      </c>
    </row>
    <row r="59" spans="3:4" ht="15" customHeight="1" x14ac:dyDescent="0.45">
      <c r="C59" s="23"/>
      <c r="D59" s="36" t="str">
        <f t="shared" si="0"/>
        <v>Not Included</v>
      </c>
    </row>
    <row r="60" spans="3:4" ht="15" customHeight="1" x14ac:dyDescent="0.45">
      <c r="C60" s="23"/>
      <c r="D60" s="36" t="str">
        <f t="shared" si="0"/>
        <v>Not Included</v>
      </c>
    </row>
    <row r="61" spans="3:4" ht="15" customHeight="1" x14ac:dyDescent="0.45">
      <c r="C61" s="23"/>
      <c r="D61" s="36" t="str">
        <f t="shared" si="0"/>
        <v>Not Included</v>
      </c>
    </row>
    <row r="62" spans="3:4" ht="15" customHeight="1" x14ac:dyDescent="0.45">
      <c r="C62" s="23"/>
      <c r="D62" s="36" t="str">
        <f t="shared" si="0"/>
        <v>Not Included</v>
      </c>
    </row>
    <row r="63" spans="3:4" ht="15" customHeight="1" x14ac:dyDescent="0.45">
      <c r="C63" s="23"/>
      <c r="D63" s="36" t="str">
        <f t="shared" si="0"/>
        <v>Not Included</v>
      </c>
    </row>
    <row r="64" spans="3:4" ht="15" customHeight="1" x14ac:dyDescent="0.45">
      <c r="C64" s="23"/>
      <c r="D64" s="36" t="str">
        <f t="shared" si="0"/>
        <v>Not Included</v>
      </c>
    </row>
    <row r="65" spans="3:4" ht="15" customHeight="1" x14ac:dyDescent="0.45">
      <c r="C65" s="23"/>
      <c r="D65" s="36" t="str">
        <f t="shared" si="0"/>
        <v>Not Included</v>
      </c>
    </row>
    <row r="66" spans="3:4" ht="15" customHeight="1" x14ac:dyDescent="0.45">
      <c r="C66" s="23"/>
      <c r="D66" s="36" t="str">
        <f t="shared" si="0"/>
        <v>Not Included</v>
      </c>
    </row>
    <row r="67" spans="3:4" ht="15" customHeight="1" x14ac:dyDescent="0.45">
      <c r="C67" s="23"/>
      <c r="D67" s="36" t="str">
        <f t="shared" si="0"/>
        <v>Not Included</v>
      </c>
    </row>
    <row r="68" spans="3:4" ht="15" customHeight="1" x14ac:dyDescent="0.45">
      <c r="C68" s="23"/>
      <c r="D68" s="36" t="str">
        <f t="shared" si="0"/>
        <v>Not Included</v>
      </c>
    </row>
    <row r="69" spans="3:4" ht="15" customHeight="1" x14ac:dyDescent="0.45">
      <c r="C69" s="23"/>
      <c r="D69" s="36" t="str">
        <f t="shared" si="0"/>
        <v>Not Included</v>
      </c>
    </row>
    <row r="70" spans="3:4" ht="15" customHeight="1" x14ac:dyDescent="0.45">
      <c r="C70" s="23"/>
      <c r="D70" s="36" t="str">
        <f t="shared" si="0"/>
        <v>Not Included</v>
      </c>
    </row>
    <row r="71" spans="3:4" ht="15" customHeight="1" x14ac:dyDescent="0.45">
      <c r="C71" s="23"/>
      <c r="D71" s="36" t="str">
        <f t="shared" si="0"/>
        <v>Not Included</v>
      </c>
    </row>
    <row r="72" spans="3:4" ht="15" customHeight="1" x14ac:dyDescent="0.45">
      <c r="C72" s="23"/>
      <c r="D72" s="36" t="str">
        <f t="shared" si="0"/>
        <v>Not Included</v>
      </c>
    </row>
    <row r="73" spans="3:4" ht="15" customHeight="1" x14ac:dyDescent="0.45">
      <c r="C73" s="23"/>
      <c r="D73" s="36" t="str">
        <f t="shared" si="0"/>
        <v>Not Included</v>
      </c>
    </row>
    <row r="74" spans="3:4" ht="15" customHeight="1" x14ac:dyDescent="0.45">
      <c r="C74" s="23"/>
      <c r="D74" s="36" t="str">
        <f t="shared" si="0"/>
        <v>Not Included</v>
      </c>
    </row>
    <row r="75" spans="3:4" ht="15" customHeight="1" x14ac:dyDescent="0.45">
      <c r="C75" s="23"/>
      <c r="D75" s="36" t="str">
        <f t="shared" si="0"/>
        <v>Not Included</v>
      </c>
    </row>
    <row r="76" spans="3:4" ht="15" customHeight="1" x14ac:dyDescent="0.45">
      <c r="C76" s="23"/>
      <c r="D76" s="36" t="str">
        <f t="shared" si="0"/>
        <v>Not Included</v>
      </c>
    </row>
    <row r="77" spans="3:4" ht="15" customHeight="1" x14ac:dyDescent="0.45">
      <c r="C77" s="23"/>
      <c r="D77" s="36" t="str">
        <f t="shared" si="0"/>
        <v>Not Included</v>
      </c>
    </row>
    <row r="78" spans="3:4" ht="15" customHeight="1" x14ac:dyDescent="0.45">
      <c r="C78" s="23"/>
      <c r="D78" s="36" t="str">
        <f t="shared" si="0"/>
        <v>Not Included</v>
      </c>
    </row>
    <row r="79" spans="3:4" ht="15" customHeight="1" x14ac:dyDescent="0.45">
      <c r="C79" s="23"/>
      <c r="D79" s="36" t="str">
        <f t="shared" ref="D79:D142" si="1">IF(ISNUMBER(C79),"Included","Not Included")</f>
        <v>Not Included</v>
      </c>
    </row>
    <row r="80" spans="3:4" ht="15" customHeight="1" x14ac:dyDescent="0.45">
      <c r="C80" s="23"/>
      <c r="D80" s="36" t="str">
        <f t="shared" si="1"/>
        <v>Not Included</v>
      </c>
    </row>
    <row r="81" spans="3:4" ht="15" customHeight="1" x14ac:dyDescent="0.45">
      <c r="C81" s="23"/>
      <c r="D81" s="36" t="str">
        <f t="shared" si="1"/>
        <v>Not Included</v>
      </c>
    </row>
    <row r="82" spans="3:4" ht="15" customHeight="1" x14ac:dyDescent="0.45">
      <c r="C82" s="23"/>
      <c r="D82" s="36" t="str">
        <f t="shared" si="1"/>
        <v>Not Included</v>
      </c>
    </row>
    <row r="83" spans="3:4" ht="15" customHeight="1" x14ac:dyDescent="0.45">
      <c r="C83" s="23"/>
      <c r="D83" s="36" t="str">
        <f t="shared" si="1"/>
        <v>Not Included</v>
      </c>
    </row>
    <row r="84" spans="3:4" ht="15" customHeight="1" x14ac:dyDescent="0.45">
      <c r="C84" s="23"/>
      <c r="D84" s="36" t="str">
        <f t="shared" si="1"/>
        <v>Not Included</v>
      </c>
    </row>
    <row r="85" spans="3:4" ht="15" customHeight="1" x14ac:dyDescent="0.45">
      <c r="C85" s="23"/>
      <c r="D85" s="36" t="str">
        <f t="shared" si="1"/>
        <v>Not Included</v>
      </c>
    </row>
    <row r="86" spans="3:4" ht="15" customHeight="1" x14ac:dyDescent="0.45">
      <c r="C86" s="23"/>
      <c r="D86" s="36" t="str">
        <f t="shared" si="1"/>
        <v>Not Included</v>
      </c>
    </row>
    <row r="87" spans="3:4" ht="15" customHeight="1" x14ac:dyDescent="0.45">
      <c r="C87" s="23"/>
      <c r="D87" s="36" t="str">
        <f t="shared" si="1"/>
        <v>Not Included</v>
      </c>
    </row>
    <row r="88" spans="3:4" ht="15" customHeight="1" x14ac:dyDescent="0.45">
      <c r="C88" s="23"/>
      <c r="D88" s="36" t="str">
        <f t="shared" si="1"/>
        <v>Not Included</v>
      </c>
    </row>
    <row r="89" spans="3:4" ht="15" customHeight="1" x14ac:dyDescent="0.45">
      <c r="C89" s="23"/>
      <c r="D89" s="36" t="str">
        <f t="shared" si="1"/>
        <v>Not Included</v>
      </c>
    </row>
    <row r="90" spans="3:4" ht="15" customHeight="1" x14ac:dyDescent="0.45">
      <c r="C90" s="23"/>
      <c r="D90" s="36" t="str">
        <f t="shared" si="1"/>
        <v>Not Included</v>
      </c>
    </row>
    <row r="91" spans="3:4" ht="15" customHeight="1" x14ac:dyDescent="0.45">
      <c r="C91" s="23"/>
      <c r="D91" s="36" t="str">
        <f t="shared" si="1"/>
        <v>Not Included</v>
      </c>
    </row>
    <row r="92" spans="3:4" ht="15" customHeight="1" x14ac:dyDescent="0.45">
      <c r="C92" s="23"/>
      <c r="D92" s="36" t="str">
        <f t="shared" si="1"/>
        <v>Not Included</v>
      </c>
    </row>
    <row r="93" spans="3:4" ht="15" customHeight="1" x14ac:dyDescent="0.45">
      <c r="C93" s="23"/>
      <c r="D93" s="36" t="str">
        <f t="shared" si="1"/>
        <v>Not Included</v>
      </c>
    </row>
    <row r="94" spans="3:4" ht="15" customHeight="1" x14ac:dyDescent="0.45">
      <c r="C94" s="23"/>
      <c r="D94" s="36" t="str">
        <f t="shared" si="1"/>
        <v>Not Included</v>
      </c>
    </row>
    <row r="95" spans="3:4" ht="15" customHeight="1" x14ac:dyDescent="0.45">
      <c r="C95" s="23"/>
      <c r="D95" s="36" t="str">
        <f t="shared" si="1"/>
        <v>Not Included</v>
      </c>
    </row>
    <row r="96" spans="3:4" ht="15" customHeight="1" x14ac:dyDescent="0.45">
      <c r="C96" s="23"/>
      <c r="D96" s="36" t="str">
        <f t="shared" si="1"/>
        <v>Not Included</v>
      </c>
    </row>
    <row r="97" spans="3:4" ht="15" customHeight="1" x14ac:dyDescent="0.45">
      <c r="C97" s="23"/>
      <c r="D97" s="36" t="str">
        <f t="shared" si="1"/>
        <v>Not Included</v>
      </c>
    </row>
    <row r="98" spans="3:4" ht="15" customHeight="1" x14ac:dyDescent="0.45">
      <c r="C98" s="23"/>
      <c r="D98" s="36" t="str">
        <f t="shared" si="1"/>
        <v>Not Included</v>
      </c>
    </row>
    <row r="99" spans="3:4" ht="15" customHeight="1" x14ac:dyDescent="0.45">
      <c r="C99" s="23"/>
      <c r="D99" s="36" t="str">
        <f t="shared" si="1"/>
        <v>Not Included</v>
      </c>
    </row>
    <row r="100" spans="3:4" ht="15" customHeight="1" x14ac:dyDescent="0.45">
      <c r="C100" s="23"/>
      <c r="D100" s="36" t="str">
        <f t="shared" si="1"/>
        <v>Not Included</v>
      </c>
    </row>
    <row r="101" spans="3:4" ht="15" customHeight="1" x14ac:dyDescent="0.45">
      <c r="C101" s="23"/>
      <c r="D101" s="36" t="str">
        <f t="shared" si="1"/>
        <v>Not Included</v>
      </c>
    </row>
    <row r="102" spans="3:4" ht="15" customHeight="1" x14ac:dyDescent="0.45">
      <c r="C102" s="23"/>
      <c r="D102" s="36" t="str">
        <f t="shared" si="1"/>
        <v>Not Included</v>
      </c>
    </row>
    <row r="103" spans="3:4" ht="15" customHeight="1" x14ac:dyDescent="0.45">
      <c r="C103" s="23"/>
      <c r="D103" s="36" t="str">
        <f t="shared" si="1"/>
        <v>Not Included</v>
      </c>
    </row>
    <row r="104" spans="3:4" ht="15" customHeight="1" x14ac:dyDescent="0.45">
      <c r="C104" s="23"/>
      <c r="D104" s="36" t="str">
        <f t="shared" si="1"/>
        <v>Not Included</v>
      </c>
    </row>
    <row r="105" spans="3:4" ht="15" customHeight="1" x14ac:dyDescent="0.45">
      <c r="C105" s="23"/>
      <c r="D105" s="36" t="str">
        <f t="shared" si="1"/>
        <v>Not Included</v>
      </c>
    </row>
    <row r="106" spans="3:4" ht="15" customHeight="1" x14ac:dyDescent="0.45">
      <c r="C106" s="23"/>
      <c r="D106" s="36" t="str">
        <f t="shared" si="1"/>
        <v>Not Included</v>
      </c>
    </row>
    <row r="107" spans="3:4" ht="15" customHeight="1" x14ac:dyDescent="0.45">
      <c r="C107" s="23"/>
      <c r="D107" s="36" t="str">
        <f t="shared" si="1"/>
        <v>Not Included</v>
      </c>
    </row>
    <row r="108" spans="3:4" ht="15" customHeight="1" x14ac:dyDescent="0.45">
      <c r="C108" s="23"/>
      <c r="D108" s="36" t="str">
        <f t="shared" si="1"/>
        <v>Not Included</v>
      </c>
    </row>
    <row r="109" spans="3:4" ht="15" customHeight="1" x14ac:dyDescent="0.45">
      <c r="C109" s="23"/>
      <c r="D109" s="36" t="str">
        <f t="shared" si="1"/>
        <v>Not Included</v>
      </c>
    </row>
    <row r="110" spans="3:4" ht="15" customHeight="1" x14ac:dyDescent="0.45">
      <c r="C110" s="23"/>
      <c r="D110" s="36" t="str">
        <f t="shared" si="1"/>
        <v>Not Included</v>
      </c>
    </row>
    <row r="111" spans="3:4" ht="15" customHeight="1" x14ac:dyDescent="0.45">
      <c r="C111" s="23"/>
      <c r="D111" s="36" t="str">
        <f t="shared" si="1"/>
        <v>Not Included</v>
      </c>
    </row>
    <row r="112" spans="3:4" ht="15" customHeight="1" x14ac:dyDescent="0.45">
      <c r="C112" s="23"/>
      <c r="D112" s="36" t="str">
        <f t="shared" si="1"/>
        <v>Not Included</v>
      </c>
    </row>
    <row r="113" spans="3:4" ht="15" customHeight="1" x14ac:dyDescent="0.45">
      <c r="C113" s="23"/>
      <c r="D113" s="36" t="str">
        <f t="shared" si="1"/>
        <v>Not Included</v>
      </c>
    </row>
    <row r="114" spans="3:4" ht="15" customHeight="1" x14ac:dyDescent="0.45">
      <c r="C114" s="23"/>
      <c r="D114" s="36" t="str">
        <f t="shared" si="1"/>
        <v>Not Included</v>
      </c>
    </row>
    <row r="115" spans="3:4" ht="15" customHeight="1" x14ac:dyDescent="0.45">
      <c r="C115" s="23"/>
      <c r="D115" s="36" t="str">
        <f t="shared" si="1"/>
        <v>Not Included</v>
      </c>
    </row>
    <row r="116" spans="3:4" ht="15" customHeight="1" x14ac:dyDescent="0.45">
      <c r="C116" s="23"/>
      <c r="D116" s="36" t="str">
        <f t="shared" si="1"/>
        <v>Not Included</v>
      </c>
    </row>
    <row r="117" spans="3:4" ht="15" customHeight="1" x14ac:dyDescent="0.45">
      <c r="C117" s="23"/>
      <c r="D117" s="36" t="str">
        <f t="shared" si="1"/>
        <v>Not Included</v>
      </c>
    </row>
    <row r="118" spans="3:4" ht="15" customHeight="1" x14ac:dyDescent="0.45">
      <c r="C118" s="23"/>
      <c r="D118" s="36" t="str">
        <f t="shared" si="1"/>
        <v>Not Included</v>
      </c>
    </row>
    <row r="119" spans="3:4" ht="15" customHeight="1" x14ac:dyDescent="0.45">
      <c r="C119" s="23"/>
      <c r="D119" s="36" t="str">
        <f t="shared" si="1"/>
        <v>Not Included</v>
      </c>
    </row>
    <row r="120" spans="3:4" ht="15" customHeight="1" x14ac:dyDescent="0.45">
      <c r="C120" s="23"/>
      <c r="D120" s="36" t="str">
        <f t="shared" si="1"/>
        <v>Not Included</v>
      </c>
    </row>
    <row r="121" spans="3:4" ht="15" customHeight="1" x14ac:dyDescent="0.45">
      <c r="C121" s="23"/>
      <c r="D121" s="36" t="str">
        <f t="shared" si="1"/>
        <v>Not Included</v>
      </c>
    </row>
    <row r="122" spans="3:4" ht="15" customHeight="1" x14ac:dyDescent="0.45">
      <c r="C122" s="23"/>
      <c r="D122" s="36" t="str">
        <f t="shared" si="1"/>
        <v>Not Included</v>
      </c>
    </row>
    <row r="123" spans="3:4" ht="15" customHeight="1" x14ac:dyDescent="0.45">
      <c r="C123" s="23"/>
      <c r="D123" s="36" t="str">
        <f t="shared" si="1"/>
        <v>Not Included</v>
      </c>
    </row>
    <row r="124" spans="3:4" ht="15" customHeight="1" x14ac:dyDescent="0.45">
      <c r="C124" s="23"/>
      <c r="D124" s="36" t="str">
        <f t="shared" si="1"/>
        <v>Not Included</v>
      </c>
    </row>
    <row r="125" spans="3:4" ht="15" customHeight="1" x14ac:dyDescent="0.45">
      <c r="C125" s="23"/>
      <c r="D125" s="36" t="str">
        <f t="shared" si="1"/>
        <v>Not Included</v>
      </c>
    </row>
    <row r="126" spans="3:4" ht="15" customHeight="1" x14ac:dyDescent="0.45">
      <c r="C126" s="23"/>
      <c r="D126" s="36" t="str">
        <f t="shared" si="1"/>
        <v>Not Included</v>
      </c>
    </row>
    <row r="127" spans="3:4" ht="15" customHeight="1" x14ac:dyDescent="0.45">
      <c r="C127" s="23"/>
      <c r="D127" s="36" t="str">
        <f t="shared" si="1"/>
        <v>Not Included</v>
      </c>
    </row>
    <row r="128" spans="3:4" ht="15" customHeight="1" x14ac:dyDescent="0.45">
      <c r="C128" s="23"/>
      <c r="D128" s="36" t="str">
        <f t="shared" si="1"/>
        <v>Not Included</v>
      </c>
    </row>
    <row r="129" spans="3:4" ht="15" customHeight="1" x14ac:dyDescent="0.45">
      <c r="C129" s="23"/>
      <c r="D129" s="36" t="str">
        <f t="shared" si="1"/>
        <v>Not Included</v>
      </c>
    </row>
    <row r="130" spans="3:4" ht="15" customHeight="1" x14ac:dyDescent="0.45">
      <c r="C130" s="23"/>
      <c r="D130" s="36" t="str">
        <f t="shared" si="1"/>
        <v>Not Included</v>
      </c>
    </row>
    <row r="131" spans="3:4" ht="15" customHeight="1" x14ac:dyDescent="0.45">
      <c r="C131" s="23"/>
      <c r="D131" s="36" t="str">
        <f t="shared" si="1"/>
        <v>Not Included</v>
      </c>
    </row>
    <row r="132" spans="3:4" ht="15" customHeight="1" x14ac:dyDescent="0.45">
      <c r="C132" s="23"/>
      <c r="D132" s="36" t="str">
        <f t="shared" si="1"/>
        <v>Not Included</v>
      </c>
    </row>
    <row r="133" spans="3:4" ht="15" customHeight="1" x14ac:dyDescent="0.45">
      <c r="C133" s="23"/>
      <c r="D133" s="36" t="str">
        <f t="shared" si="1"/>
        <v>Not Included</v>
      </c>
    </row>
    <row r="134" spans="3:4" ht="15" customHeight="1" x14ac:dyDescent="0.45">
      <c r="C134" s="23"/>
      <c r="D134" s="36" t="str">
        <f t="shared" si="1"/>
        <v>Not Included</v>
      </c>
    </row>
    <row r="135" spans="3:4" ht="15" customHeight="1" x14ac:dyDescent="0.45">
      <c r="C135" s="23"/>
      <c r="D135" s="36" t="str">
        <f t="shared" si="1"/>
        <v>Not Included</v>
      </c>
    </row>
    <row r="136" spans="3:4" ht="15" customHeight="1" x14ac:dyDescent="0.45">
      <c r="C136" s="23"/>
      <c r="D136" s="36" t="str">
        <f t="shared" si="1"/>
        <v>Not Included</v>
      </c>
    </row>
    <row r="137" spans="3:4" ht="15" customHeight="1" x14ac:dyDescent="0.45">
      <c r="C137" s="23"/>
      <c r="D137" s="36" t="str">
        <f t="shared" si="1"/>
        <v>Not Included</v>
      </c>
    </row>
    <row r="138" spans="3:4" ht="15" customHeight="1" x14ac:dyDescent="0.45">
      <c r="C138" s="23"/>
      <c r="D138" s="36" t="str">
        <f t="shared" si="1"/>
        <v>Not Included</v>
      </c>
    </row>
    <row r="139" spans="3:4" ht="15" customHeight="1" x14ac:dyDescent="0.45">
      <c r="C139" s="23"/>
      <c r="D139" s="36" t="str">
        <f t="shared" si="1"/>
        <v>Not Included</v>
      </c>
    </row>
    <row r="140" spans="3:4" ht="15" customHeight="1" x14ac:dyDescent="0.45">
      <c r="C140" s="23"/>
      <c r="D140" s="36" t="str">
        <f t="shared" si="1"/>
        <v>Not Included</v>
      </c>
    </row>
    <row r="141" spans="3:4" ht="15" customHeight="1" x14ac:dyDescent="0.45">
      <c r="C141" s="23"/>
      <c r="D141" s="36" t="str">
        <f t="shared" si="1"/>
        <v>Not Included</v>
      </c>
    </row>
    <row r="142" spans="3:4" ht="15" customHeight="1" x14ac:dyDescent="0.45">
      <c r="C142" s="23"/>
      <c r="D142" s="36" t="str">
        <f t="shared" si="1"/>
        <v>Not Included</v>
      </c>
    </row>
    <row r="143" spans="3:4" ht="15" customHeight="1" x14ac:dyDescent="0.45">
      <c r="C143" s="23"/>
      <c r="D143" s="36" t="str">
        <f t="shared" ref="D143:D206" si="2">IF(ISNUMBER(C143),"Included","Not Included")</f>
        <v>Not Included</v>
      </c>
    </row>
    <row r="144" spans="3:4" ht="15" customHeight="1" x14ac:dyDescent="0.45">
      <c r="C144" s="23"/>
      <c r="D144" s="36" t="str">
        <f t="shared" si="2"/>
        <v>Not Included</v>
      </c>
    </row>
    <row r="145" spans="3:4" ht="15" customHeight="1" x14ac:dyDescent="0.45">
      <c r="C145" s="23"/>
      <c r="D145" s="36" t="str">
        <f t="shared" si="2"/>
        <v>Not Included</v>
      </c>
    </row>
    <row r="146" spans="3:4" ht="15" customHeight="1" x14ac:dyDescent="0.45">
      <c r="C146" s="23"/>
      <c r="D146" s="36" t="str">
        <f t="shared" si="2"/>
        <v>Not Included</v>
      </c>
    </row>
    <row r="147" spans="3:4" ht="15" customHeight="1" x14ac:dyDescent="0.45">
      <c r="C147" s="23"/>
      <c r="D147" s="36" t="str">
        <f t="shared" si="2"/>
        <v>Not Included</v>
      </c>
    </row>
    <row r="148" spans="3:4" ht="15" customHeight="1" x14ac:dyDescent="0.45">
      <c r="C148" s="23"/>
      <c r="D148" s="36" t="str">
        <f t="shared" si="2"/>
        <v>Not Included</v>
      </c>
    </row>
    <row r="149" spans="3:4" ht="15" customHeight="1" x14ac:dyDescent="0.45">
      <c r="C149" s="23"/>
      <c r="D149" s="36" t="str">
        <f t="shared" si="2"/>
        <v>Not Included</v>
      </c>
    </row>
    <row r="150" spans="3:4" ht="15" customHeight="1" x14ac:dyDescent="0.45">
      <c r="C150" s="23"/>
      <c r="D150" s="36" t="str">
        <f t="shared" si="2"/>
        <v>Not Included</v>
      </c>
    </row>
    <row r="151" spans="3:4" ht="15" customHeight="1" x14ac:dyDescent="0.45">
      <c r="C151" s="23"/>
      <c r="D151" s="36" t="str">
        <f t="shared" si="2"/>
        <v>Not Included</v>
      </c>
    </row>
    <row r="152" spans="3:4" ht="15" customHeight="1" x14ac:dyDescent="0.45">
      <c r="C152" s="23"/>
      <c r="D152" s="36" t="str">
        <f t="shared" si="2"/>
        <v>Not Included</v>
      </c>
    </row>
    <row r="153" spans="3:4" ht="15" customHeight="1" x14ac:dyDescent="0.45">
      <c r="C153" s="23"/>
      <c r="D153" s="36" t="str">
        <f t="shared" si="2"/>
        <v>Not Included</v>
      </c>
    </row>
    <row r="154" spans="3:4" ht="15" customHeight="1" x14ac:dyDescent="0.45">
      <c r="C154" s="23"/>
      <c r="D154" s="36" t="str">
        <f t="shared" si="2"/>
        <v>Not Included</v>
      </c>
    </row>
    <row r="155" spans="3:4" ht="15" customHeight="1" x14ac:dyDescent="0.45">
      <c r="C155" s="23"/>
      <c r="D155" s="36" t="str">
        <f t="shared" si="2"/>
        <v>Not Included</v>
      </c>
    </row>
    <row r="156" spans="3:4" ht="15" customHeight="1" x14ac:dyDescent="0.45">
      <c r="C156" s="23"/>
      <c r="D156" s="36" t="str">
        <f t="shared" si="2"/>
        <v>Not Included</v>
      </c>
    </row>
    <row r="157" spans="3:4" ht="15" customHeight="1" x14ac:dyDescent="0.45">
      <c r="C157" s="23"/>
      <c r="D157" s="36" t="str">
        <f t="shared" si="2"/>
        <v>Not Included</v>
      </c>
    </row>
    <row r="158" spans="3:4" ht="15" customHeight="1" x14ac:dyDescent="0.45">
      <c r="C158" s="23"/>
      <c r="D158" s="36" t="str">
        <f t="shared" si="2"/>
        <v>Not Included</v>
      </c>
    </row>
    <row r="159" spans="3:4" ht="15" customHeight="1" x14ac:dyDescent="0.45">
      <c r="C159" s="23"/>
      <c r="D159" s="36" t="str">
        <f t="shared" si="2"/>
        <v>Not Included</v>
      </c>
    </row>
    <row r="160" spans="3:4" ht="15" customHeight="1" x14ac:dyDescent="0.45">
      <c r="C160" s="23"/>
      <c r="D160" s="36" t="str">
        <f t="shared" si="2"/>
        <v>Not Included</v>
      </c>
    </row>
    <row r="161" spans="3:4" ht="15" customHeight="1" x14ac:dyDescent="0.45">
      <c r="C161" s="23"/>
      <c r="D161" s="36" t="str">
        <f t="shared" si="2"/>
        <v>Not Included</v>
      </c>
    </row>
    <row r="162" spans="3:4" ht="15" customHeight="1" x14ac:dyDescent="0.45">
      <c r="C162" s="23"/>
      <c r="D162" s="36" t="str">
        <f t="shared" si="2"/>
        <v>Not Included</v>
      </c>
    </row>
    <row r="163" spans="3:4" ht="15" customHeight="1" x14ac:dyDescent="0.45">
      <c r="C163" s="23"/>
      <c r="D163" s="36" t="str">
        <f t="shared" si="2"/>
        <v>Not Included</v>
      </c>
    </row>
    <row r="164" spans="3:4" ht="15" customHeight="1" x14ac:dyDescent="0.45">
      <c r="C164" s="23"/>
      <c r="D164" s="36" t="str">
        <f t="shared" si="2"/>
        <v>Not Included</v>
      </c>
    </row>
    <row r="165" spans="3:4" ht="15" customHeight="1" x14ac:dyDescent="0.45">
      <c r="C165" s="23"/>
      <c r="D165" s="36" t="str">
        <f t="shared" si="2"/>
        <v>Not Included</v>
      </c>
    </row>
    <row r="166" spans="3:4" ht="15" customHeight="1" x14ac:dyDescent="0.45">
      <c r="C166" s="23"/>
      <c r="D166" s="36" t="str">
        <f t="shared" si="2"/>
        <v>Not Included</v>
      </c>
    </row>
    <row r="167" spans="3:4" ht="15" customHeight="1" x14ac:dyDescent="0.45">
      <c r="C167" s="23"/>
      <c r="D167" s="36" t="str">
        <f t="shared" si="2"/>
        <v>Not Included</v>
      </c>
    </row>
    <row r="168" spans="3:4" ht="15" customHeight="1" x14ac:dyDescent="0.45">
      <c r="C168" s="23"/>
      <c r="D168" s="36" t="str">
        <f t="shared" si="2"/>
        <v>Not Included</v>
      </c>
    </row>
    <row r="169" spans="3:4" ht="15" customHeight="1" x14ac:dyDescent="0.45">
      <c r="C169" s="23"/>
      <c r="D169" s="36" t="str">
        <f t="shared" si="2"/>
        <v>Not Included</v>
      </c>
    </row>
    <row r="170" spans="3:4" ht="15" customHeight="1" x14ac:dyDescent="0.45">
      <c r="C170" s="23"/>
      <c r="D170" s="36" t="str">
        <f t="shared" si="2"/>
        <v>Not Included</v>
      </c>
    </row>
    <row r="171" spans="3:4" ht="15" customHeight="1" x14ac:dyDescent="0.45">
      <c r="C171" s="23"/>
      <c r="D171" s="36" t="str">
        <f t="shared" si="2"/>
        <v>Not Included</v>
      </c>
    </row>
    <row r="172" spans="3:4" ht="15" customHeight="1" x14ac:dyDescent="0.45">
      <c r="C172" s="23"/>
      <c r="D172" s="36" t="str">
        <f t="shared" si="2"/>
        <v>Not Included</v>
      </c>
    </row>
    <row r="173" spans="3:4" ht="15" customHeight="1" x14ac:dyDescent="0.45">
      <c r="C173" s="23"/>
      <c r="D173" s="36" t="str">
        <f t="shared" si="2"/>
        <v>Not Included</v>
      </c>
    </row>
    <row r="174" spans="3:4" ht="15" customHeight="1" x14ac:dyDescent="0.45">
      <c r="C174" s="23"/>
      <c r="D174" s="36" t="str">
        <f t="shared" si="2"/>
        <v>Not Included</v>
      </c>
    </row>
    <row r="175" spans="3:4" ht="15" customHeight="1" x14ac:dyDescent="0.45">
      <c r="C175" s="23"/>
      <c r="D175" s="36" t="str">
        <f t="shared" si="2"/>
        <v>Not Included</v>
      </c>
    </row>
    <row r="176" spans="3:4" ht="15" customHeight="1" x14ac:dyDescent="0.45">
      <c r="C176" s="23"/>
      <c r="D176" s="36" t="str">
        <f t="shared" si="2"/>
        <v>Not Included</v>
      </c>
    </row>
    <row r="177" spans="3:4" ht="15" customHeight="1" x14ac:dyDescent="0.45">
      <c r="C177" s="23"/>
      <c r="D177" s="36" t="str">
        <f t="shared" si="2"/>
        <v>Not Included</v>
      </c>
    </row>
    <row r="178" spans="3:4" ht="15" customHeight="1" x14ac:dyDescent="0.45">
      <c r="C178" s="23"/>
      <c r="D178" s="36" t="str">
        <f t="shared" si="2"/>
        <v>Not Included</v>
      </c>
    </row>
    <row r="179" spans="3:4" ht="15" customHeight="1" x14ac:dyDescent="0.45">
      <c r="C179" s="23"/>
      <c r="D179" s="36" t="str">
        <f t="shared" si="2"/>
        <v>Not Included</v>
      </c>
    </row>
    <row r="180" spans="3:4" ht="15" customHeight="1" x14ac:dyDescent="0.45">
      <c r="C180" s="23"/>
      <c r="D180" s="36" t="str">
        <f t="shared" si="2"/>
        <v>Not Included</v>
      </c>
    </row>
    <row r="181" spans="3:4" ht="15" customHeight="1" x14ac:dyDescent="0.45">
      <c r="C181" s="23"/>
      <c r="D181" s="36" t="str">
        <f t="shared" si="2"/>
        <v>Not Included</v>
      </c>
    </row>
    <row r="182" spans="3:4" ht="15" customHeight="1" x14ac:dyDescent="0.45">
      <c r="C182" s="23"/>
      <c r="D182" s="36" t="str">
        <f t="shared" si="2"/>
        <v>Not Included</v>
      </c>
    </row>
    <row r="183" spans="3:4" ht="15" customHeight="1" x14ac:dyDescent="0.45">
      <c r="C183" s="23"/>
      <c r="D183" s="36" t="str">
        <f t="shared" si="2"/>
        <v>Not Included</v>
      </c>
    </row>
    <row r="184" spans="3:4" ht="15" customHeight="1" x14ac:dyDescent="0.45">
      <c r="C184" s="23"/>
      <c r="D184" s="36" t="str">
        <f t="shared" si="2"/>
        <v>Not Included</v>
      </c>
    </row>
    <row r="185" spans="3:4" ht="15" customHeight="1" x14ac:dyDescent="0.45">
      <c r="C185" s="23"/>
      <c r="D185" s="36" t="str">
        <f t="shared" si="2"/>
        <v>Not Included</v>
      </c>
    </row>
    <row r="186" spans="3:4" ht="15" customHeight="1" x14ac:dyDescent="0.45">
      <c r="C186" s="23"/>
      <c r="D186" s="36" t="str">
        <f t="shared" si="2"/>
        <v>Not Included</v>
      </c>
    </row>
    <row r="187" spans="3:4" ht="15" customHeight="1" x14ac:dyDescent="0.45">
      <c r="C187" s="23"/>
      <c r="D187" s="36" t="str">
        <f t="shared" si="2"/>
        <v>Not Included</v>
      </c>
    </row>
    <row r="188" spans="3:4" ht="15" customHeight="1" x14ac:dyDescent="0.45">
      <c r="C188" s="23"/>
      <c r="D188" s="36" t="str">
        <f t="shared" si="2"/>
        <v>Not Included</v>
      </c>
    </row>
    <row r="189" spans="3:4" ht="15" customHeight="1" x14ac:dyDescent="0.45">
      <c r="C189" s="23"/>
      <c r="D189" s="36" t="str">
        <f t="shared" si="2"/>
        <v>Not Included</v>
      </c>
    </row>
    <row r="190" spans="3:4" ht="15" customHeight="1" x14ac:dyDescent="0.45">
      <c r="C190" s="23"/>
      <c r="D190" s="36" t="str">
        <f t="shared" si="2"/>
        <v>Not Included</v>
      </c>
    </row>
    <row r="191" spans="3:4" ht="15" customHeight="1" x14ac:dyDescent="0.45">
      <c r="C191" s="23"/>
      <c r="D191" s="36" t="str">
        <f t="shared" si="2"/>
        <v>Not Included</v>
      </c>
    </row>
    <row r="192" spans="3:4" ht="15" customHeight="1" x14ac:dyDescent="0.45">
      <c r="C192" s="23"/>
      <c r="D192" s="36" t="str">
        <f t="shared" si="2"/>
        <v>Not Included</v>
      </c>
    </row>
    <row r="193" spans="3:4" ht="15" customHeight="1" x14ac:dyDescent="0.45">
      <c r="C193" s="23"/>
      <c r="D193" s="36" t="str">
        <f t="shared" si="2"/>
        <v>Not Included</v>
      </c>
    </row>
    <row r="194" spans="3:4" ht="15" customHeight="1" x14ac:dyDescent="0.45">
      <c r="C194" s="23"/>
      <c r="D194" s="36" t="str">
        <f t="shared" si="2"/>
        <v>Not Included</v>
      </c>
    </row>
    <row r="195" spans="3:4" ht="15" customHeight="1" x14ac:dyDescent="0.45">
      <c r="C195" s="23"/>
      <c r="D195" s="36" t="str">
        <f t="shared" si="2"/>
        <v>Not Included</v>
      </c>
    </row>
    <row r="196" spans="3:4" ht="15" customHeight="1" x14ac:dyDescent="0.45">
      <c r="C196" s="23"/>
      <c r="D196" s="36" t="str">
        <f t="shared" si="2"/>
        <v>Not Included</v>
      </c>
    </row>
    <row r="197" spans="3:4" ht="15" customHeight="1" x14ac:dyDescent="0.45">
      <c r="C197" s="23"/>
      <c r="D197" s="36" t="str">
        <f t="shared" si="2"/>
        <v>Not Included</v>
      </c>
    </row>
    <row r="198" spans="3:4" ht="15" customHeight="1" x14ac:dyDescent="0.45">
      <c r="C198" s="23"/>
      <c r="D198" s="36" t="str">
        <f t="shared" si="2"/>
        <v>Not Included</v>
      </c>
    </row>
    <row r="199" spans="3:4" ht="15" customHeight="1" x14ac:dyDescent="0.45">
      <c r="C199" s="23"/>
      <c r="D199" s="36" t="str">
        <f t="shared" si="2"/>
        <v>Not Included</v>
      </c>
    </row>
    <row r="200" spans="3:4" ht="15" customHeight="1" x14ac:dyDescent="0.45">
      <c r="C200" s="23"/>
      <c r="D200" s="36" t="str">
        <f t="shared" si="2"/>
        <v>Not Included</v>
      </c>
    </row>
    <row r="201" spans="3:4" ht="15" customHeight="1" x14ac:dyDescent="0.45">
      <c r="C201" s="23"/>
      <c r="D201" s="36" t="str">
        <f t="shared" si="2"/>
        <v>Not Included</v>
      </c>
    </row>
    <row r="202" spans="3:4" ht="15" customHeight="1" x14ac:dyDescent="0.45">
      <c r="C202" s="23"/>
      <c r="D202" s="36" t="str">
        <f t="shared" si="2"/>
        <v>Not Included</v>
      </c>
    </row>
    <row r="203" spans="3:4" ht="15" customHeight="1" x14ac:dyDescent="0.45">
      <c r="C203" s="23"/>
      <c r="D203" s="36" t="str">
        <f t="shared" si="2"/>
        <v>Not Included</v>
      </c>
    </row>
    <row r="204" spans="3:4" ht="15" customHeight="1" x14ac:dyDescent="0.45">
      <c r="C204" s="23"/>
      <c r="D204" s="36" t="str">
        <f t="shared" si="2"/>
        <v>Not Included</v>
      </c>
    </row>
    <row r="205" spans="3:4" ht="15" customHeight="1" x14ac:dyDescent="0.45">
      <c r="C205" s="23"/>
      <c r="D205" s="36" t="str">
        <f t="shared" si="2"/>
        <v>Not Included</v>
      </c>
    </row>
    <row r="206" spans="3:4" ht="15" customHeight="1" x14ac:dyDescent="0.45">
      <c r="C206" s="23"/>
      <c r="D206" s="36" t="str">
        <f t="shared" si="2"/>
        <v>Not Included</v>
      </c>
    </row>
    <row r="207" spans="3:4" ht="15" customHeight="1" x14ac:dyDescent="0.45">
      <c r="C207" s="23"/>
      <c r="D207" s="36" t="str">
        <f t="shared" ref="D207:D270" si="3">IF(ISNUMBER(C207),"Included","Not Included")</f>
        <v>Not Included</v>
      </c>
    </row>
    <row r="208" spans="3:4" ht="15" customHeight="1" x14ac:dyDescent="0.45">
      <c r="C208" s="23"/>
      <c r="D208" s="36" t="str">
        <f t="shared" si="3"/>
        <v>Not Included</v>
      </c>
    </row>
    <row r="209" spans="3:4" ht="15" customHeight="1" x14ac:dyDescent="0.45">
      <c r="C209" s="23"/>
      <c r="D209" s="36" t="str">
        <f t="shared" si="3"/>
        <v>Not Included</v>
      </c>
    </row>
    <row r="210" spans="3:4" ht="15" customHeight="1" x14ac:dyDescent="0.45">
      <c r="C210" s="23"/>
      <c r="D210" s="36" t="str">
        <f t="shared" si="3"/>
        <v>Not Included</v>
      </c>
    </row>
    <row r="211" spans="3:4" ht="15" customHeight="1" x14ac:dyDescent="0.45">
      <c r="C211" s="23"/>
      <c r="D211" s="36" t="str">
        <f t="shared" si="3"/>
        <v>Not Included</v>
      </c>
    </row>
    <row r="212" spans="3:4" ht="15" customHeight="1" x14ac:dyDescent="0.45">
      <c r="C212" s="23"/>
      <c r="D212" s="36" t="str">
        <f t="shared" si="3"/>
        <v>Not Included</v>
      </c>
    </row>
    <row r="213" spans="3:4" ht="15" customHeight="1" x14ac:dyDescent="0.45">
      <c r="C213" s="23"/>
      <c r="D213" s="36" t="str">
        <f t="shared" si="3"/>
        <v>Not Included</v>
      </c>
    </row>
    <row r="214" spans="3:4" ht="15" customHeight="1" x14ac:dyDescent="0.45">
      <c r="C214" s="23"/>
      <c r="D214" s="36" t="str">
        <f t="shared" si="3"/>
        <v>Not Included</v>
      </c>
    </row>
    <row r="215" spans="3:4" ht="15" customHeight="1" x14ac:dyDescent="0.45">
      <c r="C215" s="23"/>
      <c r="D215" s="36" t="str">
        <f t="shared" si="3"/>
        <v>Not Included</v>
      </c>
    </row>
    <row r="216" spans="3:4" ht="15" customHeight="1" x14ac:dyDescent="0.45">
      <c r="C216" s="23"/>
      <c r="D216" s="36" t="str">
        <f t="shared" si="3"/>
        <v>Not Included</v>
      </c>
    </row>
    <row r="217" spans="3:4" ht="15" customHeight="1" x14ac:dyDescent="0.45">
      <c r="C217" s="23"/>
      <c r="D217" s="36" t="str">
        <f t="shared" si="3"/>
        <v>Not Included</v>
      </c>
    </row>
    <row r="218" spans="3:4" ht="15" customHeight="1" x14ac:dyDescent="0.45">
      <c r="C218" s="23"/>
      <c r="D218" s="36" t="str">
        <f t="shared" si="3"/>
        <v>Not Included</v>
      </c>
    </row>
    <row r="219" spans="3:4" ht="15" customHeight="1" x14ac:dyDescent="0.45">
      <c r="C219" s="23"/>
      <c r="D219" s="36" t="str">
        <f t="shared" si="3"/>
        <v>Not Included</v>
      </c>
    </row>
    <row r="220" spans="3:4" ht="15" customHeight="1" x14ac:dyDescent="0.45">
      <c r="C220" s="23"/>
      <c r="D220" s="36" t="str">
        <f t="shared" si="3"/>
        <v>Not Included</v>
      </c>
    </row>
    <row r="221" spans="3:4" ht="15" customHeight="1" x14ac:dyDescent="0.45">
      <c r="C221" s="23"/>
      <c r="D221" s="36" t="str">
        <f t="shared" si="3"/>
        <v>Not Included</v>
      </c>
    </row>
    <row r="222" spans="3:4" ht="15" customHeight="1" x14ac:dyDescent="0.45">
      <c r="C222" s="23"/>
      <c r="D222" s="36" t="str">
        <f t="shared" si="3"/>
        <v>Not Included</v>
      </c>
    </row>
    <row r="223" spans="3:4" ht="15" customHeight="1" x14ac:dyDescent="0.45">
      <c r="C223" s="23"/>
      <c r="D223" s="36" t="str">
        <f t="shared" si="3"/>
        <v>Not Included</v>
      </c>
    </row>
    <row r="224" spans="3:4" ht="15" customHeight="1" x14ac:dyDescent="0.45">
      <c r="C224" s="23"/>
      <c r="D224" s="36" t="str">
        <f t="shared" si="3"/>
        <v>Not Included</v>
      </c>
    </row>
    <row r="225" spans="3:4" ht="15" customHeight="1" x14ac:dyDescent="0.45">
      <c r="C225" s="23"/>
      <c r="D225" s="36" t="str">
        <f t="shared" si="3"/>
        <v>Not Included</v>
      </c>
    </row>
    <row r="226" spans="3:4" ht="15" customHeight="1" x14ac:dyDescent="0.45">
      <c r="C226" s="23"/>
      <c r="D226" s="36" t="str">
        <f t="shared" si="3"/>
        <v>Not Included</v>
      </c>
    </row>
    <row r="227" spans="3:4" ht="15" customHeight="1" x14ac:dyDescent="0.45">
      <c r="C227" s="23"/>
      <c r="D227" s="36" t="str">
        <f t="shared" si="3"/>
        <v>Not Included</v>
      </c>
    </row>
    <row r="228" spans="3:4" ht="15" customHeight="1" x14ac:dyDescent="0.45">
      <c r="C228" s="23"/>
      <c r="D228" s="36" t="str">
        <f t="shared" si="3"/>
        <v>Not Included</v>
      </c>
    </row>
    <row r="229" spans="3:4" ht="15" customHeight="1" x14ac:dyDescent="0.45">
      <c r="C229" s="23"/>
      <c r="D229" s="36" t="str">
        <f t="shared" si="3"/>
        <v>Not Included</v>
      </c>
    </row>
    <row r="230" spans="3:4" ht="15" customHeight="1" x14ac:dyDescent="0.45">
      <c r="C230" s="23"/>
      <c r="D230" s="36" t="str">
        <f t="shared" si="3"/>
        <v>Not Included</v>
      </c>
    </row>
    <row r="231" spans="3:4" ht="15" customHeight="1" x14ac:dyDescent="0.45">
      <c r="C231" s="23"/>
      <c r="D231" s="36" t="str">
        <f t="shared" si="3"/>
        <v>Not Included</v>
      </c>
    </row>
    <row r="232" spans="3:4" ht="15" customHeight="1" x14ac:dyDescent="0.45">
      <c r="C232" s="23"/>
      <c r="D232" s="36" t="str">
        <f t="shared" si="3"/>
        <v>Not Included</v>
      </c>
    </row>
    <row r="233" spans="3:4" ht="15" customHeight="1" x14ac:dyDescent="0.45">
      <c r="C233" s="23"/>
      <c r="D233" s="36" t="str">
        <f t="shared" si="3"/>
        <v>Not Included</v>
      </c>
    </row>
    <row r="234" spans="3:4" ht="15" customHeight="1" x14ac:dyDescent="0.45">
      <c r="C234" s="23"/>
      <c r="D234" s="36" t="str">
        <f t="shared" si="3"/>
        <v>Not Included</v>
      </c>
    </row>
    <row r="235" spans="3:4" ht="15" customHeight="1" x14ac:dyDescent="0.45">
      <c r="C235" s="23"/>
      <c r="D235" s="36" t="str">
        <f t="shared" si="3"/>
        <v>Not Included</v>
      </c>
    </row>
    <row r="236" spans="3:4" ht="15" customHeight="1" x14ac:dyDescent="0.45">
      <c r="C236" s="23"/>
      <c r="D236" s="36" t="str">
        <f t="shared" si="3"/>
        <v>Not Included</v>
      </c>
    </row>
    <row r="237" spans="3:4" ht="15" customHeight="1" x14ac:dyDescent="0.45">
      <c r="C237" s="23"/>
      <c r="D237" s="36" t="str">
        <f t="shared" si="3"/>
        <v>Not Included</v>
      </c>
    </row>
    <row r="238" spans="3:4" ht="15" customHeight="1" x14ac:dyDescent="0.45">
      <c r="C238" s="23"/>
      <c r="D238" s="36" t="str">
        <f t="shared" si="3"/>
        <v>Not Included</v>
      </c>
    </row>
    <row r="239" spans="3:4" ht="15" customHeight="1" x14ac:dyDescent="0.45">
      <c r="C239" s="23"/>
      <c r="D239" s="36" t="str">
        <f t="shared" si="3"/>
        <v>Not Included</v>
      </c>
    </row>
    <row r="240" spans="3:4" ht="15" customHeight="1" x14ac:dyDescent="0.45">
      <c r="C240" s="23"/>
      <c r="D240" s="36" t="str">
        <f t="shared" si="3"/>
        <v>Not Included</v>
      </c>
    </row>
    <row r="241" spans="3:4" ht="15" customHeight="1" x14ac:dyDescent="0.45">
      <c r="C241" s="23"/>
      <c r="D241" s="36" t="str">
        <f t="shared" si="3"/>
        <v>Not Included</v>
      </c>
    </row>
    <row r="242" spans="3:4" ht="15" customHeight="1" x14ac:dyDescent="0.45">
      <c r="C242" s="23"/>
      <c r="D242" s="36" t="str">
        <f t="shared" si="3"/>
        <v>Not Included</v>
      </c>
    </row>
    <row r="243" spans="3:4" ht="15" customHeight="1" x14ac:dyDescent="0.45">
      <c r="C243" s="23"/>
      <c r="D243" s="36" t="str">
        <f t="shared" si="3"/>
        <v>Not Included</v>
      </c>
    </row>
    <row r="244" spans="3:4" ht="15" customHeight="1" x14ac:dyDescent="0.45">
      <c r="C244" s="23"/>
      <c r="D244" s="36" t="str">
        <f t="shared" si="3"/>
        <v>Not Included</v>
      </c>
    </row>
    <row r="245" spans="3:4" ht="15" customHeight="1" x14ac:dyDescent="0.45">
      <c r="C245" s="23"/>
      <c r="D245" s="36" t="str">
        <f t="shared" si="3"/>
        <v>Not Included</v>
      </c>
    </row>
    <row r="246" spans="3:4" ht="15" customHeight="1" x14ac:dyDescent="0.45">
      <c r="C246" s="23"/>
      <c r="D246" s="36" t="str">
        <f t="shared" si="3"/>
        <v>Not Included</v>
      </c>
    </row>
    <row r="247" spans="3:4" ht="15" customHeight="1" x14ac:dyDescent="0.45">
      <c r="C247" s="23"/>
      <c r="D247" s="36" t="str">
        <f t="shared" si="3"/>
        <v>Not Included</v>
      </c>
    </row>
    <row r="248" spans="3:4" ht="15" customHeight="1" x14ac:dyDescent="0.45">
      <c r="C248" s="23"/>
      <c r="D248" s="36" t="str">
        <f t="shared" si="3"/>
        <v>Not Included</v>
      </c>
    </row>
    <row r="249" spans="3:4" ht="15" customHeight="1" x14ac:dyDescent="0.45">
      <c r="C249" s="23"/>
      <c r="D249" s="36" t="str">
        <f t="shared" si="3"/>
        <v>Not Included</v>
      </c>
    </row>
    <row r="250" spans="3:4" ht="15" customHeight="1" x14ac:dyDescent="0.45">
      <c r="C250" s="23"/>
      <c r="D250" s="36" t="str">
        <f t="shared" si="3"/>
        <v>Not Included</v>
      </c>
    </row>
    <row r="251" spans="3:4" ht="15" customHeight="1" x14ac:dyDescent="0.45">
      <c r="C251" s="23"/>
      <c r="D251" s="36" t="str">
        <f t="shared" si="3"/>
        <v>Not Included</v>
      </c>
    </row>
    <row r="252" spans="3:4" ht="15" customHeight="1" x14ac:dyDescent="0.45">
      <c r="C252" s="23"/>
      <c r="D252" s="36" t="str">
        <f t="shared" si="3"/>
        <v>Not Included</v>
      </c>
    </row>
    <row r="253" spans="3:4" ht="15" customHeight="1" x14ac:dyDescent="0.45">
      <c r="C253" s="23"/>
      <c r="D253" s="36" t="str">
        <f t="shared" si="3"/>
        <v>Not Included</v>
      </c>
    </row>
    <row r="254" spans="3:4" ht="15" customHeight="1" x14ac:dyDescent="0.45">
      <c r="C254" s="23"/>
      <c r="D254" s="36" t="str">
        <f t="shared" si="3"/>
        <v>Not Included</v>
      </c>
    </row>
    <row r="255" spans="3:4" ht="15" customHeight="1" x14ac:dyDescent="0.45">
      <c r="C255" s="23"/>
      <c r="D255" s="36" t="str">
        <f t="shared" si="3"/>
        <v>Not Included</v>
      </c>
    </row>
    <row r="256" spans="3:4" ht="15" customHeight="1" x14ac:dyDescent="0.45">
      <c r="C256" s="23"/>
      <c r="D256" s="36" t="str">
        <f t="shared" si="3"/>
        <v>Not Included</v>
      </c>
    </row>
    <row r="257" spans="3:4" ht="15" customHeight="1" x14ac:dyDescent="0.45">
      <c r="C257" s="23"/>
      <c r="D257" s="36" t="str">
        <f t="shared" si="3"/>
        <v>Not Included</v>
      </c>
    </row>
    <row r="258" spans="3:4" ht="15" customHeight="1" x14ac:dyDescent="0.45">
      <c r="C258" s="23"/>
      <c r="D258" s="36" t="str">
        <f t="shared" si="3"/>
        <v>Not Included</v>
      </c>
    </row>
    <row r="259" spans="3:4" ht="15" customHeight="1" x14ac:dyDescent="0.45">
      <c r="C259" s="23"/>
      <c r="D259" s="36" t="str">
        <f t="shared" si="3"/>
        <v>Not Included</v>
      </c>
    </row>
    <row r="260" spans="3:4" ht="15" customHeight="1" x14ac:dyDescent="0.45">
      <c r="C260" s="23"/>
      <c r="D260" s="36" t="str">
        <f t="shared" si="3"/>
        <v>Not Included</v>
      </c>
    </row>
    <row r="261" spans="3:4" ht="15" customHeight="1" x14ac:dyDescent="0.45">
      <c r="C261" s="23"/>
      <c r="D261" s="36" t="str">
        <f t="shared" si="3"/>
        <v>Not Included</v>
      </c>
    </row>
    <row r="262" spans="3:4" ht="15" customHeight="1" x14ac:dyDescent="0.45">
      <c r="C262" s="23"/>
      <c r="D262" s="36" t="str">
        <f t="shared" si="3"/>
        <v>Not Included</v>
      </c>
    </row>
    <row r="263" spans="3:4" ht="15" customHeight="1" x14ac:dyDescent="0.45">
      <c r="C263" s="23"/>
      <c r="D263" s="36" t="str">
        <f t="shared" si="3"/>
        <v>Not Included</v>
      </c>
    </row>
    <row r="264" spans="3:4" ht="15" customHeight="1" x14ac:dyDescent="0.45">
      <c r="C264" s="23"/>
      <c r="D264" s="36" t="str">
        <f t="shared" si="3"/>
        <v>Not Included</v>
      </c>
    </row>
    <row r="265" spans="3:4" ht="15" customHeight="1" x14ac:dyDescent="0.45">
      <c r="C265" s="23"/>
      <c r="D265" s="36" t="str">
        <f t="shared" si="3"/>
        <v>Not Included</v>
      </c>
    </row>
    <row r="266" spans="3:4" ht="15" customHeight="1" x14ac:dyDescent="0.45">
      <c r="C266" s="23"/>
      <c r="D266" s="36" t="str">
        <f t="shared" si="3"/>
        <v>Not Included</v>
      </c>
    </row>
    <row r="267" spans="3:4" ht="15" customHeight="1" x14ac:dyDescent="0.45">
      <c r="C267" s="23"/>
      <c r="D267" s="36" t="str">
        <f t="shared" si="3"/>
        <v>Not Included</v>
      </c>
    </row>
    <row r="268" spans="3:4" ht="15" customHeight="1" x14ac:dyDescent="0.45">
      <c r="C268" s="23"/>
      <c r="D268" s="36" t="str">
        <f t="shared" si="3"/>
        <v>Not Included</v>
      </c>
    </row>
    <row r="269" spans="3:4" ht="15" customHeight="1" x14ac:dyDescent="0.45">
      <c r="C269" s="23"/>
      <c r="D269" s="36" t="str">
        <f t="shared" si="3"/>
        <v>Not Included</v>
      </c>
    </row>
    <row r="270" spans="3:4" ht="15" customHeight="1" x14ac:dyDescent="0.45">
      <c r="C270" s="23"/>
      <c r="D270" s="36" t="str">
        <f t="shared" si="3"/>
        <v>Not Included</v>
      </c>
    </row>
    <row r="271" spans="3:4" ht="15" customHeight="1" x14ac:dyDescent="0.45">
      <c r="C271" s="23"/>
      <c r="D271" s="36" t="str">
        <f t="shared" ref="D271:D334" si="4">IF(ISNUMBER(C271),"Included","Not Included")</f>
        <v>Not Included</v>
      </c>
    </row>
    <row r="272" spans="3:4" ht="15" customHeight="1" x14ac:dyDescent="0.45">
      <c r="C272" s="23"/>
      <c r="D272" s="36" t="str">
        <f t="shared" si="4"/>
        <v>Not Included</v>
      </c>
    </row>
    <row r="273" spans="3:4" ht="15" customHeight="1" x14ac:dyDescent="0.45">
      <c r="C273" s="23"/>
      <c r="D273" s="36" t="str">
        <f t="shared" si="4"/>
        <v>Not Included</v>
      </c>
    </row>
    <row r="274" spans="3:4" ht="15" customHeight="1" x14ac:dyDescent="0.45">
      <c r="C274" s="23"/>
      <c r="D274" s="36" t="str">
        <f t="shared" si="4"/>
        <v>Not Included</v>
      </c>
    </row>
    <row r="275" spans="3:4" ht="15" customHeight="1" x14ac:dyDescent="0.45">
      <c r="C275" s="23"/>
      <c r="D275" s="36" t="str">
        <f t="shared" si="4"/>
        <v>Not Included</v>
      </c>
    </row>
    <row r="276" spans="3:4" ht="15" customHeight="1" x14ac:dyDescent="0.45">
      <c r="C276" s="23"/>
      <c r="D276" s="36" t="str">
        <f t="shared" si="4"/>
        <v>Not Included</v>
      </c>
    </row>
    <row r="277" spans="3:4" ht="15" customHeight="1" x14ac:dyDescent="0.45">
      <c r="C277" s="23"/>
      <c r="D277" s="36" t="str">
        <f t="shared" si="4"/>
        <v>Not Included</v>
      </c>
    </row>
    <row r="278" spans="3:4" ht="15" customHeight="1" x14ac:dyDescent="0.45">
      <c r="C278" s="23"/>
      <c r="D278" s="36" t="str">
        <f t="shared" si="4"/>
        <v>Not Included</v>
      </c>
    </row>
    <row r="279" spans="3:4" ht="15" customHeight="1" x14ac:dyDescent="0.45">
      <c r="C279" s="23"/>
      <c r="D279" s="36" t="str">
        <f t="shared" si="4"/>
        <v>Not Included</v>
      </c>
    </row>
    <row r="280" spans="3:4" ht="15" customHeight="1" x14ac:dyDescent="0.45">
      <c r="C280" s="23"/>
      <c r="D280" s="36" t="str">
        <f t="shared" si="4"/>
        <v>Not Included</v>
      </c>
    </row>
    <row r="281" spans="3:4" ht="15" customHeight="1" x14ac:dyDescent="0.45">
      <c r="C281" s="23"/>
      <c r="D281" s="36" t="str">
        <f t="shared" si="4"/>
        <v>Not Included</v>
      </c>
    </row>
    <row r="282" spans="3:4" ht="15" customHeight="1" x14ac:dyDescent="0.45">
      <c r="C282" s="23"/>
      <c r="D282" s="36" t="str">
        <f t="shared" si="4"/>
        <v>Not Included</v>
      </c>
    </row>
    <row r="283" spans="3:4" ht="15" customHeight="1" x14ac:dyDescent="0.45">
      <c r="C283" s="23"/>
      <c r="D283" s="36" t="str">
        <f t="shared" si="4"/>
        <v>Not Included</v>
      </c>
    </row>
    <row r="284" spans="3:4" ht="15" customHeight="1" x14ac:dyDescent="0.45">
      <c r="C284" s="23"/>
      <c r="D284" s="36" t="str">
        <f t="shared" si="4"/>
        <v>Not Included</v>
      </c>
    </row>
    <row r="285" spans="3:4" ht="15" customHeight="1" x14ac:dyDescent="0.45">
      <c r="C285" s="23"/>
      <c r="D285" s="36" t="str">
        <f t="shared" si="4"/>
        <v>Not Included</v>
      </c>
    </row>
    <row r="286" spans="3:4" ht="15" customHeight="1" x14ac:dyDescent="0.45">
      <c r="C286" s="23"/>
      <c r="D286" s="36" t="str">
        <f t="shared" si="4"/>
        <v>Not Included</v>
      </c>
    </row>
    <row r="287" spans="3:4" ht="15" customHeight="1" x14ac:dyDescent="0.45">
      <c r="C287" s="23"/>
      <c r="D287" s="36" t="str">
        <f t="shared" si="4"/>
        <v>Not Included</v>
      </c>
    </row>
    <row r="288" spans="3:4" ht="15" customHeight="1" x14ac:dyDescent="0.45">
      <c r="C288" s="23"/>
      <c r="D288" s="36" t="str">
        <f t="shared" si="4"/>
        <v>Not Included</v>
      </c>
    </row>
    <row r="289" spans="3:4" ht="15" customHeight="1" x14ac:dyDescent="0.45">
      <c r="C289" s="23"/>
      <c r="D289" s="36" t="str">
        <f t="shared" si="4"/>
        <v>Not Included</v>
      </c>
    </row>
    <row r="290" spans="3:4" ht="15" customHeight="1" x14ac:dyDescent="0.45">
      <c r="C290" s="23"/>
      <c r="D290" s="36" t="str">
        <f t="shared" si="4"/>
        <v>Not Included</v>
      </c>
    </row>
    <row r="291" spans="3:4" ht="15" customHeight="1" x14ac:dyDescent="0.45">
      <c r="C291" s="23"/>
      <c r="D291" s="36" t="str">
        <f t="shared" si="4"/>
        <v>Not Included</v>
      </c>
    </row>
    <row r="292" spans="3:4" ht="15" customHeight="1" x14ac:dyDescent="0.45">
      <c r="C292" s="23"/>
      <c r="D292" s="36" t="str">
        <f t="shared" si="4"/>
        <v>Not Included</v>
      </c>
    </row>
    <row r="293" spans="3:4" ht="15" customHeight="1" x14ac:dyDescent="0.45">
      <c r="C293" s="23"/>
      <c r="D293" s="36" t="str">
        <f t="shared" si="4"/>
        <v>Not Included</v>
      </c>
    </row>
    <row r="294" spans="3:4" ht="15" customHeight="1" x14ac:dyDescent="0.45">
      <c r="C294" s="23"/>
      <c r="D294" s="36" t="str">
        <f t="shared" si="4"/>
        <v>Not Included</v>
      </c>
    </row>
    <row r="295" spans="3:4" ht="15" customHeight="1" x14ac:dyDescent="0.45">
      <c r="C295" s="23"/>
      <c r="D295" s="36" t="str">
        <f t="shared" si="4"/>
        <v>Not Included</v>
      </c>
    </row>
    <row r="296" spans="3:4" ht="15" customHeight="1" x14ac:dyDescent="0.45">
      <c r="C296" s="23"/>
      <c r="D296" s="36" t="str">
        <f t="shared" si="4"/>
        <v>Not Included</v>
      </c>
    </row>
    <row r="297" spans="3:4" ht="15" customHeight="1" x14ac:dyDescent="0.45">
      <c r="C297" s="23"/>
      <c r="D297" s="36" t="str">
        <f t="shared" si="4"/>
        <v>Not Included</v>
      </c>
    </row>
    <row r="298" spans="3:4" ht="15" customHeight="1" x14ac:dyDescent="0.45">
      <c r="C298" s="23"/>
      <c r="D298" s="36" t="str">
        <f t="shared" si="4"/>
        <v>Not Included</v>
      </c>
    </row>
    <row r="299" spans="3:4" ht="15" customHeight="1" x14ac:dyDescent="0.45">
      <c r="C299" s="23"/>
      <c r="D299" s="36" t="str">
        <f t="shared" si="4"/>
        <v>Not Included</v>
      </c>
    </row>
    <row r="300" spans="3:4" ht="15" customHeight="1" x14ac:dyDescent="0.45">
      <c r="C300" s="23"/>
      <c r="D300" s="36" t="str">
        <f t="shared" si="4"/>
        <v>Not Included</v>
      </c>
    </row>
    <row r="301" spans="3:4" ht="15" customHeight="1" x14ac:dyDescent="0.45">
      <c r="C301" s="23"/>
      <c r="D301" s="36" t="str">
        <f t="shared" si="4"/>
        <v>Not Included</v>
      </c>
    </row>
    <row r="302" spans="3:4" ht="15" customHeight="1" x14ac:dyDescent="0.45">
      <c r="C302" s="23"/>
      <c r="D302" s="36" t="str">
        <f t="shared" si="4"/>
        <v>Not Included</v>
      </c>
    </row>
    <row r="303" spans="3:4" ht="15" customHeight="1" x14ac:dyDescent="0.45">
      <c r="C303" s="23"/>
      <c r="D303" s="36" t="str">
        <f t="shared" si="4"/>
        <v>Not Included</v>
      </c>
    </row>
    <row r="304" spans="3:4" ht="15" customHeight="1" x14ac:dyDescent="0.45">
      <c r="C304" s="23"/>
      <c r="D304" s="36" t="str">
        <f t="shared" si="4"/>
        <v>Not Included</v>
      </c>
    </row>
    <row r="305" spans="3:4" ht="15" customHeight="1" x14ac:dyDescent="0.45">
      <c r="C305" s="23"/>
      <c r="D305" s="36" t="str">
        <f t="shared" si="4"/>
        <v>Not Included</v>
      </c>
    </row>
    <row r="306" spans="3:4" ht="15" customHeight="1" x14ac:dyDescent="0.45">
      <c r="C306" s="23"/>
      <c r="D306" s="36" t="str">
        <f t="shared" si="4"/>
        <v>Not Included</v>
      </c>
    </row>
    <row r="307" spans="3:4" ht="15" customHeight="1" x14ac:dyDescent="0.45">
      <c r="C307" s="23"/>
      <c r="D307" s="36" t="str">
        <f t="shared" si="4"/>
        <v>Not Included</v>
      </c>
    </row>
    <row r="308" spans="3:4" ht="15" customHeight="1" x14ac:dyDescent="0.45">
      <c r="C308" s="23"/>
      <c r="D308" s="36" t="str">
        <f t="shared" si="4"/>
        <v>Not Included</v>
      </c>
    </row>
    <row r="309" spans="3:4" ht="15" customHeight="1" x14ac:dyDescent="0.45">
      <c r="C309" s="23"/>
      <c r="D309" s="36" t="str">
        <f t="shared" si="4"/>
        <v>Not Included</v>
      </c>
    </row>
    <row r="310" spans="3:4" ht="15" customHeight="1" x14ac:dyDescent="0.45">
      <c r="C310" s="23"/>
      <c r="D310" s="36" t="str">
        <f t="shared" si="4"/>
        <v>Not Included</v>
      </c>
    </row>
    <row r="311" spans="3:4" ht="15" customHeight="1" x14ac:dyDescent="0.45">
      <c r="C311" s="23"/>
      <c r="D311" s="36" t="str">
        <f t="shared" si="4"/>
        <v>Not Included</v>
      </c>
    </row>
    <row r="312" spans="3:4" ht="15" customHeight="1" x14ac:dyDescent="0.45">
      <c r="C312" s="23"/>
      <c r="D312" s="36" t="str">
        <f t="shared" si="4"/>
        <v>Not Included</v>
      </c>
    </row>
    <row r="313" spans="3:4" ht="15" customHeight="1" x14ac:dyDescent="0.45">
      <c r="C313" s="23"/>
      <c r="D313" s="36" t="str">
        <f t="shared" si="4"/>
        <v>Not Included</v>
      </c>
    </row>
    <row r="314" spans="3:4" ht="15" customHeight="1" x14ac:dyDescent="0.45">
      <c r="C314" s="23"/>
      <c r="D314" s="36" t="str">
        <f t="shared" si="4"/>
        <v>Not Included</v>
      </c>
    </row>
    <row r="315" spans="3:4" ht="15" customHeight="1" x14ac:dyDescent="0.45">
      <c r="C315" s="23"/>
      <c r="D315" s="36" t="str">
        <f t="shared" si="4"/>
        <v>Not Included</v>
      </c>
    </row>
    <row r="316" spans="3:4" ht="15" customHeight="1" x14ac:dyDescent="0.45">
      <c r="C316" s="23"/>
      <c r="D316" s="36" t="str">
        <f t="shared" si="4"/>
        <v>Not Included</v>
      </c>
    </row>
    <row r="317" spans="3:4" ht="15" customHeight="1" x14ac:dyDescent="0.45">
      <c r="C317" s="23"/>
      <c r="D317" s="36" t="str">
        <f t="shared" si="4"/>
        <v>Not Included</v>
      </c>
    </row>
    <row r="318" spans="3:4" ht="15" customHeight="1" x14ac:dyDescent="0.45">
      <c r="C318" s="23"/>
      <c r="D318" s="36" t="str">
        <f t="shared" si="4"/>
        <v>Not Included</v>
      </c>
    </row>
    <row r="319" spans="3:4" ht="15" customHeight="1" x14ac:dyDescent="0.45">
      <c r="C319" s="23"/>
      <c r="D319" s="36" t="str">
        <f t="shared" si="4"/>
        <v>Not Included</v>
      </c>
    </row>
    <row r="320" spans="3:4" ht="15" customHeight="1" x14ac:dyDescent="0.45">
      <c r="C320" s="23"/>
      <c r="D320" s="36" t="str">
        <f t="shared" si="4"/>
        <v>Not Included</v>
      </c>
    </row>
    <row r="321" spans="3:4" ht="15" customHeight="1" x14ac:dyDescent="0.45">
      <c r="C321" s="23"/>
      <c r="D321" s="36" t="str">
        <f t="shared" si="4"/>
        <v>Not Included</v>
      </c>
    </row>
    <row r="322" spans="3:4" ht="15" customHeight="1" x14ac:dyDescent="0.45">
      <c r="C322" s="23"/>
      <c r="D322" s="36" t="str">
        <f t="shared" si="4"/>
        <v>Not Included</v>
      </c>
    </row>
    <row r="323" spans="3:4" ht="15" customHeight="1" x14ac:dyDescent="0.45">
      <c r="C323" s="23"/>
      <c r="D323" s="36" t="str">
        <f t="shared" si="4"/>
        <v>Not Included</v>
      </c>
    </row>
    <row r="324" spans="3:4" ht="15" customHeight="1" x14ac:dyDescent="0.45">
      <c r="C324" s="23"/>
      <c r="D324" s="36" t="str">
        <f t="shared" si="4"/>
        <v>Not Included</v>
      </c>
    </row>
    <row r="325" spans="3:4" ht="15" customHeight="1" x14ac:dyDescent="0.45">
      <c r="C325" s="23"/>
      <c r="D325" s="36" t="str">
        <f t="shared" si="4"/>
        <v>Not Included</v>
      </c>
    </row>
    <row r="326" spans="3:4" ht="15" customHeight="1" x14ac:dyDescent="0.45">
      <c r="C326" s="23"/>
      <c r="D326" s="36" t="str">
        <f t="shared" si="4"/>
        <v>Not Included</v>
      </c>
    </row>
    <row r="327" spans="3:4" ht="15" customHeight="1" x14ac:dyDescent="0.45">
      <c r="C327" s="23"/>
      <c r="D327" s="36" t="str">
        <f t="shared" si="4"/>
        <v>Not Included</v>
      </c>
    </row>
    <row r="328" spans="3:4" ht="15" customHeight="1" x14ac:dyDescent="0.45">
      <c r="C328" s="23"/>
      <c r="D328" s="36" t="str">
        <f t="shared" si="4"/>
        <v>Not Included</v>
      </c>
    </row>
    <row r="329" spans="3:4" ht="15" customHeight="1" x14ac:dyDescent="0.45">
      <c r="C329" s="23"/>
      <c r="D329" s="36" t="str">
        <f t="shared" si="4"/>
        <v>Not Included</v>
      </c>
    </row>
    <row r="330" spans="3:4" ht="15" customHeight="1" x14ac:dyDescent="0.45">
      <c r="C330" s="23"/>
      <c r="D330" s="36" t="str">
        <f t="shared" si="4"/>
        <v>Not Included</v>
      </c>
    </row>
    <row r="331" spans="3:4" ht="15" customHeight="1" x14ac:dyDescent="0.45">
      <c r="C331" s="23"/>
      <c r="D331" s="36" t="str">
        <f t="shared" si="4"/>
        <v>Not Included</v>
      </c>
    </row>
    <row r="332" spans="3:4" ht="15" customHeight="1" x14ac:dyDescent="0.45">
      <c r="C332" s="23"/>
      <c r="D332" s="36" t="str">
        <f t="shared" si="4"/>
        <v>Not Included</v>
      </c>
    </row>
    <row r="333" spans="3:4" ht="15" customHeight="1" x14ac:dyDescent="0.45">
      <c r="C333" s="23"/>
      <c r="D333" s="36" t="str">
        <f t="shared" si="4"/>
        <v>Not Included</v>
      </c>
    </row>
    <row r="334" spans="3:4" ht="15" customHeight="1" x14ac:dyDescent="0.45">
      <c r="C334" s="23"/>
      <c r="D334" s="36" t="str">
        <f t="shared" si="4"/>
        <v>Not Included</v>
      </c>
    </row>
    <row r="335" spans="3:4" ht="15" customHeight="1" x14ac:dyDescent="0.45">
      <c r="C335" s="23"/>
      <c r="D335" s="36" t="str">
        <f t="shared" ref="D335:D398" si="5">IF(ISNUMBER(C335),"Included","Not Included")</f>
        <v>Not Included</v>
      </c>
    </row>
    <row r="336" spans="3:4" ht="15" customHeight="1" x14ac:dyDescent="0.45">
      <c r="C336" s="23"/>
      <c r="D336" s="36" t="str">
        <f t="shared" si="5"/>
        <v>Not Included</v>
      </c>
    </row>
    <row r="337" spans="3:4" ht="15" customHeight="1" x14ac:dyDescent="0.45">
      <c r="C337" s="23"/>
      <c r="D337" s="36" t="str">
        <f t="shared" si="5"/>
        <v>Not Included</v>
      </c>
    </row>
    <row r="338" spans="3:4" ht="15" customHeight="1" x14ac:dyDescent="0.45">
      <c r="C338" s="23"/>
      <c r="D338" s="36" t="str">
        <f t="shared" si="5"/>
        <v>Not Included</v>
      </c>
    </row>
    <row r="339" spans="3:4" ht="15" customHeight="1" x14ac:dyDescent="0.45">
      <c r="C339" s="23"/>
      <c r="D339" s="36" t="str">
        <f t="shared" si="5"/>
        <v>Not Included</v>
      </c>
    </row>
    <row r="340" spans="3:4" ht="15" customHeight="1" x14ac:dyDescent="0.45">
      <c r="C340" s="23"/>
      <c r="D340" s="36" t="str">
        <f t="shared" si="5"/>
        <v>Not Included</v>
      </c>
    </row>
    <row r="341" spans="3:4" ht="15" customHeight="1" x14ac:dyDescent="0.45">
      <c r="C341" s="23"/>
      <c r="D341" s="36" t="str">
        <f t="shared" si="5"/>
        <v>Not Included</v>
      </c>
    </row>
    <row r="342" spans="3:4" ht="15" customHeight="1" x14ac:dyDescent="0.45">
      <c r="C342" s="23"/>
      <c r="D342" s="36" t="str">
        <f t="shared" si="5"/>
        <v>Not Included</v>
      </c>
    </row>
    <row r="343" spans="3:4" ht="15" customHeight="1" x14ac:dyDescent="0.45">
      <c r="C343" s="23"/>
      <c r="D343" s="36" t="str">
        <f t="shared" si="5"/>
        <v>Not Included</v>
      </c>
    </row>
    <row r="344" spans="3:4" ht="15" customHeight="1" x14ac:dyDescent="0.45">
      <c r="C344" s="23"/>
      <c r="D344" s="36" t="str">
        <f t="shared" si="5"/>
        <v>Not Included</v>
      </c>
    </row>
    <row r="345" spans="3:4" ht="15" customHeight="1" x14ac:dyDescent="0.45">
      <c r="C345" s="23"/>
      <c r="D345" s="36" t="str">
        <f t="shared" si="5"/>
        <v>Not Included</v>
      </c>
    </row>
    <row r="346" spans="3:4" ht="15" customHeight="1" x14ac:dyDescent="0.45">
      <c r="C346" s="23"/>
      <c r="D346" s="36" t="str">
        <f t="shared" si="5"/>
        <v>Not Included</v>
      </c>
    </row>
    <row r="347" spans="3:4" ht="15" customHeight="1" x14ac:dyDescent="0.45">
      <c r="C347" s="23"/>
      <c r="D347" s="36" t="str">
        <f t="shared" si="5"/>
        <v>Not Included</v>
      </c>
    </row>
    <row r="348" spans="3:4" ht="15" customHeight="1" x14ac:dyDescent="0.45">
      <c r="C348" s="23"/>
      <c r="D348" s="36" t="str">
        <f t="shared" si="5"/>
        <v>Not Included</v>
      </c>
    </row>
    <row r="349" spans="3:4" ht="15" customHeight="1" x14ac:dyDescent="0.45">
      <c r="C349" s="23"/>
      <c r="D349" s="36" t="str">
        <f t="shared" si="5"/>
        <v>Not Included</v>
      </c>
    </row>
    <row r="350" spans="3:4" ht="15" customHeight="1" x14ac:dyDescent="0.45">
      <c r="C350" s="23"/>
      <c r="D350" s="36" t="str">
        <f t="shared" si="5"/>
        <v>Not Included</v>
      </c>
    </row>
    <row r="351" spans="3:4" ht="15" customHeight="1" x14ac:dyDescent="0.45">
      <c r="C351" s="23"/>
      <c r="D351" s="36" t="str">
        <f t="shared" si="5"/>
        <v>Not Included</v>
      </c>
    </row>
    <row r="352" spans="3:4" ht="15" customHeight="1" x14ac:dyDescent="0.45">
      <c r="C352" s="23"/>
      <c r="D352" s="36" t="str">
        <f t="shared" si="5"/>
        <v>Not Included</v>
      </c>
    </row>
    <row r="353" spans="3:4" ht="15" customHeight="1" x14ac:dyDescent="0.45">
      <c r="C353" s="23"/>
      <c r="D353" s="36" t="str">
        <f t="shared" si="5"/>
        <v>Not Included</v>
      </c>
    </row>
    <row r="354" spans="3:4" ht="15" customHeight="1" x14ac:dyDescent="0.45">
      <c r="C354" s="23"/>
      <c r="D354" s="36" t="str">
        <f t="shared" si="5"/>
        <v>Not Included</v>
      </c>
    </row>
    <row r="355" spans="3:4" ht="15" customHeight="1" x14ac:dyDescent="0.45">
      <c r="C355" s="23"/>
      <c r="D355" s="36" t="str">
        <f t="shared" si="5"/>
        <v>Not Included</v>
      </c>
    </row>
    <row r="356" spans="3:4" ht="15" customHeight="1" x14ac:dyDescent="0.45">
      <c r="C356" s="23"/>
      <c r="D356" s="36" t="str">
        <f t="shared" si="5"/>
        <v>Not Included</v>
      </c>
    </row>
    <row r="357" spans="3:4" ht="15" customHeight="1" x14ac:dyDescent="0.45">
      <c r="C357" s="23"/>
      <c r="D357" s="36" t="str">
        <f t="shared" si="5"/>
        <v>Not Included</v>
      </c>
    </row>
    <row r="358" spans="3:4" ht="15" customHeight="1" x14ac:dyDescent="0.45">
      <c r="C358" s="23"/>
      <c r="D358" s="36" t="str">
        <f t="shared" si="5"/>
        <v>Not Included</v>
      </c>
    </row>
    <row r="359" spans="3:4" ht="15" customHeight="1" x14ac:dyDescent="0.45">
      <c r="C359" s="23"/>
      <c r="D359" s="36" t="str">
        <f t="shared" si="5"/>
        <v>Not Included</v>
      </c>
    </row>
    <row r="360" spans="3:4" ht="15" customHeight="1" x14ac:dyDescent="0.45">
      <c r="C360" s="23"/>
      <c r="D360" s="36" t="str">
        <f t="shared" si="5"/>
        <v>Not Included</v>
      </c>
    </row>
    <row r="361" spans="3:4" ht="15" customHeight="1" x14ac:dyDescent="0.45">
      <c r="C361" s="23"/>
      <c r="D361" s="36" t="str">
        <f t="shared" si="5"/>
        <v>Not Included</v>
      </c>
    </row>
    <row r="362" spans="3:4" ht="15" customHeight="1" x14ac:dyDescent="0.45">
      <c r="C362" s="23"/>
      <c r="D362" s="36" t="str">
        <f t="shared" si="5"/>
        <v>Not Included</v>
      </c>
    </row>
    <row r="363" spans="3:4" ht="15" customHeight="1" x14ac:dyDescent="0.45">
      <c r="C363" s="23"/>
      <c r="D363" s="36" t="str">
        <f t="shared" si="5"/>
        <v>Not Included</v>
      </c>
    </row>
    <row r="364" spans="3:4" ht="15" customHeight="1" x14ac:dyDescent="0.45">
      <c r="C364" s="23"/>
      <c r="D364" s="36" t="str">
        <f t="shared" si="5"/>
        <v>Not Included</v>
      </c>
    </row>
    <row r="365" spans="3:4" ht="15" customHeight="1" x14ac:dyDescent="0.45">
      <c r="C365" s="23"/>
      <c r="D365" s="36" t="str">
        <f t="shared" si="5"/>
        <v>Not Included</v>
      </c>
    </row>
    <row r="366" spans="3:4" ht="15" customHeight="1" x14ac:dyDescent="0.45">
      <c r="C366" s="23"/>
      <c r="D366" s="36" t="str">
        <f t="shared" si="5"/>
        <v>Not Included</v>
      </c>
    </row>
    <row r="367" spans="3:4" ht="15" customHeight="1" x14ac:dyDescent="0.45">
      <c r="C367" s="23"/>
      <c r="D367" s="36" t="str">
        <f t="shared" si="5"/>
        <v>Not Included</v>
      </c>
    </row>
    <row r="368" spans="3:4" ht="15" customHeight="1" x14ac:dyDescent="0.45">
      <c r="C368" s="23"/>
      <c r="D368" s="36" t="str">
        <f t="shared" si="5"/>
        <v>Not Included</v>
      </c>
    </row>
    <row r="369" spans="3:4" ht="15" customHeight="1" x14ac:dyDescent="0.45">
      <c r="C369" s="23"/>
      <c r="D369" s="36" t="str">
        <f t="shared" si="5"/>
        <v>Not Included</v>
      </c>
    </row>
    <row r="370" spans="3:4" ht="15" customHeight="1" x14ac:dyDescent="0.45">
      <c r="C370" s="23"/>
      <c r="D370" s="36" t="str">
        <f t="shared" si="5"/>
        <v>Not Included</v>
      </c>
    </row>
    <row r="371" spans="3:4" ht="15" customHeight="1" x14ac:dyDescent="0.45">
      <c r="C371" s="23"/>
      <c r="D371" s="36" t="str">
        <f t="shared" si="5"/>
        <v>Not Included</v>
      </c>
    </row>
    <row r="372" spans="3:4" ht="15" customHeight="1" x14ac:dyDescent="0.45">
      <c r="C372" s="23"/>
      <c r="D372" s="36" t="str">
        <f t="shared" si="5"/>
        <v>Not Included</v>
      </c>
    </row>
    <row r="373" spans="3:4" ht="15" customHeight="1" x14ac:dyDescent="0.45">
      <c r="C373" s="23"/>
      <c r="D373" s="36" t="str">
        <f t="shared" si="5"/>
        <v>Not Included</v>
      </c>
    </row>
    <row r="374" spans="3:4" ht="15" customHeight="1" x14ac:dyDescent="0.45">
      <c r="C374" s="23"/>
      <c r="D374" s="36" t="str">
        <f t="shared" si="5"/>
        <v>Not Included</v>
      </c>
    </row>
    <row r="375" spans="3:4" ht="15" customHeight="1" x14ac:dyDescent="0.45">
      <c r="C375" s="23"/>
      <c r="D375" s="36" t="str">
        <f t="shared" si="5"/>
        <v>Not Included</v>
      </c>
    </row>
    <row r="376" spans="3:4" ht="15" customHeight="1" x14ac:dyDescent="0.45">
      <c r="C376" s="23"/>
      <c r="D376" s="36" t="str">
        <f t="shared" si="5"/>
        <v>Not Included</v>
      </c>
    </row>
    <row r="377" spans="3:4" ht="15" customHeight="1" x14ac:dyDescent="0.45">
      <c r="C377" s="23"/>
      <c r="D377" s="36" t="str">
        <f t="shared" si="5"/>
        <v>Not Included</v>
      </c>
    </row>
    <row r="378" spans="3:4" ht="15" customHeight="1" x14ac:dyDescent="0.45">
      <c r="C378" s="23"/>
      <c r="D378" s="36" t="str">
        <f t="shared" si="5"/>
        <v>Not Included</v>
      </c>
    </row>
    <row r="379" spans="3:4" ht="15" customHeight="1" x14ac:dyDescent="0.45">
      <c r="C379" s="23"/>
      <c r="D379" s="36" t="str">
        <f t="shared" si="5"/>
        <v>Not Included</v>
      </c>
    </row>
    <row r="380" spans="3:4" ht="15" customHeight="1" x14ac:dyDescent="0.45">
      <c r="C380" s="23"/>
      <c r="D380" s="36" t="str">
        <f t="shared" si="5"/>
        <v>Not Included</v>
      </c>
    </row>
    <row r="381" spans="3:4" ht="15" customHeight="1" x14ac:dyDescent="0.45">
      <c r="C381" s="23"/>
      <c r="D381" s="36" t="str">
        <f t="shared" si="5"/>
        <v>Not Included</v>
      </c>
    </row>
    <row r="382" spans="3:4" ht="15" customHeight="1" x14ac:dyDescent="0.45">
      <c r="C382" s="23"/>
      <c r="D382" s="36" t="str">
        <f t="shared" si="5"/>
        <v>Not Included</v>
      </c>
    </row>
    <row r="383" spans="3:4" ht="15" customHeight="1" x14ac:dyDescent="0.45">
      <c r="C383" s="23"/>
      <c r="D383" s="36" t="str">
        <f t="shared" si="5"/>
        <v>Not Included</v>
      </c>
    </row>
    <row r="384" spans="3:4" ht="15" customHeight="1" x14ac:dyDescent="0.45">
      <c r="C384" s="23"/>
      <c r="D384" s="36" t="str">
        <f t="shared" si="5"/>
        <v>Not Included</v>
      </c>
    </row>
    <row r="385" spans="3:4" ht="15" customHeight="1" x14ac:dyDescent="0.45">
      <c r="C385" s="23"/>
      <c r="D385" s="36" t="str">
        <f t="shared" si="5"/>
        <v>Not Included</v>
      </c>
    </row>
    <row r="386" spans="3:4" ht="15" customHeight="1" x14ac:dyDescent="0.45">
      <c r="C386" s="23"/>
      <c r="D386" s="36" t="str">
        <f t="shared" si="5"/>
        <v>Not Included</v>
      </c>
    </row>
    <row r="387" spans="3:4" ht="15" customHeight="1" x14ac:dyDescent="0.45">
      <c r="C387" s="23"/>
      <c r="D387" s="36" t="str">
        <f t="shared" si="5"/>
        <v>Not Included</v>
      </c>
    </row>
    <row r="388" spans="3:4" ht="15" customHeight="1" x14ac:dyDescent="0.45">
      <c r="C388" s="23"/>
      <c r="D388" s="36" t="str">
        <f t="shared" si="5"/>
        <v>Not Included</v>
      </c>
    </row>
    <row r="389" spans="3:4" ht="15" customHeight="1" x14ac:dyDescent="0.45">
      <c r="C389" s="23"/>
      <c r="D389" s="36" t="str">
        <f t="shared" si="5"/>
        <v>Not Included</v>
      </c>
    </row>
    <row r="390" spans="3:4" ht="15" customHeight="1" x14ac:dyDescent="0.45">
      <c r="C390" s="23"/>
      <c r="D390" s="36" t="str">
        <f t="shared" si="5"/>
        <v>Not Included</v>
      </c>
    </row>
    <row r="391" spans="3:4" ht="15" customHeight="1" x14ac:dyDescent="0.45">
      <c r="C391" s="23"/>
      <c r="D391" s="36" t="str">
        <f t="shared" si="5"/>
        <v>Not Included</v>
      </c>
    </row>
    <row r="392" spans="3:4" ht="15" customHeight="1" x14ac:dyDescent="0.45">
      <c r="C392" s="23"/>
      <c r="D392" s="36" t="str">
        <f t="shared" si="5"/>
        <v>Not Included</v>
      </c>
    </row>
    <row r="393" spans="3:4" ht="15" customHeight="1" x14ac:dyDescent="0.45">
      <c r="C393" s="23"/>
      <c r="D393" s="36" t="str">
        <f t="shared" si="5"/>
        <v>Not Included</v>
      </c>
    </row>
    <row r="394" spans="3:4" ht="15" customHeight="1" x14ac:dyDescent="0.45">
      <c r="C394" s="23"/>
      <c r="D394" s="36" t="str">
        <f t="shared" si="5"/>
        <v>Not Included</v>
      </c>
    </row>
    <row r="395" spans="3:4" ht="15" customHeight="1" x14ac:dyDescent="0.45">
      <c r="C395" s="23"/>
      <c r="D395" s="36" t="str">
        <f t="shared" si="5"/>
        <v>Not Included</v>
      </c>
    </row>
    <row r="396" spans="3:4" ht="15" customHeight="1" x14ac:dyDescent="0.45">
      <c r="C396" s="23"/>
      <c r="D396" s="36" t="str">
        <f t="shared" si="5"/>
        <v>Not Included</v>
      </c>
    </row>
    <row r="397" spans="3:4" ht="15" customHeight="1" x14ac:dyDescent="0.45">
      <c r="C397" s="23"/>
      <c r="D397" s="36" t="str">
        <f t="shared" si="5"/>
        <v>Not Included</v>
      </c>
    </row>
    <row r="398" spans="3:4" ht="15" customHeight="1" x14ac:dyDescent="0.45">
      <c r="C398" s="23"/>
      <c r="D398" s="36" t="str">
        <f t="shared" si="5"/>
        <v>Not Included</v>
      </c>
    </row>
    <row r="399" spans="3:4" ht="15" customHeight="1" x14ac:dyDescent="0.45">
      <c r="C399" s="23"/>
      <c r="D399" s="36" t="str">
        <f t="shared" ref="D399:D462" si="6">IF(ISNUMBER(C399),"Included","Not Included")</f>
        <v>Not Included</v>
      </c>
    </row>
    <row r="400" spans="3:4" ht="15" customHeight="1" x14ac:dyDescent="0.45">
      <c r="C400" s="23"/>
      <c r="D400" s="36" t="str">
        <f t="shared" si="6"/>
        <v>Not Included</v>
      </c>
    </row>
    <row r="401" spans="3:4" ht="15" customHeight="1" x14ac:dyDescent="0.45">
      <c r="C401" s="23"/>
      <c r="D401" s="36" t="str">
        <f t="shared" si="6"/>
        <v>Not Included</v>
      </c>
    </row>
    <row r="402" spans="3:4" ht="15" customHeight="1" x14ac:dyDescent="0.45">
      <c r="C402" s="23"/>
      <c r="D402" s="36" t="str">
        <f t="shared" si="6"/>
        <v>Not Included</v>
      </c>
    </row>
    <row r="403" spans="3:4" ht="15" customHeight="1" x14ac:dyDescent="0.45">
      <c r="C403" s="23"/>
      <c r="D403" s="36" t="str">
        <f t="shared" si="6"/>
        <v>Not Included</v>
      </c>
    </row>
    <row r="404" spans="3:4" ht="15" customHeight="1" x14ac:dyDescent="0.45">
      <c r="C404" s="23"/>
      <c r="D404" s="36" t="str">
        <f t="shared" si="6"/>
        <v>Not Included</v>
      </c>
    </row>
    <row r="405" spans="3:4" ht="15" customHeight="1" x14ac:dyDescent="0.45">
      <c r="C405" s="23"/>
      <c r="D405" s="36" t="str">
        <f t="shared" si="6"/>
        <v>Not Included</v>
      </c>
    </row>
    <row r="406" spans="3:4" ht="15" customHeight="1" x14ac:dyDescent="0.45">
      <c r="C406" s="23"/>
      <c r="D406" s="36" t="str">
        <f t="shared" si="6"/>
        <v>Not Included</v>
      </c>
    </row>
    <row r="407" spans="3:4" ht="15" customHeight="1" x14ac:dyDescent="0.45">
      <c r="C407" s="23"/>
      <c r="D407" s="36" t="str">
        <f t="shared" si="6"/>
        <v>Not Included</v>
      </c>
    </row>
    <row r="408" spans="3:4" ht="15" customHeight="1" x14ac:dyDescent="0.45">
      <c r="C408" s="23"/>
      <c r="D408" s="36" t="str">
        <f t="shared" si="6"/>
        <v>Not Included</v>
      </c>
    </row>
    <row r="409" spans="3:4" ht="15" customHeight="1" x14ac:dyDescent="0.45">
      <c r="C409" s="23"/>
      <c r="D409" s="36" t="str">
        <f t="shared" si="6"/>
        <v>Not Included</v>
      </c>
    </row>
    <row r="410" spans="3:4" ht="15" customHeight="1" x14ac:dyDescent="0.45">
      <c r="C410" s="23"/>
      <c r="D410" s="36" t="str">
        <f t="shared" si="6"/>
        <v>Not Included</v>
      </c>
    </row>
    <row r="411" spans="3:4" ht="15" customHeight="1" x14ac:dyDescent="0.45">
      <c r="C411" s="23"/>
      <c r="D411" s="36" t="str">
        <f t="shared" si="6"/>
        <v>Not Included</v>
      </c>
    </row>
    <row r="412" spans="3:4" ht="15" customHeight="1" x14ac:dyDescent="0.45">
      <c r="C412" s="23"/>
      <c r="D412" s="36" t="str">
        <f t="shared" si="6"/>
        <v>Not Included</v>
      </c>
    </row>
    <row r="413" spans="3:4" ht="15" customHeight="1" x14ac:dyDescent="0.45">
      <c r="C413" s="23"/>
      <c r="D413" s="36" t="str">
        <f t="shared" si="6"/>
        <v>Not Included</v>
      </c>
    </row>
    <row r="414" spans="3:4" ht="15" customHeight="1" x14ac:dyDescent="0.45">
      <c r="C414" s="23"/>
      <c r="D414" s="36" t="str">
        <f t="shared" si="6"/>
        <v>Not Included</v>
      </c>
    </row>
    <row r="415" spans="3:4" ht="15" customHeight="1" x14ac:dyDescent="0.45">
      <c r="C415" s="23"/>
      <c r="D415" s="36" t="str">
        <f t="shared" si="6"/>
        <v>Not Included</v>
      </c>
    </row>
    <row r="416" spans="3:4" ht="15" customHeight="1" x14ac:dyDescent="0.45">
      <c r="C416" s="23"/>
      <c r="D416" s="36" t="str">
        <f t="shared" si="6"/>
        <v>Not Included</v>
      </c>
    </row>
    <row r="417" spans="3:4" ht="15" customHeight="1" x14ac:dyDescent="0.45">
      <c r="C417" s="23"/>
      <c r="D417" s="36" t="str">
        <f t="shared" si="6"/>
        <v>Not Included</v>
      </c>
    </row>
    <row r="418" spans="3:4" ht="15" customHeight="1" x14ac:dyDescent="0.45">
      <c r="C418" s="23"/>
      <c r="D418" s="36" t="str">
        <f t="shared" si="6"/>
        <v>Not Included</v>
      </c>
    </row>
    <row r="419" spans="3:4" ht="15" customHeight="1" x14ac:dyDescent="0.45">
      <c r="C419" s="23"/>
      <c r="D419" s="36" t="str">
        <f t="shared" si="6"/>
        <v>Not Included</v>
      </c>
    </row>
    <row r="420" spans="3:4" ht="15" customHeight="1" x14ac:dyDescent="0.45">
      <c r="C420" s="23"/>
      <c r="D420" s="36" t="str">
        <f t="shared" si="6"/>
        <v>Not Included</v>
      </c>
    </row>
    <row r="421" spans="3:4" ht="15" customHeight="1" x14ac:dyDescent="0.45">
      <c r="C421" s="23"/>
      <c r="D421" s="36" t="str">
        <f t="shared" si="6"/>
        <v>Not Included</v>
      </c>
    </row>
    <row r="422" spans="3:4" ht="15" customHeight="1" x14ac:dyDescent="0.45">
      <c r="C422" s="23"/>
      <c r="D422" s="36" t="str">
        <f t="shared" si="6"/>
        <v>Not Included</v>
      </c>
    </row>
    <row r="423" spans="3:4" ht="15" customHeight="1" x14ac:dyDescent="0.45">
      <c r="C423" s="23"/>
      <c r="D423" s="36" t="str">
        <f t="shared" si="6"/>
        <v>Not Included</v>
      </c>
    </row>
    <row r="424" spans="3:4" ht="15" customHeight="1" x14ac:dyDescent="0.45">
      <c r="C424" s="23"/>
      <c r="D424" s="36" t="str">
        <f t="shared" si="6"/>
        <v>Not Included</v>
      </c>
    </row>
    <row r="425" spans="3:4" ht="15" customHeight="1" x14ac:dyDescent="0.45">
      <c r="C425" s="23"/>
      <c r="D425" s="36" t="str">
        <f t="shared" si="6"/>
        <v>Not Included</v>
      </c>
    </row>
    <row r="426" spans="3:4" ht="15" customHeight="1" x14ac:dyDescent="0.45">
      <c r="C426" s="23"/>
      <c r="D426" s="36" t="str">
        <f t="shared" si="6"/>
        <v>Not Included</v>
      </c>
    </row>
    <row r="427" spans="3:4" ht="15" customHeight="1" x14ac:dyDescent="0.45">
      <c r="C427" s="23"/>
      <c r="D427" s="36" t="str">
        <f t="shared" si="6"/>
        <v>Not Included</v>
      </c>
    </row>
    <row r="428" spans="3:4" ht="15" customHeight="1" x14ac:dyDescent="0.45">
      <c r="C428" s="23"/>
      <c r="D428" s="36" t="str">
        <f t="shared" si="6"/>
        <v>Not Included</v>
      </c>
    </row>
    <row r="429" spans="3:4" ht="15" customHeight="1" x14ac:dyDescent="0.45">
      <c r="C429" s="23"/>
      <c r="D429" s="36" t="str">
        <f t="shared" si="6"/>
        <v>Not Included</v>
      </c>
    </row>
    <row r="430" spans="3:4" ht="15" customHeight="1" x14ac:dyDescent="0.45">
      <c r="C430" s="23"/>
      <c r="D430" s="36" t="str">
        <f t="shared" si="6"/>
        <v>Not Included</v>
      </c>
    </row>
    <row r="431" spans="3:4" ht="15" customHeight="1" x14ac:dyDescent="0.45">
      <c r="C431" s="23"/>
      <c r="D431" s="36" t="str">
        <f t="shared" si="6"/>
        <v>Not Included</v>
      </c>
    </row>
    <row r="432" spans="3:4" ht="15" customHeight="1" x14ac:dyDescent="0.45">
      <c r="C432" s="23"/>
      <c r="D432" s="36" t="str">
        <f t="shared" si="6"/>
        <v>Not Included</v>
      </c>
    </row>
    <row r="433" spans="3:4" ht="15" customHeight="1" x14ac:dyDescent="0.45">
      <c r="C433" s="23"/>
      <c r="D433" s="36" t="str">
        <f t="shared" si="6"/>
        <v>Not Included</v>
      </c>
    </row>
    <row r="434" spans="3:4" ht="15" customHeight="1" x14ac:dyDescent="0.45">
      <c r="C434" s="23"/>
      <c r="D434" s="36" t="str">
        <f t="shared" si="6"/>
        <v>Not Included</v>
      </c>
    </row>
    <row r="435" spans="3:4" ht="15" customHeight="1" x14ac:dyDescent="0.45">
      <c r="C435" s="23"/>
      <c r="D435" s="36" t="str">
        <f t="shared" si="6"/>
        <v>Not Included</v>
      </c>
    </row>
    <row r="436" spans="3:4" ht="15" customHeight="1" x14ac:dyDescent="0.45">
      <c r="C436" s="23"/>
      <c r="D436" s="36" t="str">
        <f t="shared" si="6"/>
        <v>Not Included</v>
      </c>
    </row>
    <row r="437" spans="3:4" ht="15" customHeight="1" x14ac:dyDescent="0.45">
      <c r="C437" s="23"/>
      <c r="D437" s="36" t="str">
        <f t="shared" si="6"/>
        <v>Not Included</v>
      </c>
    </row>
    <row r="438" spans="3:4" ht="15" customHeight="1" x14ac:dyDescent="0.45">
      <c r="C438" s="23"/>
      <c r="D438" s="36" t="str">
        <f t="shared" si="6"/>
        <v>Not Included</v>
      </c>
    </row>
    <row r="439" spans="3:4" ht="15" customHeight="1" x14ac:dyDescent="0.45">
      <c r="C439" s="23"/>
      <c r="D439" s="36" t="str">
        <f t="shared" si="6"/>
        <v>Not Included</v>
      </c>
    </row>
    <row r="440" spans="3:4" ht="15" customHeight="1" x14ac:dyDescent="0.45">
      <c r="C440" s="23"/>
      <c r="D440" s="36" t="str">
        <f t="shared" si="6"/>
        <v>Not Included</v>
      </c>
    </row>
    <row r="441" spans="3:4" ht="15" customHeight="1" x14ac:dyDescent="0.45">
      <c r="C441" s="23"/>
      <c r="D441" s="36" t="str">
        <f t="shared" si="6"/>
        <v>Not Included</v>
      </c>
    </row>
    <row r="442" spans="3:4" ht="15" customHeight="1" x14ac:dyDescent="0.45">
      <c r="C442" s="23"/>
      <c r="D442" s="36" t="str">
        <f t="shared" si="6"/>
        <v>Not Included</v>
      </c>
    </row>
    <row r="443" spans="3:4" ht="15" customHeight="1" x14ac:dyDescent="0.45">
      <c r="C443" s="23"/>
      <c r="D443" s="36" t="str">
        <f t="shared" si="6"/>
        <v>Not Included</v>
      </c>
    </row>
    <row r="444" spans="3:4" ht="15" customHeight="1" x14ac:dyDescent="0.45">
      <c r="C444" s="23"/>
      <c r="D444" s="36" t="str">
        <f t="shared" si="6"/>
        <v>Not Included</v>
      </c>
    </row>
    <row r="445" spans="3:4" ht="15" customHeight="1" x14ac:dyDescent="0.45">
      <c r="C445" s="23"/>
      <c r="D445" s="36" t="str">
        <f t="shared" si="6"/>
        <v>Not Included</v>
      </c>
    </row>
    <row r="446" spans="3:4" ht="15" customHeight="1" x14ac:dyDescent="0.45">
      <c r="C446" s="23"/>
      <c r="D446" s="36" t="str">
        <f t="shared" si="6"/>
        <v>Not Included</v>
      </c>
    </row>
    <row r="447" spans="3:4" ht="15" customHeight="1" x14ac:dyDescent="0.45">
      <c r="C447" s="23"/>
      <c r="D447" s="36" t="str">
        <f t="shared" si="6"/>
        <v>Not Included</v>
      </c>
    </row>
    <row r="448" spans="3:4" ht="15" customHeight="1" x14ac:dyDescent="0.45">
      <c r="C448" s="23"/>
      <c r="D448" s="36" t="str">
        <f t="shared" si="6"/>
        <v>Not Included</v>
      </c>
    </row>
    <row r="449" spans="3:4" ht="15" customHeight="1" x14ac:dyDescent="0.45">
      <c r="C449" s="23"/>
      <c r="D449" s="36" t="str">
        <f t="shared" si="6"/>
        <v>Not Included</v>
      </c>
    </row>
    <row r="450" spans="3:4" ht="15" customHeight="1" x14ac:dyDescent="0.45">
      <c r="C450" s="23"/>
      <c r="D450" s="36" t="str">
        <f t="shared" si="6"/>
        <v>Not Included</v>
      </c>
    </row>
    <row r="451" spans="3:4" ht="15" customHeight="1" x14ac:dyDescent="0.45">
      <c r="C451" s="23"/>
      <c r="D451" s="36" t="str">
        <f t="shared" si="6"/>
        <v>Not Included</v>
      </c>
    </row>
    <row r="452" spans="3:4" ht="15" customHeight="1" x14ac:dyDescent="0.45">
      <c r="C452" s="23"/>
      <c r="D452" s="36" t="str">
        <f t="shared" si="6"/>
        <v>Not Included</v>
      </c>
    </row>
    <row r="453" spans="3:4" ht="15" customHeight="1" x14ac:dyDescent="0.45">
      <c r="C453" s="23"/>
      <c r="D453" s="36" t="str">
        <f t="shared" si="6"/>
        <v>Not Included</v>
      </c>
    </row>
    <row r="454" spans="3:4" ht="15" customHeight="1" x14ac:dyDescent="0.45">
      <c r="C454" s="23"/>
      <c r="D454" s="36" t="str">
        <f t="shared" si="6"/>
        <v>Not Included</v>
      </c>
    </row>
    <row r="455" spans="3:4" ht="15" customHeight="1" x14ac:dyDescent="0.45">
      <c r="C455" s="23"/>
      <c r="D455" s="36" t="str">
        <f t="shared" si="6"/>
        <v>Not Included</v>
      </c>
    </row>
    <row r="456" spans="3:4" ht="15" customHeight="1" x14ac:dyDescent="0.45">
      <c r="C456" s="23"/>
      <c r="D456" s="36" t="str">
        <f t="shared" si="6"/>
        <v>Not Included</v>
      </c>
    </row>
    <row r="457" spans="3:4" ht="15" customHeight="1" x14ac:dyDescent="0.45">
      <c r="C457" s="23"/>
      <c r="D457" s="36" t="str">
        <f t="shared" si="6"/>
        <v>Not Included</v>
      </c>
    </row>
    <row r="458" spans="3:4" ht="15" customHeight="1" x14ac:dyDescent="0.45">
      <c r="C458" s="23"/>
      <c r="D458" s="36" t="str">
        <f t="shared" si="6"/>
        <v>Not Included</v>
      </c>
    </row>
    <row r="459" spans="3:4" ht="15" customHeight="1" x14ac:dyDescent="0.45">
      <c r="C459" s="23"/>
      <c r="D459" s="36" t="str">
        <f t="shared" si="6"/>
        <v>Not Included</v>
      </c>
    </row>
    <row r="460" spans="3:4" ht="15" customHeight="1" x14ac:dyDescent="0.45">
      <c r="C460" s="23"/>
      <c r="D460" s="36" t="str">
        <f t="shared" si="6"/>
        <v>Not Included</v>
      </c>
    </row>
    <row r="461" spans="3:4" ht="15" customHeight="1" x14ac:dyDescent="0.45">
      <c r="C461" s="23"/>
      <c r="D461" s="36" t="str">
        <f t="shared" si="6"/>
        <v>Not Included</v>
      </c>
    </row>
    <row r="462" spans="3:4" ht="15" customHeight="1" x14ac:dyDescent="0.45">
      <c r="C462" s="23"/>
      <c r="D462" s="36" t="str">
        <f t="shared" si="6"/>
        <v>Not Included</v>
      </c>
    </row>
    <row r="463" spans="3:4" ht="15" customHeight="1" x14ac:dyDescent="0.45">
      <c r="C463" s="23"/>
      <c r="D463" s="36" t="str">
        <f t="shared" ref="D463:D513" si="7">IF(ISNUMBER(C463),"Included","Not Included")</f>
        <v>Not Included</v>
      </c>
    </row>
    <row r="464" spans="3:4" ht="15" customHeight="1" x14ac:dyDescent="0.45">
      <c r="C464" s="23"/>
      <c r="D464" s="36" t="str">
        <f t="shared" si="7"/>
        <v>Not Included</v>
      </c>
    </row>
    <row r="465" spans="3:4" ht="15" customHeight="1" x14ac:dyDescent="0.45">
      <c r="C465" s="23"/>
      <c r="D465" s="36" t="str">
        <f t="shared" si="7"/>
        <v>Not Included</v>
      </c>
    </row>
    <row r="466" spans="3:4" ht="15" customHeight="1" x14ac:dyDescent="0.45">
      <c r="C466" s="23"/>
      <c r="D466" s="36" t="str">
        <f t="shared" si="7"/>
        <v>Not Included</v>
      </c>
    </row>
    <row r="467" spans="3:4" ht="15" customHeight="1" x14ac:dyDescent="0.45">
      <c r="C467" s="23"/>
      <c r="D467" s="36" t="str">
        <f t="shared" si="7"/>
        <v>Not Included</v>
      </c>
    </row>
    <row r="468" spans="3:4" ht="15" customHeight="1" x14ac:dyDescent="0.45">
      <c r="C468" s="23"/>
      <c r="D468" s="36" t="str">
        <f t="shared" si="7"/>
        <v>Not Included</v>
      </c>
    </row>
    <row r="469" spans="3:4" ht="15" customHeight="1" x14ac:dyDescent="0.45">
      <c r="C469" s="23"/>
      <c r="D469" s="36" t="str">
        <f t="shared" si="7"/>
        <v>Not Included</v>
      </c>
    </row>
    <row r="470" spans="3:4" ht="15" customHeight="1" x14ac:dyDescent="0.45">
      <c r="C470" s="23"/>
      <c r="D470" s="36" t="str">
        <f t="shared" si="7"/>
        <v>Not Included</v>
      </c>
    </row>
    <row r="471" spans="3:4" ht="15" customHeight="1" x14ac:dyDescent="0.45">
      <c r="C471" s="23"/>
      <c r="D471" s="36" t="str">
        <f t="shared" si="7"/>
        <v>Not Included</v>
      </c>
    </row>
    <row r="472" spans="3:4" ht="15" customHeight="1" x14ac:dyDescent="0.45">
      <c r="C472" s="23"/>
      <c r="D472" s="36" t="str">
        <f t="shared" si="7"/>
        <v>Not Included</v>
      </c>
    </row>
    <row r="473" spans="3:4" ht="15" customHeight="1" x14ac:dyDescent="0.45">
      <c r="C473" s="23"/>
      <c r="D473" s="36" t="str">
        <f t="shared" si="7"/>
        <v>Not Included</v>
      </c>
    </row>
    <row r="474" spans="3:4" ht="15" customHeight="1" x14ac:dyDescent="0.45">
      <c r="C474" s="23"/>
      <c r="D474" s="36" t="str">
        <f t="shared" si="7"/>
        <v>Not Included</v>
      </c>
    </row>
    <row r="475" spans="3:4" ht="15" customHeight="1" x14ac:dyDescent="0.45">
      <c r="C475" s="23"/>
      <c r="D475" s="36" t="str">
        <f t="shared" si="7"/>
        <v>Not Included</v>
      </c>
    </row>
    <row r="476" spans="3:4" ht="15" customHeight="1" x14ac:dyDescent="0.45">
      <c r="C476" s="23"/>
      <c r="D476" s="36" t="str">
        <f t="shared" si="7"/>
        <v>Not Included</v>
      </c>
    </row>
    <row r="477" spans="3:4" ht="15" customHeight="1" x14ac:dyDescent="0.45">
      <c r="C477" s="23"/>
      <c r="D477" s="36" t="str">
        <f t="shared" si="7"/>
        <v>Not Included</v>
      </c>
    </row>
    <row r="478" spans="3:4" ht="15" customHeight="1" x14ac:dyDescent="0.45">
      <c r="C478" s="23"/>
      <c r="D478" s="36" t="str">
        <f t="shared" si="7"/>
        <v>Not Included</v>
      </c>
    </row>
    <row r="479" spans="3:4" ht="15" customHeight="1" x14ac:dyDescent="0.45">
      <c r="C479" s="23"/>
      <c r="D479" s="36" t="str">
        <f t="shared" si="7"/>
        <v>Not Included</v>
      </c>
    </row>
    <row r="480" spans="3:4" ht="15" customHeight="1" x14ac:dyDescent="0.45">
      <c r="C480" s="23"/>
      <c r="D480" s="36" t="str">
        <f t="shared" si="7"/>
        <v>Not Included</v>
      </c>
    </row>
    <row r="481" spans="3:4" ht="15" customHeight="1" x14ac:dyDescent="0.45">
      <c r="C481" s="23"/>
      <c r="D481" s="36" t="str">
        <f t="shared" si="7"/>
        <v>Not Included</v>
      </c>
    </row>
    <row r="482" spans="3:4" ht="15" customHeight="1" x14ac:dyDescent="0.45">
      <c r="C482" s="23"/>
      <c r="D482" s="36" t="str">
        <f t="shared" si="7"/>
        <v>Not Included</v>
      </c>
    </row>
    <row r="483" spans="3:4" ht="15" customHeight="1" x14ac:dyDescent="0.45">
      <c r="C483" s="23"/>
      <c r="D483" s="36" t="str">
        <f t="shared" si="7"/>
        <v>Not Included</v>
      </c>
    </row>
    <row r="484" spans="3:4" ht="15" customHeight="1" x14ac:dyDescent="0.45">
      <c r="C484" s="23"/>
      <c r="D484" s="36" t="str">
        <f t="shared" si="7"/>
        <v>Not Included</v>
      </c>
    </row>
    <row r="485" spans="3:4" ht="15" customHeight="1" x14ac:dyDescent="0.45">
      <c r="C485" s="23"/>
      <c r="D485" s="36" t="str">
        <f t="shared" si="7"/>
        <v>Not Included</v>
      </c>
    </row>
    <row r="486" spans="3:4" ht="15" customHeight="1" x14ac:dyDescent="0.45">
      <c r="C486" s="23"/>
      <c r="D486" s="36" t="str">
        <f t="shared" si="7"/>
        <v>Not Included</v>
      </c>
    </row>
    <row r="487" spans="3:4" ht="15" customHeight="1" x14ac:dyDescent="0.45">
      <c r="C487" s="23"/>
      <c r="D487" s="36" t="str">
        <f t="shared" si="7"/>
        <v>Not Included</v>
      </c>
    </row>
    <row r="488" spans="3:4" ht="15" customHeight="1" x14ac:dyDescent="0.45">
      <c r="C488" s="23"/>
      <c r="D488" s="36" t="str">
        <f t="shared" si="7"/>
        <v>Not Included</v>
      </c>
    </row>
    <row r="489" spans="3:4" ht="15" customHeight="1" x14ac:dyDescent="0.45">
      <c r="C489" s="23"/>
      <c r="D489" s="36" t="str">
        <f t="shared" si="7"/>
        <v>Not Included</v>
      </c>
    </row>
    <row r="490" spans="3:4" ht="15" customHeight="1" x14ac:dyDescent="0.45">
      <c r="C490" s="23"/>
      <c r="D490" s="36" t="str">
        <f t="shared" si="7"/>
        <v>Not Included</v>
      </c>
    </row>
    <row r="491" spans="3:4" ht="15" customHeight="1" x14ac:dyDescent="0.45">
      <c r="C491" s="23"/>
      <c r="D491" s="36" t="str">
        <f t="shared" si="7"/>
        <v>Not Included</v>
      </c>
    </row>
    <row r="492" spans="3:4" ht="15" customHeight="1" x14ac:dyDescent="0.45">
      <c r="C492" s="23"/>
      <c r="D492" s="36" t="str">
        <f t="shared" si="7"/>
        <v>Not Included</v>
      </c>
    </row>
    <row r="493" spans="3:4" ht="15" customHeight="1" x14ac:dyDescent="0.45">
      <c r="C493" s="23"/>
      <c r="D493" s="36" t="str">
        <f t="shared" si="7"/>
        <v>Not Included</v>
      </c>
    </row>
    <row r="494" spans="3:4" ht="15" customHeight="1" x14ac:dyDescent="0.45">
      <c r="C494" s="23"/>
      <c r="D494" s="36" t="str">
        <f t="shared" si="7"/>
        <v>Not Included</v>
      </c>
    </row>
    <row r="495" spans="3:4" ht="15" customHeight="1" x14ac:dyDescent="0.45">
      <c r="C495" s="23"/>
      <c r="D495" s="36" t="str">
        <f t="shared" si="7"/>
        <v>Not Included</v>
      </c>
    </row>
    <row r="496" spans="3:4" ht="15" customHeight="1" x14ac:dyDescent="0.45">
      <c r="C496" s="23"/>
      <c r="D496" s="36" t="str">
        <f t="shared" si="7"/>
        <v>Not Included</v>
      </c>
    </row>
    <row r="497" spans="3:4" ht="15" customHeight="1" x14ac:dyDescent="0.45">
      <c r="C497" s="23"/>
      <c r="D497" s="36" t="str">
        <f t="shared" si="7"/>
        <v>Not Included</v>
      </c>
    </row>
    <row r="498" spans="3:4" ht="15" customHeight="1" x14ac:dyDescent="0.45">
      <c r="C498" s="23"/>
      <c r="D498" s="36" t="str">
        <f t="shared" si="7"/>
        <v>Not Included</v>
      </c>
    </row>
    <row r="499" spans="3:4" ht="15" customHeight="1" x14ac:dyDescent="0.45">
      <c r="C499" s="23"/>
      <c r="D499" s="36" t="str">
        <f t="shared" si="7"/>
        <v>Not Included</v>
      </c>
    </row>
    <row r="500" spans="3:4" ht="15" customHeight="1" x14ac:dyDescent="0.45">
      <c r="C500" s="23"/>
      <c r="D500" s="36" t="str">
        <f t="shared" si="7"/>
        <v>Not Included</v>
      </c>
    </row>
    <row r="501" spans="3:4" ht="15" customHeight="1" x14ac:dyDescent="0.45">
      <c r="C501" s="23"/>
      <c r="D501" s="36" t="str">
        <f t="shared" si="7"/>
        <v>Not Included</v>
      </c>
    </row>
    <row r="502" spans="3:4" ht="15" customHeight="1" x14ac:dyDescent="0.45">
      <c r="C502" s="23"/>
      <c r="D502" s="36" t="str">
        <f t="shared" si="7"/>
        <v>Not Included</v>
      </c>
    </row>
    <row r="503" spans="3:4" ht="15" customHeight="1" x14ac:dyDescent="0.45">
      <c r="C503" s="23"/>
      <c r="D503" s="36" t="str">
        <f t="shared" si="7"/>
        <v>Not Included</v>
      </c>
    </row>
    <row r="504" spans="3:4" ht="15" customHeight="1" x14ac:dyDescent="0.45">
      <c r="C504" s="23"/>
      <c r="D504" s="36" t="str">
        <f t="shared" si="7"/>
        <v>Not Included</v>
      </c>
    </row>
    <row r="505" spans="3:4" ht="15" customHeight="1" x14ac:dyDescent="0.45">
      <c r="C505" s="23"/>
      <c r="D505" s="36" t="str">
        <f t="shared" si="7"/>
        <v>Not Included</v>
      </c>
    </row>
    <row r="506" spans="3:4" ht="15" customHeight="1" x14ac:dyDescent="0.45">
      <c r="C506" s="23"/>
      <c r="D506" s="36" t="str">
        <f t="shared" si="7"/>
        <v>Not Included</v>
      </c>
    </row>
    <row r="507" spans="3:4" ht="15" customHeight="1" x14ac:dyDescent="0.45">
      <c r="C507" s="23"/>
      <c r="D507" s="36" t="str">
        <f t="shared" si="7"/>
        <v>Not Included</v>
      </c>
    </row>
    <row r="508" spans="3:4" ht="15" customHeight="1" x14ac:dyDescent="0.45">
      <c r="C508" s="23"/>
      <c r="D508" s="36" t="str">
        <f t="shared" si="7"/>
        <v>Not Included</v>
      </c>
    </row>
    <row r="509" spans="3:4" ht="15" customHeight="1" x14ac:dyDescent="0.45">
      <c r="C509" s="23"/>
      <c r="D509" s="36" t="str">
        <f t="shared" si="7"/>
        <v>Not Included</v>
      </c>
    </row>
    <row r="510" spans="3:4" ht="15" customHeight="1" x14ac:dyDescent="0.45">
      <c r="C510" s="23"/>
      <c r="D510" s="36" t="str">
        <f t="shared" si="7"/>
        <v>Not Included</v>
      </c>
    </row>
    <row r="511" spans="3:4" ht="15" customHeight="1" x14ac:dyDescent="0.45">
      <c r="C511" s="23"/>
      <c r="D511" s="36" t="str">
        <f t="shared" si="7"/>
        <v>Not Included</v>
      </c>
    </row>
    <row r="512" spans="3:4" ht="15" customHeight="1" x14ac:dyDescent="0.45">
      <c r="C512" s="23"/>
      <c r="D512" s="36" t="str">
        <f t="shared" si="7"/>
        <v>Not Included</v>
      </c>
    </row>
    <row r="513" spans="3:4" ht="15" customHeight="1" thickBot="1" x14ac:dyDescent="0.5">
      <c r="C513" s="23"/>
      <c r="D513" s="37" t="str">
        <f t="shared" si="7"/>
        <v>Not Included</v>
      </c>
    </row>
    <row r="514" spans="3:4" ht="15" customHeight="1" x14ac:dyDescent="0.35"/>
    <row r="515" spans="3:4" ht="15" customHeight="1" x14ac:dyDescent="0.35"/>
  </sheetData>
  <sheetProtection algorithmName="SHA-512" hashValue="jzLNlXfXM2WB11MZyKJ7Zx7mwCJxl/FgDJCt4l2acRDs0MIuMi/qYVeKy9HQQxwg8H+OqZxbWAmww6W8WzXO2w==" saltValue="qDrUrHF+fcmYWyMbymL6rA==" spinCount="100000" sheet="1" objects="1" scenarios="1" selectLockedCells="1"/>
  <mergeCells count="2">
    <mergeCell ref="C6:D6"/>
    <mergeCell ref="N6:Q6"/>
  </mergeCells>
  <phoneticPr fontId="3" type="noConversion"/>
  <conditionalFormatting sqref="D14:D513">
    <cfRule type="cellIs" dxfId="3" priority="1" stopIfTrue="1" operator="equal">
      <formula>"Included"</formula>
    </cfRule>
    <cfRule type="cellIs" dxfId="2" priority="2" stopIfTrue="1" operator="equal">
      <formula>"Not Included"</formula>
    </cfRule>
  </conditionalFormatting>
  <dataValidations count="1">
    <dataValidation type="list" allowBlank="1" showInputMessage="1" showErrorMessage="1" sqref="C6:D6" xr:uid="{00000000-0002-0000-0300-000000000000}">
      <formula1>AI5:AI10</formula1>
    </dataValidation>
  </dataValidations>
  <hyperlinks>
    <hyperlink ref="N6:Q6" location="'School VA Calculation'!A1" display="To School VA Calculation sheet ---&gt;" xr:uid="{00000000-0004-0000-0300-000000000000}"/>
  </hyperlinks>
  <pageMargins left="0.75" right="0.75" top="1" bottom="1" header="0.5" footer="0.5"/>
  <pageSetup paperSize="9" orientation="portrait" r:id="rId1"/>
  <headerFooter alignWithMargins="0"/>
  <colBreaks count="1" manualBreakCount="1">
    <brk id="6" max="50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8"/>
  </sheetPr>
  <dimension ref="B2:Q31"/>
  <sheetViews>
    <sheetView showGridLines="0" showRowColHeaders="0" zoomScale="90" zoomScaleNormal="90" workbookViewId="0">
      <selection activeCell="L20" sqref="L20:N22"/>
    </sheetView>
  </sheetViews>
  <sheetFormatPr defaultRowHeight="12.75" x14ac:dyDescent="0.35"/>
  <cols>
    <col min="1" max="1" width="2.3984375" customWidth="1"/>
    <col min="3" max="3" width="5.1328125" customWidth="1"/>
    <col min="4" max="4" width="3.86328125" customWidth="1"/>
    <col min="5" max="5" width="52.1328125" customWidth="1"/>
    <col min="6" max="6" width="8.59765625" customWidth="1"/>
    <col min="7" max="7" width="23" customWidth="1"/>
    <col min="10" max="10" width="3.1328125" customWidth="1"/>
    <col min="11" max="11" width="1" customWidth="1"/>
    <col min="12" max="12" width="13" customWidth="1"/>
    <col min="13" max="13" width="11.265625" customWidth="1"/>
    <col min="14" max="14" width="13.86328125" customWidth="1"/>
    <col min="15" max="15" width="9.1328125" customWidth="1"/>
    <col min="16" max="16" width="14" customWidth="1"/>
  </cols>
  <sheetData>
    <row r="2" spans="2:17" ht="18.75" x14ac:dyDescent="0.5">
      <c r="B2" s="12" t="s">
        <v>59</v>
      </c>
    </row>
    <row r="3" spans="2:17" ht="15" customHeight="1" thickBot="1" x14ac:dyDescent="0.45">
      <c r="K3" s="27"/>
      <c r="L3" s="27" t="s">
        <v>75</v>
      </c>
      <c r="M3" s="26"/>
    </row>
    <row r="4" spans="2:17" ht="17.25" customHeight="1" x14ac:dyDescent="0.45">
      <c r="B4" s="2" t="s">
        <v>60</v>
      </c>
      <c r="L4" s="147" t="str">
        <f>'Data Input'!C6</f>
        <v>--Select--</v>
      </c>
      <c r="M4" s="148"/>
      <c r="N4" s="148"/>
      <c r="O4" s="148"/>
      <c r="P4" s="149"/>
      <c r="Q4" s="81"/>
    </row>
    <row r="5" spans="2:17" ht="18.75" customHeight="1" thickBot="1" x14ac:dyDescent="0.4">
      <c r="L5" s="150"/>
      <c r="M5" s="151"/>
      <c r="N5" s="151"/>
      <c r="O5" s="151"/>
      <c r="P5" s="152"/>
      <c r="Q5" s="81"/>
    </row>
    <row r="7" spans="2:17" ht="17.649999999999999" x14ac:dyDescent="0.5">
      <c r="B7" s="31" t="s">
        <v>61</v>
      </c>
    </row>
    <row r="8" spans="2:17" ht="13.5" customHeight="1" x14ac:dyDescent="0.35"/>
    <row r="9" spans="2:17" ht="15.4" x14ac:dyDescent="0.45">
      <c r="B9" s="2" t="s">
        <v>62</v>
      </c>
    </row>
    <row r="10" spans="2:17" ht="9" customHeight="1" x14ac:dyDescent="0.45">
      <c r="B10" s="2"/>
    </row>
    <row r="11" spans="2:17" ht="15.75" customHeight="1" x14ac:dyDescent="0.45">
      <c r="B11" s="2"/>
    </row>
    <row r="12" spans="2:17" ht="15" customHeight="1" thickBot="1" x14ac:dyDescent="0.5">
      <c r="B12" s="2"/>
    </row>
    <row r="13" spans="2:17" ht="21.75" customHeight="1" thickBot="1" x14ac:dyDescent="0.4">
      <c r="B13" s="10" t="s">
        <v>63</v>
      </c>
      <c r="F13" s="61" t="s">
        <v>18</v>
      </c>
      <c r="G13" s="29">
        <f>ROUND(SUM('Data Input'!$C$14:$C$513),2)</f>
        <v>0</v>
      </c>
    </row>
    <row r="14" spans="2:17" ht="24.75" customHeight="1" thickBot="1" x14ac:dyDescent="0.5">
      <c r="B14" s="2"/>
    </row>
    <row r="15" spans="2:17" ht="23.25" customHeight="1" thickBot="1" x14ac:dyDescent="0.4">
      <c r="B15" s="10" t="s">
        <v>64</v>
      </c>
      <c r="F15" s="61" t="s">
        <v>18</v>
      </c>
      <c r="G15" s="30">
        <f>IF(ISNUMBER(COUNTIF('Data Input'!$D$14:$D$513,"Included")),COUNTIF('Data Input'!$D$14:$D$513,"Included"),"-")</f>
        <v>0</v>
      </c>
    </row>
    <row r="16" spans="2:17" ht="23.25" customHeight="1" x14ac:dyDescent="0.35">
      <c r="B16" s="10"/>
      <c r="F16" s="61"/>
      <c r="G16" s="63"/>
    </row>
    <row r="17" spans="2:14" ht="23.25" customHeight="1" x14ac:dyDescent="0.5">
      <c r="B17" s="31" t="s">
        <v>65</v>
      </c>
      <c r="F17" s="61"/>
      <c r="G17" s="63"/>
    </row>
    <row r="18" spans="2:14" ht="26.25" customHeight="1" x14ac:dyDescent="0.45">
      <c r="B18" s="2" t="s">
        <v>66</v>
      </c>
    </row>
    <row r="19" spans="2:14" ht="26.25" customHeight="1" thickBot="1" x14ac:dyDescent="0.5">
      <c r="B19" s="2"/>
    </row>
    <row r="20" spans="2:14" ht="23.25" customHeight="1" thickBot="1" x14ac:dyDescent="0.4">
      <c r="E20" s="65" t="s">
        <v>67</v>
      </c>
      <c r="F20" s="62" t="s">
        <v>19</v>
      </c>
      <c r="G20" s="66" t="str">
        <f>IF(ISNUMBER(ROUND(AVERAGE('Data Input'!$C$14:$C$513),1)),ROUND(AVERAGE('Data Input'!C14:C513),2),"-")</f>
        <v>-</v>
      </c>
      <c r="L20" s="138" t="s">
        <v>27</v>
      </c>
      <c r="M20" s="139"/>
      <c r="N20" s="140"/>
    </row>
    <row r="21" spans="2:14" ht="12.75" customHeight="1" x14ac:dyDescent="0.35">
      <c r="L21" s="141"/>
      <c r="M21" s="142"/>
      <c r="N21" s="143"/>
    </row>
    <row r="22" spans="2:14" ht="21" customHeight="1" thickBot="1" x14ac:dyDescent="0.4">
      <c r="L22" s="144"/>
      <c r="M22" s="145"/>
      <c r="N22" s="146"/>
    </row>
    <row r="23" spans="2:14" x14ac:dyDescent="0.35">
      <c r="E23" s="22"/>
    </row>
    <row r="31" spans="2:14" x14ac:dyDescent="0.35">
      <c r="L31" s="48"/>
    </row>
  </sheetData>
  <sheetProtection algorithmName="SHA-512" hashValue="CkS+IcIxCR01z/rMVJQiDJIvTE/3nlxl7aSKN9H/AryXBO+wugUmjEaog3hkbuWUXzqxP+5QEy0o5Xo1TxvaVw==" saltValue="rohB5TZ7hUl6UnQ1dVTrWA==" spinCount="100000" sheet="1" objects="1" scenarios="1" selectLockedCells="1"/>
  <mergeCells count="2">
    <mergeCell ref="L20:N22"/>
    <mergeCell ref="L4:P5"/>
  </mergeCells>
  <phoneticPr fontId="3" type="noConversion"/>
  <hyperlinks>
    <hyperlink ref="L20:N22" location="'Interpreting the score'!A1" display="Go to 'Interpreting the score sheet --&gt;" xr:uid="{00000000-0004-0000-0400-000000000000}"/>
  </hyperlinks>
  <pageMargins left="0.75" right="0.75" top="1" bottom="1" header="0.5" footer="0.5"/>
  <pageSetup paperSize="9" scale="65" orientation="landscape"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indexed="62"/>
  </sheetPr>
  <dimension ref="B2:X50"/>
  <sheetViews>
    <sheetView showGridLines="0" showRowColHeaders="0" zoomScale="83" zoomScaleNormal="83" workbookViewId="0">
      <selection activeCell="K43" sqref="K43:K45"/>
    </sheetView>
  </sheetViews>
  <sheetFormatPr defaultRowHeight="12.75" x14ac:dyDescent="0.35"/>
  <cols>
    <col min="1" max="1" width="2" customWidth="1"/>
    <col min="2" max="2" width="26.265625" customWidth="1"/>
    <col min="3" max="3" width="1.86328125" customWidth="1"/>
    <col min="4" max="4" width="17.265625" customWidth="1"/>
    <col min="5" max="5" width="23" customWidth="1"/>
    <col min="6" max="6" width="25" customWidth="1"/>
    <col min="7" max="7" width="23" customWidth="1"/>
    <col min="8" max="8" width="24.73046875" customWidth="1"/>
    <col min="9" max="9" width="3.3984375" customWidth="1"/>
    <col min="10" max="10" width="3.265625" customWidth="1"/>
    <col min="11" max="11" width="65.1328125" customWidth="1"/>
    <col min="16" max="16" width="0" style="90" hidden="1" customWidth="1"/>
    <col min="17" max="17" width="17.265625" style="90" hidden="1" customWidth="1"/>
    <col min="18" max="19" width="16" customWidth="1"/>
  </cols>
  <sheetData>
    <row r="2" spans="2:24" ht="19.149999999999999" thickBot="1" x14ac:dyDescent="0.55000000000000004">
      <c r="B2" s="12" t="s">
        <v>70</v>
      </c>
      <c r="K2" s="27" t="s">
        <v>75</v>
      </c>
      <c r="Q2" s="91" t="str">
        <f>G13</f>
        <v>-</v>
      </c>
      <c r="R2" s="68" t="e">
        <f>Q2-Q4</f>
        <v>#VALUE!</v>
      </c>
      <c r="S2" s="52"/>
      <c r="T2" s="52"/>
      <c r="U2" s="52"/>
      <c r="V2" s="52"/>
      <c r="W2" s="52"/>
      <c r="X2" s="52"/>
    </row>
    <row r="3" spans="2:24" ht="12.75" customHeight="1" x14ac:dyDescent="0.35">
      <c r="K3" s="153" t="str">
        <f>'Data Input'!C6</f>
        <v>--Select--</v>
      </c>
      <c r="Q3" s="91" t="str">
        <f>G17</f>
        <v>-</v>
      </c>
      <c r="R3" s="68" t="e">
        <f>Q3-Q4</f>
        <v>#VALUE!</v>
      </c>
      <c r="S3" s="52"/>
      <c r="T3" s="52"/>
      <c r="U3" s="52"/>
      <c r="V3" s="52"/>
      <c r="W3" s="52"/>
      <c r="X3" s="52"/>
    </row>
    <row r="4" spans="2:24" ht="18" customHeight="1" x14ac:dyDescent="0.45">
      <c r="B4" s="2" t="s">
        <v>71</v>
      </c>
      <c r="K4" s="154"/>
      <c r="N4" s="3"/>
      <c r="Q4" s="92"/>
      <c r="R4" s="52"/>
      <c r="S4" s="52"/>
      <c r="T4" s="52"/>
      <c r="U4" s="52"/>
      <c r="V4" s="52"/>
      <c r="W4" s="52"/>
      <c r="X4" s="52"/>
    </row>
    <row r="5" spans="2:24" ht="16.5" customHeight="1" thickBot="1" x14ac:dyDescent="0.5">
      <c r="B5" s="2" t="s">
        <v>72</v>
      </c>
      <c r="K5" s="155"/>
      <c r="N5" s="3"/>
      <c r="R5" s="52" t="e">
        <f>IF(AND(R2&gt;0,R3&gt;0),1, IF(AND(R2&lt;0,R3&lt;0),3,2))</f>
        <v>#VALUE!</v>
      </c>
      <c r="S5" s="52"/>
      <c r="T5" s="52"/>
      <c r="U5" s="52"/>
      <c r="V5" s="52"/>
      <c r="W5" s="52"/>
      <c r="X5" s="52"/>
    </row>
    <row r="6" spans="2:24" ht="17.649999999999999" x14ac:dyDescent="0.45">
      <c r="B6" s="2"/>
      <c r="K6" s="27"/>
      <c r="N6" s="3"/>
      <c r="R6" s="52"/>
      <c r="S6" s="52"/>
      <c r="T6" s="52"/>
      <c r="U6" s="52"/>
      <c r="V6" s="52"/>
      <c r="W6" s="52"/>
      <c r="X6" s="52"/>
    </row>
    <row r="7" spans="2:24" ht="24" customHeight="1" x14ac:dyDescent="0.5">
      <c r="B7" s="31" t="s">
        <v>30</v>
      </c>
      <c r="J7" s="14"/>
      <c r="R7" s="52"/>
      <c r="S7" s="52"/>
      <c r="T7" s="52"/>
      <c r="U7" s="52"/>
      <c r="V7" s="52"/>
      <c r="W7" s="52"/>
      <c r="X7" s="52"/>
    </row>
    <row r="8" spans="2:24" ht="21" customHeight="1" x14ac:dyDescent="0.4">
      <c r="J8" s="3"/>
      <c r="K8" s="27"/>
      <c r="L8" s="3"/>
      <c r="M8" s="3"/>
      <c r="R8" s="52" t="s">
        <v>16</v>
      </c>
      <c r="S8" s="52"/>
      <c r="T8" s="52"/>
      <c r="U8" s="52"/>
      <c r="V8" s="52"/>
      <c r="W8" s="52"/>
      <c r="X8" s="52"/>
    </row>
    <row r="9" spans="2:24" ht="31.5" customHeight="1" x14ac:dyDescent="0.4">
      <c r="J9" s="28"/>
      <c r="K9" s="27"/>
      <c r="L9" s="3"/>
      <c r="M9" s="3"/>
      <c r="R9" s="52" t="s">
        <v>15</v>
      </c>
      <c r="S9" s="52"/>
      <c r="T9" s="52"/>
      <c r="U9" s="52"/>
      <c r="V9" s="52"/>
      <c r="W9" s="52"/>
      <c r="X9" s="52"/>
    </row>
    <row r="10" spans="2:24" ht="21" customHeight="1" x14ac:dyDescent="0.35">
      <c r="J10" s="28"/>
      <c r="K10" s="64"/>
      <c r="L10" s="3"/>
      <c r="M10" s="3"/>
      <c r="R10" s="52" t="s">
        <v>17</v>
      </c>
      <c r="S10" s="52"/>
      <c r="T10" s="52"/>
      <c r="U10" s="52"/>
      <c r="V10" s="52"/>
      <c r="W10" s="52"/>
      <c r="X10" s="52"/>
    </row>
    <row r="11" spans="2:24" ht="30.75" customHeight="1" x14ac:dyDescent="0.35">
      <c r="G11" s="162" t="s">
        <v>22</v>
      </c>
      <c r="R11" s="52"/>
      <c r="S11" s="52"/>
      <c r="T11" s="52"/>
      <c r="U11" s="52"/>
      <c r="V11" s="52"/>
      <c r="W11" s="52"/>
      <c r="X11" s="52"/>
    </row>
    <row r="12" spans="2:24" ht="21" customHeight="1" thickBot="1" x14ac:dyDescent="0.4">
      <c r="E12" s="18"/>
      <c r="G12" s="163"/>
      <c r="H12" s="13"/>
    </row>
    <row r="13" spans="2:24" ht="20.25" customHeight="1" thickBot="1" x14ac:dyDescent="0.4">
      <c r="B13" s="176" t="s">
        <v>31</v>
      </c>
      <c r="E13" s="176" t="s">
        <v>24</v>
      </c>
      <c r="G13" s="70" t="str">
        <f>IF(ISERROR(B15+E15),"-",ROUND(B15+E15,6))</f>
        <v>-</v>
      </c>
      <c r="L13" s="10"/>
    </row>
    <row r="14" spans="2:24" ht="19.5" customHeight="1" thickBot="1" x14ac:dyDescent="0.4">
      <c r="B14" s="177"/>
      <c r="C14" s="11"/>
      <c r="D14" s="11"/>
      <c r="E14" s="177"/>
    </row>
    <row r="15" spans="2:24" ht="18.75" customHeight="1" thickBot="1" x14ac:dyDescent="0.4">
      <c r="B15" s="29" t="str">
        <f>IF(ISNUMBER('School VA Calculation'!G20),'School VA Calculation'!G20,"-")</f>
        <v>-</v>
      </c>
      <c r="D15" s="16" t="s">
        <v>8</v>
      </c>
      <c r="E15" s="70" t="str">
        <f>IF(ISERROR(IF($B$15="-","-",Data!F22)),"-",IF($B$15="-","-",Data!F22))</f>
        <v>-</v>
      </c>
    </row>
    <row r="16" spans="2:24" ht="30.75" customHeight="1" thickBot="1" x14ac:dyDescent="0.4">
      <c r="C16" s="21"/>
      <c r="D16" s="21"/>
      <c r="G16" s="15" t="s">
        <v>23</v>
      </c>
      <c r="I16" s="13"/>
    </row>
    <row r="17" spans="2:8" ht="19.5" customHeight="1" thickBot="1" x14ac:dyDescent="0.4">
      <c r="B17" s="173" t="s">
        <v>32</v>
      </c>
      <c r="C17" s="174"/>
      <c r="D17" s="174"/>
      <c r="G17" s="70" t="str">
        <f>IF(ISERROR(B15-E15),"-",ROUND(B15-E15,6))</f>
        <v>-</v>
      </c>
    </row>
    <row r="18" spans="2:8" ht="20.25" customHeight="1" thickBot="1" x14ac:dyDescent="0.4">
      <c r="B18" s="175"/>
      <c r="C18" s="174"/>
      <c r="D18" s="174"/>
      <c r="E18" s="30">
        <f>'School VA Calculation'!$G$15</f>
        <v>0</v>
      </c>
    </row>
    <row r="19" spans="2:8" ht="18" customHeight="1" x14ac:dyDescent="0.35">
      <c r="B19" s="60"/>
      <c r="C19" s="13"/>
      <c r="D19" s="13"/>
      <c r="H19" s="22"/>
    </row>
    <row r="20" spans="2:8" ht="15.75" customHeight="1" x14ac:dyDescent="0.35">
      <c r="B20" s="60"/>
      <c r="C20" s="13"/>
      <c r="D20" s="13"/>
      <c r="H20" s="22"/>
    </row>
    <row r="21" spans="2:8" ht="17.649999999999999" x14ac:dyDescent="0.5">
      <c r="B21" s="31" t="s">
        <v>21</v>
      </c>
      <c r="H21" s="22"/>
    </row>
    <row r="22" spans="2:8" x14ac:dyDescent="0.35">
      <c r="C22" s="17"/>
      <c r="D22" s="17"/>
      <c r="E22" s="17"/>
    </row>
    <row r="27" spans="2:8" ht="23.25" customHeight="1" x14ac:dyDescent="0.35"/>
    <row r="28" spans="2:8" ht="10.5" customHeight="1" x14ac:dyDescent="0.35"/>
    <row r="29" spans="2:8" ht="10.5" customHeight="1" x14ac:dyDescent="0.35"/>
    <row r="30" spans="2:8" ht="10.5" customHeight="1" x14ac:dyDescent="0.35"/>
    <row r="31" spans="2:8" ht="8.25" customHeight="1" x14ac:dyDescent="0.35"/>
    <row r="32" spans="2:8" ht="8.25" customHeight="1" x14ac:dyDescent="0.35"/>
    <row r="35" spans="2:11" ht="13.15" thickBot="1" x14ac:dyDescent="0.4"/>
    <row r="36" spans="2:11" ht="8.25" customHeight="1" x14ac:dyDescent="0.35">
      <c r="B36" s="164" t="str">
        <f>IF(ISERROR(IF(R5=1,R8,IF(R5=2,R10,R9))),"-",IF(R5=1,R8,IF(R5=2,R10,R9)))</f>
        <v>-</v>
      </c>
      <c r="C36" s="165"/>
      <c r="D36" s="165"/>
      <c r="E36" s="165"/>
      <c r="F36" s="165"/>
      <c r="G36" s="166"/>
    </row>
    <row r="37" spans="2:11" x14ac:dyDescent="0.35">
      <c r="B37" s="167"/>
      <c r="C37" s="168"/>
      <c r="D37" s="168"/>
      <c r="E37" s="168"/>
      <c r="F37" s="168"/>
      <c r="G37" s="169"/>
    </row>
    <row r="38" spans="2:11" ht="13.15" thickBot="1" x14ac:dyDescent="0.4">
      <c r="B38" s="170"/>
      <c r="C38" s="171"/>
      <c r="D38" s="171"/>
      <c r="E38" s="171"/>
      <c r="F38" s="171"/>
      <c r="G38" s="172"/>
    </row>
    <row r="39" spans="2:11" ht="13.5" customHeight="1" thickBot="1" x14ac:dyDescent="0.4"/>
    <row r="40" spans="2:11" ht="30" customHeight="1" x14ac:dyDescent="0.4">
      <c r="B40" s="74" t="s">
        <v>73</v>
      </c>
      <c r="C40" s="75"/>
      <c r="D40" s="76" t="s">
        <v>34</v>
      </c>
      <c r="E40" s="76" t="s">
        <v>80</v>
      </c>
      <c r="F40" s="77" t="s">
        <v>81</v>
      </c>
      <c r="G40" s="77" t="s">
        <v>82</v>
      </c>
      <c r="H40" s="77" t="s">
        <v>83</v>
      </c>
    </row>
    <row r="41" spans="2:11" ht="19.5" customHeight="1" thickBot="1" x14ac:dyDescent="0.45">
      <c r="B41" s="78" t="s">
        <v>74</v>
      </c>
      <c r="C41" s="79"/>
      <c r="D41" s="80">
        <f>Data!F5</f>
        <v>1.3075509999999999</v>
      </c>
      <c r="E41" s="80">
        <f>Data!G5</f>
        <v>1.5461119999999999</v>
      </c>
      <c r="F41" s="80">
        <f>Data!H5</f>
        <v>1.3656159999999999</v>
      </c>
      <c r="G41" s="80">
        <f>Data!I5</f>
        <v>1.526478</v>
      </c>
      <c r="H41" s="80">
        <f>Data!J5</f>
        <v>1.5118069999999999</v>
      </c>
    </row>
    <row r="42" spans="2:11" ht="13.15" thickBot="1" x14ac:dyDescent="0.4"/>
    <row r="43" spans="2:11" x14ac:dyDescent="0.35">
      <c r="K43" s="159" t="s">
        <v>68</v>
      </c>
    </row>
    <row r="44" spans="2:11" ht="12.75" customHeight="1" x14ac:dyDescent="0.35">
      <c r="K44" s="160"/>
    </row>
    <row r="45" spans="2:11" ht="12.75" customHeight="1" thickBot="1" x14ac:dyDescent="0.4">
      <c r="K45" s="161"/>
    </row>
    <row r="46" spans="2:11" ht="13.5" customHeight="1" x14ac:dyDescent="0.35"/>
    <row r="47" spans="2:11" ht="13.15" thickBot="1" x14ac:dyDescent="0.4"/>
    <row r="48" spans="2:11" x14ac:dyDescent="0.35">
      <c r="K48" s="156" t="s">
        <v>69</v>
      </c>
    </row>
    <row r="49" spans="11:11" x14ac:dyDescent="0.35">
      <c r="K49" s="157"/>
    </row>
    <row r="50" spans="11:11" ht="13.15" thickBot="1" x14ac:dyDescent="0.4">
      <c r="K50" s="158"/>
    </row>
  </sheetData>
  <sheetProtection algorithmName="SHA-512" hashValue="TZHhBzTASO5cDsZU+w7bm7n+qWpDEHVY1M79ZlcU8hODNX6qL0sgsGcGhuxP2+KseWo4X5Jrd1OYfRJlSumWXg==" saltValue="O0XIAzN1noFk6L0M79GE6g==" spinCount="100000" sheet="1" objects="1" scenarios="1" selectLockedCells="1"/>
  <mergeCells count="8">
    <mergeCell ref="K3:K5"/>
    <mergeCell ref="K48:K50"/>
    <mergeCell ref="K43:K45"/>
    <mergeCell ref="G11:G12"/>
    <mergeCell ref="B36:G38"/>
    <mergeCell ref="B17:D18"/>
    <mergeCell ref="B13:B14"/>
    <mergeCell ref="E13:E14"/>
  </mergeCells>
  <phoneticPr fontId="3" type="noConversion"/>
  <conditionalFormatting sqref="B36:G38">
    <cfRule type="expression" dxfId="1" priority="1" stopIfTrue="1">
      <formula>$R$5=1</formula>
    </cfRule>
    <cfRule type="expression" dxfId="0" priority="2" stopIfTrue="1">
      <formula>$R$5=3</formula>
    </cfRule>
  </conditionalFormatting>
  <hyperlinks>
    <hyperlink ref="K43" location="'School VA Score Calculation'!A1" display="Back to 'School VA Score Calculation' sheet &lt;--" xr:uid="{00000000-0004-0000-0500-000000000000}"/>
    <hyperlink ref="K48" location="Guidance!A1" display="Back to Ready Reckoner Guidance &lt;--" xr:uid="{00000000-0004-0000-0500-000001000000}"/>
    <hyperlink ref="K43:K45" location="'School VA Calculation'!A1" display="Back to School VA Calculation sheet &lt;---" xr:uid="{00000000-0004-0000-0500-000002000000}"/>
    <hyperlink ref="K48:K50" location="Guidance!A1" display="Back to Ready Reckoner Guidance &lt;---" xr:uid="{00000000-0004-0000-0500-000003000000}"/>
  </hyperlinks>
  <pageMargins left="0.75" right="0.75" top="1" bottom="1" header="0.5" footer="0.5"/>
  <pageSetup paperSize="9" scale="65" orientation="landscape" r:id="rId1"/>
  <headerFooter alignWithMargins="0"/>
  <ignoredErrors>
    <ignoredError sqref="R2:R3 R5" evalError="1"/>
  </ignoredError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B1:AF525"/>
  <sheetViews>
    <sheetView zoomScale="89" zoomScaleNormal="89" workbookViewId="0">
      <selection activeCell="G7" sqref="G7"/>
    </sheetView>
  </sheetViews>
  <sheetFormatPr defaultRowHeight="12.75" x14ac:dyDescent="0.35"/>
  <cols>
    <col min="1" max="1" width="1.59765625" customWidth="1"/>
    <col min="2" max="2" width="20.59765625" customWidth="1"/>
    <col min="3" max="3" width="39.73046875" customWidth="1"/>
    <col min="4" max="4" width="17.86328125" customWidth="1"/>
    <col min="5" max="5" width="16.73046875" customWidth="1"/>
    <col min="6" max="6" width="19.3984375" customWidth="1"/>
    <col min="7" max="7" width="13.3984375" bestFit="1" customWidth="1"/>
    <col min="8" max="8" width="13" customWidth="1"/>
    <col min="9" max="9" width="13.59765625" customWidth="1"/>
    <col min="10" max="10" width="13.3984375" customWidth="1"/>
    <col min="11" max="11" width="17.1328125" customWidth="1"/>
    <col min="16" max="16" width="13.86328125" customWidth="1"/>
    <col min="17" max="17" width="17.86328125" customWidth="1"/>
    <col min="21" max="21" width="9.1328125" customWidth="1"/>
    <col min="23" max="23" width="13.73046875" customWidth="1"/>
  </cols>
  <sheetData>
    <row r="1" spans="2:29" x14ac:dyDescent="0.35">
      <c r="O1" s="47"/>
    </row>
    <row r="2" spans="2:29" ht="17.649999999999999" x14ac:dyDescent="0.5">
      <c r="B2" s="1" t="s">
        <v>0</v>
      </c>
    </row>
    <row r="3" spans="2:29" x14ac:dyDescent="0.35">
      <c r="F3" s="93" t="s">
        <v>102</v>
      </c>
      <c r="G3" s="93"/>
      <c r="H3" s="93"/>
      <c r="I3" s="93"/>
      <c r="J3" s="93"/>
      <c r="K3" s="93"/>
      <c r="L3" s="93"/>
      <c r="M3" s="93"/>
    </row>
    <row r="4" spans="2:29" x14ac:dyDescent="0.35">
      <c r="F4" s="93" t="s">
        <v>103</v>
      </c>
      <c r="G4" s="93" t="s">
        <v>104</v>
      </c>
      <c r="H4" s="93" t="s">
        <v>105</v>
      </c>
      <c r="I4" s="93" t="s">
        <v>106</v>
      </c>
      <c r="J4" s="93" t="s">
        <v>107</v>
      </c>
      <c r="K4" s="88"/>
      <c r="L4" s="88"/>
      <c r="M4" s="88"/>
      <c r="N4" s="43"/>
      <c r="O4" s="43"/>
      <c r="P4" s="43"/>
    </row>
    <row r="5" spans="2:29" ht="13.15" thickBot="1" x14ac:dyDescent="0.4">
      <c r="F5" s="93">
        <v>1.3075509999999999</v>
      </c>
      <c r="G5" s="93">
        <v>1.5461119999999999</v>
      </c>
      <c r="H5" s="93">
        <v>1.3656159999999999</v>
      </c>
      <c r="I5" s="93">
        <v>1.526478</v>
      </c>
      <c r="J5" s="93">
        <v>1.5118069999999999</v>
      </c>
      <c r="K5" s="89"/>
      <c r="L5" s="89"/>
      <c r="M5" s="89"/>
      <c r="N5" s="46"/>
      <c r="O5" s="46"/>
      <c r="P5" s="46"/>
    </row>
    <row r="6" spans="2:29" ht="13.5" thickBot="1" x14ac:dyDescent="0.45">
      <c r="B6" s="5" t="s">
        <v>3</v>
      </c>
      <c r="C6" s="42" t="s">
        <v>1</v>
      </c>
      <c r="D6" s="6" t="s">
        <v>20</v>
      </c>
      <c r="F6" s="93"/>
      <c r="G6" s="94">
        <v>-34.849634000000002</v>
      </c>
      <c r="H6" s="95">
        <v>3.447346</v>
      </c>
      <c r="I6" s="95">
        <v>-3.8552719999999998</v>
      </c>
      <c r="J6" s="95">
        <v>-1.8774930000000001</v>
      </c>
      <c r="K6" s="96">
        <v>1.5853699999999999</v>
      </c>
      <c r="L6" s="97"/>
      <c r="M6" s="97"/>
      <c r="N6" s="28"/>
      <c r="O6" s="28"/>
      <c r="P6" s="28"/>
    </row>
    <row r="7" spans="2:29" ht="14.65" thickBot="1" x14ac:dyDescent="0.5">
      <c r="B7" s="55">
        <v>1</v>
      </c>
      <c r="C7" s="56" t="s">
        <v>34</v>
      </c>
      <c r="D7" s="83">
        <f>F5</f>
        <v>1.3075509999999999</v>
      </c>
      <c r="F7" s="72"/>
      <c r="G7" s="89"/>
      <c r="H7" s="72"/>
      <c r="I7" s="72"/>
      <c r="J7" s="72"/>
      <c r="K7" s="98"/>
      <c r="L7" s="98"/>
      <c r="M7" s="98"/>
      <c r="N7" s="44"/>
      <c r="O7" s="44"/>
      <c r="P7" s="44"/>
    </row>
    <row r="8" spans="2:29" ht="14.65" thickBot="1" x14ac:dyDescent="0.5">
      <c r="B8" s="55">
        <v>2</v>
      </c>
      <c r="C8" s="56" t="s">
        <v>76</v>
      </c>
      <c r="D8" s="85">
        <f>G5</f>
        <v>1.5461119999999999</v>
      </c>
      <c r="E8" s="57"/>
      <c r="F8" s="72"/>
      <c r="G8" s="89"/>
      <c r="H8" s="72"/>
      <c r="I8" s="72"/>
      <c r="J8" s="72"/>
      <c r="K8" s="98"/>
      <c r="L8" s="98"/>
      <c r="M8" s="98"/>
      <c r="N8" s="44"/>
      <c r="O8" s="44"/>
      <c r="P8" s="44"/>
    </row>
    <row r="9" spans="2:29" ht="14.65" thickBot="1" x14ac:dyDescent="0.5">
      <c r="B9" s="55">
        <v>3</v>
      </c>
      <c r="C9" s="56" t="s">
        <v>77</v>
      </c>
      <c r="D9" s="86">
        <f>H5</f>
        <v>1.3656159999999999</v>
      </c>
      <c r="E9" s="57"/>
      <c r="G9" s="58"/>
      <c r="H9" s="52"/>
      <c r="I9" s="52"/>
      <c r="J9" s="52"/>
      <c r="K9" s="59"/>
      <c r="L9" s="44"/>
      <c r="M9" s="44"/>
      <c r="N9" s="44"/>
      <c r="O9" s="44"/>
      <c r="P9" s="44"/>
    </row>
    <row r="10" spans="2:29" ht="14.65" thickBot="1" x14ac:dyDescent="0.5">
      <c r="B10" s="55">
        <v>4</v>
      </c>
      <c r="C10" s="56" t="s">
        <v>78</v>
      </c>
      <c r="D10" s="84">
        <f>I5</f>
        <v>1.526478</v>
      </c>
      <c r="E10" s="57"/>
      <c r="G10" s="58">
        <v>23.120256000000001</v>
      </c>
      <c r="H10" s="52">
        <v>1.3824749999999999</v>
      </c>
      <c r="I10" s="52">
        <v>0.818828</v>
      </c>
      <c r="J10" s="52">
        <v>0.15153900000000001</v>
      </c>
      <c r="K10" s="59">
        <v>2.8316999999999998E-2</v>
      </c>
      <c r="L10" s="44"/>
      <c r="M10" s="44"/>
      <c r="N10" s="44"/>
      <c r="O10" s="44"/>
      <c r="P10" s="44"/>
    </row>
    <row r="11" spans="2:29" ht="14.65" thickBot="1" x14ac:dyDescent="0.5">
      <c r="B11" s="55">
        <v>5</v>
      </c>
      <c r="C11" s="56" t="s">
        <v>79</v>
      </c>
      <c r="D11" s="87">
        <f>J5</f>
        <v>1.5118069999999999</v>
      </c>
      <c r="E11" s="57"/>
      <c r="K11" s="44"/>
      <c r="L11" s="44"/>
      <c r="M11" s="44"/>
      <c r="N11" s="44"/>
      <c r="O11" s="44"/>
      <c r="P11" s="44"/>
    </row>
    <row r="12" spans="2:29" x14ac:dyDescent="0.35">
      <c r="B12" s="41"/>
      <c r="C12" s="41"/>
      <c r="D12" s="57"/>
      <c r="E12" s="57"/>
      <c r="J12" s="45"/>
      <c r="K12" s="44"/>
      <c r="L12" s="44"/>
      <c r="M12" s="44"/>
      <c r="N12" s="44"/>
      <c r="O12" s="44"/>
      <c r="P12" s="44"/>
    </row>
    <row r="13" spans="2:29" x14ac:dyDescent="0.35">
      <c r="J13" s="46"/>
      <c r="K13" s="44"/>
      <c r="L13" s="44"/>
      <c r="M13" s="44"/>
      <c r="N13" s="44"/>
      <c r="O13" s="44"/>
      <c r="P13" s="44"/>
    </row>
    <row r="14" spans="2:29" x14ac:dyDescent="0.35">
      <c r="J14" s="45"/>
      <c r="K14" s="44"/>
      <c r="L14" s="44"/>
      <c r="M14" s="44"/>
      <c r="N14" s="44"/>
      <c r="O14" s="44"/>
      <c r="P14" s="44"/>
    </row>
    <row r="15" spans="2:29" x14ac:dyDescent="0.35">
      <c r="B15" s="4"/>
      <c r="C15" s="4"/>
      <c r="J15" s="45"/>
      <c r="K15" s="44"/>
      <c r="L15" s="44"/>
      <c r="M15" s="44"/>
      <c r="N15" s="44"/>
      <c r="O15" s="44"/>
      <c r="P15" s="44"/>
    </row>
    <row r="16" spans="2:29" x14ac:dyDescent="0.35">
      <c r="B16" s="4"/>
      <c r="C16" s="4"/>
      <c r="E16" s="4" t="s">
        <v>36</v>
      </c>
      <c r="F16" t="e">
        <f>VLOOKUP('Data Input'!C6,'Data Input'!AI6:AJ10,2,FALSE)</f>
        <v>#N/A</v>
      </c>
      <c r="J16" s="43"/>
      <c r="K16" s="4"/>
      <c r="M16" s="43"/>
      <c r="N16" s="43"/>
      <c r="O16" s="43"/>
      <c r="P16" s="43"/>
      <c r="Q16" s="4"/>
      <c r="W16" s="4"/>
      <c r="AC16" s="4"/>
    </row>
    <row r="17" spans="2:32" x14ac:dyDescent="0.35">
      <c r="B17" s="4"/>
      <c r="C17" s="4"/>
      <c r="E17" s="73" t="s">
        <v>37</v>
      </c>
      <c r="F17" t="e">
        <f>VLOOKUP(F16,$B$7:$D$11,3,FALSE)</f>
        <v>#N/A</v>
      </c>
      <c r="J17" s="43"/>
      <c r="K17" s="73"/>
      <c r="M17" s="43"/>
      <c r="N17" s="43"/>
      <c r="O17" s="43"/>
      <c r="P17" s="43"/>
      <c r="Q17" s="73"/>
      <c r="W17" s="73"/>
      <c r="AC17" s="73"/>
    </row>
    <row r="19" spans="2:32" ht="13.15" x14ac:dyDescent="0.4">
      <c r="B19" s="7"/>
      <c r="E19" s="14" t="s">
        <v>5</v>
      </c>
      <c r="K19" s="14"/>
      <c r="Q19" s="14"/>
      <c r="W19" s="14"/>
      <c r="AC19" s="14"/>
    </row>
    <row r="20" spans="2:32" ht="13.15" x14ac:dyDescent="0.4">
      <c r="B20" s="7"/>
    </row>
    <row r="21" spans="2:32" ht="28.5" customHeight="1" thickBot="1" x14ac:dyDescent="0.45">
      <c r="B21" s="4"/>
      <c r="C21" s="4"/>
      <c r="E21" s="8" t="s">
        <v>4</v>
      </c>
      <c r="F21" s="8" t="s">
        <v>6</v>
      </c>
      <c r="G21" s="8" t="s">
        <v>7</v>
      </c>
      <c r="M21" s="14"/>
      <c r="P21" s="14"/>
      <c r="S21" s="14"/>
      <c r="V21" s="14"/>
      <c r="Y21" s="14"/>
      <c r="AB21" s="14"/>
      <c r="AE21" s="14"/>
    </row>
    <row r="22" spans="2:32" ht="15" customHeight="1" x14ac:dyDescent="0.4">
      <c r="B22" s="4"/>
      <c r="C22" s="4"/>
      <c r="E22" s="19">
        <f>'School VA Calculation'!G15</f>
        <v>0</v>
      </c>
      <c r="F22" s="9" t="e">
        <f>(1.96*($F17/SQRT($E$22)))</f>
        <v>#N/A</v>
      </c>
      <c r="G22" s="9" t="e">
        <f>-F22</f>
        <v>#N/A</v>
      </c>
      <c r="H22" s="4">
        <v>0</v>
      </c>
      <c r="I22">
        <v>1</v>
      </c>
      <c r="M22" s="14"/>
      <c r="P22" s="14"/>
      <c r="S22" s="14"/>
      <c r="V22" s="14"/>
      <c r="Y22" s="14"/>
      <c r="AB22" s="14"/>
      <c r="AE22" s="14"/>
      <c r="AF22" s="4"/>
    </row>
    <row r="23" spans="2:32" ht="15" customHeight="1" x14ac:dyDescent="0.4">
      <c r="B23" s="4"/>
      <c r="C23" s="4"/>
      <c r="M23" s="14"/>
      <c r="P23" s="14"/>
      <c r="S23" s="14"/>
      <c r="V23" s="14"/>
      <c r="Y23" s="14"/>
      <c r="AB23" s="14"/>
      <c r="AE23" s="14"/>
    </row>
    <row r="24" spans="2:32" ht="15" customHeight="1" thickBot="1" x14ac:dyDescent="0.45">
      <c r="B24" s="4"/>
      <c r="C24" s="4"/>
      <c r="E24" s="20" t="s">
        <v>2</v>
      </c>
      <c r="F24" s="8" t="s">
        <v>6</v>
      </c>
      <c r="G24" s="8" t="s">
        <v>7</v>
      </c>
      <c r="M24" s="14"/>
      <c r="P24" s="14"/>
      <c r="S24" s="14"/>
      <c r="V24" s="14"/>
      <c r="Y24" s="14"/>
      <c r="AB24" s="14"/>
      <c r="AE24" s="14"/>
    </row>
    <row r="25" spans="2:32" ht="13.15" x14ac:dyDescent="0.4">
      <c r="B25" s="4"/>
      <c r="C25" s="9"/>
      <c r="E25" s="4">
        <v>0</v>
      </c>
      <c r="F25" s="9" t="e">
        <f t="shared" ref="F25:F56" si="0">(1.96*($F$17/SQRT(E25)))</f>
        <v>#N/A</v>
      </c>
      <c r="G25" s="9" t="e">
        <f>-F25</f>
        <v>#N/A</v>
      </c>
      <c r="H25" s="4">
        <v>0</v>
      </c>
      <c r="M25" s="14"/>
      <c r="P25" s="14"/>
      <c r="S25" s="14"/>
      <c r="V25" s="14"/>
      <c r="Y25" s="14"/>
      <c r="AB25" s="14"/>
      <c r="AE25" s="14"/>
      <c r="AF25" s="4"/>
    </row>
    <row r="26" spans="2:32" x14ac:dyDescent="0.35">
      <c r="B26" s="4"/>
      <c r="C26" s="9"/>
      <c r="E26" s="4">
        <v>5</v>
      </c>
      <c r="F26" s="9" t="e">
        <f t="shared" si="0"/>
        <v>#N/A</v>
      </c>
      <c r="G26" s="9" t="e">
        <f t="shared" ref="G26:G89" si="1">-F26</f>
        <v>#N/A</v>
      </c>
      <c r="H26" s="4">
        <v>0</v>
      </c>
      <c r="K26" s="4"/>
      <c r="L26" s="9"/>
      <c r="M26" s="9"/>
      <c r="N26" s="4"/>
      <c r="Q26" s="4"/>
      <c r="R26" s="9"/>
      <c r="S26" s="9"/>
      <c r="T26" s="4"/>
      <c r="W26" s="4"/>
      <c r="X26" s="9"/>
      <c r="Y26" s="9"/>
      <c r="Z26" s="4"/>
      <c r="AC26" s="4"/>
      <c r="AD26" s="9"/>
      <c r="AE26" s="9"/>
      <c r="AF26" s="4"/>
    </row>
    <row r="27" spans="2:32" x14ac:dyDescent="0.35">
      <c r="B27" s="4"/>
      <c r="C27" s="9"/>
      <c r="E27" s="4">
        <v>10</v>
      </c>
      <c r="F27" s="9" t="e">
        <f t="shared" si="0"/>
        <v>#N/A</v>
      </c>
      <c r="G27" s="9" t="e">
        <f t="shared" si="1"/>
        <v>#N/A</v>
      </c>
      <c r="H27" s="4">
        <v>0</v>
      </c>
      <c r="K27" s="4"/>
      <c r="L27" s="9"/>
      <c r="M27" s="9"/>
      <c r="N27" s="4"/>
      <c r="Q27" s="4"/>
      <c r="R27" s="9"/>
      <c r="S27" s="9"/>
      <c r="T27" s="4"/>
      <c r="W27" s="4"/>
      <c r="X27" s="9"/>
      <c r="Y27" s="9"/>
      <c r="Z27" s="4"/>
      <c r="AC27" s="4"/>
      <c r="AD27" s="9"/>
      <c r="AE27" s="9"/>
      <c r="AF27" s="4"/>
    </row>
    <row r="28" spans="2:32" x14ac:dyDescent="0.35">
      <c r="B28" s="4"/>
      <c r="C28" s="9"/>
      <c r="E28" s="4">
        <v>15</v>
      </c>
      <c r="F28" s="9" t="e">
        <f t="shared" si="0"/>
        <v>#N/A</v>
      </c>
      <c r="G28" s="9" t="e">
        <f t="shared" si="1"/>
        <v>#N/A</v>
      </c>
      <c r="H28" s="4">
        <v>0</v>
      </c>
      <c r="K28" s="4"/>
      <c r="L28" s="9"/>
      <c r="M28" s="9"/>
      <c r="N28" s="4"/>
      <c r="Q28" s="4"/>
      <c r="R28" s="9"/>
      <c r="S28" s="9"/>
      <c r="T28" s="4"/>
      <c r="W28" s="4"/>
      <c r="X28" s="9"/>
      <c r="Y28" s="9"/>
      <c r="Z28" s="4"/>
      <c r="AC28" s="4"/>
      <c r="AD28" s="9"/>
      <c r="AE28" s="9"/>
      <c r="AF28" s="4"/>
    </row>
    <row r="29" spans="2:32" x14ac:dyDescent="0.35">
      <c r="B29" s="4"/>
      <c r="C29" s="9"/>
      <c r="E29" s="4">
        <v>20</v>
      </c>
      <c r="F29" s="9" t="e">
        <f t="shared" si="0"/>
        <v>#N/A</v>
      </c>
      <c r="G29" s="9" t="e">
        <f t="shared" si="1"/>
        <v>#N/A</v>
      </c>
      <c r="H29" s="4">
        <v>0</v>
      </c>
      <c r="K29" s="4"/>
      <c r="L29" s="9"/>
      <c r="M29" s="9"/>
      <c r="N29" s="4"/>
      <c r="Q29" s="4"/>
      <c r="R29" s="9"/>
      <c r="S29" s="9"/>
      <c r="T29" s="4"/>
      <c r="W29" s="4"/>
      <c r="X29" s="9"/>
      <c r="Y29" s="9"/>
      <c r="Z29" s="4"/>
      <c r="AC29" s="4"/>
      <c r="AD29" s="9"/>
      <c r="AE29" s="9"/>
      <c r="AF29" s="4"/>
    </row>
    <row r="30" spans="2:32" x14ac:dyDescent="0.35">
      <c r="B30" s="4"/>
      <c r="C30" s="9"/>
      <c r="E30" s="4">
        <v>25</v>
      </c>
      <c r="F30" s="9" t="e">
        <f t="shared" si="0"/>
        <v>#N/A</v>
      </c>
      <c r="G30" s="9" t="e">
        <f t="shared" si="1"/>
        <v>#N/A</v>
      </c>
      <c r="H30" s="4">
        <v>0</v>
      </c>
      <c r="K30" s="4"/>
      <c r="L30" s="9"/>
      <c r="M30" s="9"/>
      <c r="N30" s="4"/>
      <c r="Q30" s="4"/>
      <c r="R30" s="9"/>
      <c r="S30" s="9"/>
      <c r="T30" s="4"/>
      <c r="W30" s="4"/>
      <c r="X30" s="9"/>
      <c r="Y30" s="9"/>
      <c r="Z30" s="4"/>
      <c r="AC30" s="4"/>
      <c r="AD30" s="9"/>
      <c r="AE30" s="9"/>
      <c r="AF30" s="4"/>
    </row>
    <row r="31" spans="2:32" x14ac:dyDescent="0.35">
      <c r="B31" s="4"/>
      <c r="C31" s="9"/>
      <c r="E31" s="4">
        <v>30</v>
      </c>
      <c r="F31" s="9" t="e">
        <f t="shared" si="0"/>
        <v>#N/A</v>
      </c>
      <c r="G31" s="9" t="e">
        <f t="shared" si="1"/>
        <v>#N/A</v>
      </c>
      <c r="H31" s="4">
        <v>0</v>
      </c>
      <c r="K31" s="4"/>
      <c r="L31" s="9"/>
      <c r="M31" s="9"/>
      <c r="N31" s="4"/>
      <c r="Q31" s="4"/>
      <c r="R31" s="9"/>
      <c r="S31" s="9"/>
      <c r="T31" s="4"/>
      <c r="W31" s="4"/>
      <c r="X31" s="9"/>
      <c r="Y31" s="9"/>
      <c r="Z31" s="4"/>
      <c r="AC31" s="4"/>
      <c r="AD31" s="9"/>
      <c r="AE31" s="9"/>
      <c r="AF31" s="4"/>
    </row>
    <row r="32" spans="2:32" x14ac:dyDescent="0.35">
      <c r="B32" s="4"/>
      <c r="C32" s="9"/>
      <c r="E32" s="4">
        <v>35</v>
      </c>
      <c r="F32" s="9" t="e">
        <f t="shared" si="0"/>
        <v>#N/A</v>
      </c>
      <c r="G32" s="9" t="e">
        <f t="shared" si="1"/>
        <v>#N/A</v>
      </c>
      <c r="H32" s="4">
        <v>0</v>
      </c>
      <c r="K32" s="4"/>
      <c r="L32" s="9"/>
      <c r="M32" s="9"/>
      <c r="N32" s="4"/>
      <c r="Q32" s="4"/>
      <c r="R32" s="9"/>
      <c r="S32" s="9"/>
      <c r="T32" s="4"/>
      <c r="W32" s="4"/>
      <c r="X32" s="9"/>
      <c r="Y32" s="9"/>
      <c r="Z32" s="4"/>
      <c r="AC32" s="4"/>
      <c r="AD32" s="9"/>
      <c r="AE32" s="9"/>
      <c r="AF32" s="4"/>
    </row>
    <row r="33" spans="2:32" x14ac:dyDescent="0.35">
      <c r="B33" s="4"/>
      <c r="C33" s="9"/>
      <c r="E33" s="4">
        <v>40</v>
      </c>
      <c r="F33" s="9" t="e">
        <f t="shared" si="0"/>
        <v>#N/A</v>
      </c>
      <c r="G33" s="9" t="e">
        <f t="shared" si="1"/>
        <v>#N/A</v>
      </c>
      <c r="H33" s="4">
        <v>0</v>
      </c>
      <c r="K33" s="4"/>
      <c r="L33" s="9"/>
      <c r="M33" s="9"/>
      <c r="N33" s="4"/>
      <c r="Q33" s="4"/>
      <c r="R33" s="9"/>
      <c r="S33" s="9"/>
      <c r="T33" s="4"/>
      <c r="W33" s="4"/>
      <c r="X33" s="9"/>
      <c r="Y33" s="9"/>
      <c r="Z33" s="4"/>
      <c r="AC33" s="4"/>
      <c r="AD33" s="9"/>
      <c r="AE33" s="9"/>
      <c r="AF33" s="4"/>
    </row>
    <row r="34" spans="2:32" x14ac:dyDescent="0.35">
      <c r="B34" s="4"/>
      <c r="C34" s="9"/>
      <c r="E34" s="4">
        <v>45</v>
      </c>
      <c r="F34" s="9" t="e">
        <f t="shared" si="0"/>
        <v>#N/A</v>
      </c>
      <c r="G34" s="9" t="e">
        <f t="shared" si="1"/>
        <v>#N/A</v>
      </c>
      <c r="H34" s="4">
        <v>0</v>
      </c>
      <c r="K34" s="4"/>
      <c r="L34" s="9"/>
      <c r="M34" s="9"/>
      <c r="N34" s="4"/>
      <c r="Q34" s="4"/>
      <c r="R34" s="9"/>
      <c r="S34" s="9"/>
      <c r="T34" s="4"/>
      <c r="W34" s="4"/>
      <c r="X34" s="9"/>
      <c r="Y34" s="9"/>
      <c r="Z34" s="4"/>
      <c r="AC34" s="4"/>
      <c r="AD34" s="9"/>
      <c r="AE34" s="9"/>
      <c r="AF34" s="4"/>
    </row>
    <row r="35" spans="2:32" x14ac:dyDescent="0.35">
      <c r="B35" s="4"/>
      <c r="C35" s="9"/>
      <c r="E35" s="4">
        <v>50</v>
      </c>
      <c r="F35" s="9" t="e">
        <f t="shared" si="0"/>
        <v>#N/A</v>
      </c>
      <c r="G35" s="9" t="e">
        <f t="shared" si="1"/>
        <v>#N/A</v>
      </c>
      <c r="H35" s="4">
        <v>0</v>
      </c>
      <c r="K35" s="4"/>
      <c r="L35" s="9"/>
      <c r="M35" s="9"/>
      <c r="N35" s="4"/>
      <c r="Q35" s="4"/>
      <c r="R35" s="9"/>
      <c r="S35" s="9"/>
      <c r="T35" s="4"/>
      <c r="W35" s="4"/>
      <c r="X35" s="9"/>
      <c r="Y35" s="9"/>
      <c r="Z35" s="4"/>
      <c r="AC35" s="4"/>
      <c r="AD35" s="9"/>
      <c r="AE35" s="9"/>
      <c r="AF35" s="4"/>
    </row>
    <row r="36" spans="2:32" x14ac:dyDescent="0.35">
      <c r="B36" s="4"/>
      <c r="C36" s="9"/>
      <c r="E36" s="4">
        <v>55</v>
      </c>
      <c r="F36" s="9" t="e">
        <f t="shared" si="0"/>
        <v>#N/A</v>
      </c>
      <c r="G36" s="9" t="e">
        <f t="shared" si="1"/>
        <v>#N/A</v>
      </c>
      <c r="H36" s="4">
        <v>0</v>
      </c>
      <c r="K36" s="4"/>
      <c r="L36" s="9"/>
      <c r="M36" s="9"/>
      <c r="N36" s="4"/>
      <c r="Q36" s="4"/>
      <c r="R36" s="9"/>
      <c r="S36" s="9"/>
      <c r="T36" s="4"/>
      <c r="W36" s="4"/>
      <c r="X36" s="9"/>
      <c r="Y36" s="9"/>
      <c r="Z36" s="4"/>
      <c r="AC36" s="4"/>
      <c r="AD36" s="9"/>
      <c r="AE36" s="9"/>
      <c r="AF36" s="4"/>
    </row>
    <row r="37" spans="2:32" x14ac:dyDescent="0.35">
      <c r="B37" s="4"/>
      <c r="C37" s="9"/>
      <c r="E37" s="4">
        <v>60</v>
      </c>
      <c r="F37" s="9" t="e">
        <f t="shared" si="0"/>
        <v>#N/A</v>
      </c>
      <c r="G37" s="9" t="e">
        <f t="shared" si="1"/>
        <v>#N/A</v>
      </c>
      <c r="H37" s="4">
        <v>0</v>
      </c>
      <c r="K37" s="4"/>
      <c r="L37" s="9"/>
      <c r="M37" s="9"/>
      <c r="N37" s="4"/>
      <c r="Q37" s="4"/>
      <c r="R37" s="9"/>
      <c r="S37" s="9"/>
      <c r="T37" s="4"/>
      <c r="W37" s="4"/>
      <c r="X37" s="9"/>
      <c r="Y37" s="9"/>
      <c r="Z37" s="4"/>
      <c r="AC37" s="4"/>
      <c r="AD37" s="9"/>
      <c r="AE37" s="9"/>
      <c r="AF37" s="4"/>
    </row>
    <row r="38" spans="2:32" x14ac:dyDescent="0.35">
      <c r="B38" s="4"/>
      <c r="C38" s="9"/>
      <c r="E38" s="4">
        <v>65</v>
      </c>
      <c r="F38" s="9" t="e">
        <f t="shared" si="0"/>
        <v>#N/A</v>
      </c>
      <c r="G38" s="9" t="e">
        <f t="shared" si="1"/>
        <v>#N/A</v>
      </c>
      <c r="H38" s="4">
        <v>0</v>
      </c>
      <c r="K38" s="4"/>
      <c r="L38" s="9"/>
      <c r="M38" s="9"/>
      <c r="N38" s="4"/>
      <c r="Q38" s="4"/>
      <c r="R38" s="9"/>
      <c r="S38" s="9"/>
      <c r="T38" s="4"/>
      <c r="W38" s="4"/>
      <c r="X38" s="9"/>
      <c r="Y38" s="9"/>
      <c r="Z38" s="4"/>
      <c r="AC38" s="4"/>
      <c r="AD38" s="9"/>
      <c r="AE38" s="9"/>
      <c r="AF38" s="4"/>
    </row>
    <row r="39" spans="2:32" x14ac:dyDescent="0.35">
      <c r="B39" s="4"/>
      <c r="C39" s="9"/>
      <c r="E39" s="4">
        <v>70</v>
      </c>
      <c r="F39" s="9" t="e">
        <f t="shared" si="0"/>
        <v>#N/A</v>
      </c>
      <c r="G39" s="9" t="e">
        <f t="shared" si="1"/>
        <v>#N/A</v>
      </c>
      <c r="H39" s="4">
        <v>0</v>
      </c>
      <c r="K39" s="4"/>
      <c r="L39" s="9"/>
      <c r="M39" s="9"/>
      <c r="N39" s="4"/>
      <c r="Q39" s="4"/>
      <c r="R39" s="9"/>
      <c r="S39" s="9"/>
      <c r="T39" s="4"/>
      <c r="W39" s="4"/>
      <c r="X39" s="9"/>
      <c r="Y39" s="9"/>
      <c r="Z39" s="4"/>
      <c r="AC39" s="4"/>
      <c r="AD39" s="9"/>
      <c r="AE39" s="9"/>
      <c r="AF39" s="4"/>
    </row>
    <row r="40" spans="2:32" x14ac:dyDescent="0.35">
      <c r="B40" s="4"/>
      <c r="C40" s="9"/>
      <c r="E40" s="4">
        <v>75</v>
      </c>
      <c r="F40" s="9" t="e">
        <f t="shared" si="0"/>
        <v>#N/A</v>
      </c>
      <c r="G40" s="9" t="e">
        <f t="shared" si="1"/>
        <v>#N/A</v>
      </c>
      <c r="H40" s="4">
        <v>0</v>
      </c>
      <c r="K40" s="4"/>
      <c r="L40" s="9"/>
      <c r="M40" s="9"/>
      <c r="N40" s="4"/>
      <c r="Q40" s="4"/>
      <c r="R40" s="9"/>
      <c r="S40" s="9"/>
      <c r="T40" s="4"/>
      <c r="W40" s="4"/>
      <c r="X40" s="9"/>
      <c r="Y40" s="9"/>
      <c r="Z40" s="4"/>
      <c r="AC40" s="4"/>
      <c r="AD40" s="9"/>
      <c r="AE40" s="9"/>
      <c r="AF40" s="4"/>
    </row>
    <row r="41" spans="2:32" x14ac:dyDescent="0.35">
      <c r="B41" s="4"/>
      <c r="C41" s="9"/>
      <c r="E41" s="4">
        <v>80</v>
      </c>
      <c r="F41" s="9" t="e">
        <f t="shared" si="0"/>
        <v>#N/A</v>
      </c>
      <c r="G41" s="9" t="e">
        <f t="shared" si="1"/>
        <v>#N/A</v>
      </c>
      <c r="H41" s="4">
        <v>0</v>
      </c>
      <c r="K41" s="4"/>
      <c r="L41" s="9"/>
      <c r="M41" s="9"/>
      <c r="N41" s="4"/>
      <c r="Q41" s="4"/>
      <c r="R41" s="9"/>
      <c r="S41" s="9"/>
      <c r="T41" s="4"/>
      <c r="W41" s="4"/>
      <c r="X41" s="9"/>
      <c r="Y41" s="9"/>
      <c r="Z41" s="4"/>
      <c r="AC41" s="4"/>
      <c r="AD41" s="9"/>
      <c r="AE41" s="9"/>
      <c r="AF41" s="4"/>
    </row>
    <row r="42" spans="2:32" x14ac:dyDescent="0.35">
      <c r="B42" s="4"/>
      <c r="C42" s="9"/>
      <c r="E42" s="4">
        <v>85</v>
      </c>
      <c r="F42" s="9" t="e">
        <f t="shared" si="0"/>
        <v>#N/A</v>
      </c>
      <c r="G42" s="9" t="e">
        <f t="shared" si="1"/>
        <v>#N/A</v>
      </c>
      <c r="H42" s="4">
        <v>0</v>
      </c>
      <c r="K42" s="4"/>
      <c r="L42" s="9"/>
      <c r="M42" s="9"/>
      <c r="N42" s="4"/>
      <c r="Q42" s="4"/>
      <c r="R42" s="9"/>
      <c r="S42" s="9"/>
      <c r="T42" s="4"/>
      <c r="W42" s="4"/>
      <c r="X42" s="9"/>
      <c r="Y42" s="9"/>
      <c r="Z42" s="4"/>
      <c r="AC42" s="4"/>
      <c r="AD42" s="9"/>
      <c r="AE42" s="9"/>
      <c r="AF42" s="4"/>
    </row>
    <row r="43" spans="2:32" x14ac:dyDescent="0.35">
      <c r="B43" s="4"/>
      <c r="C43" s="9"/>
      <c r="E43" s="4">
        <v>90</v>
      </c>
      <c r="F43" s="9" t="e">
        <f t="shared" si="0"/>
        <v>#N/A</v>
      </c>
      <c r="G43" s="9" t="e">
        <f t="shared" si="1"/>
        <v>#N/A</v>
      </c>
      <c r="H43" s="4">
        <v>0</v>
      </c>
      <c r="K43" s="4"/>
      <c r="L43" s="9"/>
      <c r="M43" s="9"/>
      <c r="N43" s="4"/>
      <c r="Q43" s="4"/>
      <c r="R43" s="9"/>
      <c r="S43" s="9"/>
      <c r="T43" s="4"/>
      <c r="W43" s="4"/>
      <c r="X43" s="9"/>
      <c r="Y43" s="9"/>
      <c r="Z43" s="4"/>
      <c r="AC43" s="4"/>
      <c r="AD43" s="9"/>
      <c r="AE43" s="9"/>
      <c r="AF43" s="4"/>
    </row>
    <row r="44" spans="2:32" x14ac:dyDescent="0.35">
      <c r="B44" s="4"/>
      <c r="C44" s="9"/>
      <c r="E44" s="4">
        <v>95</v>
      </c>
      <c r="F44" s="9" t="e">
        <f t="shared" si="0"/>
        <v>#N/A</v>
      </c>
      <c r="G44" s="9" t="e">
        <f t="shared" si="1"/>
        <v>#N/A</v>
      </c>
      <c r="H44" s="4">
        <v>0</v>
      </c>
      <c r="K44" s="4"/>
      <c r="L44" s="9"/>
      <c r="M44" s="9"/>
      <c r="N44" s="4"/>
      <c r="Q44" s="4"/>
      <c r="R44" s="9"/>
      <c r="S44" s="9"/>
      <c r="T44" s="4"/>
      <c r="W44" s="4"/>
      <c r="X44" s="9"/>
      <c r="Y44" s="9"/>
      <c r="Z44" s="4"/>
      <c r="AC44" s="4"/>
      <c r="AD44" s="9"/>
      <c r="AE44" s="9"/>
      <c r="AF44" s="4"/>
    </row>
    <row r="45" spans="2:32" x14ac:dyDescent="0.35">
      <c r="B45" s="4"/>
      <c r="C45" s="9"/>
      <c r="E45" s="4">
        <v>100</v>
      </c>
      <c r="F45" s="9" t="e">
        <f t="shared" si="0"/>
        <v>#N/A</v>
      </c>
      <c r="G45" s="9" t="e">
        <f t="shared" si="1"/>
        <v>#N/A</v>
      </c>
      <c r="H45" s="4">
        <v>0</v>
      </c>
      <c r="K45" s="4"/>
      <c r="L45" s="9"/>
      <c r="M45" s="9"/>
      <c r="N45" s="4"/>
      <c r="Q45" s="4"/>
      <c r="R45" s="9"/>
      <c r="S45" s="9"/>
      <c r="T45" s="4"/>
      <c r="W45" s="4"/>
      <c r="X45" s="9"/>
      <c r="Y45" s="9"/>
      <c r="Z45" s="4"/>
      <c r="AC45" s="4"/>
      <c r="AD45" s="9"/>
      <c r="AE45" s="9"/>
      <c r="AF45" s="4"/>
    </row>
    <row r="46" spans="2:32" x14ac:dyDescent="0.35">
      <c r="B46" s="4"/>
      <c r="C46" s="9"/>
      <c r="E46" s="4">
        <v>105</v>
      </c>
      <c r="F46" s="9" t="e">
        <f t="shared" si="0"/>
        <v>#N/A</v>
      </c>
      <c r="G46" s="9" t="e">
        <f t="shared" si="1"/>
        <v>#N/A</v>
      </c>
      <c r="H46" s="4">
        <v>0</v>
      </c>
      <c r="K46" s="4"/>
      <c r="L46" s="9"/>
      <c r="M46" s="9"/>
      <c r="N46" s="4"/>
      <c r="Q46" s="4"/>
      <c r="R46" s="9"/>
      <c r="S46" s="9"/>
      <c r="T46" s="4"/>
      <c r="W46" s="4"/>
      <c r="X46" s="9"/>
      <c r="Y46" s="9"/>
      <c r="Z46" s="4"/>
      <c r="AC46" s="4"/>
      <c r="AD46" s="9"/>
      <c r="AE46" s="9"/>
      <c r="AF46" s="4"/>
    </row>
    <row r="47" spans="2:32" x14ac:dyDescent="0.35">
      <c r="B47" s="4"/>
      <c r="C47" s="9"/>
      <c r="E47" s="4">
        <v>110</v>
      </c>
      <c r="F47" s="9" t="e">
        <f t="shared" si="0"/>
        <v>#N/A</v>
      </c>
      <c r="G47" s="9" t="e">
        <f t="shared" si="1"/>
        <v>#N/A</v>
      </c>
      <c r="H47" s="4">
        <v>0</v>
      </c>
      <c r="K47" s="4"/>
      <c r="L47" s="9"/>
      <c r="M47" s="9"/>
      <c r="N47" s="4"/>
      <c r="Q47" s="4"/>
      <c r="R47" s="9"/>
      <c r="S47" s="9"/>
      <c r="T47" s="4"/>
      <c r="W47" s="4"/>
      <c r="X47" s="9"/>
      <c r="Y47" s="9"/>
      <c r="Z47" s="4"/>
      <c r="AC47" s="4"/>
      <c r="AD47" s="9"/>
      <c r="AE47" s="9"/>
      <c r="AF47" s="4"/>
    </row>
    <row r="48" spans="2:32" x14ac:dyDescent="0.35">
      <c r="B48" s="4"/>
      <c r="C48" s="9"/>
      <c r="E48" s="4">
        <v>115</v>
      </c>
      <c r="F48" s="9" t="e">
        <f t="shared" si="0"/>
        <v>#N/A</v>
      </c>
      <c r="G48" s="9" t="e">
        <f t="shared" si="1"/>
        <v>#N/A</v>
      </c>
      <c r="H48" s="4">
        <v>0</v>
      </c>
      <c r="K48" s="4"/>
      <c r="L48" s="9"/>
      <c r="M48" s="9"/>
      <c r="N48" s="4"/>
      <c r="Q48" s="4"/>
      <c r="R48" s="9"/>
      <c r="S48" s="9"/>
      <c r="T48" s="4"/>
      <c r="W48" s="4"/>
      <c r="X48" s="9"/>
      <c r="Y48" s="9"/>
      <c r="Z48" s="4"/>
      <c r="AC48" s="4"/>
      <c r="AD48" s="9"/>
      <c r="AE48" s="9"/>
      <c r="AF48" s="4"/>
    </row>
    <row r="49" spans="2:32" x14ac:dyDescent="0.35">
      <c r="B49" s="4"/>
      <c r="C49" s="9"/>
      <c r="E49" s="4">
        <v>120</v>
      </c>
      <c r="F49" s="9" t="e">
        <f t="shared" si="0"/>
        <v>#N/A</v>
      </c>
      <c r="G49" s="9" t="e">
        <f t="shared" si="1"/>
        <v>#N/A</v>
      </c>
      <c r="H49" s="4">
        <v>0</v>
      </c>
      <c r="K49" s="4"/>
      <c r="L49" s="9"/>
      <c r="M49" s="9"/>
      <c r="N49" s="4"/>
      <c r="Q49" s="4"/>
      <c r="R49" s="9"/>
      <c r="S49" s="9"/>
      <c r="T49" s="4"/>
      <c r="W49" s="4"/>
      <c r="X49" s="9"/>
      <c r="Y49" s="9"/>
      <c r="Z49" s="4"/>
      <c r="AC49" s="4"/>
      <c r="AD49" s="9"/>
      <c r="AE49" s="9"/>
      <c r="AF49" s="4"/>
    </row>
    <row r="50" spans="2:32" x14ac:dyDescent="0.35">
      <c r="B50" s="4"/>
      <c r="C50" s="9"/>
      <c r="E50" s="4">
        <v>125</v>
      </c>
      <c r="F50" s="9" t="e">
        <f t="shared" si="0"/>
        <v>#N/A</v>
      </c>
      <c r="G50" s="9" t="e">
        <f t="shared" si="1"/>
        <v>#N/A</v>
      </c>
      <c r="H50" s="4">
        <v>0</v>
      </c>
      <c r="K50" s="4"/>
      <c r="L50" s="9"/>
      <c r="M50" s="9"/>
      <c r="N50" s="4"/>
      <c r="Q50" s="4"/>
      <c r="R50" s="9"/>
      <c r="S50" s="9"/>
      <c r="T50" s="4"/>
      <c r="W50" s="4"/>
      <c r="X50" s="9"/>
      <c r="Y50" s="9"/>
      <c r="Z50" s="4"/>
      <c r="AC50" s="4"/>
      <c r="AD50" s="9"/>
      <c r="AE50" s="9"/>
      <c r="AF50" s="4"/>
    </row>
    <row r="51" spans="2:32" x14ac:dyDescent="0.35">
      <c r="B51" s="4"/>
      <c r="C51" s="9"/>
      <c r="E51" s="4">
        <v>130</v>
      </c>
      <c r="F51" s="9" t="e">
        <f t="shared" si="0"/>
        <v>#N/A</v>
      </c>
      <c r="G51" s="9" t="e">
        <f t="shared" si="1"/>
        <v>#N/A</v>
      </c>
      <c r="H51" s="4">
        <v>0</v>
      </c>
      <c r="K51" s="4"/>
      <c r="L51" s="9"/>
      <c r="M51" s="9"/>
      <c r="N51" s="4"/>
      <c r="Q51" s="4"/>
      <c r="R51" s="9"/>
      <c r="S51" s="9"/>
      <c r="T51" s="4"/>
      <c r="W51" s="4"/>
      <c r="X51" s="9"/>
      <c r="Y51" s="9"/>
      <c r="Z51" s="4"/>
      <c r="AC51" s="4"/>
      <c r="AD51" s="9"/>
      <c r="AE51" s="9"/>
      <c r="AF51" s="4"/>
    </row>
    <row r="52" spans="2:32" x14ac:dyDescent="0.35">
      <c r="B52" s="4"/>
      <c r="C52" s="9"/>
      <c r="E52" s="4">
        <v>135</v>
      </c>
      <c r="F52" s="9" t="e">
        <f t="shared" si="0"/>
        <v>#N/A</v>
      </c>
      <c r="G52" s="9" t="e">
        <f t="shared" si="1"/>
        <v>#N/A</v>
      </c>
      <c r="H52" s="4">
        <v>0</v>
      </c>
      <c r="K52" s="4"/>
      <c r="L52" s="9"/>
      <c r="M52" s="9"/>
      <c r="N52" s="4"/>
      <c r="Q52" s="4"/>
      <c r="R52" s="9"/>
      <c r="S52" s="9"/>
      <c r="T52" s="4"/>
      <c r="W52" s="4"/>
      <c r="X52" s="9"/>
      <c r="Y52" s="9"/>
      <c r="Z52" s="4"/>
      <c r="AC52" s="4"/>
      <c r="AD52" s="9"/>
      <c r="AE52" s="9"/>
      <c r="AF52" s="4"/>
    </row>
    <row r="53" spans="2:32" x14ac:dyDescent="0.35">
      <c r="B53" s="4"/>
      <c r="C53" s="9"/>
      <c r="E53" s="4">
        <v>140</v>
      </c>
      <c r="F53" s="9" t="e">
        <f t="shared" si="0"/>
        <v>#N/A</v>
      </c>
      <c r="G53" s="9" t="e">
        <f t="shared" si="1"/>
        <v>#N/A</v>
      </c>
      <c r="H53" s="4">
        <v>0</v>
      </c>
      <c r="K53" s="4"/>
      <c r="L53" s="9"/>
      <c r="M53" s="9"/>
      <c r="N53" s="4"/>
      <c r="Q53" s="4"/>
      <c r="R53" s="9"/>
      <c r="S53" s="9"/>
      <c r="T53" s="4"/>
      <c r="W53" s="4"/>
      <c r="X53" s="9"/>
      <c r="Y53" s="9"/>
      <c r="Z53" s="4"/>
      <c r="AC53" s="4"/>
      <c r="AD53" s="9"/>
      <c r="AE53" s="9"/>
      <c r="AF53" s="4"/>
    </row>
    <row r="54" spans="2:32" x14ac:dyDescent="0.35">
      <c r="B54" s="4"/>
      <c r="C54" s="9"/>
      <c r="E54" s="4">
        <v>145</v>
      </c>
      <c r="F54" s="9" t="e">
        <f t="shared" si="0"/>
        <v>#N/A</v>
      </c>
      <c r="G54" s="9" t="e">
        <f t="shared" si="1"/>
        <v>#N/A</v>
      </c>
      <c r="H54" s="4">
        <v>0</v>
      </c>
      <c r="K54" s="4"/>
      <c r="L54" s="9"/>
      <c r="M54" s="9"/>
      <c r="N54" s="4"/>
      <c r="Q54" s="4"/>
      <c r="R54" s="9"/>
      <c r="S54" s="9"/>
      <c r="T54" s="4"/>
      <c r="W54" s="4"/>
      <c r="X54" s="9"/>
      <c r="Y54" s="9"/>
      <c r="Z54" s="4"/>
      <c r="AC54" s="4"/>
      <c r="AD54" s="9"/>
      <c r="AE54" s="9"/>
      <c r="AF54" s="4"/>
    </row>
    <row r="55" spans="2:32" x14ac:dyDescent="0.35">
      <c r="B55" s="4"/>
      <c r="C55" s="9"/>
      <c r="E55" s="4">
        <v>150</v>
      </c>
      <c r="F55" s="9" t="e">
        <f t="shared" si="0"/>
        <v>#N/A</v>
      </c>
      <c r="G55" s="9" t="e">
        <f t="shared" si="1"/>
        <v>#N/A</v>
      </c>
      <c r="H55" s="4">
        <v>0</v>
      </c>
      <c r="K55" s="4"/>
      <c r="L55" s="9"/>
      <c r="M55" s="9"/>
      <c r="N55" s="4"/>
      <c r="Q55" s="4"/>
      <c r="R55" s="9"/>
      <c r="S55" s="9"/>
      <c r="T55" s="4"/>
      <c r="W55" s="4"/>
      <c r="X55" s="9"/>
      <c r="Y55" s="9"/>
      <c r="Z55" s="4"/>
      <c r="AC55" s="4"/>
      <c r="AD55" s="9"/>
      <c r="AE55" s="9"/>
      <c r="AF55" s="4"/>
    </row>
    <row r="56" spans="2:32" x14ac:dyDescent="0.35">
      <c r="B56" s="4"/>
      <c r="C56" s="9"/>
      <c r="E56" s="4">
        <v>155</v>
      </c>
      <c r="F56" s="9" t="e">
        <f t="shared" si="0"/>
        <v>#N/A</v>
      </c>
      <c r="G56" s="9" t="e">
        <f t="shared" si="1"/>
        <v>#N/A</v>
      </c>
      <c r="H56" s="4">
        <v>0</v>
      </c>
      <c r="K56" s="4"/>
      <c r="L56" s="9"/>
      <c r="M56" s="9"/>
      <c r="N56" s="4"/>
      <c r="Q56" s="4"/>
      <c r="R56" s="9"/>
      <c r="S56" s="9"/>
      <c r="T56" s="4"/>
      <c r="W56" s="4"/>
      <c r="X56" s="9"/>
      <c r="Y56" s="9"/>
      <c r="Z56" s="4"/>
      <c r="AC56" s="4"/>
      <c r="AD56" s="9"/>
      <c r="AE56" s="9"/>
      <c r="AF56" s="4"/>
    </row>
    <row r="57" spans="2:32" x14ac:dyDescent="0.35">
      <c r="B57" s="4"/>
      <c r="C57" s="9"/>
      <c r="E57" s="4">
        <v>160</v>
      </c>
      <c r="F57" s="9" t="e">
        <f t="shared" ref="F57:F88" si="2">(1.96*($F$17/SQRT(E57)))</f>
        <v>#N/A</v>
      </c>
      <c r="G57" s="9" t="e">
        <f t="shared" si="1"/>
        <v>#N/A</v>
      </c>
      <c r="H57" s="4">
        <v>0</v>
      </c>
      <c r="K57" s="4"/>
      <c r="L57" s="9"/>
      <c r="M57" s="9"/>
      <c r="N57" s="4"/>
      <c r="Q57" s="4"/>
      <c r="R57" s="9"/>
      <c r="S57" s="9"/>
      <c r="T57" s="4"/>
      <c r="W57" s="4"/>
      <c r="X57" s="9"/>
      <c r="Y57" s="9"/>
      <c r="Z57" s="4"/>
      <c r="AC57" s="4"/>
      <c r="AD57" s="9"/>
      <c r="AE57" s="9"/>
      <c r="AF57" s="4"/>
    </row>
    <row r="58" spans="2:32" x14ac:dyDescent="0.35">
      <c r="B58" s="4"/>
      <c r="C58" s="9"/>
      <c r="E58" s="4">
        <v>165</v>
      </c>
      <c r="F58" s="9" t="e">
        <f t="shared" si="2"/>
        <v>#N/A</v>
      </c>
      <c r="G58" s="9" t="e">
        <f t="shared" si="1"/>
        <v>#N/A</v>
      </c>
      <c r="H58" s="4">
        <v>0</v>
      </c>
      <c r="K58" s="4"/>
      <c r="L58" s="9"/>
      <c r="M58" s="9"/>
      <c r="N58" s="4"/>
      <c r="Q58" s="4"/>
      <c r="R58" s="9"/>
      <c r="S58" s="9"/>
      <c r="T58" s="4"/>
      <c r="W58" s="4"/>
      <c r="X58" s="9"/>
      <c r="Y58" s="9"/>
      <c r="Z58" s="4"/>
      <c r="AC58" s="4"/>
      <c r="AD58" s="9"/>
      <c r="AE58" s="9"/>
      <c r="AF58" s="4"/>
    </row>
    <row r="59" spans="2:32" x14ac:dyDescent="0.35">
      <c r="B59" s="4"/>
      <c r="C59" s="9"/>
      <c r="E59" s="4">
        <v>170</v>
      </c>
      <c r="F59" s="9" t="e">
        <f t="shared" si="2"/>
        <v>#N/A</v>
      </c>
      <c r="G59" s="9" t="e">
        <f t="shared" si="1"/>
        <v>#N/A</v>
      </c>
      <c r="H59" s="4">
        <v>0</v>
      </c>
      <c r="K59" s="4"/>
      <c r="L59" s="9"/>
      <c r="M59" s="9"/>
      <c r="N59" s="4"/>
      <c r="Q59" s="4"/>
      <c r="R59" s="9"/>
      <c r="S59" s="9"/>
      <c r="T59" s="4"/>
      <c r="W59" s="4"/>
      <c r="X59" s="9"/>
      <c r="Y59" s="9"/>
      <c r="Z59" s="4"/>
      <c r="AC59" s="4"/>
      <c r="AD59" s="9"/>
      <c r="AE59" s="9"/>
      <c r="AF59" s="4"/>
    </row>
    <row r="60" spans="2:32" x14ac:dyDescent="0.35">
      <c r="B60" s="4"/>
      <c r="C60" s="9"/>
      <c r="E60" s="4">
        <v>175</v>
      </c>
      <c r="F60" s="9" t="e">
        <f t="shared" si="2"/>
        <v>#N/A</v>
      </c>
      <c r="G60" s="9" t="e">
        <f t="shared" si="1"/>
        <v>#N/A</v>
      </c>
      <c r="H60" s="4">
        <v>0</v>
      </c>
      <c r="K60" s="4"/>
      <c r="L60" s="9"/>
      <c r="M60" s="9"/>
      <c r="N60" s="4"/>
      <c r="Q60" s="4"/>
      <c r="R60" s="9"/>
      <c r="S60" s="9"/>
      <c r="T60" s="4"/>
      <c r="W60" s="4"/>
      <c r="X60" s="9"/>
      <c r="Y60" s="9"/>
      <c r="Z60" s="4"/>
      <c r="AC60" s="4"/>
      <c r="AD60" s="9"/>
      <c r="AE60" s="9"/>
      <c r="AF60" s="4"/>
    </row>
    <row r="61" spans="2:32" x14ac:dyDescent="0.35">
      <c r="B61" s="4"/>
      <c r="C61" s="9"/>
      <c r="E61" s="4">
        <v>180</v>
      </c>
      <c r="F61" s="9" t="e">
        <f t="shared" si="2"/>
        <v>#N/A</v>
      </c>
      <c r="G61" s="9" t="e">
        <f t="shared" si="1"/>
        <v>#N/A</v>
      </c>
      <c r="H61" s="4">
        <v>0</v>
      </c>
      <c r="K61" s="4"/>
      <c r="L61" s="9"/>
      <c r="M61" s="9"/>
      <c r="N61" s="4"/>
      <c r="Q61" s="4"/>
      <c r="R61" s="9"/>
      <c r="S61" s="9"/>
      <c r="T61" s="4"/>
      <c r="W61" s="4"/>
      <c r="X61" s="9"/>
      <c r="Y61" s="9"/>
      <c r="Z61" s="4"/>
      <c r="AC61" s="4"/>
      <c r="AD61" s="9"/>
      <c r="AE61" s="9"/>
      <c r="AF61" s="4"/>
    </row>
    <row r="62" spans="2:32" x14ac:dyDescent="0.35">
      <c r="B62" s="4"/>
      <c r="C62" s="9"/>
      <c r="E62" s="4">
        <v>185</v>
      </c>
      <c r="F62" s="9" t="e">
        <f t="shared" si="2"/>
        <v>#N/A</v>
      </c>
      <c r="G62" s="9" t="e">
        <f t="shared" si="1"/>
        <v>#N/A</v>
      </c>
      <c r="H62" s="4">
        <v>0</v>
      </c>
      <c r="K62" s="4"/>
      <c r="L62" s="9"/>
      <c r="M62" s="9"/>
      <c r="N62" s="4"/>
      <c r="Q62" s="4"/>
      <c r="R62" s="9"/>
      <c r="S62" s="9"/>
      <c r="T62" s="4"/>
      <c r="W62" s="4"/>
      <c r="X62" s="9"/>
      <c r="Y62" s="9"/>
      <c r="Z62" s="4"/>
      <c r="AC62" s="4"/>
      <c r="AD62" s="9"/>
      <c r="AE62" s="9"/>
      <c r="AF62" s="4"/>
    </row>
    <row r="63" spans="2:32" x14ac:dyDescent="0.35">
      <c r="B63" s="4"/>
      <c r="C63" s="9"/>
      <c r="E63" s="4">
        <v>190</v>
      </c>
      <c r="F63" s="9" t="e">
        <f t="shared" si="2"/>
        <v>#N/A</v>
      </c>
      <c r="G63" s="9" t="e">
        <f t="shared" si="1"/>
        <v>#N/A</v>
      </c>
      <c r="H63" s="4">
        <v>0</v>
      </c>
      <c r="K63" s="4"/>
      <c r="L63" s="9"/>
      <c r="M63" s="9"/>
      <c r="N63" s="4"/>
      <c r="Q63" s="4"/>
      <c r="R63" s="9"/>
      <c r="S63" s="9"/>
      <c r="T63" s="4"/>
      <c r="W63" s="4"/>
      <c r="X63" s="9"/>
      <c r="Y63" s="9"/>
      <c r="Z63" s="4"/>
      <c r="AC63" s="4"/>
      <c r="AD63" s="9"/>
      <c r="AE63" s="9"/>
      <c r="AF63" s="4"/>
    </row>
    <row r="64" spans="2:32" x14ac:dyDescent="0.35">
      <c r="B64" s="4"/>
      <c r="C64" s="9"/>
      <c r="E64" s="4">
        <v>195</v>
      </c>
      <c r="F64" s="9" t="e">
        <f t="shared" si="2"/>
        <v>#N/A</v>
      </c>
      <c r="G64" s="9" t="e">
        <f t="shared" si="1"/>
        <v>#N/A</v>
      </c>
      <c r="H64" s="4">
        <v>0</v>
      </c>
      <c r="K64" s="4"/>
      <c r="L64" s="9"/>
      <c r="M64" s="9"/>
      <c r="N64" s="4"/>
      <c r="Q64" s="4"/>
      <c r="R64" s="9"/>
      <c r="S64" s="9"/>
      <c r="T64" s="4"/>
      <c r="W64" s="4"/>
      <c r="X64" s="9"/>
      <c r="Y64" s="9"/>
      <c r="Z64" s="4"/>
      <c r="AC64" s="4"/>
      <c r="AD64" s="9"/>
      <c r="AE64" s="9"/>
      <c r="AF64" s="4"/>
    </row>
    <row r="65" spans="2:32" x14ac:dyDescent="0.35">
      <c r="B65" s="4"/>
      <c r="C65" s="9"/>
      <c r="E65" s="4">
        <v>200</v>
      </c>
      <c r="F65" s="9" t="e">
        <f t="shared" si="2"/>
        <v>#N/A</v>
      </c>
      <c r="G65" s="9" t="e">
        <f t="shared" si="1"/>
        <v>#N/A</v>
      </c>
      <c r="H65" s="4">
        <v>0</v>
      </c>
      <c r="K65" s="4"/>
      <c r="L65" s="9"/>
      <c r="M65" s="9"/>
      <c r="N65" s="4"/>
      <c r="Q65" s="4"/>
      <c r="R65" s="9"/>
      <c r="S65" s="9"/>
      <c r="T65" s="4"/>
      <c r="W65" s="4"/>
      <c r="X65" s="9"/>
      <c r="Y65" s="9"/>
      <c r="Z65" s="4"/>
      <c r="AC65" s="4"/>
      <c r="AD65" s="9"/>
      <c r="AE65" s="9"/>
      <c r="AF65" s="4"/>
    </row>
    <row r="66" spans="2:32" x14ac:dyDescent="0.35">
      <c r="B66" s="4"/>
      <c r="C66" s="9"/>
      <c r="E66" s="4">
        <v>205</v>
      </c>
      <c r="F66" s="9" t="e">
        <f t="shared" si="2"/>
        <v>#N/A</v>
      </c>
      <c r="G66" s="9" t="e">
        <f t="shared" si="1"/>
        <v>#N/A</v>
      </c>
      <c r="H66" s="4">
        <v>0</v>
      </c>
      <c r="K66" s="4"/>
      <c r="L66" s="9"/>
      <c r="M66" s="9"/>
      <c r="N66" s="4"/>
      <c r="Q66" s="4"/>
      <c r="R66" s="9"/>
      <c r="S66" s="9"/>
      <c r="T66" s="4"/>
      <c r="W66" s="4"/>
      <c r="X66" s="9"/>
      <c r="Y66" s="9"/>
      <c r="Z66" s="4"/>
      <c r="AC66" s="4"/>
      <c r="AD66" s="9"/>
      <c r="AE66" s="9"/>
      <c r="AF66" s="4"/>
    </row>
    <row r="67" spans="2:32" x14ac:dyDescent="0.35">
      <c r="B67" s="4"/>
      <c r="C67" s="9"/>
      <c r="E67" s="4">
        <v>210</v>
      </c>
      <c r="F67" s="9" t="e">
        <f t="shared" si="2"/>
        <v>#N/A</v>
      </c>
      <c r="G67" s="9" t="e">
        <f t="shared" si="1"/>
        <v>#N/A</v>
      </c>
      <c r="H67" s="4">
        <v>0</v>
      </c>
      <c r="K67" s="4"/>
      <c r="L67" s="9"/>
      <c r="M67" s="9"/>
      <c r="N67" s="4"/>
      <c r="Q67" s="4"/>
      <c r="R67" s="9"/>
      <c r="S67" s="9"/>
      <c r="T67" s="4"/>
      <c r="W67" s="4"/>
      <c r="X67" s="9"/>
      <c r="Y67" s="9"/>
      <c r="Z67" s="4"/>
      <c r="AC67" s="4"/>
      <c r="AD67" s="9"/>
      <c r="AE67" s="9"/>
      <c r="AF67" s="4"/>
    </row>
    <row r="68" spans="2:32" x14ac:dyDescent="0.35">
      <c r="B68" s="4"/>
      <c r="C68" s="9"/>
      <c r="E68" s="4">
        <v>215</v>
      </c>
      <c r="F68" s="9" t="e">
        <f t="shared" si="2"/>
        <v>#N/A</v>
      </c>
      <c r="G68" s="9" t="e">
        <f t="shared" si="1"/>
        <v>#N/A</v>
      </c>
      <c r="H68" s="4">
        <v>0</v>
      </c>
      <c r="K68" s="4"/>
      <c r="L68" s="9"/>
      <c r="M68" s="9"/>
      <c r="N68" s="4"/>
      <c r="Q68" s="4"/>
      <c r="R68" s="9"/>
      <c r="S68" s="9"/>
      <c r="T68" s="4"/>
      <c r="W68" s="4"/>
      <c r="X68" s="9"/>
      <c r="Y68" s="9"/>
      <c r="Z68" s="4"/>
      <c r="AC68" s="4"/>
      <c r="AD68" s="9"/>
      <c r="AE68" s="9"/>
      <c r="AF68" s="4"/>
    </row>
    <row r="69" spans="2:32" x14ac:dyDescent="0.35">
      <c r="B69" s="4"/>
      <c r="C69" s="9"/>
      <c r="E69" s="4">
        <v>220</v>
      </c>
      <c r="F69" s="9" t="e">
        <f t="shared" si="2"/>
        <v>#N/A</v>
      </c>
      <c r="G69" s="9" t="e">
        <f t="shared" si="1"/>
        <v>#N/A</v>
      </c>
      <c r="H69" s="4">
        <v>0</v>
      </c>
      <c r="K69" s="4"/>
      <c r="L69" s="9"/>
      <c r="M69" s="9"/>
      <c r="N69" s="4"/>
      <c r="Q69" s="4"/>
      <c r="R69" s="9"/>
      <c r="S69" s="9"/>
      <c r="T69" s="4"/>
      <c r="W69" s="4"/>
      <c r="X69" s="9"/>
      <c r="Y69" s="9"/>
      <c r="Z69" s="4"/>
      <c r="AC69" s="4"/>
      <c r="AD69" s="9"/>
      <c r="AE69" s="9"/>
      <c r="AF69" s="4"/>
    </row>
    <row r="70" spans="2:32" x14ac:dyDescent="0.35">
      <c r="B70" s="4"/>
      <c r="C70" s="9"/>
      <c r="E70" s="4">
        <v>225</v>
      </c>
      <c r="F70" s="9" t="e">
        <f t="shared" si="2"/>
        <v>#N/A</v>
      </c>
      <c r="G70" s="9" t="e">
        <f t="shared" si="1"/>
        <v>#N/A</v>
      </c>
      <c r="H70" s="4">
        <v>0</v>
      </c>
      <c r="K70" s="4"/>
      <c r="L70" s="9"/>
      <c r="M70" s="9"/>
      <c r="N70" s="4"/>
      <c r="Q70" s="4"/>
      <c r="R70" s="9"/>
      <c r="S70" s="9"/>
      <c r="T70" s="4"/>
      <c r="W70" s="4"/>
      <c r="X70" s="9"/>
      <c r="Y70" s="9"/>
      <c r="Z70" s="4"/>
      <c r="AC70" s="4"/>
      <c r="AD70" s="9"/>
      <c r="AE70" s="9"/>
      <c r="AF70" s="4"/>
    </row>
    <row r="71" spans="2:32" x14ac:dyDescent="0.35">
      <c r="B71" s="4"/>
      <c r="C71" s="9"/>
      <c r="E71" s="4">
        <v>230</v>
      </c>
      <c r="F71" s="9" t="e">
        <f t="shared" si="2"/>
        <v>#N/A</v>
      </c>
      <c r="G71" s="9" t="e">
        <f t="shared" si="1"/>
        <v>#N/A</v>
      </c>
      <c r="H71" s="4">
        <v>0</v>
      </c>
      <c r="K71" s="4"/>
      <c r="L71" s="9"/>
      <c r="M71" s="9"/>
      <c r="N71" s="4"/>
      <c r="Q71" s="4"/>
      <c r="R71" s="9"/>
      <c r="S71" s="9"/>
      <c r="T71" s="4"/>
      <c r="W71" s="4"/>
      <c r="X71" s="9"/>
      <c r="Y71" s="9"/>
      <c r="Z71" s="4"/>
      <c r="AC71" s="4"/>
      <c r="AD71" s="9"/>
      <c r="AE71" s="9"/>
      <c r="AF71" s="4"/>
    </row>
    <row r="72" spans="2:32" x14ac:dyDescent="0.35">
      <c r="B72" s="4"/>
      <c r="C72" s="9"/>
      <c r="E72" s="4">
        <v>235</v>
      </c>
      <c r="F72" s="9" t="e">
        <f t="shared" si="2"/>
        <v>#N/A</v>
      </c>
      <c r="G72" s="9" t="e">
        <f t="shared" si="1"/>
        <v>#N/A</v>
      </c>
      <c r="H72" s="4">
        <v>0</v>
      </c>
      <c r="K72" s="4"/>
      <c r="L72" s="9"/>
      <c r="M72" s="9"/>
      <c r="N72" s="4"/>
      <c r="Q72" s="4"/>
      <c r="R72" s="9"/>
      <c r="S72" s="9"/>
      <c r="T72" s="4"/>
      <c r="W72" s="4"/>
      <c r="X72" s="9"/>
      <c r="Y72" s="9"/>
      <c r="Z72" s="4"/>
      <c r="AC72" s="4"/>
      <c r="AD72" s="9"/>
      <c r="AE72" s="9"/>
      <c r="AF72" s="4"/>
    </row>
    <row r="73" spans="2:32" x14ac:dyDescent="0.35">
      <c r="B73" s="4"/>
      <c r="C73" s="9"/>
      <c r="E73" s="4">
        <v>240</v>
      </c>
      <c r="F73" s="9" t="e">
        <f t="shared" si="2"/>
        <v>#N/A</v>
      </c>
      <c r="G73" s="9" t="e">
        <f t="shared" si="1"/>
        <v>#N/A</v>
      </c>
      <c r="H73" s="4">
        <v>0</v>
      </c>
      <c r="K73" s="4"/>
      <c r="L73" s="9"/>
      <c r="M73" s="9"/>
      <c r="N73" s="4"/>
      <c r="Q73" s="4"/>
      <c r="R73" s="9"/>
      <c r="S73" s="9"/>
      <c r="T73" s="4"/>
      <c r="W73" s="4"/>
      <c r="X73" s="9"/>
      <c r="Y73" s="9"/>
      <c r="Z73" s="4"/>
      <c r="AC73" s="4"/>
      <c r="AD73" s="9"/>
      <c r="AE73" s="9"/>
      <c r="AF73" s="4"/>
    </row>
    <row r="74" spans="2:32" x14ac:dyDescent="0.35">
      <c r="B74" s="4"/>
      <c r="C74" s="9"/>
      <c r="E74" s="4">
        <v>245</v>
      </c>
      <c r="F74" s="9" t="e">
        <f t="shared" si="2"/>
        <v>#N/A</v>
      </c>
      <c r="G74" s="9" t="e">
        <f t="shared" si="1"/>
        <v>#N/A</v>
      </c>
      <c r="H74" s="4">
        <v>0</v>
      </c>
      <c r="K74" s="4"/>
      <c r="L74" s="9"/>
      <c r="M74" s="9"/>
      <c r="N74" s="4"/>
      <c r="Q74" s="4"/>
      <c r="R74" s="9"/>
      <c r="S74" s="9"/>
      <c r="T74" s="4"/>
      <c r="W74" s="4"/>
      <c r="X74" s="9"/>
      <c r="Y74" s="9"/>
      <c r="Z74" s="4"/>
      <c r="AC74" s="4"/>
      <c r="AD74" s="9"/>
      <c r="AE74" s="9"/>
      <c r="AF74" s="4"/>
    </row>
    <row r="75" spans="2:32" x14ac:dyDescent="0.35">
      <c r="B75" s="4"/>
      <c r="C75" s="9"/>
      <c r="E75" s="4">
        <v>250</v>
      </c>
      <c r="F75" s="9" t="e">
        <f t="shared" si="2"/>
        <v>#N/A</v>
      </c>
      <c r="G75" s="9" t="e">
        <f t="shared" si="1"/>
        <v>#N/A</v>
      </c>
      <c r="H75" s="4">
        <v>0</v>
      </c>
      <c r="K75" s="4"/>
      <c r="L75" s="9"/>
      <c r="M75" s="9"/>
      <c r="N75" s="4"/>
      <c r="Q75" s="4"/>
      <c r="R75" s="9"/>
      <c r="S75" s="9"/>
      <c r="T75" s="4"/>
      <c r="W75" s="4"/>
      <c r="X75" s="9"/>
      <c r="Y75" s="9"/>
      <c r="Z75" s="4"/>
      <c r="AC75" s="4"/>
      <c r="AD75" s="9"/>
      <c r="AE75" s="9"/>
      <c r="AF75" s="4"/>
    </row>
    <row r="76" spans="2:32" x14ac:dyDescent="0.35">
      <c r="B76" s="4"/>
      <c r="C76" s="9"/>
      <c r="E76" s="4">
        <v>255</v>
      </c>
      <c r="F76" s="9" t="e">
        <f t="shared" si="2"/>
        <v>#N/A</v>
      </c>
      <c r="G76" s="9" t="e">
        <f t="shared" si="1"/>
        <v>#N/A</v>
      </c>
      <c r="H76" s="4">
        <v>0</v>
      </c>
      <c r="K76" s="4"/>
      <c r="L76" s="9"/>
      <c r="M76" s="9"/>
      <c r="N76" s="4"/>
      <c r="Q76" s="4"/>
      <c r="R76" s="9"/>
      <c r="S76" s="9"/>
      <c r="T76" s="4"/>
      <c r="W76" s="4"/>
      <c r="X76" s="9"/>
      <c r="Y76" s="9"/>
      <c r="Z76" s="4"/>
      <c r="AC76" s="4"/>
      <c r="AD76" s="9"/>
      <c r="AE76" s="9"/>
      <c r="AF76" s="4"/>
    </row>
    <row r="77" spans="2:32" x14ac:dyDescent="0.35">
      <c r="B77" s="4"/>
      <c r="C77" s="9"/>
      <c r="E77" s="4">
        <v>260</v>
      </c>
      <c r="F77" s="9" t="e">
        <f t="shared" si="2"/>
        <v>#N/A</v>
      </c>
      <c r="G77" s="9" t="e">
        <f t="shared" si="1"/>
        <v>#N/A</v>
      </c>
      <c r="H77" s="4">
        <v>0</v>
      </c>
      <c r="K77" s="4"/>
      <c r="L77" s="9"/>
      <c r="M77" s="9"/>
      <c r="N77" s="4"/>
      <c r="Q77" s="4"/>
      <c r="R77" s="9"/>
      <c r="S77" s="9"/>
      <c r="T77" s="4"/>
      <c r="W77" s="4"/>
      <c r="X77" s="9"/>
      <c r="Y77" s="9"/>
      <c r="Z77" s="4"/>
      <c r="AC77" s="4"/>
      <c r="AD77" s="9"/>
      <c r="AE77" s="9"/>
      <c r="AF77" s="4"/>
    </row>
    <row r="78" spans="2:32" x14ac:dyDescent="0.35">
      <c r="B78" s="4"/>
      <c r="C78" s="9"/>
      <c r="E78" s="4">
        <v>265</v>
      </c>
      <c r="F78" s="9" t="e">
        <f t="shared" si="2"/>
        <v>#N/A</v>
      </c>
      <c r="G78" s="9" t="e">
        <f t="shared" si="1"/>
        <v>#N/A</v>
      </c>
      <c r="H78" s="4">
        <v>0</v>
      </c>
      <c r="K78" s="4"/>
      <c r="L78" s="9"/>
      <c r="M78" s="9"/>
      <c r="N78" s="4"/>
      <c r="Q78" s="4"/>
      <c r="R78" s="9"/>
      <c r="S78" s="9"/>
      <c r="T78" s="4"/>
      <c r="W78" s="4"/>
      <c r="X78" s="9"/>
      <c r="Y78" s="9"/>
      <c r="Z78" s="4"/>
      <c r="AC78" s="4"/>
      <c r="AD78" s="9"/>
      <c r="AE78" s="9"/>
      <c r="AF78" s="4"/>
    </row>
    <row r="79" spans="2:32" x14ac:dyDescent="0.35">
      <c r="B79" s="4"/>
      <c r="C79" s="9"/>
      <c r="E79" s="4">
        <v>270</v>
      </c>
      <c r="F79" s="9" t="e">
        <f t="shared" si="2"/>
        <v>#N/A</v>
      </c>
      <c r="G79" s="9" t="e">
        <f t="shared" si="1"/>
        <v>#N/A</v>
      </c>
      <c r="H79" s="4">
        <v>0</v>
      </c>
      <c r="K79" s="4"/>
      <c r="L79" s="9"/>
      <c r="M79" s="9"/>
      <c r="N79" s="4"/>
      <c r="Q79" s="4"/>
      <c r="R79" s="9"/>
      <c r="S79" s="9"/>
      <c r="T79" s="4"/>
      <c r="W79" s="4"/>
      <c r="X79" s="9"/>
      <c r="Y79" s="9"/>
      <c r="Z79" s="4"/>
      <c r="AC79" s="4"/>
      <c r="AD79" s="9"/>
      <c r="AE79" s="9"/>
      <c r="AF79" s="4"/>
    </row>
    <row r="80" spans="2:32" x14ac:dyDescent="0.35">
      <c r="B80" s="4"/>
      <c r="C80" s="9"/>
      <c r="E80" s="4">
        <v>275</v>
      </c>
      <c r="F80" s="9" t="e">
        <f t="shared" si="2"/>
        <v>#N/A</v>
      </c>
      <c r="G80" s="9" t="e">
        <f t="shared" si="1"/>
        <v>#N/A</v>
      </c>
      <c r="H80" s="4">
        <v>0</v>
      </c>
      <c r="K80" s="4"/>
      <c r="L80" s="9"/>
      <c r="M80" s="9"/>
      <c r="N80" s="4"/>
      <c r="Q80" s="4"/>
      <c r="R80" s="9"/>
      <c r="S80" s="9"/>
      <c r="T80" s="4"/>
      <c r="W80" s="4"/>
      <c r="X80" s="9"/>
      <c r="Y80" s="9"/>
      <c r="Z80" s="4"/>
      <c r="AC80" s="4"/>
      <c r="AD80" s="9"/>
      <c r="AE80" s="9"/>
      <c r="AF80" s="4"/>
    </row>
    <row r="81" spans="2:32" x14ac:dyDescent="0.35">
      <c r="B81" s="4"/>
      <c r="C81" s="9"/>
      <c r="E81" s="4">
        <v>280</v>
      </c>
      <c r="F81" s="9" t="e">
        <f t="shared" si="2"/>
        <v>#N/A</v>
      </c>
      <c r="G81" s="9" t="e">
        <f t="shared" si="1"/>
        <v>#N/A</v>
      </c>
      <c r="H81" s="4">
        <v>0</v>
      </c>
      <c r="K81" s="4"/>
      <c r="L81" s="9"/>
      <c r="M81" s="9"/>
      <c r="N81" s="4"/>
      <c r="Q81" s="4"/>
      <c r="R81" s="9"/>
      <c r="S81" s="9"/>
      <c r="T81" s="4"/>
      <c r="W81" s="4"/>
      <c r="X81" s="9"/>
      <c r="Y81" s="9"/>
      <c r="Z81" s="4"/>
      <c r="AC81" s="4"/>
      <c r="AD81" s="9"/>
      <c r="AE81" s="9"/>
      <c r="AF81" s="4"/>
    </row>
    <row r="82" spans="2:32" x14ac:dyDescent="0.35">
      <c r="B82" s="4"/>
      <c r="C82" s="9"/>
      <c r="E82" s="4">
        <v>285</v>
      </c>
      <c r="F82" s="9" t="e">
        <f t="shared" si="2"/>
        <v>#N/A</v>
      </c>
      <c r="G82" s="9" t="e">
        <f t="shared" si="1"/>
        <v>#N/A</v>
      </c>
      <c r="H82" s="4">
        <v>0</v>
      </c>
      <c r="K82" s="4"/>
      <c r="L82" s="9"/>
      <c r="M82" s="9"/>
      <c r="N82" s="4"/>
      <c r="Q82" s="4"/>
      <c r="R82" s="9"/>
      <c r="S82" s="9"/>
      <c r="T82" s="4"/>
      <c r="W82" s="4"/>
      <c r="X82" s="9"/>
      <c r="Y82" s="9"/>
      <c r="Z82" s="4"/>
      <c r="AC82" s="4"/>
      <c r="AD82" s="9"/>
      <c r="AE82" s="9"/>
      <c r="AF82" s="4"/>
    </row>
    <row r="83" spans="2:32" x14ac:dyDescent="0.35">
      <c r="B83" s="4"/>
      <c r="C83" s="9"/>
      <c r="E83" s="4">
        <v>290</v>
      </c>
      <c r="F83" s="9" t="e">
        <f t="shared" si="2"/>
        <v>#N/A</v>
      </c>
      <c r="G83" s="9" t="e">
        <f t="shared" si="1"/>
        <v>#N/A</v>
      </c>
      <c r="H83" s="4">
        <v>0</v>
      </c>
      <c r="K83" s="4"/>
      <c r="L83" s="9"/>
      <c r="M83" s="9"/>
      <c r="N83" s="4"/>
      <c r="Q83" s="4"/>
      <c r="R83" s="9"/>
      <c r="S83" s="9"/>
      <c r="T83" s="4"/>
      <c r="W83" s="4"/>
      <c r="X83" s="9"/>
      <c r="Y83" s="9"/>
      <c r="Z83" s="4"/>
      <c r="AC83" s="4"/>
      <c r="AD83" s="9"/>
      <c r="AE83" s="9"/>
      <c r="AF83" s="4"/>
    </row>
    <row r="84" spans="2:32" x14ac:dyDescent="0.35">
      <c r="B84" s="4"/>
      <c r="C84" s="9"/>
      <c r="E84" s="4">
        <v>295</v>
      </c>
      <c r="F84" s="9" t="e">
        <f t="shared" si="2"/>
        <v>#N/A</v>
      </c>
      <c r="G84" s="9" t="e">
        <f t="shared" si="1"/>
        <v>#N/A</v>
      </c>
      <c r="H84" s="4">
        <v>0</v>
      </c>
      <c r="K84" s="4"/>
      <c r="L84" s="9"/>
      <c r="M84" s="9"/>
      <c r="N84" s="4"/>
      <c r="Q84" s="4"/>
      <c r="R84" s="9"/>
      <c r="S84" s="9"/>
      <c r="T84" s="4"/>
      <c r="W84" s="4"/>
      <c r="X84" s="9"/>
      <c r="Y84" s="9"/>
      <c r="Z84" s="4"/>
      <c r="AC84" s="4"/>
      <c r="AD84" s="9"/>
      <c r="AE84" s="9"/>
      <c r="AF84" s="4"/>
    </row>
    <row r="85" spans="2:32" x14ac:dyDescent="0.35">
      <c r="B85" s="4"/>
      <c r="C85" s="9"/>
      <c r="E85" s="4">
        <v>300</v>
      </c>
      <c r="F85" s="9" t="e">
        <f t="shared" si="2"/>
        <v>#N/A</v>
      </c>
      <c r="G85" s="9" t="e">
        <f t="shared" si="1"/>
        <v>#N/A</v>
      </c>
      <c r="H85" s="4">
        <v>0</v>
      </c>
      <c r="K85" s="4"/>
      <c r="L85" s="9"/>
      <c r="M85" s="9"/>
      <c r="N85" s="4"/>
      <c r="Q85" s="4"/>
      <c r="R85" s="9"/>
      <c r="S85" s="9"/>
      <c r="T85" s="4"/>
      <c r="W85" s="4"/>
      <c r="X85" s="9"/>
      <c r="Y85" s="9"/>
      <c r="Z85" s="4"/>
      <c r="AC85" s="4"/>
      <c r="AD85" s="9"/>
      <c r="AE85" s="9"/>
      <c r="AF85" s="4"/>
    </row>
    <row r="86" spans="2:32" x14ac:dyDescent="0.35">
      <c r="B86" s="4"/>
      <c r="C86" s="9"/>
      <c r="E86" s="4">
        <v>305</v>
      </c>
      <c r="F86" s="9" t="e">
        <f t="shared" si="2"/>
        <v>#N/A</v>
      </c>
      <c r="G86" s="9" t="e">
        <f t="shared" si="1"/>
        <v>#N/A</v>
      </c>
      <c r="H86" s="4">
        <v>0</v>
      </c>
      <c r="K86" s="4"/>
      <c r="L86" s="9"/>
      <c r="M86" s="9"/>
      <c r="N86" s="4"/>
      <c r="Q86" s="4"/>
      <c r="R86" s="9"/>
      <c r="S86" s="9"/>
      <c r="T86" s="4"/>
      <c r="W86" s="4"/>
      <c r="X86" s="9"/>
      <c r="Y86" s="9"/>
      <c r="Z86" s="4"/>
      <c r="AC86" s="4"/>
      <c r="AD86" s="9"/>
      <c r="AE86" s="9"/>
      <c r="AF86" s="4"/>
    </row>
    <row r="87" spans="2:32" x14ac:dyDescent="0.35">
      <c r="B87" s="4"/>
      <c r="C87" s="9"/>
      <c r="E87" s="4">
        <v>310</v>
      </c>
      <c r="F87" s="9" t="e">
        <f t="shared" si="2"/>
        <v>#N/A</v>
      </c>
      <c r="G87" s="9" t="e">
        <f t="shared" si="1"/>
        <v>#N/A</v>
      </c>
      <c r="H87" s="4">
        <v>0</v>
      </c>
      <c r="K87" s="4"/>
      <c r="L87" s="9"/>
      <c r="M87" s="9"/>
      <c r="N87" s="4"/>
      <c r="Q87" s="4"/>
      <c r="R87" s="9"/>
      <c r="S87" s="9"/>
      <c r="T87" s="4"/>
      <c r="W87" s="4"/>
      <c r="X87" s="9"/>
      <c r="Y87" s="9"/>
      <c r="Z87" s="4"/>
      <c r="AC87" s="4"/>
      <c r="AD87" s="9"/>
      <c r="AE87" s="9"/>
      <c r="AF87" s="4"/>
    </row>
    <row r="88" spans="2:32" x14ac:dyDescent="0.35">
      <c r="B88" s="4"/>
      <c r="C88" s="9"/>
      <c r="E88" s="4">
        <v>315</v>
      </c>
      <c r="F88" s="9" t="e">
        <f t="shared" si="2"/>
        <v>#N/A</v>
      </c>
      <c r="G88" s="9" t="e">
        <f t="shared" si="1"/>
        <v>#N/A</v>
      </c>
      <c r="H88" s="4">
        <v>0</v>
      </c>
      <c r="K88" s="4"/>
      <c r="L88" s="9"/>
      <c r="M88" s="9"/>
      <c r="N88" s="4"/>
      <c r="Q88" s="4"/>
      <c r="R88" s="9"/>
      <c r="S88" s="9"/>
      <c r="T88" s="4"/>
      <c r="W88" s="4"/>
      <c r="X88" s="9"/>
      <c r="Y88" s="9"/>
      <c r="Z88" s="4"/>
      <c r="AC88" s="4"/>
      <c r="AD88" s="9"/>
      <c r="AE88" s="9"/>
      <c r="AF88" s="4"/>
    </row>
    <row r="89" spans="2:32" x14ac:dyDescent="0.35">
      <c r="B89" s="4"/>
      <c r="C89" s="9"/>
      <c r="E89" s="4">
        <v>320</v>
      </c>
      <c r="F89" s="9" t="e">
        <f t="shared" ref="F89:F120" si="3">(1.96*($F$17/SQRT(E89)))</f>
        <v>#N/A</v>
      </c>
      <c r="G89" s="9" t="e">
        <f t="shared" si="1"/>
        <v>#N/A</v>
      </c>
      <c r="H89" s="4">
        <v>0</v>
      </c>
      <c r="K89" s="4"/>
      <c r="L89" s="9"/>
      <c r="M89" s="9"/>
      <c r="N89" s="4"/>
      <c r="Q89" s="4"/>
      <c r="R89" s="9"/>
      <c r="S89" s="9"/>
      <c r="T89" s="4"/>
      <c r="W89" s="4"/>
      <c r="X89" s="9"/>
      <c r="Y89" s="9"/>
      <c r="Z89" s="4"/>
      <c r="AC89" s="4"/>
      <c r="AD89" s="9"/>
      <c r="AE89" s="9"/>
      <c r="AF89" s="4"/>
    </row>
    <row r="90" spans="2:32" x14ac:dyDescent="0.35">
      <c r="B90" s="4"/>
      <c r="C90" s="9"/>
      <c r="E90" s="4">
        <v>325</v>
      </c>
      <c r="F90" s="9" t="e">
        <f t="shared" si="3"/>
        <v>#N/A</v>
      </c>
      <c r="G90" s="9" t="e">
        <f t="shared" ref="G90:G125" si="4">-F90</f>
        <v>#N/A</v>
      </c>
      <c r="H90" s="4">
        <v>0</v>
      </c>
      <c r="K90" s="4"/>
      <c r="L90" s="9"/>
      <c r="M90" s="9"/>
      <c r="N90" s="4"/>
      <c r="Q90" s="4"/>
      <c r="R90" s="9"/>
      <c r="S90" s="9"/>
      <c r="T90" s="4"/>
      <c r="W90" s="4"/>
      <c r="X90" s="9"/>
      <c r="Y90" s="9"/>
      <c r="Z90" s="4"/>
      <c r="AC90" s="4"/>
      <c r="AD90" s="9"/>
      <c r="AE90" s="9"/>
      <c r="AF90" s="4"/>
    </row>
    <row r="91" spans="2:32" x14ac:dyDescent="0.35">
      <c r="B91" s="4"/>
      <c r="C91" s="9"/>
      <c r="E91" s="4">
        <v>330</v>
      </c>
      <c r="F91" s="9" t="e">
        <f t="shared" si="3"/>
        <v>#N/A</v>
      </c>
      <c r="G91" s="9" t="e">
        <f t="shared" si="4"/>
        <v>#N/A</v>
      </c>
      <c r="H91" s="4">
        <v>0</v>
      </c>
      <c r="K91" s="4"/>
      <c r="L91" s="9"/>
      <c r="M91" s="9"/>
      <c r="N91" s="4"/>
      <c r="Q91" s="4"/>
      <c r="R91" s="9"/>
      <c r="S91" s="9"/>
      <c r="T91" s="4"/>
      <c r="W91" s="4"/>
      <c r="X91" s="9"/>
      <c r="Y91" s="9"/>
      <c r="Z91" s="4"/>
      <c r="AC91" s="4"/>
      <c r="AD91" s="9"/>
      <c r="AE91" s="9"/>
      <c r="AF91" s="4"/>
    </row>
    <row r="92" spans="2:32" x14ac:dyDescent="0.35">
      <c r="B92" s="4"/>
      <c r="C92" s="9"/>
      <c r="E92" s="4">
        <v>335</v>
      </c>
      <c r="F92" s="9" t="e">
        <f t="shared" si="3"/>
        <v>#N/A</v>
      </c>
      <c r="G92" s="9" t="e">
        <f t="shared" si="4"/>
        <v>#N/A</v>
      </c>
      <c r="H92" s="4">
        <v>0</v>
      </c>
      <c r="K92" s="4"/>
      <c r="L92" s="9"/>
      <c r="M92" s="9"/>
      <c r="N92" s="4"/>
      <c r="Q92" s="4"/>
      <c r="R92" s="9"/>
      <c r="S92" s="9"/>
      <c r="T92" s="4"/>
      <c r="W92" s="4"/>
      <c r="X92" s="9"/>
      <c r="Y92" s="9"/>
      <c r="Z92" s="4"/>
      <c r="AC92" s="4"/>
      <c r="AD92" s="9"/>
      <c r="AE92" s="9"/>
      <c r="AF92" s="4"/>
    </row>
    <row r="93" spans="2:32" x14ac:dyDescent="0.35">
      <c r="B93" s="4"/>
      <c r="C93" s="9"/>
      <c r="E93" s="4">
        <v>340</v>
      </c>
      <c r="F93" s="9" t="e">
        <f t="shared" si="3"/>
        <v>#N/A</v>
      </c>
      <c r="G93" s="9" t="e">
        <f t="shared" si="4"/>
        <v>#N/A</v>
      </c>
      <c r="H93" s="4">
        <v>0</v>
      </c>
      <c r="K93" s="4"/>
      <c r="L93" s="9"/>
      <c r="M93" s="9"/>
      <c r="N93" s="4"/>
      <c r="Q93" s="4"/>
      <c r="R93" s="9"/>
      <c r="S93" s="9"/>
      <c r="T93" s="4"/>
      <c r="W93" s="4"/>
      <c r="X93" s="9"/>
      <c r="Y93" s="9"/>
      <c r="Z93" s="4"/>
      <c r="AC93" s="4"/>
      <c r="AD93" s="9"/>
      <c r="AE93" s="9"/>
      <c r="AF93" s="4"/>
    </row>
    <row r="94" spans="2:32" x14ac:dyDescent="0.35">
      <c r="B94" s="4"/>
      <c r="C94" s="9"/>
      <c r="E94" s="4">
        <v>345</v>
      </c>
      <c r="F94" s="9" t="e">
        <f t="shared" si="3"/>
        <v>#N/A</v>
      </c>
      <c r="G94" s="9" t="e">
        <f t="shared" si="4"/>
        <v>#N/A</v>
      </c>
      <c r="H94" s="4">
        <v>0</v>
      </c>
      <c r="K94" s="4"/>
      <c r="L94" s="9"/>
      <c r="M94" s="9"/>
      <c r="N94" s="4"/>
      <c r="Q94" s="4"/>
      <c r="R94" s="9"/>
      <c r="S94" s="9"/>
      <c r="T94" s="4"/>
      <c r="W94" s="4"/>
      <c r="X94" s="9"/>
      <c r="Y94" s="9"/>
      <c r="Z94" s="4"/>
      <c r="AC94" s="4"/>
      <c r="AD94" s="9"/>
      <c r="AE94" s="9"/>
      <c r="AF94" s="4"/>
    </row>
    <row r="95" spans="2:32" x14ac:dyDescent="0.35">
      <c r="B95" s="4"/>
      <c r="C95" s="9"/>
      <c r="E95" s="4">
        <v>350</v>
      </c>
      <c r="F95" s="9" t="e">
        <f t="shared" si="3"/>
        <v>#N/A</v>
      </c>
      <c r="G95" s="9" t="e">
        <f t="shared" si="4"/>
        <v>#N/A</v>
      </c>
      <c r="H95" s="4">
        <v>0</v>
      </c>
      <c r="K95" s="4"/>
      <c r="L95" s="9"/>
      <c r="M95" s="9"/>
      <c r="N95" s="4"/>
      <c r="Q95" s="4"/>
      <c r="R95" s="9"/>
      <c r="S95" s="9"/>
      <c r="T95" s="4"/>
      <c r="W95" s="4"/>
      <c r="X95" s="9"/>
      <c r="Y95" s="9"/>
      <c r="Z95" s="4"/>
      <c r="AC95" s="4"/>
      <c r="AD95" s="9"/>
      <c r="AE95" s="9"/>
      <c r="AF95" s="4"/>
    </row>
    <row r="96" spans="2:32" x14ac:dyDescent="0.35">
      <c r="B96" s="4"/>
      <c r="C96" s="9"/>
      <c r="E96" s="4">
        <v>355</v>
      </c>
      <c r="F96" s="9" t="e">
        <f t="shared" si="3"/>
        <v>#N/A</v>
      </c>
      <c r="G96" s="9" t="e">
        <f t="shared" si="4"/>
        <v>#N/A</v>
      </c>
      <c r="H96" s="4">
        <v>0</v>
      </c>
      <c r="K96" s="4"/>
      <c r="L96" s="9"/>
      <c r="M96" s="9"/>
      <c r="N96" s="4"/>
      <c r="Q96" s="4"/>
      <c r="R96" s="9"/>
      <c r="S96" s="9"/>
      <c r="T96" s="4"/>
      <c r="W96" s="4"/>
      <c r="X96" s="9"/>
      <c r="Y96" s="9"/>
      <c r="Z96" s="4"/>
      <c r="AC96" s="4"/>
      <c r="AD96" s="9"/>
      <c r="AE96" s="9"/>
      <c r="AF96" s="4"/>
    </row>
    <row r="97" spans="2:32" x14ac:dyDescent="0.35">
      <c r="B97" s="4"/>
      <c r="C97" s="9"/>
      <c r="E97" s="4">
        <v>360</v>
      </c>
      <c r="F97" s="9" t="e">
        <f t="shared" si="3"/>
        <v>#N/A</v>
      </c>
      <c r="G97" s="9" t="e">
        <f t="shared" si="4"/>
        <v>#N/A</v>
      </c>
      <c r="H97" s="4">
        <v>0</v>
      </c>
      <c r="K97" s="4"/>
      <c r="L97" s="9"/>
      <c r="M97" s="9"/>
      <c r="N97" s="4"/>
      <c r="Q97" s="4"/>
      <c r="R97" s="9"/>
      <c r="S97" s="9"/>
      <c r="T97" s="4"/>
      <c r="W97" s="4"/>
      <c r="X97" s="9"/>
      <c r="Y97" s="9"/>
      <c r="Z97" s="4"/>
      <c r="AC97" s="4"/>
      <c r="AD97" s="9"/>
      <c r="AE97" s="9"/>
      <c r="AF97" s="4"/>
    </row>
    <row r="98" spans="2:32" x14ac:dyDescent="0.35">
      <c r="B98" s="4"/>
      <c r="C98" s="9"/>
      <c r="E98" s="4">
        <v>365</v>
      </c>
      <c r="F98" s="9" t="e">
        <f t="shared" si="3"/>
        <v>#N/A</v>
      </c>
      <c r="G98" s="9" t="e">
        <f t="shared" si="4"/>
        <v>#N/A</v>
      </c>
      <c r="H98" s="4">
        <v>0</v>
      </c>
      <c r="K98" s="4"/>
      <c r="L98" s="9"/>
      <c r="M98" s="9"/>
      <c r="N98" s="4"/>
      <c r="Q98" s="4"/>
      <c r="R98" s="9"/>
      <c r="S98" s="9"/>
      <c r="T98" s="4"/>
      <c r="W98" s="4"/>
      <c r="X98" s="9"/>
      <c r="Y98" s="9"/>
      <c r="Z98" s="4"/>
      <c r="AC98" s="4"/>
      <c r="AD98" s="9"/>
      <c r="AE98" s="9"/>
      <c r="AF98" s="4"/>
    </row>
    <row r="99" spans="2:32" x14ac:dyDescent="0.35">
      <c r="B99" s="4"/>
      <c r="C99" s="9"/>
      <c r="E99" s="4">
        <v>370</v>
      </c>
      <c r="F99" s="9" t="e">
        <f t="shared" si="3"/>
        <v>#N/A</v>
      </c>
      <c r="G99" s="9" t="e">
        <f t="shared" si="4"/>
        <v>#N/A</v>
      </c>
      <c r="H99" s="4">
        <v>0</v>
      </c>
      <c r="K99" s="4"/>
      <c r="L99" s="9"/>
      <c r="M99" s="9"/>
      <c r="N99" s="4"/>
      <c r="Q99" s="4"/>
      <c r="R99" s="9"/>
      <c r="S99" s="9"/>
      <c r="T99" s="4"/>
      <c r="W99" s="4"/>
      <c r="X99" s="9"/>
      <c r="Y99" s="9"/>
      <c r="Z99" s="4"/>
      <c r="AC99" s="4"/>
      <c r="AD99" s="9"/>
      <c r="AE99" s="9"/>
      <c r="AF99" s="4"/>
    </row>
    <row r="100" spans="2:32" x14ac:dyDescent="0.35">
      <c r="B100" s="4"/>
      <c r="C100" s="9"/>
      <c r="E100" s="4">
        <v>375</v>
      </c>
      <c r="F100" s="9" t="e">
        <f t="shared" si="3"/>
        <v>#N/A</v>
      </c>
      <c r="G100" s="9" t="e">
        <f t="shared" si="4"/>
        <v>#N/A</v>
      </c>
      <c r="H100" s="4">
        <v>0</v>
      </c>
      <c r="K100" s="4"/>
      <c r="L100" s="9"/>
      <c r="M100" s="9"/>
      <c r="N100" s="4"/>
      <c r="Q100" s="4"/>
      <c r="R100" s="9"/>
      <c r="S100" s="9"/>
      <c r="T100" s="4"/>
      <c r="W100" s="4"/>
      <c r="X100" s="9"/>
      <c r="Y100" s="9"/>
      <c r="Z100" s="4"/>
      <c r="AC100" s="4"/>
      <c r="AD100" s="9"/>
      <c r="AE100" s="9"/>
      <c r="AF100" s="4"/>
    </row>
    <row r="101" spans="2:32" x14ac:dyDescent="0.35">
      <c r="B101" s="4"/>
      <c r="C101" s="9"/>
      <c r="E101" s="4">
        <v>380</v>
      </c>
      <c r="F101" s="9" t="e">
        <f t="shared" si="3"/>
        <v>#N/A</v>
      </c>
      <c r="G101" s="9" t="e">
        <f t="shared" si="4"/>
        <v>#N/A</v>
      </c>
      <c r="H101" s="4">
        <v>0</v>
      </c>
      <c r="K101" s="4"/>
      <c r="L101" s="9"/>
      <c r="M101" s="9"/>
      <c r="N101" s="4"/>
      <c r="Q101" s="4"/>
      <c r="R101" s="9"/>
      <c r="S101" s="9"/>
      <c r="T101" s="4"/>
      <c r="W101" s="4"/>
      <c r="X101" s="9"/>
      <c r="Y101" s="9"/>
      <c r="Z101" s="4"/>
      <c r="AC101" s="4"/>
      <c r="AD101" s="9"/>
      <c r="AE101" s="9"/>
      <c r="AF101" s="4"/>
    </row>
    <row r="102" spans="2:32" x14ac:dyDescent="0.35">
      <c r="B102" s="4"/>
      <c r="C102" s="9"/>
      <c r="E102" s="4">
        <v>385</v>
      </c>
      <c r="F102" s="9" t="e">
        <f t="shared" si="3"/>
        <v>#N/A</v>
      </c>
      <c r="G102" s="9" t="e">
        <f t="shared" si="4"/>
        <v>#N/A</v>
      </c>
      <c r="H102" s="4">
        <v>0</v>
      </c>
      <c r="K102" s="4"/>
      <c r="L102" s="9"/>
      <c r="M102" s="9"/>
      <c r="N102" s="4"/>
      <c r="Q102" s="4"/>
      <c r="R102" s="9"/>
      <c r="S102" s="9"/>
      <c r="T102" s="4"/>
      <c r="W102" s="4"/>
      <c r="X102" s="9"/>
      <c r="Y102" s="9"/>
      <c r="Z102" s="4"/>
      <c r="AC102" s="4"/>
      <c r="AD102" s="9"/>
      <c r="AE102" s="9"/>
      <c r="AF102" s="4"/>
    </row>
    <row r="103" spans="2:32" x14ac:dyDescent="0.35">
      <c r="B103" s="4"/>
      <c r="C103" s="9"/>
      <c r="E103" s="4">
        <v>390</v>
      </c>
      <c r="F103" s="9" t="e">
        <f t="shared" si="3"/>
        <v>#N/A</v>
      </c>
      <c r="G103" s="9" t="e">
        <f t="shared" si="4"/>
        <v>#N/A</v>
      </c>
      <c r="H103" s="4">
        <v>0</v>
      </c>
      <c r="K103" s="4"/>
      <c r="L103" s="9"/>
      <c r="M103" s="9"/>
      <c r="N103" s="4"/>
      <c r="Q103" s="4"/>
      <c r="R103" s="9"/>
      <c r="S103" s="9"/>
      <c r="T103" s="4"/>
      <c r="W103" s="4"/>
      <c r="X103" s="9"/>
      <c r="Y103" s="9"/>
      <c r="Z103" s="4"/>
      <c r="AC103" s="4"/>
      <c r="AD103" s="9"/>
      <c r="AE103" s="9"/>
      <c r="AF103" s="4"/>
    </row>
    <row r="104" spans="2:32" x14ac:dyDescent="0.35">
      <c r="B104" s="4"/>
      <c r="C104" s="9"/>
      <c r="E104" s="4">
        <v>395</v>
      </c>
      <c r="F104" s="9" t="e">
        <f t="shared" si="3"/>
        <v>#N/A</v>
      </c>
      <c r="G104" s="9" t="e">
        <f t="shared" si="4"/>
        <v>#N/A</v>
      </c>
      <c r="H104" s="4">
        <v>0</v>
      </c>
      <c r="K104" s="4"/>
      <c r="L104" s="9"/>
      <c r="M104" s="9"/>
      <c r="N104" s="4"/>
      <c r="Q104" s="4"/>
      <c r="R104" s="9"/>
      <c r="S104" s="9"/>
      <c r="T104" s="4"/>
      <c r="W104" s="4"/>
      <c r="X104" s="9"/>
      <c r="Y104" s="9"/>
      <c r="Z104" s="4"/>
      <c r="AC104" s="4"/>
      <c r="AD104" s="9"/>
      <c r="AE104" s="9"/>
      <c r="AF104" s="4"/>
    </row>
    <row r="105" spans="2:32" x14ac:dyDescent="0.35">
      <c r="B105" s="4"/>
      <c r="C105" s="9"/>
      <c r="E105" s="4">
        <v>400</v>
      </c>
      <c r="F105" s="9" t="e">
        <f t="shared" si="3"/>
        <v>#N/A</v>
      </c>
      <c r="G105" s="9" t="e">
        <f t="shared" si="4"/>
        <v>#N/A</v>
      </c>
      <c r="H105" s="4">
        <v>0</v>
      </c>
      <c r="K105" s="4"/>
      <c r="L105" s="9"/>
      <c r="M105" s="9"/>
      <c r="N105" s="4"/>
      <c r="Q105" s="4"/>
      <c r="R105" s="9"/>
      <c r="S105" s="9"/>
      <c r="T105" s="4"/>
      <c r="W105" s="4"/>
      <c r="X105" s="9"/>
      <c r="Y105" s="9"/>
      <c r="Z105" s="4"/>
      <c r="AC105" s="4"/>
      <c r="AD105" s="9"/>
      <c r="AE105" s="9"/>
      <c r="AF105" s="4"/>
    </row>
    <row r="106" spans="2:32" x14ac:dyDescent="0.35">
      <c r="B106" s="4"/>
      <c r="C106" s="9"/>
      <c r="E106" s="4">
        <v>405</v>
      </c>
      <c r="F106" s="9" t="e">
        <f t="shared" si="3"/>
        <v>#N/A</v>
      </c>
      <c r="G106" s="9" t="e">
        <f t="shared" si="4"/>
        <v>#N/A</v>
      </c>
      <c r="H106" s="4">
        <v>0</v>
      </c>
      <c r="K106" s="4"/>
      <c r="L106" s="9"/>
      <c r="M106" s="9"/>
      <c r="N106" s="4"/>
      <c r="Q106" s="4"/>
      <c r="R106" s="9"/>
      <c r="S106" s="9"/>
      <c r="T106" s="4"/>
      <c r="W106" s="4"/>
      <c r="X106" s="9"/>
      <c r="Y106" s="9"/>
      <c r="Z106" s="4"/>
      <c r="AC106" s="4"/>
      <c r="AD106" s="9"/>
      <c r="AE106" s="9"/>
      <c r="AF106" s="4"/>
    </row>
    <row r="107" spans="2:32" x14ac:dyDescent="0.35">
      <c r="B107" s="4"/>
      <c r="C107" s="9"/>
      <c r="E107" s="4">
        <v>410</v>
      </c>
      <c r="F107" s="9" t="e">
        <f t="shared" si="3"/>
        <v>#N/A</v>
      </c>
      <c r="G107" s="9" t="e">
        <f t="shared" si="4"/>
        <v>#N/A</v>
      </c>
      <c r="H107" s="4">
        <v>0</v>
      </c>
      <c r="K107" s="4"/>
      <c r="L107" s="9"/>
      <c r="M107" s="9"/>
      <c r="N107" s="4"/>
      <c r="Q107" s="4"/>
      <c r="R107" s="9"/>
      <c r="S107" s="9"/>
      <c r="T107" s="4"/>
      <c r="W107" s="4"/>
      <c r="X107" s="9"/>
      <c r="Y107" s="9"/>
      <c r="Z107" s="4"/>
      <c r="AC107" s="4"/>
      <c r="AD107" s="9"/>
      <c r="AE107" s="9"/>
      <c r="AF107" s="4"/>
    </row>
    <row r="108" spans="2:32" x14ac:dyDescent="0.35">
      <c r="B108" s="4"/>
      <c r="C108" s="9"/>
      <c r="E108" s="4">
        <v>415</v>
      </c>
      <c r="F108" s="9" t="e">
        <f t="shared" si="3"/>
        <v>#N/A</v>
      </c>
      <c r="G108" s="9" t="e">
        <f t="shared" si="4"/>
        <v>#N/A</v>
      </c>
      <c r="H108" s="4">
        <v>0</v>
      </c>
      <c r="K108" s="4"/>
      <c r="L108" s="9"/>
      <c r="M108" s="9"/>
      <c r="N108" s="4"/>
      <c r="Q108" s="4"/>
      <c r="R108" s="9"/>
      <c r="S108" s="9"/>
      <c r="T108" s="4"/>
      <c r="W108" s="4"/>
      <c r="X108" s="9"/>
      <c r="Y108" s="9"/>
      <c r="Z108" s="4"/>
      <c r="AC108" s="4"/>
      <c r="AD108" s="9"/>
      <c r="AE108" s="9"/>
      <c r="AF108" s="4"/>
    </row>
    <row r="109" spans="2:32" x14ac:dyDescent="0.35">
      <c r="B109" s="4"/>
      <c r="C109" s="9"/>
      <c r="E109" s="4">
        <v>420</v>
      </c>
      <c r="F109" s="9" t="e">
        <f t="shared" si="3"/>
        <v>#N/A</v>
      </c>
      <c r="G109" s="9" t="e">
        <f t="shared" si="4"/>
        <v>#N/A</v>
      </c>
      <c r="H109" s="4">
        <v>0</v>
      </c>
      <c r="K109" s="4"/>
      <c r="L109" s="9"/>
      <c r="M109" s="9"/>
      <c r="N109" s="4"/>
      <c r="Q109" s="4"/>
      <c r="R109" s="9"/>
      <c r="S109" s="9"/>
      <c r="T109" s="4"/>
      <c r="W109" s="4"/>
      <c r="X109" s="9"/>
      <c r="Y109" s="9"/>
      <c r="Z109" s="4"/>
      <c r="AC109" s="4"/>
      <c r="AD109" s="9"/>
      <c r="AE109" s="9"/>
      <c r="AF109" s="4"/>
    </row>
    <row r="110" spans="2:32" x14ac:dyDescent="0.35">
      <c r="B110" s="4"/>
      <c r="C110" s="9"/>
      <c r="E110" s="4">
        <v>425</v>
      </c>
      <c r="F110" s="9" t="e">
        <f t="shared" si="3"/>
        <v>#N/A</v>
      </c>
      <c r="G110" s="9" t="e">
        <f t="shared" si="4"/>
        <v>#N/A</v>
      </c>
      <c r="H110" s="4">
        <v>0</v>
      </c>
      <c r="K110" s="4"/>
      <c r="L110" s="9"/>
      <c r="M110" s="9"/>
      <c r="N110" s="4"/>
      <c r="Q110" s="4"/>
      <c r="R110" s="9"/>
      <c r="S110" s="9"/>
      <c r="T110" s="4"/>
      <c r="W110" s="4"/>
      <c r="X110" s="9"/>
      <c r="Y110" s="9"/>
      <c r="Z110" s="4"/>
      <c r="AC110" s="4"/>
      <c r="AD110" s="9"/>
      <c r="AE110" s="9"/>
      <c r="AF110" s="4"/>
    </row>
    <row r="111" spans="2:32" x14ac:dyDescent="0.35">
      <c r="B111" s="4"/>
      <c r="C111" s="9"/>
      <c r="E111" s="4">
        <v>430</v>
      </c>
      <c r="F111" s="9" t="e">
        <f t="shared" si="3"/>
        <v>#N/A</v>
      </c>
      <c r="G111" s="9" t="e">
        <f t="shared" si="4"/>
        <v>#N/A</v>
      </c>
      <c r="H111" s="4">
        <v>0</v>
      </c>
      <c r="K111" s="4"/>
      <c r="L111" s="9"/>
      <c r="M111" s="9"/>
      <c r="N111" s="4"/>
      <c r="Q111" s="4"/>
      <c r="R111" s="9"/>
      <c r="S111" s="9"/>
      <c r="T111" s="4"/>
      <c r="W111" s="4"/>
      <c r="X111" s="9"/>
      <c r="Y111" s="9"/>
      <c r="Z111" s="4"/>
      <c r="AC111" s="4"/>
      <c r="AD111" s="9"/>
      <c r="AE111" s="9"/>
      <c r="AF111" s="4"/>
    </row>
    <row r="112" spans="2:32" x14ac:dyDescent="0.35">
      <c r="B112" s="4"/>
      <c r="C112" s="9"/>
      <c r="E112" s="4">
        <v>435</v>
      </c>
      <c r="F112" s="9" t="e">
        <f t="shared" si="3"/>
        <v>#N/A</v>
      </c>
      <c r="G112" s="9" t="e">
        <f t="shared" si="4"/>
        <v>#N/A</v>
      </c>
      <c r="H112" s="4">
        <v>0</v>
      </c>
      <c r="K112" s="4"/>
      <c r="L112" s="9"/>
      <c r="M112" s="9"/>
      <c r="N112" s="4"/>
      <c r="Q112" s="4"/>
      <c r="R112" s="9"/>
      <c r="S112" s="9"/>
      <c r="T112" s="4"/>
      <c r="W112" s="4"/>
      <c r="X112" s="9"/>
      <c r="Y112" s="9"/>
      <c r="Z112" s="4"/>
      <c r="AC112" s="4"/>
      <c r="AD112" s="9"/>
      <c r="AE112" s="9"/>
      <c r="AF112" s="4"/>
    </row>
    <row r="113" spans="2:32" x14ac:dyDescent="0.35">
      <c r="B113" s="4"/>
      <c r="C113" s="9"/>
      <c r="E113" s="4">
        <v>440</v>
      </c>
      <c r="F113" s="9" t="e">
        <f t="shared" si="3"/>
        <v>#N/A</v>
      </c>
      <c r="G113" s="9" t="e">
        <f t="shared" si="4"/>
        <v>#N/A</v>
      </c>
      <c r="H113" s="4">
        <v>0</v>
      </c>
      <c r="K113" s="4"/>
      <c r="L113" s="9"/>
      <c r="M113" s="9"/>
      <c r="N113" s="4"/>
      <c r="Q113" s="4"/>
      <c r="R113" s="9"/>
      <c r="S113" s="9"/>
      <c r="T113" s="4"/>
      <c r="W113" s="4"/>
      <c r="X113" s="9"/>
      <c r="Y113" s="9"/>
      <c r="Z113" s="4"/>
      <c r="AC113" s="4"/>
      <c r="AD113" s="9"/>
      <c r="AE113" s="9"/>
      <c r="AF113" s="4"/>
    </row>
    <row r="114" spans="2:32" x14ac:dyDescent="0.35">
      <c r="B114" s="4"/>
      <c r="C114" s="9"/>
      <c r="E114" s="4">
        <v>445</v>
      </c>
      <c r="F114" s="9" t="e">
        <f t="shared" si="3"/>
        <v>#N/A</v>
      </c>
      <c r="G114" s="9" t="e">
        <f t="shared" si="4"/>
        <v>#N/A</v>
      </c>
      <c r="H114" s="4">
        <v>0</v>
      </c>
      <c r="K114" s="4"/>
      <c r="L114" s="9"/>
      <c r="M114" s="9"/>
      <c r="N114" s="4"/>
      <c r="Q114" s="4"/>
      <c r="R114" s="9"/>
      <c r="S114" s="9"/>
      <c r="T114" s="4"/>
      <c r="W114" s="4"/>
      <c r="X114" s="9"/>
      <c r="Y114" s="9"/>
      <c r="Z114" s="4"/>
      <c r="AC114" s="4"/>
      <c r="AD114" s="9"/>
      <c r="AE114" s="9"/>
      <c r="AF114" s="4"/>
    </row>
    <row r="115" spans="2:32" x14ac:dyDescent="0.35">
      <c r="B115" s="4"/>
      <c r="C115" s="9"/>
      <c r="E115" s="4">
        <v>450</v>
      </c>
      <c r="F115" s="9" t="e">
        <f t="shared" si="3"/>
        <v>#N/A</v>
      </c>
      <c r="G115" s="9" t="e">
        <f t="shared" si="4"/>
        <v>#N/A</v>
      </c>
      <c r="H115" s="4">
        <v>0</v>
      </c>
      <c r="K115" s="4"/>
      <c r="L115" s="9"/>
      <c r="M115" s="9"/>
      <c r="N115" s="4"/>
      <c r="Q115" s="4"/>
      <c r="R115" s="9"/>
      <c r="S115" s="9"/>
      <c r="T115" s="4"/>
      <c r="W115" s="4"/>
      <c r="X115" s="9"/>
      <c r="Y115" s="9"/>
      <c r="Z115" s="4"/>
      <c r="AC115" s="4"/>
      <c r="AD115" s="9"/>
      <c r="AE115" s="9"/>
      <c r="AF115" s="4"/>
    </row>
    <row r="116" spans="2:32" x14ac:dyDescent="0.35">
      <c r="B116" s="4"/>
      <c r="C116" s="9"/>
      <c r="E116" s="4">
        <v>455</v>
      </c>
      <c r="F116" s="9" t="e">
        <f t="shared" si="3"/>
        <v>#N/A</v>
      </c>
      <c r="G116" s="9" t="e">
        <f t="shared" si="4"/>
        <v>#N/A</v>
      </c>
      <c r="H116" s="4">
        <v>0</v>
      </c>
      <c r="K116" s="4"/>
      <c r="L116" s="9"/>
      <c r="M116" s="9"/>
      <c r="N116" s="4"/>
      <c r="Q116" s="4"/>
      <c r="R116" s="9"/>
      <c r="S116" s="9"/>
      <c r="T116" s="4"/>
      <c r="W116" s="4"/>
      <c r="X116" s="9"/>
      <c r="Y116" s="9"/>
      <c r="Z116" s="4"/>
      <c r="AC116" s="4"/>
      <c r="AD116" s="9"/>
      <c r="AE116" s="9"/>
      <c r="AF116" s="4"/>
    </row>
    <row r="117" spans="2:32" x14ac:dyDescent="0.35">
      <c r="B117" s="4"/>
      <c r="C117" s="9"/>
      <c r="E117" s="4">
        <v>460</v>
      </c>
      <c r="F117" s="9" t="e">
        <f t="shared" si="3"/>
        <v>#N/A</v>
      </c>
      <c r="G117" s="9" t="e">
        <f t="shared" si="4"/>
        <v>#N/A</v>
      </c>
      <c r="H117" s="4">
        <v>0</v>
      </c>
      <c r="K117" s="4"/>
      <c r="L117" s="9"/>
      <c r="M117" s="9"/>
      <c r="N117" s="4"/>
      <c r="Q117" s="4"/>
      <c r="R117" s="9"/>
      <c r="S117" s="9"/>
      <c r="T117" s="4"/>
      <c r="W117" s="4"/>
      <c r="X117" s="9"/>
      <c r="Y117" s="9"/>
      <c r="Z117" s="4"/>
      <c r="AC117" s="4"/>
      <c r="AD117" s="9"/>
      <c r="AE117" s="9"/>
      <c r="AF117" s="4"/>
    </row>
    <row r="118" spans="2:32" x14ac:dyDescent="0.35">
      <c r="B118" s="4"/>
      <c r="C118" s="9"/>
      <c r="E118" s="4">
        <v>465</v>
      </c>
      <c r="F118" s="9" t="e">
        <f t="shared" si="3"/>
        <v>#N/A</v>
      </c>
      <c r="G118" s="9" t="e">
        <f t="shared" si="4"/>
        <v>#N/A</v>
      </c>
      <c r="H118" s="4">
        <v>0</v>
      </c>
      <c r="K118" s="4"/>
      <c r="L118" s="9"/>
      <c r="M118" s="9"/>
      <c r="N118" s="4"/>
      <c r="Q118" s="4"/>
      <c r="R118" s="9"/>
      <c r="S118" s="9"/>
      <c r="T118" s="4"/>
      <c r="W118" s="4"/>
      <c r="X118" s="9"/>
      <c r="Y118" s="9"/>
      <c r="Z118" s="4"/>
      <c r="AC118" s="4"/>
      <c r="AD118" s="9"/>
      <c r="AE118" s="9"/>
      <c r="AF118" s="4"/>
    </row>
    <row r="119" spans="2:32" x14ac:dyDescent="0.35">
      <c r="B119" s="4"/>
      <c r="C119" s="9"/>
      <c r="E119" s="4">
        <v>470</v>
      </c>
      <c r="F119" s="9" t="e">
        <f t="shared" si="3"/>
        <v>#N/A</v>
      </c>
      <c r="G119" s="9" t="e">
        <f t="shared" si="4"/>
        <v>#N/A</v>
      </c>
      <c r="H119" s="4">
        <v>0</v>
      </c>
      <c r="K119" s="4"/>
      <c r="L119" s="9"/>
      <c r="M119" s="9"/>
      <c r="N119" s="4"/>
      <c r="Q119" s="4"/>
      <c r="R119" s="9"/>
      <c r="S119" s="9"/>
      <c r="T119" s="4"/>
      <c r="W119" s="4"/>
      <c r="X119" s="9"/>
      <c r="Y119" s="9"/>
      <c r="Z119" s="4"/>
      <c r="AC119" s="4"/>
      <c r="AD119" s="9"/>
      <c r="AE119" s="9"/>
      <c r="AF119" s="4"/>
    </row>
    <row r="120" spans="2:32" x14ac:dyDescent="0.35">
      <c r="B120" s="4"/>
      <c r="C120" s="9"/>
      <c r="E120" s="4">
        <v>475</v>
      </c>
      <c r="F120" s="9" t="e">
        <f t="shared" si="3"/>
        <v>#N/A</v>
      </c>
      <c r="G120" s="9" t="e">
        <f t="shared" si="4"/>
        <v>#N/A</v>
      </c>
      <c r="H120" s="4">
        <v>0</v>
      </c>
      <c r="K120" s="4"/>
      <c r="L120" s="9"/>
      <c r="M120" s="9"/>
      <c r="N120" s="4"/>
      <c r="Q120" s="4"/>
      <c r="R120" s="9"/>
      <c r="S120" s="9"/>
      <c r="T120" s="4"/>
      <c r="W120" s="4"/>
      <c r="X120" s="9"/>
      <c r="Y120" s="9"/>
      <c r="Z120" s="4"/>
      <c r="AC120" s="4"/>
      <c r="AD120" s="9"/>
      <c r="AE120" s="9"/>
      <c r="AF120" s="4"/>
    </row>
    <row r="121" spans="2:32" x14ac:dyDescent="0.35">
      <c r="B121" s="4"/>
      <c r="C121" s="9"/>
      <c r="E121" s="4">
        <v>480</v>
      </c>
      <c r="F121" s="9" t="e">
        <f t="shared" ref="F121:F125" si="5">(1.96*($F$17/SQRT(E121)))</f>
        <v>#N/A</v>
      </c>
      <c r="G121" s="9" t="e">
        <f t="shared" si="4"/>
        <v>#N/A</v>
      </c>
      <c r="H121" s="4">
        <v>0</v>
      </c>
      <c r="K121" s="4"/>
      <c r="L121" s="9"/>
      <c r="M121" s="9"/>
      <c r="N121" s="4"/>
      <c r="Q121" s="4"/>
      <c r="R121" s="9"/>
      <c r="S121" s="9"/>
      <c r="T121" s="4"/>
      <c r="W121" s="4"/>
      <c r="X121" s="9"/>
      <c r="Y121" s="9"/>
      <c r="Z121" s="4"/>
      <c r="AC121" s="4"/>
      <c r="AD121" s="9"/>
      <c r="AE121" s="9"/>
      <c r="AF121" s="4"/>
    </row>
    <row r="122" spans="2:32" x14ac:dyDescent="0.35">
      <c r="B122" s="4"/>
      <c r="C122" s="9"/>
      <c r="E122" s="4">
        <v>485</v>
      </c>
      <c r="F122" s="9" t="e">
        <f t="shared" si="5"/>
        <v>#N/A</v>
      </c>
      <c r="G122" s="9" t="e">
        <f t="shared" si="4"/>
        <v>#N/A</v>
      </c>
      <c r="H122" s="4">
        <v>0</v>
      </c>
      <c r="K122" s="4"/>
      <c r="L122" s="9"/>
      <c r="M122" s="9"/>
      <c r="N122" s="4"/>
      <c r="Q122" s="4"/>
      <c r="R122" s="9"/>
      <c r="S122" s="9"/>
      <c r="T122" s="4"/>
      <c r="W122" s="4"/>
      <c r="X122" s="9"/>
      <c r="Y122" s="9"/>
      <c r="Z122" s="4"/>
      <c r="AC122" s="4"/>
      <c r="AD122" s="9"/>
      <c r="AE122" s="9"/>
      <c r="AF122" s="4"/>
    </row>
    <row r="123" spans="2:32" x14ac:dyDescent="0.35">
      <c r="B123" s="4"/>
      <c r="C123" s="9"/>
      <c r="E123" s="4">
        <v>490</v>
      </c>
      <c r="F123" s="9" t="e">
        <f t="shared" si="5"/>
        <v>#N/A</v>
      </c>
      <c r="G123" s="9" t="e">
        <f t="shared" si="4"/>
        <v>#N/A</v>
      </c>
      <c r="H123" s="4">
        <v>0</v>
      </c>
      <c r="K123" s="4"/>
      <c r="L123" s="9"/>
      <c r="M123" s="9"/>
      <c r="N123" s="4"/>
      <c r="Q123" s="4"/>
      <c r="R123" s="9"/>
      <c r="S123" s="9"/>
      <c r="T123" s="4"/>
      <c r="W123" s="4"/>
      <c r="X123" s="9"/>
      <c r="Y123" s="9"/>
      <c r="Z123" s="4"/>
      <c r="AC123" s="4"/>
      <c r="AD123" s="9"/>
      <c r="AE123" s="9"/>
      <c r="AF123" s="4"/>
    </row>
    <row r="124" spans="2:32" x14ac:dyDescent="0.35">
      <c r="B124" s="4"/>
      <c r="C124" s="9"/>
      <c r="E124" s="4">
        <v>495</v>
      </c>
      <c r="F124" s="9" t="e">
        <f t="shared" si="5"/>
        <v>#N/A</v>
      </c>
      <c r="G124" s="9" t="e">
        <f t="shared" si="4"/>
        <v>#N/A</v>
      </c>
      <c r="H124" s="4">
        <v>0</v>
      </c>
      <c r="K124" s="4"/>
      <c r="L124" s="9"/>
      <c r="M124" s="9"/>
      <c r="N124" s="4"/>
      <c r="Q124" s="4"/>
      <c r="R124" s="9"/>
      <c r="S124" s="9"/>
      <c r="T124" s="4"/>
      <c r="W124" s="4"/>
      <c r="X124" s="9"/>
      <c r="Y124" s="9"/>
      <c r="Z124" s="4"/>
      <c r="AC124" s="4"/>
      <c r="AD124" s="9"/>
      <c r="AE124" s="9"/>
      <c r="AF124" s="4"/>
    </row>
    <row r="125" spans="2:32" x14ac:dyDescent="0.35">
      <c r="B125" s="4"/>
      <c r="C125" s="9"/>
      <c r="E125" s="4">
        <v>500</v>
      </c>
      <c r="F125" s="9" t="e">
        <f t="shared" si="5"/>
        <v>#N/A</v>
      </c>
      <c r="G125" s="9" t="e">
        <f t="shared" si="4"/>
        <v>#N/A</v>
      </c>
      <c r="H125" s="4">
        <v>0</v>
      </c>
      <c r="K125" s="4"/>
      <c r="L125" s="9"/>
      <c r="M125" s="9"/>
      <c r="N125" s="4"/>
      <c r="Q125" s="4"/>
      <c r="R125" s="9"/>
      <c r="S125" s="9"/>
      <c r="T125" s="4"/>
      <c r="W125" s="4"/>
      <c r="X125" s="9"/>
      <c r="Y125" s="9"/>
      <c r="Z125" s="4"/>
      <c r="AC125" s="4"/>
      <c r="AD125" s="9"/>
      <c r="AE125" s="9"/>
      <c r="AF125" s="4"/>
    </row>
    <row r="126" spans="2:32" x14ac:dyDescent="0.35">
      <c r="B126" s="4"/>
      <c r="C126" s="9"/>
      <c r="E126" s="4"/>
      <c r="F126" s="9"/>
      <c r="G126" s="9"/>
      <c r="H126" s="4"/>
    </row>
    <row r="127" spans="2:32" x14ac:dyDescent="0.35">
      <c r="B127" s="4"/>
      <c r="C127" s="9"/>
      <c r="E127" s="4"/>
      <c r="F127" s="9"/>
      <c r="G127" s="9"/>
      <c r="H127" s="4"/>
    </row>
    <row r="128" spans="2:32" x14ac:dyDescent="0.35">
      <c r="B128" s="4"/>
      <c r="C128" s="9"/>
      <c r="E128" s="4"/>
      <c r="F128" s="9"/>
      <c r="G128" s="9"/>
      <c r="H128" s="4"/>
    </row>
    <row r="129" spans="2:8" x14ac:dyDescent="0.35">
      <c r="B129" s="4"/>
      <c r="C129" s="9"/>
      <c r="E129" s="4"/>
      <c r="F129" s="9"/>
      <c r="G129" s="9"/>
      <c r="H129" s="4"/>
    </row>
    <row r="130" spans="2:8" x14ac:dyDescent="0.35">
      <c r="B130" s="4"/>
      <c r="C130" s="9"/>
      <c r="E130" s="4"/>
      <c r="F130" s="9"/>
      <c r="G130" s="9"/>
      <c r="H130" s="4"/>
    </row>
    <row r="131" spans="2:8" x14ac:dyDescent="0.35">
      <c r="B131" s="4"/>
      <c r="C131" s="9"/>
      <c r="E131" s="4"/>
      <c r="F131" s="9"/>
      <c r="G131" s="9"/>
      <c r="H131" s="4"/>
    </row>
    <row r="132" spans="2:8" x14ac:dyDescent="0.35">
      <c r="B132" s="4"/>
      <c r="C132" s="9"/>
      <c r="E132" s="4"/>
      <c r="F132" s="9"/>
      <c r="G132" s="9"/>
      <c r="H132" s="4"/>
    </row>
    <row r="133" spans="2:8" x14ac:dyDescent="0.35">
      <c r="B133" s="4"/>
      <c r="C133" s="9"/>
      <c r="E133" s="4"/>
      <c r="F133" s="9"/>
      <c r="G133" s="9"/>
      <c r="H133" s="4"/>
    </row>
    <row r="134" spans="2:8" x14ac:dyDescent="0.35">
      <c r="B134" s="4"/>
      <c r="C134" s="9"/>
      <c r="E134" s="4"/>
      <c r="F134" s="9"/>
      <c r="G134" s="9"/>
      <c r="H134" s="4"/>
    </row>
    <row r="135" spans="2:8" x14ac:dyDescent="0.35">
      <c r="B135" s="4"/>
      <c r="C135" s="9"/>
      <c r="E135" s="4"/>
      <c r="F135" s="9"/>
      <c r="G135" s="9"/>
      <c r="H135" s="4"/>
    </row>
    <row r="136" spans="2:8" x14ac:dyDescent="0.35">
      <c r="B136" s="4"/>
      <c r="C136" s="9"/>
      <c r="E136" s="4"/>
      <c r="F136" s="9"/>
      <c r="G136" s="9"/>
      <c r="H136" s="4"/>
    </row>
    <row r="137" spans="2:8" x14ac:dyDescent="0.35">
      <c r="B137" s="4"/>
      <c r="C137" s="9"/>
      <c r="E137" s="4"/>
      <c r="F137" s="9"/>
      <c r="G137" s="9"/>
      <c r="H137" s="4"/>
    </row>
    <row r="138" spans="2:8" x14ac:dyDescent="0.35">
      <c r="B138" s="4"/>
      <c r="C138" s="9"/>
      <c r="E138" s="4"/>
      <c r="F138" s="9"/>
      <c r="G138" s="9"/>
      <c r="H138" s="4"/>
    </row>
    <row r="139" spans="2:8" x14ac:dyDescent="0.35">
      <c r="B139" s="4"/>
      <c r="C139" s="9"/>
      <c r="E139" s="4"/>
      <c r="F139" s="9"/>
      <c r="G139" s="9"/>
      <c r="H139" s="4"/>
    </row>
    <row r="140" spans="2:8" x14ac:dyDescent="0.35">
      <c r="B140" s="4"/>
      <c r="C140" s="9"/>
      <c r="E140" s="4"/>
      <c r="F140" s="9"/>
      <c r="G140" s="9"/>
      <c r="H140" s="4"/>
    </row>
    <row r="141" spans="2:8" x14ac:dyDescent="0.35">
      <c r="B141" s="4"/>
      <c r="C141" s="9"/>
      <c r="E141" s="4"/>
      <c r="F141" s="9"/>
      <c r="G141" s="9"/>
      <c r="H141" s="4"/>
    </row>
    <row r="142" spans="2:8" x14ac:dyDescent="0.35">
      <c r="B142" s="4"/>
      <c r="C142" s="9"/>
      <c r="E142" s="4"/>
      <c r="F142" s="9"/>
      <c r="G142" s="9"/>
      <c r="H142" s="4"/>
    </row>
    <row r="143" spans="2:8" x14ac:dyDescent="0.35">
      <c r="B143" s="4"/>
      <c r="C143" s="9"/>
      <c r="E143" s="4"/>
      <c r="F143" s="9"/>
      <c r="G143" s="9"/>
      <c r="H143" s="4"/>
    </row>
    <row r="144" spans="2:8" x14ac:dyDescent="0.35">
      <c r="B144" s="4"/>
      <c r="C144" s="9"/>
      <c r="E144" s="4"/>
      <c r="F144" s="9"/>
      <c r="G144" s="9"/>
      <c r="H144" s="4"/>
    </row>
    <row r="145" spans="2:8" x14ac:dyDescent="0.35">
      <c r="B145" s="4"/>
      <c r="C145" s="9"/>
      <c r="E145" s="4"/>
      <c r="F145" s="9"/>
      <c r="G145" s="9"/>
      <c r="H145" s="4"/>
    </row>
    <row r="146" spans="2:8" x14ac:dyDescent="0.35">
      <c r="B146" s="4"/>
      <c r="C146" s="9"/>
      <c r="E146" s="4"/>
      <c r="F146" s="9"/>
      <c r="G146" s="9"/>
      <c r="H146" s="4"/>
    </row>
    <row r="147" spans="2:8" x14ac:dyDescent="0.35">
      <c r="B147" s="4"/>
      <c r="C147" s="9"/>
      <c r="E147" s="4"/>
      <c r="F147" s="9"/>
      <c r="G147" s="9"/>
      <c r="H147" s="4"/>
    </row>
    <row r="148" spans="2:8" x14ac:dyDescent="0.35">
      <c r="B148" s="4"/>
      <c r="C148" s="9"/>
      <c r="E148" s="4"/>
      <c r="F148" s="9"/>
      <c r="G148" s="9"/>
      <c r="H148" s="4"/>
    </row>
    <row r="149" spans="2:8" x14ac:dyDescent="0.35">
      <c r="B149" s="4"/>
      <c r="C149" s="9"/>
      <c r="E149" s="4"/>
      <c r="F149" s="9"/>
      <c r="G149" s="9"/>
      <c r="H149" s="4"/>
    </row>
    <row r="150" spans="2:8" x14ac:dyDescent="0.35">
      <c r="B150" s="4"/>
      <c r="C150" s="9"/>
      <c r="E150" s="4"/>
      <c r="F150" s="9"/>
      <c r="G150" s="9"/>
      <c r="H150" s="4"/>
    </row>
    <row r="151" spans="2:8" x14ac:dyDescent="0.35">
      <c r="B151" s="4"/>
      <c r="C151" s="9"/>
      <c r="E151" s="4"/>
      <c r="F151" s="9"/>
      <c r="G151" s="9"/>
      <c r="H151" s="4"/>
    </row>
    <row r="152" spans="2:8" x14ac:dyDescent="0.35">
      <c r="B152" s="4"/>
      <c r="C152" s="9"/>
      <c r="E152" s="4"/>
      <c r="F152" s="9"/>
      <c r="G152" s="9"/>
      <c r="H152" s="4"/>
    </row>
    <row r="153" spans="2:8" x14ac:dyDescent="0.35">
      <c r="B153" s="4"/>
      <c r="C153" s="9"/>
      <c r="E153" s="4"/>
      <c r="F153" s="9"/>
      <c r="G153" s="9"/>
      <c r="H153" s="4"/>
    </row>
    <row r="154" spans="2:8" x14ac:dyDescent="0.35">
      <c r="B154" s="4"/>
      <c r="C154" s="9"/>
      <c r="E154" s="4"/>
      <c r="F154" s="9"/>
      <c r="G154" s="9"/>
      <c r="H154" s="4"/>
    </row>
    <row r="155" spans="2:8" x14ac:dyDescent="0.35">
      <c r="B155" s="4"/>
      <c r="C155" s="9"/>
      <c r="E155" s="4"/>
      <c r="F155" s="9"/>
      <c r="G155" s="9"/>
      <c r="H155" s="4"/>
    </row>
    <row r="156" spans="2:8" x14ac:dyDescent="0.35">
      <c r="B156" s="4"/>
      <c r="C156" s="9"/>
      <c r="E156" s="4"/>
      <c r="F156" s="9"/>
      <c r="G156" s="9"/>
      <c r="H156" s="4"/>
    </row>
    <row r="157" spans="2:8" x14ac:dyDescent="0.35">
      <c r="B157" s="4"/>
      <c r="C157" s="9"/>
      <c r="E157" s="4"/>
      <c r="F157" s="9"/>
      <c r="G157" s="9"/>
      <c r="H157" s="4"/>
    </row>
    <row r="158" spans="2:8" x14ac:dyDescent="0.35">
      <c r="B158" s="4"/>
      <c r="C158" s="9"/>
      <c r="E158" s="4"/>
      <c r="F158" s="9"/>
      <c r="G158" s="9"/>
      <c r="H158" s="4"/>
    </row>
    <row r="159" spans="2:8" x14ac:dyDescent="0.35">
      <c r="B159" s="4"/>
      <c r="C159" s="9"/>
      <c r="E159" s="4"/>
      <c r="F159" s="9"/>
      <c r="G159" s="9"/>
      <c r="H159" s="4"/>
    </row>
    <row r="160" spans="2:8" x14ac:dyDescent="0.35">
      <c r="B160" s="4"/>
      <c r="C160" s="9"/>
      <c r="E160" s="4"/>
      <c r="F160" s="9"/>
      <c r="G160" s="9"/>
      <c r="H160" s="4"/>
    </row>
    <row r="161" spans="2:8" x14ac:dyDescent="0.35">
      <c r="B161" s="4"/>
      <c r="C161" s="9"/>
      <c r="E161" s="4"/>
      <c r="F161" s="9"/>
      <c r="G161" s="9"/>
      <c r="H161" s="4"/>
    </row>
    <row r="162" spans="2:8" x14ac:dyDescent="0.35">
      <c r="B162" s="4"/>
      <c r="C162" s="9"/>
      <c r="E162" s="4"/>
      <c r="F162" s="9"/>
      <c r="G162" s="9"/>
      <c r="H162" s="4"/>
    </row>
    <row r="163" spans="2:8" x14ac:dyDescent="0.35">
      <c r="B163" s="4"/>
      <c r="C163" s="9"/>
      <c r="E163" s="4"/>
      <c r="F163" s="9"/>
      <c r="G163" s="9"/>
      <c r="H163" s="4"/>
    </row>
    <row r="164" spans="2:8" x14ac:dyDescent="0.35">
      <c r="B164" s="4"/>
      <c r="C164" s="9"/>
      <c r="E164" s="4"/>
      <c r="F164" s="9"/>
      <c r="G164" s="9"/>
      <c r="H164" s="4"/>
    </row>
    <row r="165" spans="2:8" x14ac:dyDescent="0.35">
      <c r="B165" s="4"/>
      <c r="C165" s="9"/>
      <c r="E165" s="4"/>
      <c r="F165" s="9"/>
      <c r="G165" s="9"/>
      <c r="H165" s="4"/>
    </row>
    <row r="166" spans="2:8" x14ac:dyDescent="0.35">
      <c r="B166" s="4"/>
      <c r="C166" s="9"/>
      <c r="E166" s="4"/>
      <c r="F166" s="9"/>
      <c r="G166" s="9"/>
      <c r="H166" s="4"/>
    </row>
    <row r="167" spans="2:8" x14ac:dyDescent="0.35">
      <c r="B167" s="4"/>
      <c r="C167" s="9"/>
      <c r="E167" s="4"/>
      <c r="F167" s="9"/>
      <c r="G167" s="9"/>
      <c r="H167" s="4"/>
    </row>
    <row r="168" spans="2:8" x14ac:dyDescent="0.35">
      <c r="B168" s="4"/>
      <c r="C168" s="9"/>
      <c r="E168" s="4"/>
      <c r="F168" s="9"/>
      <c r="G168" s="9"/>
      <c r="H168" s="4"/>
    </row>
    <row r="169" spans="2:8" x14ac:dyDescent="0.35">
      <c r="B169" s="4"/>
      <c r="C169" s="9"/>
      <c r="E169" s="4"/>
      <c r="F169" s="9"/>
      <c r="G169" s="9"/>
      <c r="H169" s="4"/>
    </row>
    <row r="170" spans="2:8" x14ac:dyDescent="0.35">
      <c r="B170" s="4"/>
      <c r="C170" s="9"/>
      <c r="E170" s="4"/>
      <c r="F170" s="9"/>
      <c r="G170" s="9"/>
      <c r="H170" s="4"/>
    </row>
    <row r="171" spans="2:8" x14ac:dyDescent="0.35">
      <c r="B171" s="4"/>
      <c r="C171" s="9"/>
      <c r="E171" s="4"/>
      <c r="F171" s="9"/>
      <c r="G171" s="9"/>
      <c r="H171" s="4"/>
    </row>
    <row r="172" spans="2:8" x14ac:dyDescent="0.35">
      <c r="B172" s="4"/>
      <c r="C172" s="9"/>
      <c r="E172" s="4"/>
      <c r="F172" s="9"/>
      <c r="G172" s="9"/>
      <c r="H172" s="4"/>
    </row>
    <row r="173" spans="2:8" x14ac:dyDescent="0.35">
      <c r="B173" s="4"/>
      <c r="C173" s="9"/>
      <c r="E173" s="4"/>
      <c r="F173" s="9"/>
      <c r="G173" s="9"/>
      <c r="H173" s="4"/>
    </row>
    <row r="174" spans="2:8" x14ac:dyDescent="0.35">
      <c r="B174" s="4"/>
      <c r="C174" s="9"/>
      <c r="E174" s="4"/>
      <c r="F174" s="9"/>
      <c r="G174" s="9"/>
      <c r="H174" s="4"/>
    </row>
    <row r="175" spans="2:8" x14ac:dyDescent="0.35">
      <c r="B175" s="4"/>
      <c r="C175" s="9"/>
      <c r="E175" s="4"/>
      <c r="F175" s="9"/>
      <c r="G175" s="9"/>
      <c r="H175" s="4"/>
    </row>
    <row r="176" spans="2:8" x14ac:dyDescent="0.35">
      <c r="B176" s="4"/>
      <c r="C176" s="9"/>
      <c r="E176" s="4"/>
      <c r="F176" s="9"/>
      <c r="G176" s="9"/>
      <c r="H176" s="4"/>
    </row>
    <row r="177" spans="2:8" x14ac:dyDescent="0.35">
      <c r="B177" s="4"/>
      <c r="C177" s="9"/>
      <c r="E177" s="4"/>
      <c r="F177" s="9"/>
      <c r="G177" s="9"/>
      <c r="H177" s="4"/>
    </row>
    <row r="178" spans="2:8" x14ac:dyDescent="0.35">
      <c r="B178" s="4"/>
      <c r="C178" s="9"/>
      <c r="E178" s="4"/>
      <c r="F178" s="9"/>
      <c r="G178" s="9"/>
      <c r="H178" s="4"/>
    </row>
    <row r="179" spans="2:8" x14ac:dyDescent="0.35">
      <c r="B179" s="4"/>
      <c r="C179" s="9"/>
      <c r="E179" s="4"/>
      <c r="F179" s="9"/>
      <c r="G179" s="9"/>
      <c r="H179" s="4"/>
    </row>
    <row r="180" spans="2:8" x14ac:dyDescent="0.35">
      <c r="B180" s="4"/>
      <c r="C180" s="9"/>
      <c r="E180" s="4"/>
      <c r="F180" s="9"/>
      <c r="G180" s="9"/>
      <c r="H180" s="4"/>
    </row>
    <row r="181" spans="2:8" x14ac:dyDescent="0.35">
      <c r="B181" s="4"/>
      <c r="C181" s="9"/>
      <c r="E181" s="4"/>
      <c r="F181" s="9"/>
      <c r="G181" s="9"/>
      <c r="H181" s="4"/>
    </row>
    <row r="182" spans="2:8" x14ac:dyDescent="0.35">
      <c r="B182" s="4"/>
      <c r="C182" s="9"/>
      <c r="E182" s="4"/>
      <c r="F182" s="9"/>
      <c r="G182" s="9"/>
      <c r="H182" s="4"/>
    </row>
    <row r="183" spans="2:8" x14ac:dyDescent="0.35">
      <c r="B183" s="4"/>
      <c r="C183" s="9"/>
      <c r="E183" s="4"/>
      <c r="F183" s="9"/>
      <c r="G183" s="9"/>
      <c r="H183" s="4"/>
    </row>
    <row r="184" spans="2:8" x14ac:dyDescent="0.35">
      <c r="B184" s="4"/>
      <c r="C184" s="9"/>
      <c r="E184" s="4"/>
      <c r="F184" s="9"/>
      <c r="G184" s="9"/>
      <c r="H184" s="4"/>
    </row>
    <row r="185" spans="2:8" x14ac:dyDescent="0.35">
      <c r="B185" s="4"/>
      <c r="C185" s="9"/>
      <c r="E185" s="4"/>
      <c r="F185" s="9"/>
      <c r="G185" s="9"/>
      <c r="H185" s="4"/>
    </row>
    <row r="186" spans="2:8" x14ac:dyDescent="0.35">
      <c r="B186" s="4"/>
      <c r="C186" s="9"/>
      <c r="E186" s="4"/>
      <c r="F186" s="9"/>
      <c r="G186" s="9"/>
      <c r="H186" s="4"/>
    </row>
    <row r="187" spans="2:8" x14ac:dyDescent="0.35">
      <c r="B187" s="4"/>
      <c r="C187" s="9"/>
      <c r="E187" s="4"/>
      <c r="F187" s="9"/>
      <c r="G187" s="9"/>
      <c r="H187" s="4"/>
    </row>
    <row r="188" spans="2:8" x14ac:dyDescent="0.35">
      <c r="B188" s="4"/>
      <c r="C188" s="9"/>
      <c r="E188" s="4"/>
      <c r="F188" s="9"/>
      <c r="G188" s="9"/>
      <c r="H188" s="4"/>
    </row>
    <row r="189" spans="2:8" x14ac:dyDescent="0.35">
      <c r="B189" s="4"/>
      <c r="C189" s="9"/>
      <c r="E189" s="4"/>
      <c r="F189" s="9"/>
      <c r="G189" s="9"/>
      <c r="H189" s="4"/>
    </row>
    <row r="190" spans="2:8" x14ac:dyDescent="0.35">
      <c r="B190" s="4"/>
      <c r="C190" s="9"/>
      <c r="E190" s="4"/>
      <c r="F190" s="9"/>
      <c r="G190" s="9"/>
      <c r="H190" s="4"/>
    </row>
    <row r="191" spans="2:8" x14ac:dyDescent="0.35">
      <c r="B191" s="4"/>
      <c r="C191" s="9"/>
      <c r="E191" s="4"/>
      <c r="F191" s="9"/>
      <c r="G191" s="9"/>
      <c r="H191" s="4"/>
    </row>
    <row r="192" spans="2:8" x14ac:dyDescent="0.35">
      <c r="B192" s="4"/>
      <c r="C192" s="9"/>
      <c r="E192" s="4"/>
      <c r="F192" s="9"/>
      <c r="G192" s="9"/>
      <c r="H192" s="4"/>
    </row>
    <row r="193" spans="2:8" x14ac:dyDescent="0.35">
      <c r="B193" s="4"/>
      <c r="C193" s="9"/>
      <c r="E193" s="4"/>
      <c r="F193" s="9"/>
      <c r="G193" s="9"/>
      <c r="H193" s="4"/>
    </row>
    <row r="194" spans="2:8" x14ac:dyDescent="0.35">
      <c r="B194" s="4"/>
      <c r="C194" s="9"/>
      <c r="E194" s="4"/>
      <c r="F194" s="9"/>
      <c r="G194" s="9"/>
      <c r="H194" s="4"/>
    </row>
    <row r="195" spans="2:8" x14ac:dyDescent="0.35">
      <c r="B195" s="4"/>
      <c r="C195" s="9"/>
      <c r="E195" s="4"/>
      <c r="F195" s="9"/>
      <c r="G195" s="9"/>
      <c r="H195" s="4"/>
    </row>
    <row r="196" spans="2:8" x14ac:dyDescent="0.35">
      <c r="B196" s="4"/>
      <c r="C196" s="9"/>
      <c r="E196" s="4"/>
      <c r="F196" s="9"/>
      <c r="G196" s="9"/>
      <c r="H196" s="4"/>
    </row>
    <row r="197" spans="2:8" x14ac:dyDescent="0.35">
      <c r="B197" s="4"/>
      <c r="C197" s="9"/>
      <c r="E197" s="4"/>
      <c r="F197" s="9"/>
      <c r="G197" s="9"/>
      <c r="H197" s="4"/>
    </row>
    <row r="198" spans="2:8" x14ac:dyDescent="0.35">
      <c r="B198" s="4"/>
      <c r="C198" s="9"/>
      <c r="E198" s="4"/>
      <c r="F198" s="9"/>
      <c r="G198" s="9"/>
      <c r="H198" s="4"/>
    </row>
    <row r="199" spans="2:8" x14ac:dyDescent="0.35">
      <c r="B199" s="4"/>
      <c r="C199" s="9"/>
      <c r="E199" s="4"/>
      <c r="F199" s="9"/>
      <c r="G199" s="9"/>
      <c r="H199" s="4"/>
    </row>
    <row r="200" spans="2:8" x14ac:dyDescent="0.35">
      <c r="B200" s="4"/>
      <c r="C200" s="9"/>
      <c r="E200" s="4"/>
      <c r="F200" s="9"/>
      <c r="G200" s="9"/>
      <c r="H200" s="4"/>
    </row>
    <row r="201" spans="2:8" x14ac:dyDescent="0.35">
      <c r="B201" s="4"/>
      <c r="C201" s="9"/>
      <c r="E201" s="4"/>
      <c r="F201" s="9"/>
      <c r="G201" s="9"/>
      <c r="H201" s="4"/>
    </row>
    <row r="202" spans="2:8" x14ac:dyDescent="0.35">
      <c r="B202" s="4"/>
      <c r="C202" s="9"/>
      <c r="E202" s="4"/>
      <c r="F202" s="9"/>
      <c r="G202" s="9"/>
      <c r="H202" s="4"/>
    </row>
    <row r="203" spans="2:8" x14ac:dyDescent="0.35">
      <c r="B203" s="4"/>
      <c r="C203" s="9"/>
      <c r="E203" s="4"/>
      <c r="F203" s="9"/>
      <c r="G203" s="9"/>
      <c r="H203" s="4"/>
    </row>
    <row r="204" spans="2:8" x14ac:dyDescent="0.35">
      <c r="B204" s="4"/>
      <c r="C204" s="9"/>
      <c r="E204" s="4"/>
      <c r="F204" s="9"/>
      <c r="G204" s="9"/>
      <c r="H204" s="4"/>
    </row>
    <row r="205" spans="2:8" x14ac:dyDescent="0.35">
      <c r="B205" s="4"/>
      <c r="C205" s="9"/>
      <c r="E205" s="4"/>
      <c r="F205" s="9"/>
      <c r="G205" s="9"/>
      <c r="H205" s="4"/>
    </row>
    <row r="206" spans="2:8" x14ac:dyDescent="0.35">
      <c r="B206" s="4"/>
      <c r="C206" s="9"/>
      <c r="E206" s="4"/>
      <c r="F206" s="9"/>
      <c r="G206" s="9"/>
      <c r="H206" s="4"/>
    </row>
    <row r="207" spans="2:8" x14ac:dyDescent="0.35">
      <c r="B207" s="4"/>
      <c r="C207" s="9"/>
      <c r="E207" s="4"/>
      <c r="F207" s="9"/>
      <c r="G207" s="9"/>
      <c r="H207" s="4"/>
    </row>
    <row r="208" spans="2:8" x14ac:dyDescent="0.35">
      <c r="B208" s="4"/>
      <c r="C208" s="9"/>
      <c r="E208" s="4"/>
      <c r="F208" s="9"/>
      <c r="G208" s="9"/>
      <c r="H208" s="4"/>
    </row>
    <row r="209" spans="2:8" x14ac:dyDescent="0.35">
      <c r="B209" s="4"/>
      <c r="C209" s="9"/>
      <c r="E209" s="4"/>
      <c r="F209" s="9"/>
      <c r="G209" s="9"/>
      <c r="H209" s="4"/>
    </row>
    <row r="210" spans="2:8" x14ac:dyDescent="0.35">
      <c r="B210" s="4"/>
      <c r="C210" s="9"/>
      <c r="E210" s="4"/>
      <c r="F210" s="9"/>
      <c r="G210" s="9"/>
      <c r="H210" s="4"/>
    </row>
    <row r="211" spans="2:8" x14ac:dyDescent="0.35">
      <c r="B211" s="4"/>
      <c r="C211" s="9"/>
      <c r="E211" s="4"/>
      <c r="F211" s="9"/>
      <c r="G211" s="9"/>
      <c r="H211" s="4"/>
    </row>
    <row r="212" spans="2:8" x14ac:dyDescent="0.35">
      <c r="B212" s="4"/>
      <c r="C212" s="9"/>
      <c r="E212" s="4"/>
      <c r="F212" s="9"/>
      <c r="G212" s="9"/>
      <c r="H212" s="4"/>
    </row>
    <row r="213" spans="2:8" x14ac:dyDescent="0.35">
      <c r="B213" s="4"/>
      <c r="C213" s="9"/>
      <c r="E213" s="4"/>
      <c r="F213" s="9"/>
      <c r="G213" s="9"/>
      <c r="H213" s="4"/>
    </row>
    <row r="214" spans="2:8" x14ac:dyDescent="0.35">
      <c r="B214" s="4"/>
      <c r="C214" s="9"/>
      <c r="E214" s="4"/>
      <c r="F214" s="9"/>
      <c r="G214" s="9"/>
      <c r="H214" s="4"/>
    </row>
    <row r="215" spans="2:8" x14ac:dyDescent="0.35">
      <c r="B215" s="4"/>
      <c r="C215" s="9"/>
      <c r="E215" s="4"/>
      <c r="F215" s="9"/>
      <c r="G215" s="9"/>
      <c r="H215" s="4"/>
    </row>
    <row r="216" spans="2:8" x14ac:dyDescent="0.35">
      <c r="B216" s="4"/>
      <c r="C216" s="9"/>
      <c r="E216" s="4"/>
      <c r="F216" s="9"/>
      <c r="G216" s="9"/>
      <c r="H216" s="4"/>
    </row>
    <row r="217" spans="2:8" x14ac:dyDescent="0.35">
      <c r="B217" s="4"/>
      <c r="C217" s="9"/>
      <c r="E217" s="4"/>
      <c r="F217" s="9"/>
      <c r="G217" s="9"/>
      <c r="H217" s="4"/>
    </row>
    <row r="218" spans="2:8" x14ac:dyDescent="0.35">
      <c r="B218" s="4"/>
      <c r="C218" s="9"/>
      <c r="E218" s="4"/>
      <c r="F218" s="9"/>
      <c r="G218" s="9"/>
      <c r="H218" s="4"/>
    </row>
    <row r="219" spans="2:8" x14ac:dyDescent="0.35">
      <c r="B219" s="4"/>
      <c r="C219" s="9"/>
      <c r="E219" s="4"/>
      <c r="F219" s="9"/>
      <c r="G219" s="9"/>
      <c r="H219" s="4"/>
    </row>
    <row r="220" spans="2:8" x14ac:dyDescent="0.35">
      <c r="B220" s="4"/>
      <c r="C220" s="9"/>
      <c r="E220" s="4"/>
      <c r="F220" s="9"/>
      <c r="G220" s="9"/>
      <c r="H220" s="4"/>
    </row>
    <row r="221" spans="2:8" x14ac:dyDescent="0.35">
      <c r="B221" s="4"/>
      <c r="C221" s="9"/>
      <c r="E221" s="4"/>
      <c r="F221" s="9"/>
      <c r="G221" s="9"/>
      <c r="H221" s="4"/>
    </row>
    <row r="222" spans="2:8" x14ac:dyDescent="0.35">
      <c r="B222" s="4"/>
      <c r="C222" s="9"/>
      <c r="E222" s="4"/>
      <c r="F222" s="9"/>
      <c r="G222" s="9"/>
      <c r="H222" s="4"/>
    </row>
    <row r="223" spans="2:8" x14ac:dyDescent="0.35">
      <c r="B223" s="4"/>
      <c r="C223" s="9"/>
      <c r="E223" s="4"/>
      <c r="F223" s="9"/>
      <c r="G223" s="9"/>
      <c r="H223" s="4"/>
    </row>
    <row r="224" spans="2:8" x14ac:dyDescent="0.35">
      <c r="B224" s="4"/>
      <c r="C224" s="9"/>
      <c r="E224" s="4"/>
      <c r="F224" s="9"/>
      <c r="G224" s="9"/>
      <c r="H224" s="4"/>
    </row>
    <row r="225" spans="2:8" x14ac:dyDescent="0.35">
      <c r="B225" s="4"/>
      <c r="C225" s="9"/>
      <c r="E225" s="4"/>
      <c r="F225" s="9"/>
      <c r="G225" s="9"/>
      <c r="H225" s="4"/>
    </row>
    <row r="226" spans="2:8" x14ac:dyDescent="0.35">
      <c r="B226" s="4"/>
      <c r="C226" s="9"/>
      <c r="E226" s="4"/>
      <c r="F226" s="9"/>
      <c r="G226" s="9"/>
      <c r="H226" s="4"/>
    </row>
    <row r="227" spans="2:8" x14ac:dyDescent="0.35">
      <c r="B227" s="4"/>
      <c r="C227" s="9"/>
      <c r="E227" s="4"/>
      <c r="F227" s="9"/>
      <c r="G227" s="9"/>
      <c r="H227" s="4"/>
    </row>
    <row r="228" spans="2:8" x14ac:dyDescent="0.35">
      <c r="B228" s="4"/>
      <c r="C228" s="9"/>
      <c r="E228" s="4"/>
      <c r="F228" s="9"/>
      <c r="G228" s="9"/>
      <c r="H228" s="4"/>
    </row>
    <row r="229" spans="2:8" x14ac:dyDescent="0.35">
      <c r="B229" s="4"/>
      <c r="C229" s="9"/>
      <c r="E229" s="4"/>
      <c r="F229" s="9"/>
      <c r="G229" s="9"/>
      <c r="H229" s="4"/>
    </row>
    <row r="230" spans="2:8" x14ac:dyDescent="0.35">
      <c r="B230" s="4"/>
      <c r="C230" s="9"/>
      <c r="E230" s="4"/>
      <c r="F230" s="9"/>
      <c r="G230" s="9"/>
      <c r="H230" s="4"/>
    </row>
    <row r="231" spans="2:8" x14ac:dyDescent="0.35">
      <c r="B231" s="4"/>
      <c r="C231" s="9"/>
      <c r="E231" s="4"/>
      <c r="F231" s="9"/>
      <c r="G231" s="9"/>
      <c r="H231" s="4"/>
    </row>
    <row r="232" spans="2:8" x14ac:dyDescent="0.35">
      <c r="B232" s="4"/>
      <c r="C232" s="9"/>
      <c r="E232" s="4"/>
      <c r="F232" s="9"/>
      <c r="G232" s="9"/>
      <c r="H232" s="4"/>
    </row>
    <row r="233" spans="2:8" x14ac:dyDescent="0.35">
      <c r="B233" s="4"/>
      <c r="C233" s="9"/>
      <c r="E233" s="4"/>
      <c r="F233" s="9"/>
      <c r="G233" s="9"/>
      <c r="H233" s="4"/>
    </row>
    <row r="234" spans="2:8" x14ac:dyDescent="0.35">
      <c r="B234" s="4"/>
      <c r="C234" s="9"/>
      <c r="E234" s="4"/>
      <c r="F234" s="9"/>
      <c r="G234" s="9"/>
      <c r="H234" s="4"/>
    </row>
    <row r="235" spans="2:8" x14ac:dyDescent="0.35">
      <c r="B235" s="4"/>
      <c r="C235" s="9"/>
      <c r="E235" s="4"/>
      <c r="F235" s="9"/>
      <c r="G235" s="9"/>
      <c r="H235" s="4"/>
    </row>
    <row r="236" spans="2:8" x14ac:dyDescent="0.35">
      <c r="B236" s="4"/>
      <c r="C236" s="9"/>
      <c r="E236" s="4"/>
      <c r="F236" s="9"/>
      <c r="G236" s="9"/>
      <c r="H236" s="4"/>
    </row>
    <row r="237" spans="2:8" x14ac:dyDescent="0.35">
      <c r="B237" s="4"/>
      <c r="C237" s="9"/>
      <c r="E237" s="4"/>
      <c r="F237" s="9"/>
      <c r="G237" s="9"/>
      <c r="H237" s="4"/>
    </row>
    <row r="238" spans="2:8" x14ac:dyDescent="0.35">
      <c r="B238" s="4"/>
      <c r="C238" s="9"/>
      <c r="E238" s="4"/>
      <c r="F238" s="9"/>
      <c r="G238" s="9"/>
      <c r="H238" s="4"/>
    </row>
    <row r="239" spans="2:8" x14ac:dyDescent="0.35">
      <c r="B239" s="4"/>
      <c r="C239" s="9"/>
      <c r="E239" s="4"/>
      <c r="F239" s="9"/>
      <c r="G239" s="9"/>
      <c r="H239" s="4"/>
    </row>
    <row r="240" spans="2:8" x14ac:dyDescent="0.35">
      <c r="B240" s="4"/>
      <c r="C240" s="9"/>
      <c r="E240" s="4"/>
      <c r="F240" s="9"/>
      <c r="G240" s="9"/>
      <c r="H240" s="4"/>
    </row>
    <row r="241" spans="2:8" x14ac:dyDescent="0.35">
      <c r="B241" s="4"/>
      <c r="C241" s="9"/>
      <c r="E241" s="4"/>
      <c r="F241" s="9"/>
      <c r="G241" s="9"/>
      <c r="H241" s="4"/>
    </row>
    <row r="242" spans="2:8" x14ac:dyDescent="0.35">
      <c r="B242" s="4"/>
      <c r="C242" s="9"/>
      <c r="E242" s="4"/>
      <c r="F242" s="9"/>
      <c r="G242" s="9"/>
      <c r="H242" s="4"/>
    </row>
    <row r="243" spans="2:8" x14ac:dyDescent="0.35">
      <c r="B243" s="4"/>
      <c r="C243" s="9"/>
      <c r="E243" s="4"/>
      <c r="F243" s="9"/>
      <c r="G243" s="9"/>
      <c r="H243" s="4"/>
    </row>
    <row r="244" spans="2:8" x14ac:dyDescent="0.35">
      <c r="B244" s="4"/>
      <c r="C244" s="9"/>
      <c r="E244" s="4"/>
      <c r="F244" s="9"/>
      <c r="G244" s="9"/>
      <c r="H244" s="4"/>
    </row>
    <row r="245" spans="2:8" x14ac:dyDescent="0.35">
      <c r="B245" s="4"/>
      <c r="C245" s="9"/>
      <c r="E245" s="4"/>
      <c r="F245" s="9"/>
      <c r="G245" s="9"/>
      <c r="H245" s="4"/>
    </row>
    <row r="246" spans="2:8" x14ac:dyDescent="0.35">
      <c r="B246" s="4"/>
      <c r="C246" s="9"/>
      <c r="E246" s="4"/>
      <c r="F246" s="9"/>
      <c r="G246" s="9"/>
      <c r="H246" s="4"/>
    </row>
    <row r="247" spans="2:8" x14ac:dyDescent="0.35">
      <c r="B247" s="4"/>
      <c r="C247" s="9"/>
      <c r="E247" s="4"/>
      <c r="F247" s="9"/>
      <c r="G247" s="9"/>
      <c r="H247" s="4"/>
    </row>
    <row r="248" spans="2:8" x14ac:dyDescent="0.35">
      <c r="B248" s="4"/>
      <c r="C248" s="9"/>
      <c r="E248" s="4"/>
      <c r="F248" s="9"/>
      <c r="G248" s="9"/>
      <c r="H248" s="4"/>
    </row>
    <row r="249" spans="2:8" x14ac:dyDescent="0.35">
      <c r="B249" s="4"/>
      <c r="C249" s="9"/>
      <c r="E249" s="4"/>
      <c r="F249" s="9"/>
      <c r="G249" s="9"/>
      <c r="H249" s="4"/>
    </row>
    <row r="250" spans="2:8" x14ac:dyDescent="0.35">
      <c r="B250" s="4"/>
      <c r="C250" s="9"/>
      <c r="E250" s="4"/>
      <c r="F250" s="9"/>
      <c r="G250" s="9"/>
      <c r="H250" s="4"/>
    </row>
    <row r="251" spans="2:8" x14ac:dyDescent="0.35">
      <c r="B251" s="4"/>
      <c r="C251" s="9"/>
      <c r="E251" s="4"/>
      <c r="F251" s="9"/>
      <c r="G251" s="9"/>
      <c r="H251" s="4"/>
    </row>
    <row r="252" spans="2:8" x14ac:dyDescent="0.35">
      <c r="B252" s="4"/>
      <c r="C252" s="9"/>
      <c r="E252" s="4"/>
      <c r="F252" s="9"/>
      <c r="G252" s="9"/>
      <c r="H252" s="4"/>
    </row>
    <row r="253" spans="2:8" x14ac:dyDescent="0.35">
      <c r="B253" s="4"/>
      <c r="C253" s="9"/>
      <c r="E253" s="4"/>
      <c r="F253" s="9"/>
      <c r="G253" s="9"/>
      <c r="H253" s="4"/>
    </row>
    <row r="254" spans="2:8" x14ac:dyDescent="0.35">
      <c r="B254" s="4"/>
      <c r="C254" s="9"/>
      <c r="E254" s="4"/>
      <c r="F254" s="9"/>
      <c r="G254" s="9"/>
      <c r="H254" s="4"/>
    </row>
    <row r="255" spans="2:8" x14ac:dyDescent="0.35">
      <c r="B255" s="4"/>
      <c r="C255" s="9"/>
      <c r="E255" s="4"/>
      <c r="F255" s="9"/>
      <c r="G255" s="9"/>
      <c r="H255" s="4"/>
    </row>
    <row r="256" spans="2:8" x14ac:dyDescent="0.35">
      <c r="B256" s="4"/>
      <c r="C256" s="9"/>
      <c r="E256" s="4"/>
      <c r="F256" s="9"/>
      <c r="G256" s="9"/>
      <c r="H256" s="4"/>
    </row>
    <row r="257" spans="2:8" x14ac:dyDescent="0.35">
      <c r="B257" s="4"/>
      <c r="C257" s="9"/>
      <c r="E257" s="4"/>
      <c r="F257" s="9"/>
      <c r="G257" s="9"/>
      <c r="H257" s="4"/>
    </row>
    <row r="258" spans="2:8" x14ac:dyDescent="0.35">
      <c r="B258" s="4"/>
      <c r="C258" s="9"/>
      <c r="E258" s="4"/>
      <c r="F258" s="9"/>
      <c r="G258" s="9"/>
      <c r="H258" s="4"/>
    </row>
    <row r="259" spans="2:8" x14ac:dyDescent="0.35">
      <c r="B259" s="4"/>
      <c r="C259" s="9"/>
      <c r="E259" s="4"/>
      <c r="F259" s="9"/>
      <c r="G259" s="9"/>
      <c r="H259" s="4"/>
    </row>
    <row r="260" spans="2:8" x14ac:dyDescent="0.35">
      <c r="B260" s="4"/>
      <c r="C260" s="9"/>
      <c r="E260" s="4"/>
      <c r="F260" s="9"/>
      <c r="G260" s="9"/>
      <c r="H260" s="4"/>
    </row>
    <row r="261" spans="2:8" x14ac:dyDescent="0.35">
      <c r="B261" s="4"/>
      <c r="C261" s="9"/>
      <c r="E261" s="4"/>
      <c r="F261" s="9"/>
      <c r="G261" s="9"/>
      <c r="H261" s="4"/>
    </row>
    <row r="262" spans="2:8" x14ac:dyDescent="0.35">
      <c r="B262" s="4"/>
      <c r="C262" s="9"/>
      <c r="E262" s="4"/>
      <c r="F262" s="9"/>
      <c r="G262" s="9"/>
      <c r="H262" s="4"/>
    </row>
    <row r="263" spans="2:8" x14ac:dyDescent="0.35">
      <c r="B263" s="4"/>
      <c r="C263" s="9"/>
      <c r="E263" s="4"/>
      <c r="F263" s="9"/>
      <c r="G263" s="9"/>
      <c r="H263" s="4"/>
    </row>
    <row r="264" spans="2:8" x14ac:dyDescent="0.35">
      <c r="B264" s="4"/>
      <c r="C264" s="9"/>
      <c r="E264" s="4"/>
      <c r="F264" s="9"/>
      <c r="G264" s="9"/>
      <c r="H264" s="4"/>
    </row>
    <row r="265" spans="2:8" x14ac:dyDescent="0.35">
      <c r="B265" s="4"/>
      <c r="C265" s="9"/>
      <c r="E265" s="4"/>
      <c r="F265" s="9"/>
      <c r="G265" s="9"/>
      <c r="H265" s="4"/>
    </row>
    <row r="266" spans="2:8" x14ac:dyDescent="0.35">
      <c r="B266" s="4"/>
      <c r="C266" s="9"/>
      <c r="E266" s="4"/>
      <c r="F266" s="9"/>
      <c r="G266" s="9"/>
      <c r="H266" s="4"/>
    </row>
    <row r="267" spans="2:8" x14ac:dyDescent="0.35">
      <c r="B267" s="4"/>
      <c r="C267" s="9"/>
      <c r="E267" s="4"/>
      <c r="F267" s="9"/>
      <c r="G267" s="9"/>
      <c r="H267" s="4"/>
    </row>
    <row r="268" spans="2:8" x14ac:dyDescent="0.35">
      <c r="B268" s="4"/>
      <c r="C268" s="9"/>
      <c r="E268" s="4"/>
      <c r="F268" s="9"/>
      <c r="G268" s="9"/>
      <c r="H268" s="4"/>
    </row>
    <row r="269" spans="2:8" x14ac:dyDescent="0.35">
      <c r="B269" s="4"/>
      <c r="C269" s="9"/>
      <c r="E269" s="4"/>
      <c r="F269" s="9"/>
      <c r="G269" s="9"/>
      <c r="H269" s="4"/>
    </row>
    <row r="270" spans="2:8" x14ac:dyDescent="0.35">
      <c r="B270" s="4"/>
      <c r="C270" s="9"/>
      <c r="E270" s="4"/>
      <c r="F270" s="9"/>
      <c r="G270" s="9"/>
      <c r="H270" s="4"/>
    </row>
    <row r="271" spans="2:8" x14ac:dyDescent="0.35">
      <c r="B271" s="4"/>
      <c r="C271" s="9"/>
      <c r="E271" s="4"/>
      <c r="F271" s="9"/>
      <c r="G271" s="9"/>
      <c r="H271" s="4"/>
    </row>
    <row r="272" spans="2:8" x14ac:dyDescent="0.35">
      <c r="B272" s="4"/>
      <c r="C272" s="9"/>
      <c r="E272" s="4"/>
      <c r="F272" s="9"/>
      <c r="G272" s="9"/>
      <c r="H272" s="4"/>
    </row>
    <row r="273" spans="2:8" x14ac:dyDescent="0.35">
      <c r="B273" s="4"/>
      <c r="C273" s="9"/>
      <c r="E273" s="4"/>
      <c r="F273" s="9"/>
      <c r="G273" s="9"/>
      <c r="H273" s="4"/>
    </row>
    <row r="274" spans="2:8" x14ac:dyDescent="0.35">
      <c r="B274" s="4"/>
      <c r="C274" s="9"/>
      <c r="E274" s="4"/>
      <c r="F274" s="9"/>
      <c r="G274" s="9"/>
      <c r="H274" s="4"/>
    </row>
    <row r="275" spans="2:8" x14ac:dyDescent="0.35">
      <c r="B275" s="4"/>
      <c r="C275" s="9"/>
      <c r="E275" s="4"/>
      <c r="F275" s="9"/>
      <c r="G275" s="9"/>
      <c r="H275" s="4"/>
    </row>
    <row r="276" spans="2:8" x14ac:dyDescent="0.35">
      <c r="B276" s="4"/>
      <c r="C276" s="9"/>
      <c r="E276" s="4"/>
      <c r="F276" s="9"/>
      <c r="G276" s="9"/>
      <c r="H276" s="4"/>
    </row>
    <row r="277" spans="2:8" x14ac:dyDescent="0.35">
      <c r="B277" s="4"/>
      <c r="C277" s="9"/>
      <c r="E277" s="4"/>
      <c r="F277" s="9"/>
      <c r="G277" s="9"/>
      <c r="H277" s="4"/>
    </row>
    <row r="278" spans="2:8" x14ac:dyDescent="0.35">
      <c r="B278" s="4"/>
      <c r="C278" s="9"/>
      <c r="E278" s="4"/>
      <c r="F278" s="9"/>
      <c r="G278" s="9"/>
      <c r="H278" s="4"/>
    </row>
    <row r="279" spans="2:8" x14ac:dyDescent="0.35">
      <c r="B279" s="4"/>
      <c r="C279" s="9"/>
      <c r="E279" s="4"/>
      <c r="F279" s="9"/>
      <c r="G279" s="9"/>
      <c r="H279" s="4"/>
    </row>
    <row r="280" spans="2:8" x14ac:dyDescent="0.35">
      <c r="B280" s="4"/>
      <c r="C280" s="9"/>
      <c r="E280" s="4"/>
      <c r="F280" s="9"/>
      <c r="G280" s="9"/>
      <c r="H280" s="4"/>
    </row>
    <row r="281" spans="2:8" x14ac:dyDescent="0.35">
      <c r="B281" s="4"/>
      <c r="C281" s="9"/>
      <c r="E281" s="4"/>
      <c r="F281" s="9"/>
      <c r="G281" s="9"/>
      <c r="H281" s="4"/>
    </row>
    <row r="282" spans="2:8" x14ac:dyDescent="0.35">
      <c r="B282" s="4"/>
      <c r="C282" s="9"/>
      <c r="E282" s="4"/>
      <c r="F282" s="9"/>
      <c r="G282" s="9"/>
      <c r="H282" s="4"/>
    </row>
    <row r="283" spans="2:8" x14ac:dyDescent="0.35">
      <c r="B283" s="4"/>
      <c r="C283" s="9"/>
      <c r="E283" s="4"/>
      <c r="F283" s="9"/>
      <c r="G283" s="9"/>
      <c r="H283" s="4"/>
    </row>
    <row r="284" spans="2:8" x14ac:dyDescent="0.35">
      <c r="B284" s="4"/>
      <c r="C284" s="9"/>
      <c r="E284" s="4"/>
      <c r="F284" s="9"/>
      <c r="G284" s="9"/>
      <c r="H284" s="4"/>
    </row>
    <row r="285" spans="2:8" x14ac:dyDescent="0.35">
      <c r="B285" s="4"/>
      <c r="C285" s="9"/>
      <c r="E285" s="4"/>
      <c r="F285" s="9"/>
      <c r="G285" s="9"/>
      <c r="H285" s="4"/>
    </row>
    <row r="286" spans="2:8" x14ac:dyDescent="0.35">
      <c r="B286" s="4"/>
      <c r="C286" s="9"/>
      <c r="E286" s="4"/>
      <c r="F286" s="9"/>
      <c r="G286" s="9"/>
      <c r="H286" s="4"/>
    </row>
    <row r="287" spans="2:8" x14ac:dyDescent="0.35">
      <c r="B287" s="4"/>
      <c r="C287" s="9"/>
      <c r="E287" s="4"/>
      <c r="F287" s="9"/>
      <c r="G287" s="9"/>
      <c r="H287" s="4"/>
    </row>
    <row r="288" spans="2:8" x14ac:dyDescent="0.35">
      <c r="B288" s="4"/>
      <c r="C288" s="9"/>
      <c r="E288" s="4"/>
      <c r="F288" s="9"/>
      <c r="G288" s="9"/>
      <c r="H288" s="4"/>
    </row>
    <row r="289" spans="2:8" x14ac:dyDescent="0.35">
      <c r="B289" s="4"/>
      <c r="C289" s="9"/>
      <c r="E289" s="4"/>
      <c r="F289" s="9"/>
      <c r="G289" s="9"/>
      <c r="H289" s="4"/>
    </row>
    <row r="290" spans="2:8" x14ac:dyDescent="0.35">
      <c r="B290" s="4"/>
      <c r="C290" s="9"/>
      <c r="E290" s="4"/>
      <c r="F290" s="9"/>
      <c r="G290" s="9"/>
      <c r="H290" s="4"/>
    </row>
    <row r="291" spans="2:8" x14ac:dyDescent="0.35">
      <c r="B291" s="4"/>
      <c r="C291" s="9"/>
      <c r="E291" s="4"/>
      <c r="F291" s="9"/>
      <c r="G291" s="9"/>
      <c r="H291" s="4"/>
    </row>
    <row r="292" spans="2:8" x14ac:dyDescent="0.35">
      <c r="B292" s="4"/>
      <c r="C292" s="9"/>
      <c r="E292" s="4"/>
      <c r="F292" s="9"/>
      <c r="G292" s="9"/>
      <c r="H292" s="4"/>
    </row>
    <row r="293" spans="2:8" x14ac:dyDescent="0.35">
      <c r="B293" s="4"/>
      <c r="C293" s="9"/>
      <c r="E293" s="4"/>
      <c r="F293" s="9"/>
      <c r="G293" s="9"/>
      <c r="H293" s="4"/>
    </row>
    <row r="294" spans="2:8" x14ac:dyDescent="0.35">
      <c r="B294" s="4"/>
      <c r="C294" s="9"/>
      <c r="E294" s="4"/>
      <c r="F294" s="9"/>
      <c r="G294" s="9"/>
      <c r="H294" s="4"/>
    </row>
    <row r="295" spans="2:8" x14ac:dyDescent="0.35">
      <c r="B295" s="4"/>
      <c r="C295" s="9"/>
      <c r="E295" s="4"/>
      <c r="F295" s="9"/>
      <c r="G295" s="9"/>
      <c r="H295" s="4"/>
    </row>
    <row r="296" spans="2:8" x14ac:dyDescent="0.35">
      <c r="B296" s="4"/>
      <c r="C296" s="9"/>
      <c r="E296" s="4"/>
      <c r="F296" s="9"/>
      <c r="G296" s="9"/>
      <c r="H296" s="4"/>
    </row>
    <row r="297" spans="2:8" x14ac:dyDescent="0.35">
      <c r="B297" s="4"/>
      <c r="C297" s="9"/>
      <c r="E297" s="4"/>
      <c r="F297" s="9"/>
      <c r="G297" s="9"/>
      <c r="H297" s="4"/>
    </row>
    <row r="298" spans="2:8" x14ac:dyDescent="0.35">
      <c r="B298" s="4"/>
      <c r="C298" s="9"/>
      <c r="E298" s="4"/>
      <c r="F298" s="9"/>
      <c r="G298" s="9"/>
      <c r="H298" s="4"/>
    </row>
    <row r="299" spans="2:8" x14ac:dyDescent="0.35">
      <c r="B299" s="4"/>
      <c r="C299" s="9"/>
      <c r="E299" s="4"/>
      <c r="F299" s="9"/>
      <c r="G299" s="9"/>
      <c r="H299" s="4"/>
    </row>
    <row r="300" spans="2:8" x14ac:dyDescent="0.35">
      <c r="B300" s="4"/>
      <c r="C300" s="9"/>
      <c r="E300" s="4"/>
      <c r="F300" s="9"/>
      <c r="G300" s="9"/>
      <c r="H300" s="4"/>
    </row>
    <row r="301" spans="2:8" x14ac:dyDescent="0.35">
      <c r="B301" s="4"/>
      <c r="C301" s="9"/>
      <c r="E301" s="4"/>
      <c r="F301" s="9"/>
      <c r="G301" s="9"/>
      <c r="H301" s="4"/>
    </row>
    <row r="302" spans="2:8" x14ac:dyDescent="0.35">
      <c r="B302" s="4"/>
      <c r="C302" s="9"/>
      <c r="E302" s="4"/>
      <c r="F302" s="9"/>
      <c r="G302" s="9"/>
      <c r="H302" s="4"/>
    </row>
    <row r="303" spans="2:8" x14ac:dyDescent="0.35">
      <c r="B303" s="4"/>
      <c r="C303" s="9"/>
      <c r="E303" s="4"/>
      <c r="F303" s="9"/>
      <c r="G303" s="9"/>
      <c r="H303" s="4"/>
    </row>
    <row r="304" spans="2:8" x14ac:dyDescent="0.35">
      <c r="B304" s="4"/>
      <c r="C304" s="9"/>
      <c r="E304" s="4"/>
      <c r="F304" s="9"/>
      <c r="G304" s="9"/>
      <c r="H304" s="4"/>
    </row>
    <row r="305" spans="2:8" x14ac:dyDescent="0.35">
      <c r="B305" s="4"/>
      <c r="C305" s="9"/>
      <c r="E305" s="4"/>
      <c r="F305" s="9"/>
      <c r="G305" s="9"/>
      <c r="H305" s="4"/>
    </row>
    <row r="306" spans="2:8" x14ac:dyDescent="0.35">
      <c r="B306" s="4"/>
      <c r="C306" s="9"/>
      <c r="E306" s="4"/>
      <c r="F306" s="9"/>
      <c r="G306" s="9"/>
      <c r="H306" s="4"/>
    </row>
    <row r="307" spans="2:8" x14ac:dyDescent="0.35">
      <c r="B307" s="4"/>
      <c r="C307" s="9"/>
      <c r="E307" s="4"/>
      <c r="F307" s="9"/>
      <c r="G307" s="9"/>
      <c r="H307" s="4"/>
    </row>
    <row r="308" spans="2:8" x14ac:dyDescent="0.35">
      <c r="B308" s="4"/>
      <c r="C308" s="9"/>
      <c r="E308" s="4"/>
      <c r="F308" s="9"/>
      <c r="G308" s="9"/>
      <c r="H308" s="4"/>
    </row>
    <row r="309" spans="2:8" x14ac:dyDescent="0.35">
      <c r="B309" s="4"/>
      <c r="C309" s="9"/>
      <c r="E309" s="4"/>
      <c r="F309" s="9"/>
      <c r="G309" s="9"/>
      <c r="H309" s="4"/>
    </row>
    <row r="310" spans="2:8" x14ac:dyDescent="0.35">
      <c r="B310" s="4"/>
      <c r="C310" s="9"/>
      <c r="E310" s="4"/>
      <c r="F310" s="9"/>
      <c r="G310" s="9"/>
      <c r="H310" s="4"/>
    </row>
    <row r="311" spans="2:8" x14ac:dyDescent="0.35">
      <c r="B311" s="4"/>
      <c r="C311" s="9"/>
      <c r="E311" s="4"/>
      <c r="F311" s="9"/>
      <c r="G311" s="9"/>
      <c r="H311" s="4"/>
    </row>
    <row r="312" spans="2:8" x14ac:dyDescent="0.35">
      <c r="B312" s="4"/>
      <c r="C312" s="9"/>
      <c r="E312" s="4"/>
      <c r="F312" s="9"/>
      <c r="G312" s="9"/>
      <c r="H312" s="4"/>
    </row>
    <row r="313" spans="2:8" x14ac:dyDescent="0.35">
      <c r="B313" s="4"/>
      <c r="C313" s="9"/>
      <c r="E313" s="4"/>
      <c r="F313" s="9"/>
      <c r="G313" s="9"/>
      <c r="H313" s="4"/>
    </row>
    <row r="314" spans="2:8" x14ac:dyDescent="0.35">
      <c r="B314" s="4"/>
      <c r="C314" s="9"/>
      <c r="E314" s="4"/>
      <c r="F314" s="9"/>
      <c r="G314" s="9"/>
      <c r="H314" s="4"/>
    </row>
    <row r="315" spans="2:8" x14ac:dyDescent="0.35">
      <c r="B315" s="4"/>
      <c r="C315" s="9"/>
      <c r="E315" s="4"/>
      <c r="F315" s="9"/>
      <c r="G315" s="9"/>
      <c r="H315" s="4"/>
    </row>
    <row r="316" spans="2:8" x14ac:dyDescent="0.35">
      <c r="B316" s="4"/>
      <c r="C316" s="9"/>
      <c r="E316" s="4"/>
      <c r="F316" s="9"/>
      <c r="G316" s="9"/>
      <c r="H316" s="4"/>
    </row>
    <row r="317" spans="2:8" x14ac:dyDescent="0.35">
      <c r="B317" s="4"/>
      <c r="C317" s="9"/>
      <c r="E317" s="4"/>
      <c r="F317" s="9"/>
      <c r="G317" s="9"/>
      <c r="H317" s="4"/>
    </row>
    <row r="318" spans="2:8" x14ac:dyDescent="0.35">
      <c r="B318" s="4"/>
      <c r="C318" s="9"/>
      <c r="E318" s="4"/>
      <c r="F318" s="9"/>
      <c r="G318" s="9"/>
      <c r="H318" s="4"/>
    </row>
    <row r="319" spans="2:8" x14ac:dyDescent="0.35">
      <c r="B319" s="4"/>
      <c r="C319" s="9"/>
      <c r="E319" s="4"/>
      <c r="F319" s="9"/>
      <c r="G319" s="9"/>
      <c r="H319" s="4"/>
    </row>
    <row r="320" spans="2:8" x14ac:dyDescent="0.35">
      <c r="B320" s="4"/>
      <c r="C320" s="9"/>
      <c r="E320" s="4"/>
      <c r="F320" s="9"/>
      <c r="G320" s="9"/>
      <c r="H320" s="4"/>
    </row>
    <row r="321" spans="2:8" x14ac:dyDescent="0.35">
      <c r="B321" s="4"/>
      <c r="C321" s="9"/>
      <c r="E321" s="4"/>
      <c r="F321" s="9"/>
      <c r="G321" s="9"/>
      <c r="H321" s="4"/>
    </row>
    <row r="322" spans="2:8" x14ac:dyDescent="0.35">
      <c r="B322" s="4"/>
      <c r="C322" s="9"/>
      <c r="E322" s="4"/>
      <c r="F322" s="9"/>
      <c r="G322" s="9"/>
      <c r="H322" s="4"/>
    </row>
    <row r="323" spans="2:8" x14ac:dyDescent="0.35">
      <c r="B323" s="4"/>
      <c r="C323" s="9"/>
      <c r="E323" s="4"/>
      <c r="F323" s="9"/>
      <c r="G323" s="9"/>
      <c r="H323" s="4"/>
    </row>
    <row r="324" spans="2:8" x14ac:dyDescent="0.35">
      <c r="B324" s="4"/>
      <c r="C324" s="9"/>
      <c r="E324" s="4"/>
      <c r="F324" s="9"/>
      <c r="G324" s="9"/>
      <c r="H324" s="4"/>
    </row>
    <row r="325" spans="2:8" x14ac:dyDescent="0.35">
      <c r="B325" s="4"/>
      <c r="C325" s="9"/>
      <c r="E325" s="4"/>
      <c r="F325" s="9"/>
      <c r="G325" s="9"/>
      <c r="H325" s="4"/>
    </row>
    <row r="326" spans="2:8" x14ac:dyDescent="0.35">
      <c r="B326" s="4"/>
      <c r="C326" s="9"/>
      <c r="E326" s="4"/>
      <c r="F326" s="9"/>
      <c r="G326" s="9"/>
      <c r="H326" s="4"/>
    </row>
    <row r="327" spans="2:8" x14ac:dyDescent="0.35">
      <c r="B327" s="4"/>
      <c r="C327" s="9"/>
      <c r="E327" s="4"/>
      <c r="F327" s="9"/>
      <c r="G327" s="9"/>
      <c r="H327" s="4"/>
    </row>
    <row r="328" spans="2:8" x14ac:dyDescent="0.35">
      <c r="B328" s="4"/>
      <c r="C328" s="9"/>
      <c r="E328" s="4"/>
      <c r="F328" s="9"/>
      <c r="G328" s="9"/>
      <c r="H328" s="4"/>
    </row>
    <row r="329" spans="2:8" x14ac:dyDescent="0.35">
      <c r="B329" s="4"/>
      <c r="C329" s="9"/>
      <c r="E329" s="4"/>
      <c r="F329" s="9"/>
      <c r="G329" s="9"/>
      <c r="H329" s="4"/>
    </row>
    <row r="330" spans="2:8" x14ac:dyDescent="0.35">
      <c r="B330" s="4"/>
      <c r="C330" s="9"/>
      <c r="E330" s="4"/>
      <c r="F330" s="9"/>
      <c r="G330" s="9"/>
      <c r="H330" s="4"/>
    </row>
    <row r="331" spans="2:8" x14ac:dyDescent="0.35">
      <c r="B331" s="4"/>
      <c r="C331" s="9"/>
      <c r="E331" s="4"/>
      <c r="F331" s="9"/>
      <c r="G331" s="9"/>
      <c r="H331" s="4"/>
    </row>
    <row r="332" spans="2:8" x14ac:dyDescent="0.35">
      <c r="B332" s="4"/>
      <c r="C332" s="9"/>
      <c r="E332" s="4"/>
      <c r="F332" s="9"/>
      <c r="G332" s="9"/>
      <c r="H332" s="4"/>
    </row>
    <row r="333" spans="2:8" x14ac:dyDescent="0.35">
      <c r="B333" s="4"/>
      <c r="C333" s="9"/>
      <c r="E333" s="4"/>
      <c r="F333" s="9"/>
      <c r="G333" s="9"/>
      <c r="H333" s="4"/>
    </row>
    <row r="334" spans="2:8" x14ac:dyDescent="0.35">
      <c r="B334" s="4"/>
      <c r="C334" s="9"/>
      <c r="E334" s="4"/>
      <c r="F334" s="9"/>
      <c r="G334" s="9"/>
      <c r="H334" s="4"/>
    </row>
    <row r="335" spans="2:8" x14ac:dyDescent="0.35">
      <c r="B335" s="4"/>
      <c r="C335" s="9"/>
      <c r="E335" s="4"/>
      <c r="F335" s="9"/>
      <c r="G335" s="9"/>
      <c r="H335" s="4"/>
    </row>
    <row r="336" spans="2:8" x14ac:dyDescent="0.35">
      <c r="B336" s="4"/>
      <c r="C336" s="9"/>
      <c r="E336" s="4"/>
      <c r="F336" s="9"/>
      <c r="G336" s="9"/>
      <c r="H336" s="4"/>
    </row>
    <row r="337" spans="2:8" x14ac:dyDescent="0.35">
      <c r="B337" s="4"/>
      <c r="C337" s="9"/>
      <c r="E337" s="4"/>
      <c r="F337" s="9"/>
      <c r="G337" s="9"/>
      <c r="H337" s="4"/>
    </row>
    <row r="338" spans="2:8" x14ac:dyDescent="0.35">
      <c r="B338" s="4"/>
      <c r="C338" s="9"/>
      <c r="E338" s="4"/>
      <c r="F338" s="9"/>
      <c r="G338" s="9"/>
      <c r="H338" s="4"/>
    </row>
    <row r="339" spans="2:8" x14ac:dyDescent="0.35">
      <c r="B339" s="4"/>
      <c r="C339" s="9"/>
      <c r="E339" s="4"/>
      <c r="F339" s="9"/>
      <c r="G339" s="9"/>
      <c r="H339" s="4"/>
    </row>
    <row r="340" spans="2:8" x14ac:dyDescent="0.35">
      <c r="B340" s="4"/>
      <c r="C340" s="9"/>
      <c r="E340" s="4"/>
      <c r="F340" s="9"/>
      <c r="G340" s="9"/>
      <c r="H340" s="4"/>
    </row>
    <row r="341" spans="2:8" x14ac:dyDescent="0.35">
      <c r="B341" s="4"/>
      <c r="C341" s="9"/>
      <c r="E341" s="4"/>
      <c r="F341" s="9"/>
      <c r="G341" s="9"/>
      <c r="H341" s="4"/>
    </row>
    <row r="342" spans="2:8" x14ac:dyDescent="0.35">
      <c r="B342" s="4"/>
      <c r="C342" s="9"/>
      <c r="E342" s="4"/>
      <c r="F342" s="9"/>
      <c r="G342" s="9"/>
      <c r="H342" s="4"/>
    </row>
    <row r="343" spans="2:8" x14ac:dyDescent="0.35">
      <c r="B343" s="4"/>
      <c r="C343" s="9"/>
      <c r="E343" s="4"/>
      <c r="F343" s="9"/>
      <c r="G343" s="9"/>
      <c r="H343" s="4"/>
    </row>
    <row r="344" spans="2:8" x14ac:dyDescent="0.35">
      <c r="B344" s="4"/>
      <c r="C344" s="9"/>
      <c r="E344" s="4"/>
      <c r="F344" s="9"/>
      <c r="G344" s="9"/>
      <c r="H344" s="4"/>
    </row>
    <row r="345" spans="2:8" x14ac:dyDescent="0.35">
      <c r="B345" s="4"/>
      <c r="C345" s="9"/>
      <c r="E345" s="4"/>
      <c r="F345" s="9"/>
      <c r="G345" s="9"/>
      <c r="H345" s="4"/>
    </row>
    <row r="346" spans="2:8" x14ac:dyDescent="0.35">
      <c r="B346" s="4"/>
      <c r="C346" s="9"/>
      <c r="E346" s="4"/>
      <c r="F346" s="9"/>
      <c r="G346" s="9"/>
      <c r="H346" s="4"/>
    </row>
    <row r="347" spans="2:8" x14ac:dyDescent="0.35">
      <c r="B347" s="4"/>
      <c r="C347" s="9"/>
      <c r="E347" s="4"/>
      <c r="F347" s="9"/>
      <c r="G347" s="9"/>
      <c r="H347" s="4"/>
    </row>
    <row r="348" spans="2:8" x14ac:dyDescent="0.35">
      <c r="B348" s="4"/>
      <c r="C348" s="9"/>
      <c r="E348" s="4"/>
      <c r="F348" s="9"/>
      <c r="G348" s="9"/>
      <c r="H348" s="4"/>
    </row>
    <row r="349" spans="2:8" x14ac:dyDescent="0.35">
      <c r="B349" s="4"/>
      <c r="C349" s="9"/>
      <c r="E349" s="4"/>
      <c r="F349" s="9"/>
      <c r="G349" s="9"/>
      <c r="H349" s="4"/>
    </row>
    <row r="350" spans="2:8" x14ac:dyDescent="0.35">
      <c r="B350" s="4"/>
      <c r="C350" s="9"/>
      <c r="E350" s="4"/>
      <c r="F350" s="9"/>
      <c r="G350" s="9"/>
      <c r="H350" s="4"/>
    </row>
    <row r="351" spans="2:8" x14ac:dyDescent="0.35">
      <c r="B351" s="4"/>
      <c r="C351" s="9"/>
      <c r="E351" s="4"/>
      <c r="F351" s="9"/>
      <c r="G351" s="9"/>
      <c r="H351" s="4"/>
    </row>
    <row r="352" spans="2:8" x14ac:dyDescent="0.35">
      <c r="B352" s="4"/>
      <c r="C352" s="9"/>
      <c r="E352" s="4"/>
      <c r="F352" s="9"/>
      <c r="G352" s="9"/>
      <c r="H352" s="4"/>
    </row>
    <row r="353" spans="2:8" x14ac:dyDescent="0.35">
      <c r="B353" s="4"/>
      <c r="C353" s="9"/>
      <c r="E353" s="4"/>
      <c r="F353" s="9"/>
      <c r="G353" s="9"/>
      <c r="H353" s="4"/>
    </row>
    <row r="354" spans="2:8" x14ac:dyDescent="0.35">
      <c r="B354" s="4"/>
      <c r="C354" s="9"/>
      <c r="E354" s="4"/>
      <c r="F354" s="9"/>
      <c r="G354" s="9"/>
      <c r="H354" s="4"/>
    </row>
    <row r="355" spans="2:8" x14ac:dyDescent="0.35">
      <c r="B355" s="4"/>
      <c r="C355" s="9"/>
      <c r="E355" s="4"/>
      <c r="F355" s="9"/>
      <c r="G355" s="9"/>
      <c r="H355" s="4"/>
    </row>
    <row r="356" spans="2:8" x14ac:dyDescent="0.35">
      <c r="B356" s="4"/>
      <c r="C356" s="9"/>
      <c r="E356" s="4"/>
      <c r="F356" s="9"/>
      <c r="G356" s="9"/>
      <c r="H356" s="4"/>
    </row>
    <row r="357" spans="2:8" x14ac:dyDescent="0.35">
      <c r="B357" s="4"/>
      <c r="C357" s="9"/>
      <c r="E357" s="4"/>
      <c r="F357" s="9"/>
      <c r="G357" s="9"/>
      <c r="H357" s="4"/>
    </row>
    <row r="358" spans="2:8" x14ac:dyDescent="0.35">
      <c r="B358" s="4"/>
      <c r="C358" s="9"/>
      <c r="E358" s="4"/>
      <c r="F358" s="9"/>
      <c r="G358" s="9"/>
      <c r="H358" s="4"/>
    </row>
    <row r="359" spans="2:8" x14ac:dyDescent="0.35">
      <c r="B359" s="4"/>
      <c r="C359" s="9"/>
      <c r="E359" s="4"/>
      <c r="F359" s="9"/>
      <c r="G359" s="9"/>
      <c r="H359" s="4"/>
    </row>
    <row r="360" spans="2:8" x14ac:dyDescent="0.35">
      <c r="B360" s="4"/>
      <c r="C360" s="9"/>
      <c r="E360" s="4"/>
      <c r="F360" s="9"/>
      <c r="G360" s="9"/>
      <c r="H360" s="4"/>
    </row>
    <row r="361" spans="2:8" x14ac:dyDescent="0.35">
      <c r="B361" s="4"/>
      <c r="C361" s="9"/>
      <c r="E361" s="4"/>
      <c r="F361" s="9"/>
      <c r="G361" s="9"/>
      <c r="H361" s="4"/>
    </row>
    <row r="362" spans="2:8" x14ac:dyDescent="0.35">
      <c r="B362" s="4"/>
      <c r="C362" s="9"/>
      <c r="E362" s="4"/>
      <c r="F362" s="9"/>
      <c r="G362" s="9"/>
      <c r="H362" s="4"/>
    </row>
    <row r="363" spans="2:8" x14ac:dyDescent="0.35">
      <c r="B363" s="4"/>
      <c r="C363" s="9"/>
      <c r="E363" s="4"/>
      <c r="F363" s="9"/>
      <c r="G363" s="9"/>
      <c r="H363" s="4"/>
    </row>
    <row r="364" spans="2:8" x14ac:dyDescent="0.35">
      <c r="B364" s="4"/>
      <c r="C364" s="9"/>
      <c r="E364" s="4"/>
      <c r="F364" s="9"/>
      <c r="G364" s="9"/>
      <c r="H364" s="4"/>
    </row>
    <row r="365" spans="2:8" x14ac:dyDescent="0.35">
      <c r="B365" s="4"/>
      <c r="C365" s="9"/>
      <c r="E365" s="4"/>
      <c r="F365" s="9"/>
      <c r="G365" s="9"/>
      <c r="H365" s="4"/>
    </row>
    <row r="366" spans="2:8" x14ac:dyDescent="0.35">
      <c r="B366" s="4"/>
      <c r="C366" s="9"/>
      <c r="E366" s="4"/>
      <c r="F366" s="9"/>
      <c r="G366" s="9"/>
      <c r="H366" s="4"/>
    </row>
    <row r="367" spans="2:8" x14ac:dyDescent="0.35">
      <c r="B367" s="4"/>
      <c r="C367" s="9"/>
      <c r="E367" s="4"/>
      <c r="F367" s="9"/>
      <c r="G367" s="9"/>
      <c r="H367" s="4"/>
    </row>
    <row r="368" spans="2:8" x14ac:dyDescent="0.35">
      <c r="B368" s="4"/>
      <c r="C368" s="9"/>
      <c r="E368" s="4"/>
      <c r="F368" s="9"/>
      <c r="G368" s="9"/>
      <c r="H368" s="4"/>
    </row>
    <row r="369" spans="2:8" x14ac:dyDescent="0.35">
      <c r="B369" s="4"/>
      <c r="C369" s="9"/>
      <c r="E369" s="4"/>
      <c r="F369" s="9"/>
      <c r="G369" s="9"/>
      <c r="H369" s="4"/>
    </row>
    <row r="370" spans="2:8" x14ac:dyDescent="0.35">
      <c r="B370" s="4"/>
      <c r="C370" s="9"/>
      <c r="E370" s="4"/>
      <c r="F370" s="9"/>
      <c r="G370" s="9"/>
      <c r="H370" s="4"/>
    </row>
    <row r="371" spans="2:8" x14ac:dyDescent="0.35">
      <c r="B371" s="4"/>
      <c r="C371" s="9"/>
      <c r="E371" s="4"/>
      <c r="F371" s="9"/>
      <c r="G371" s="9"/>
      <c r="H371" s="4"/>
    </row>
    <row r="372" spans="2:8" x14ac:dyDescent="0.35">
      <c r="B372" s="4"/>
      <c r="C372" s="9"/>
      <c r="E372" s="4"/>
      <c r="F372" s="9"/>
      <c r="G372" s="9"/>
      <c r="H372" s="4"/>
    </row>
    <row r="373" spans="2:8" x14ac:dyDescent="0.35">
      <c r="B373" s="4"/>
      <c r="C373" s="9"/>
      <c r="E373" s="4"/>
      <c r="F373" s="9"/>
      <c r="G373" s="9"/>
      <c r="H373" s="4"/>
    </row>
    <row r="374" spans="2:8" x14ac:dyDescent="0.35">
      <c r="B374" s="4"/>
      <c r="C374" s="9"/>
      <c r="E374" s="4"/>
      <c r="F374" s="9"/>
      <c r="G374" s="9"/>
      <c r="H374" s="4"/>
    </row>
    <row r="375" spans="2:8" x14ac:dyDescent="0.35">
      <c r="B375" s="4"/>
      <c r="C375" s="9"/>
      <c r="E375" s="4"/>
      <c r="F375" s="9"/>
      <c r="G375" s="9"/>
      <c r="H375" s="4"/>
    </row>
    <row r="376" spans="2:8" x14ac:dyDescent="0.35">
      <c r="B376" s="4"/>
      <c r="C376" s="9"/>
      <c r="E376" s="4"/>
      <c r="F376" s="9"/>
      <c r="G376" s="9"/>
      <c r="H376" s="4"/>
    </row>
    <row r="377" spans="2:8" x14ac:dyDescent="0.35">
      <c r="B377" s="4"/>
      <c r="C377" s="9"/>
      <c r="E377" s="4"/>
      <c r="F377" s="9"/>
      <c r="G377" s="9"/>
      <c r="H377" s="4"/>
    </row>
    <row r="378" spans="2:8" x14ac:dyDescent="0.35">
      <c r="B378" s="4"/>
      <c r="C378" s="9"/>
      <c r="E378" s="4"/>
      <c r="F378" s="9"/>
      <c r="G378" s="9"/>
      <c r="H378" s="4"/>
    </row>
    <row r="379" spans="2:8" x14ac:dyDescent="0.35">
      <c r="B379" s="4"/>
      <c r="C379" s="9"/>
      <c r="E379" s="4"/>
      <c r="F379" s="9"/>
      <c r="G379" s="9"/>
      <c r="H379" s="4"/>
    </row>
    <row r="380" spans="2:8" x14ac:dyDescent="0.35">
      <c r="B380" s="4"/>
      <c r="C380" s="9"/>
      <c r="E380" s="4"/>
      <c r="F380" s="9"/>
      <c r="G380" s="9"/>
      <c r="H380" s="4"/>
    </row>
    <row r="381" spans="2:8" x14ac:dyDescent="0.35">
      <c r="B381" s="4"/>
      <c r="C381" s="9"/>
      <c r="E381" s="4"/>
      <c r="F381" s="9"/>
      <c r="G381" s="9"/>
      <c r="H381" s="4"/>
    </row>
    <row r="382" spans="2:8" x14ac:dyDescent="0.35">
      <c r="B382" s="4"/>
      <c r="C382" s="9"/>
      <c r="E382" s="4"/>
      <c r="F382" s="9"/>
      <c r="G382" s="9"/>
      <c r="H382" s="4"/>
    </row>
    <row r="383" spans="2:8" x14ac:dyDescent="0.35">
      <c r="B383" s="4"/>
      <c r="C383" s="9"/>
      <c r="E383" s="4"/>
      <c r="F383" s="9"/>
      <c r="G383" s="9"/>
      <c r="H383" s="4"/>
    </row>
    <row r="384" spans="2:8" x14ac:dyDescent="0.35">
      <c r="B384" s="4"/>
      <c r="C384" s="9"/>
      <c r="E384" s="4"/>
      <c r="F384" s="9"/>
      <c r="G384" s="9"/>
      <c r="H384" s="4"/>
    </row>
    <row r="385" spans="2:8" x14ac:dyDescent="0.35">
      <c r="B385" s="4"/>
      <c r="C385" s="9"/>
      <c r="E385" s="4"/>
      <c r="F385" s="9"/>
      <c r="G385" s="9"/>
      <c r="H385" s="4"/>
    </row>
    <row r="386" spans="2:8" x14ac:dyDescent="0.35">
      <c r="B386" s="4"/>
      <c r="C386" s="9"/>
      <c r="E386" s="4"/>
      <c r="F386" s="9"/>
      <c r="G386" s="9"/>
      <c r="H386" s="4"/>
    </row>
    <row r="387" spans="2:8" x14ac:dyDescent="0.35">
      <c r="B387" s="4"/>
      <c r="C387" s="9"/>
      <c r="E387" s="4"/>
      <c r="F387" s="9"/>
      <c r="G387" s="9"/>
      <c r="H387" s="4"/>
    </row>
    <row r="388" spans="2:8" x14ac:dyDescent="0.35">
      <c r="B388" s="4"/>
      <c r="C388" s="9"/>
      <c r="E388" s="4"/>
      <c r="F388" s="9"/>
      <c r="G388" s="9"/>
      <c r="H388" s="4"/>
    </row>
    <row r="389" spans="2:8" x14ac:dyDescent="0.35">
      <c r="B389" s="4"/>
      <c r="C389" s="9"/>
      <c r="E389" s="4"/>
      <c r="F389" s="9"/>
      <c r="G389" s="9"/>
      <c r="H389" s="4"/>
    </row>
    <row r="390" spans="2:8" x14ac:dyDescent="0.35">
      <c r="B390" s="4"/>
      <c r="C390" s="9"/>
      <c r="E390" s="4"/>
      <c r="F390" s="9"/>
      <c r="G390" s="9"/>
      <c r="H390" s="4"/>
    </row>
    <row r="391" spans="2:8" x14ac:dyDescent="0.35">
      <c r="B391" s="4"/>
      <c r="C391" s="9"/>
      <c r="E391" s="4"/>
      <c r="F391" s="9"/>
      <c r="G391" s="9"/>
      <c r="H391" s="4"/>
    </row>
    <row r="392" spans="2:8" x14ac:dyDescent="0.35">
      <c r="B392" s="4"/>
      <c r="C392" s="9"/>
      <c r="E392" s="4"/>
      <c r="F392" s="9"/>
      <c r="G392" s="9"/>
      <c r="H392" s="4"/>
    </row>
    <row r="393" spans="2:8" x14ac:dyDescent="0.35">
      <c r="B393" s="4"/>
      <c r="C393" s="9"/>
      <c r="E393" s="4"/>
      <c r="F393" s="9"/>
      <c r="G393" s="9"/>
      <c r="H393" s="4"/>
    </row>
    <row r="394" spans="2:8" x14ac:dyDescent="0.35">
      <c r="B394" s="4"/>
      <c r="C394" s="9"/>
      <c r="E394" s="4"/>
      <c r="F394" s="9"/>
      <c r="G394" s="9"/>
      <c r="H394" s="4"/>
    </row>
    <row r="395" spans="2:8" x14ac:dyDescent="0.35">
      <c r="B395" s="4"/>
      <c r="C395" s="9"/>
      <c r="E395" s="4"/>
      <c r="F395" s="9"/>
      <c r="G395" s="9"/>
      <c r="H395" s="4"/>
    </row>
    <row r="396" spans="2:8" x14ac:dyDescent="0.35">
      <c r="B396" s="4"/>
      <c r="C396" s="9"/>
      <c r="E396" s="4"/>
      <c r="F396" s="9"/>
      <c r="G396" s="9"/>
      <c r="H396" s="4"/>
    </row>
    <row r="397" spans="2:8" x14ac:dyDescent="0.35">
      <c r="B397" s="4"/>
      <c r="C397" s="9"/>
      <c r="E397" s="4"/>
      <c r="F397" s="9"/>
      <c r="G397" s="9"/>
      <c r="H397" s="4"/>
    </row>
    <row r="398" spans="2:8" x14ac:dyDescent="0.35">
      <c r="B398" s="4"/>
      <c r="C398" s="9"/>
      <c r="E398" s="4"/>
      <c r="F398" s="9"/>
      <c r="G398" s="9"/>
      <c r="H398" s="4"/>
    </row>
    <row r="399" spans="2:8" x14ac:dyDescent="0.35">
      <c r="B399" s="4"/>
      <c r="C399" s="9"/>
      <c r="E399" s="4"/>
      <c r="F399" s="9"/>
      <c r="G399" s="9"/>
      <c r="H399" s="4"/>
    </row>
    <row r="400" spans="2:8" x14ac:dyDescent="0.35">
      <c r="B400" s="4"/>
      <c r="C400" s="9"/>
      <c r="E400" s="4"/>
      <c r="F400" s="9"/>
      <c r="G400" s="9"/>
      <c r="H400" s="4"/>
    </row>
    <row r="401" spans="2:8" x14ac:dyDescent="0.35">
      <c r="B401" s="4"/>
      <c r="C401" s="9"/>
      <c r="E401" s="4"/>
      <c r="F401" s="9"/>
      <c r="G401" s="9"/>
      <c r="H401" s="4"/>
    </row>
    <row r="402" spans="2:8" x14ac:dyDescent="0.35">
      <c r="B402" s="4"/>
      <c r="C402" s="9"/>
      <c r="E402" s="4"/>
      <c r="F402" s="9"/>
      <c r="G402" s="9"/>
      <c r="H402" s="4"/>
    </row>
    <row r="403" spans="2:8" x14ac:dyDescent="0.35">
      <c r="B403" s="4"/>
      <c r="C403" s="9"/>
      <c r="E403" s="4"/>
      <c r="F403" s="9"/>
      <c r="G403" s="9"/>
      <c r="H403" s="4"/>
    </row>
    <row r="404" spans="2:8" x14ac:dyDescent="0.35">
      <c r="B404" s="4"/>
      <c r="C404" s="9"/>
      <c r="E404" s="4"/>
      <c r="F404" s="9"/>
      <c r="G404" s="9"/>
      <c r="H404" s="4"/>
    </row>
    <row r="405" spans="2:8" x14ac:dyDescent="0.35">
      <c r="B405" s="4"/>
      <c r="C405" s="9"/>
      <c r="E405" s="4"/>
      <c r="F405" s="9"/>
      <c r="G405" s="9"/>
      <c r="H405" s="4"/>
    </row>
    <row r="406" spans="2:8" x14ac:dyDescent="0.35">
      <c r="B406" s="4"/>
      <c r="C406" s="9"/>
      <c r="E406" s="4"/>
      <c r="F406" s="9"/>
      <c r="G406" s="9"/>
      <c r="H406" s="4"/>
    </row>
    <row r="407" spans="2:8" x14ac:dyDescent="0.35">
      <c r="B407" s="4"/>
      <c r="C407" s="9"/>
      <c r="E407" s="4"/>
      <c r="F407" s="9"/>
      <c r="G407" s="9"/>
      <c r="H407" s="4"/>
    </row>
    <row r="408" spans="2:8" x14ac:dyDescent="0.35">
      <c r="B408" s="4"/>
      <c r="C408" s="9"/>
      <c r="E408" s="4"/>
      <c r="F408" s="9"/>
      <c r="G408" s="9"/>
      <c r="H408" s="4"/>
    </row>
    <row r="409" spans="2:8" x14ac:dyDescent="0.35">
      <c r="B409" s="4"/>
      <c r="C409" s="9"/>
      <c r="E409" s="4"/>
      <c r="F409" s="9"/>
      <c r="G409" s="9"/>
      <c r="H409" s="4"/>
    </row>
    <row r="410" spans="2:8" x14ac:dyDescent="0.35">
      <c r="B410" s="4"/>
      <c r="C410" s="9"/>
      <c r="E410" s="4"/>
      <c r="F410" s="9"/>
      <c r="G410" s="9"/>
      <c r="H410" s="4"/>
    </row>
    <row r="411" spans="2:8" x14ac:dyDescent="0.35">
      <c r="B411" s="4"/>
      <c r="C411" s="9"/>
      <c r="E411" s="4"/>
      <c r="F411" s="9"/>
      <c r="G411" s="9"/>
      <c r="H411" s="4"/>
    </row>
    <row r="412" spans="2:8" x14ac:dyDescent="0.35">
      <c r="B412" s="4"/>
      <c r="C412" s="9"/>
      <c r="E412" s="4"/>
      <c r="F412" s="9"/>
      <c r="G412" s="9"/>
      <c r="H412" s="4"/>
    </row>
    <row r="413" spans="2:8" x14ac:dyDescent="0.35">
      <c r="B413" s="4"/>
      <c r="C413" s="9"/>
      <c r="E413" s="4"/>
      <c r="F413" s="9"/>
      <c r="G413" s="9"/>
      <c r="H413" s="4"/>
    </row>
    <row r="414" spans="2:8" x14ac:dyDescent="0.35">
      <c r="B414" s="4"/>
      <c r="C414" s="9"/>
      <c r="E414" s="4"/>
      <c r="F414" s="9"/>
      <c r="G414" s="9"/>
      <c r="H414" s="4"/>
    </row>
    <row r="415" spans="2:8" x14ac:dyDescent="0.35">
      <c r="B415" s="4"/>
      <c r="C415" s="9"/>
      <c r="E415" s="4"/>
      <c r="F415" s="9"/>
      <c r="G415" s="9"/>
      <c r="H415" s="4"/>
    </row>
    <row r="416" spans="2:8" x14ac:dyDescent="0.35">
      <c r="B416" s="4"/>
      <c r="C416" s="9"/>
      <c r="E416" s="4"/>
      <c r="F416" s="9"/>
      <c r="G416" s="9"/>
      <c r="H416" s="4"/>
    </row>
    <row r="417" spans="2:8" x14ac:dyDescent="0.35">
      <c r="B417" s="4"/>
      <c r="C417" s="9"/>
      <c r="E417" s="4"/>
      <c r="F417" s="9"/>
      <c r="G417" s="9"/>
      <c r="H417" s="4"/>
    </row>
    <row r="418" spans="2:8" x14ac:dyDescent="0.35">
      <c r="B418" s="4"/>
      <c r="C418" s="9"/>
      <c r="E418" s="4"/>
      <c r="F418" s="9"/>
      <c r="G418" s="9"/>
      <c r="H418" s="4"/>
    </row>
    <row r="419" spans="2:8" x14ac:dyDescent="0.35">
      <c r="B419" s="4"/>
      <c r="C419" s="9"/>
      <c r="E419" s="4"/>
      <c r="F419" s="9"/>
      <c r="G419" s="9"/>
      <c r="H419" s="4"/>
    </row>
    <row r="420" spans="2:8" x14ac:dyDescent="0.35">
      <c r="B420" s="4"/>
      <c r="C420" s="9"/>
      <c r="E420" s="4"/>
      <c r="F420" s="9"/>
      <c r="G420" s="9"/>
      <c r="H420" s="4"/>
    </row>
    <row r="421" spans="2:8" x14ac:dyDescent="0.35">
      <c r="B421" s="4"/>
      <c r="C421" s="9"/>
      <c r="E421" s="4"/>
      <c r="F421" s="9"/>
      <c r="G421" s="9"/>
      <c r="H421" s="4"/>
    </row>
    <row r="422" spans="2:8" x14ac:dyDescent="0.35">
      <c r="B422" s="4"/>
      <c r="C422" s="9"/>
      <c r="E422" s="4"/>
      <c r="F422" s="9"/>
      <c r="G422" s="9"/>
      <c r="H422" s="4"/>
    </row>
    <row r="423" spans="2:8" x14ac:dyDescent="0.35">
      <c r="B423" s="4"/>
      <c r="C423" s="9"/>
      <c r="E423" s="4"/>
      <c r="F423" s="9"/>
      <c r="G423" s="9"/>
      <c r="H423" s="4"/>
    </row>
    <row r="424" spans="2:8" x14ac:dyDescent="0.35">
      <c r="B424" s="4"/>
      <c r="C424" s="9"/>
      <c r="E424" s="4"/>
      <c r="F424" s="9"/>
      <c r="G424" s="9"/>
      <c r="H424" s="4"/>
    </row>
    <row r="425" spans="2:8" x14ac:dyDescent="0.35">
      <c r="B425" s="4"/>
      <c r="C425" s="9"/>
      <c r="E425" s="4"/>
      <c r="F425" s="9"/>
      <c r="G425" s="9"/>
      <c r="H425" s="4"/>
    </row>
    <row r="426" spans="2:8" x14ac:dyDescent="0.35">
      <c r="B426" s="4"/>
      <c r="C426" s="9"/>
    </row>
    <row r="427" spans="2:8" x14ac:dyDescent="0.35">
      <c r="B427" s="4"/>
      <c r="C427" s="9"/>
    </row>
    <row r="428" spans="2:8" x14ac:dyDescent="0.35">
      <c r="B428" s="4"/>
      <c r="C428" s="9"/>
    </row>
    <row r="429" spans="2:8" x14ac:dyDescent="0.35">
      <c r="B429" s="4"/>
      <c r="C429" s="9"/>
    </row>
    <row r="430" spans="2:8" x14ac:dyDescent="0.35">
      <c r="B430" s="4"/>
      <c r="C430" s="9"/>
    </row>
    <row r="431" spans="2:8" x14ac:dyDescent="0.35">
      <c r="B431" s="4"/>
      <c r="C431" s="9"/>
    </row>
    <row r="432" spans="2:8" x14ac:dyDescent="0.35">
      <c r="B432" s="4"/>
      <c r="C432" s="9"/>
    </row>
    <row r="433" spans="2:3" x14ac:dyDescent="0.35">
      <c r="B433" s="4"/>
      <c r="C433" s="9"/>
    </row>
    <row r="434" spans="2:3" x14ac:dyDescent="0.35">
      <c r="B434" s="4"/>
      <c r="C434" s="9"/>
    </row>
    <row r="435" spans="2:3" x14ac:dyDescent="0.35">
      <c r="B435" s="4"/>
      <c r="C435" s="9"/>
    </row>
    <row r="436" spans="2:3" x14ac:dyDescent="0.35">
      <c r="B436" s="4"/>
      <c r="C436" s="9"/>
    </row>
    <row r="437" spans="2:3" x14ac:dyDescent="0.35">
      <c r="B437" s="4"/>
      <c r="C437" s="9"/>
    </row>
    <row r="438" spans="2:3" x14ac:dyDescent="0.35">
      <c r="B438" s="4"/>
      <c r="C438" s="9"/>
    </row>
    <row r="439" spans="2:3" x14ac:dyDescent="0.35">
      <c r="B439" s="4"/>
      <c r="C439" s="9"/>
    </row>
    <row r="440" spans="2:3" x14ac:dyDescent="0.35">
      <c r="B440" s="4"/>
      <c r="C440" s="9"/>
    </row>
    <row r="441" spans="2:3" x14ac:dyDescent="0.35">
      <c r="B441" s="4"/>
      <c r="C441" s="9"/>
    </row>
    <row r="442" spans="2:3" x14ac:dyDescent="0.35">
      <c r="B442" s="4"/>
      <c r="C442" s="9"/>
    </row>
    <row r="443" spans="2:3" x14ac:dyDescent="0.35">
      <c r="B443" s="4"/>
      <c r="C443" s="9"/>
    </row>
    <row r="444" spans="2:3" x14ac:dyDescent="0.35">
      <c r="B444" s="4"/>
      <c r="C444" s="9"/>
    </row>
    <row r="445" spans="2:3" x14ac:dyDescent="0.35">
      <c r="B445" s="4"/>
      <c r="C445" s="9"/>
    </row>
    <row r="446" spans="2:3" x14ac:dyDescent="0.35">
      <c r="B446" s="4"/>
      <c r="C446" s="9"/>
    </row>
    <row r="447" spans="2:3" x14ac:dyDescent="0.35">
      <c r="B447" s="4"/>
      <c r="C447" s="9"/>
    </row>
    <row r="448" spans="2:3" x14ac:dyDescent="0.35">
      <c r="B448" s="4"/>
      <c r="C448" s="9"/>
    </row>
    <row r="449" spans="2:3" x14ac:dyDescent="0.35">
      <c r="B449" s="4"/>
      <c r="C449" s="9"/>
    </row>
    <row r="450" spans="2:3" x14ac:dyDescent="0.35">
      <c r="B450" s="4"/>
      <c r="C450" s="9"/>
    </row>
    <row r="451" spans="2:3" x14ac:dyDescent="0.35">
      <c r="B451" s="4"/>
      <c r="C451" s="9"/>
    </row>
    <row r="452" spans="2:3" x14ac:dyDescent="0.35">
      <c r="B452" s="4"/>
      <c r="C452" s="9"/>
    </row>
    <row r="453" spans="2:3" x14ac:dyDescent="0.35">
      <c r="B453" s="4"/>
      <c r="C453" s="9"/>
    </row>
    <row r="454" spans="2:3" x14ac:dyDescent="0.35">
      <c r="B454" s="4"/>
      <c r="C454" s="9"/>
    </row>
    <row r="455" spans="2:3" x14ac:dyDescent="0.35">
      <c r="B455" s="4"/>
      <c r="C455" s="9"/>
    </row>
    <row r="456" spans="2:3" x14ac:dyDescent="0.35">
      <c r="B456" s="4"/>
      <c r="C456" s="9"/>
    </row>
    <row r="457" spans="2:3" x14ac:dyDescent="0.35">
      <c r="B457" s="4"/>
      <c r="C457" s="9"/>
    </row>
    <row r="458" spans="2:3" x14ac:dyDescent="0.35">
      <c r="B458" s="4"/>
      <c r="C458" s="9"/>
    </row>
    <row r="459" spans="2:3" x14ac:dyDescent="0.35">
      <c r="B459" s="4"/>
      <c r="C459" s="9"/>
    </row>
    <row r="460" spans="2:3" x14ac:dyDescent="0.35">
      <c r="B460" s="4"/>
      <c r="C460" s="9"/>
    </row>
    <row r="461" spans="2:3" x14ac:dyDescent="0.35">
      <c r="B461" s="4"/>
      <c r="C461" s="9"/>
    </row>
    <row r="462" spans="2:3" x14ac:dyDescent="0.35">
      <c r="B462" s="4"/>
      <c r="C462" s="9"/>
    </row>
    <row r="463" spans="2:3" x14ac:dyDescent="0.35">
      <c r="B463" s="4"/>
      <c r="C463" s="9"/>
    </row>
    <row r="464" spans="2:3" x14ac:dyDescent="0.35">
      <c r="B464" s="4"/>
      <c r="C464" s="9"/>
    </row>
    <row r="465" spans="2:3" x14ac:dyDescent="0.35">
      <c r="B465" s="4"/>
      <c r="C465" s="9"/>
    </row>
    <row r="466" spans="2:3" x14ac:dyDescent="0.35">
      <c r="B466" s="4"/>
      <c r="C466" s="9"/>
    </row>
    <row r="467" spans="2:3" x14ac:dyDescent="0.35">
      <c r="B467" s="4"/>
      <c r="C467" s="9"/>
    </row>
    <row r="468" spans="2:3" x14ac:dyDescent="0.35">
      <c r="B468" s="4"/>
      <c r="C468" s="9"/>
    </row>
    <row r="469" spans="2:3" x14ac:dyDescent="0.35">
      <c r="B469" s="4"/>
      <c r="C469" s="9"/>
    </row>
    <row r="470" spans="2:3" x14ac:dyDescent="0.35">
      <c r="B470" s="4"/>
      <c r="C470" s="9"/>
    </row>
    <row r="471" spans="2:3" x14ac:dyDescent="0.35">
      <c r="B471" s="4"/>
      <c r="C471" s="9"/>
    </row>
    <row r="472" spans="2:3" x14ac:dyDescent="0.35">
      <c r="B472" s="4"/>
      <c r="C472" s="9"/>
    </row>
    <row r="473" spans="2:3" x14ac:dyDescent="0.35">
      <c r="B473" s="4"/>
      <c r="C473" s="9"/>
    </row>
    <row r="474" spans="2:3" x14ac:dyDescent="0.35">
      <c r="B474" s="4"/>
      <c r="C474" s="9"/>
    </row>
    <row r="475" spans="2:3" x14ac:dyDescent="0.35">
      <c r="B475" s="4"/>
      <c r="C475" s="9"/>
    </row>
    <row r="476" spans="2:3" x14ac:dyDescent="0.35">
      <c r="B476" s="4"/>
      <c r="C476" s="9"/>
    </row>
    <row r="477" spans="2:3" x14ac:dyDescent="0.35">
      <c r="B477" s="4"/>
      <c r="C477" s="9"/>
    </row>
    <row r="478" spans="2:3" x14ac:dyDescent="0.35">
      <c r="B478" s="4"/>
      <c r="C478" s="9"/>
    </row>
    <row r="479" spans="2:3" x14ac:dyDescent="0.35">
      <c r="B479" s="4"/>
      <c r="C479" s="9"/>
    </row>
    <row r="480" spans="2:3" x14ac:dyDescent="0.35">
      <c r="B480" s="4"/>
      <c r="C480" s="9"/>
    </row>
    <row r="481" spans="2:3" x14ac:dyDescent="0.35">
      <c r="B481" s="4"/>
      <c r="C481" s="9"/>
    </row>
    <row r="482" spans="2:3" x14ac:dyDescent="0.35">
      <c r="B482" s="4"/>
      <c r="C482" s="9"/>
    </row>
    <row r="483" spans="2:3" x14ac:dyDescent="0.35">
      <c r="B483" s="4"/>
      <c r="C483" s="9"/>
    </row>
    <row r="484" spans="2:3" x14ac:dyDescent="0.35">
      <c r="B484" s="4"/>
      <c r="C484" s="9"/>
    </row>
    <row r="485" spans="2:3" x14ac:dyDescent="0.35">
      <c r="B485" s="4"/>
      <c r="C485" s="9"/>
    </row>
    <row r="486" spans="2:3" x14ac:dyDescent="0.35">
      <c r="B486" s="4"/>
      <c r="C486" s="9"/>
    </row>
    <row r="487" spans="2:3" x14ac:dyDescent="0.35">
      <c r="B487" s="4"/>
      <c r="C487" s="9"/>
    </row>
    <row r="488" spans="2:3" x14ac:dyDescent="0.35">
      <c r="B488" s="4"/>
      <c r="C488" s="9"/>
    </row>
    <row r="489" spans="2:3" x14ac:dyDescent="0.35">
      <c r="B489" s="4"/>
      <c r="C489" s="9"/>
    </row>
    <row r="490" spans="2:3" x14ac:dyDescent="0.35">
      <c r="B490" s="4"/>
      <c r="C490" s="9"/>
    </row>
    <row r="491" spans="2:3" x14ac:dyDescent="0.35">
      <c r="B491" s="4"/>
      <c r="C491" s="9"/>
    </row>
    <row r="492" spans="2:3" x14ac:dyDescent="0.35">
      <c r="B492" s="4"/>
      <c r="C492" s="9"/>
    </row>
    <row r="493" spans="2:3" x14ac:dyDescent="0.35">
      <c r="B493" s="4"/>
      <c r="C493" s="9"/>
    </row>
    <row r="494" spans="2:3" x14ac:dyDescent="0.35">
      <c r="B494" s="4"/>
      <c r="C494" s="9"/>
    </row>
    <row r="495" spans="2:3" x14ac:dyDescent="0.35">
      <c r="B495" s="4"/>
      <c r="C495" s="9"/>
    </row>
    <row r="496" spans="2:3" x14ac:dyDescent="0.35">
      <c r="B496" s="4"/>
      <c r="C496" s="9"/>
    </row>
    <row r="497" spans="2:3" x14ac:dyDescent="0.35">
      <c r="B497" s="4"/>
      <c r="C497" s="9"/>
    </row>
    <row r="498" spans="2:3" x14ac:dyDescent="0.35">
      <c r="B498" s="4"/>
      <c r="C498" s="9"/>
    </row>
    <row r="499" spans="2:3" x14ac:dyDescent="0.35">
      <c r="B499" s="4"/>
      <c r="C499" s="9"/>
    </row>
    <row r="500" spans="2:3" x14ac:dyDescent="0.35">
      <c r="B500" s="4"/>
      <c r="C500" s="9"/>
    </row>
    <row r="501" spans="2:3" x14ac:dyDescent="0.35">
      <c r="B501" s="4"/>
      <c r="C501" s="9"/>
    </row>
    <row r="502" spans="2:3" x14ac:dyDescent="0.35">
      <c r="B502" s="4"/>
      <c r="C502" s="9"/>
    </row>
    <row r="503" spans="2:3" x14ac:dyDescent="0.35">
      <c r="B503" s="4"/>
      <c r="C503" s="9"/>
    </row>
    <row r="504" spans="2:3" x14ac:dyDescent="0.35">
      <c r="B504" s="4"/>
      <c r="C504" s="9"/>
    </row>
    <row r="505" spans="2:3" x14ac:dyDescent="0.35">
      <c r="B505" s="4"/>
      <c r="C505" s="9"/>
    </row>
    <row r="506" spans="2:3" x14ac:dyDescent="0.35">
      <c r="B506" s="4"/>
      <c r="C506" s="9"/>
    </row>
    <row r="507" spans="2:3" x14ac:dyDescent="0.35">
      <c r="B507" s="4"/>
      <c r="C507" s="9"/>
    </row>
    <row r="508" spans="2:3" x14ac:dyDescent="0.35">
      <c r="B508" s="4"/>
      <c r="C508" s="9"/>
    </row>
    <row r="509" spans="2:3" x14ac:dyDescent="0.35">
      <c r="B509" s="4"/>
      <c r="C509" s="9"/>
    </row>
    <row r="510" spans="2:3" x14ac:dyDescent="0.35">
      <c r="B510" s="4"/>
      <c r="C510" s="9"/>
    </row>
    <row r="511" spans="2:3" x14ac:dyDescent="0.35">
      <c r="B511" s="4"/>
      <c r="C511" s="9"/>
    </row>
    <row r="512" spans="2:3" x14ac:dyDescent="0.35">
      <c r="B512" s="4"/>
      <c r="C512" s="9"/>
    </row>
    <row r="513" spans="2:3" x14ac:dyDescent="0.35">
      <c r="B513" s="4"/>
      <c r="C513" s="9"/>
    </row>
    <row r="514" spans="2:3" x14ac:dyDescent="0.35">
      <c r="B514" s="4"/>
      <c r="C514" s="9"/>
    </row>
    <row r="515" spans="2:3" x14ac:dyDescent="0.35">
      <c r="B515" s="4"/>
      <c r="C515" s="9"/>
    </row>
    <row r="516" spans="2:3" x14ac:dyDescent="0.35">
      <c r="B516" s="4"/>
      <c r="C516" s="9"/>
    </row>
    <row r="517" spans="2:3" x14ac:dyDescent="0.35">
      <c r="B517" s="4"/>
      <c r="C517" s="9"/>
    </row>
    <row r="518" spans="2:3" x14ac:dyDescent="0.35">
      <c r="B518" s="4"/>
      <c r="C518" s="9"/>
    </row>
    <row r="519" spans="2:3" x14ac:dyDescent="0.35">
      <c r="B519" s="4"/>
      <c r="C519" s="9"/>
    </row>
    <row r="520" spans="2:3" x14ac:dyDescent="0.35">
      <c r="B520" s="4"/>
      <c r="C520" s="9"/>
    </row>
    <row r="521" spans="2:3" x14ac:dyDescent="0.35">
      <c r="B521" s="4"/>
      <c r="C521" s="9"/>
    </row>
    <row r="522" spans="2:3" x14ac:dyDescent="0.35">
      <c r="B522" s="4"/>
      <c r="C522" s="9"/>
    </row>
    <row r="523" spans="2:3" x14ac:dyDescent="0.35">
      <c r="B523" s="4"/>
      <c r="C523" s="9"/>
    </row>
    <row r="524" spans="2:3" x14ac:dyDescent="0.35">
      <c r="B524" s="4"/>
      <c r="C524" s="9"/>
    </row>
    <row r="525" spans="2:3" x14ac:dyDescent="0.35">
      <c r="B525" s="4"/>
      <c r="C525" s="9"/>
    </row>
  </sheetData>
  <phoneticPr fontId="3"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D1:D3"/>
  <sheetViews>
    <sheetView workbookViewId="0"/>
  </sheetViews>
  <sheetFormatPr defaultRowHeight="12.75" x14ac:dyDescent="0.35"/>
  <cols>
    <col min="1" max="2" width="73.59765625" customWidth="1"/>
  </cols>
  <sheetData>
    <row r="1" spans="4:4" ht="227.25" customHeight="1" x14ac:dyDescent="0.35"/>
    <row r="2" spans="4:4" ht="227.25" customHeight="1" x14ac:dyDescent="0.35">
      <c r="D2">
        <v>0</v>
      </c>
    </row>
    <row r="3" spans="4:4" ht="227.25" customHeight="1" x14ac:dyDescent="0.35"/>
  </sheetData>
  <phoneticPr fontId="3" type="noConversion"/>
  <pageMargins left="0.75" right="0.75" top="1" bottom="1" header="0.5" footer="0.5"/>
  <pageSetup paperSize="9"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10C2E015-3B81-4A24-AD89-984730782F5D}">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Guide to Ready Reckoners</vt:lpstr>
      <vt:lpstr>Guidance</vt:lpstr>
      <vt:lpstr>Data Input Guidance</vt:lpstr>
      <vt:lpstr>Data Input</vt:lpstr>
      <vt:lpstr>School VA Calculation</vt:lpstr>
      <vt:lpstr>Interpreting the score</vt:lpstr>
      <vt:lpstr>Data</vt:lpstr>
      <vt:lpstr>Charts</vt:lpstr>
      <vt:lpstr>'Data Input'!Print_Area</vt:lpstr>
      <vt:lpstr>'Interpreting the score'!Print_Area</vt:lpstr>
      <vt:lpstr>'Data Input'!Print_Titles</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BAKER, Richard</dc:creator>
  <cp:lastModifiedBy>MCARDLE, Laura</cp:lastModifiedBy>
  <cp:lastPrinted>2011-09-15T11:24:59Z</cp:lastPrinted>
  <dcterms:created xsi:type="dcterms:W3CDTF">2011-09-05T09:01:48Z</dcterms:created>
  <dcterms:modified xsi:type="dcterms:W3CDTF">2022-07-01T14:25:00Z</dcterms:modified>
</cp:coreProperties>
</file>