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b\OneDrive\Documents\Formation_M2I_Concepteur_Developpeur_en_science_de_donnees\PROJET\RNCP\Bloc_6\"/>
    </mc:Choice>
  </mc:AlternateContent>
  <xr:revisionPtr revIDLastSave="0" documentId="13_ncr:1_{4189D705-6588-4838-B580-C545F3F91C59}" xr6:coauthVersionLast="47" xr6:coauthVersionMax="47" xr10:uidLastSave="{00000000-0000-0000-0000-000000000000}"/>
  <bookViews>
    <workbookView xWindow="-57720" yWindow="-1905" windowWidth="29040" windowHeight="15720" xr2:uid="{601B2B74-CF40-4912-896A-A2D8CFC00A7F}"/>
  </bookViews>
  <sheets>
    <sheet name="Budg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H24" i="2"/>
  <c r="G24" i="2"/>
  <c r="F24" i="2"/>
  <c r="E24" i="2"/>
  <c r="D24" i="2"/>
  <c r="H33" i="2"/>
  <c r="G33" i="2"/>
  <c r="F33" i="2"/>
  <c r="E33" i="2"/>
  <c r="D33" i="2"/>
  <c r="I33" i="2" s="1"/>
  <c r="H11" i="2"/>
  <c r="G11" i="2"/>
  <c r="F11" i="2"/>
  <c r="E11" i="2"/>
  <c r="D11" i="2"/>
  <c r="H10" i="2"/>
  <c r="G10" i="2"/>
  <c r="F10" i="2"/>
  <c r="E10" i="2"/>
  <c r="D10" i="2"/>
  <c r="D12" i="2" s="1"/>
  <c r="H9" i="2"/>
  <c r="G9" i="2"/>
  <c r="F9" i="2"/>
  <c r="E9" i="2"/>
  <c r="D9" i="2"/>
  <c r="E8" i="2"/>
  <c r="F8" i="2"/>
  <c r="G8" i="2"/>
  <c r="H8" i="2"/>
  <c r="D8" i="2"/>
  <c r="I7" i="2"/>
  <c r="I11" i="2"/>
  <c r="H17" i="2"/>
  <c r="G17" i="2"/>
  <c r="F17" i="2"/>
  <c r="E17" i="2"/>
  <c r="D17" i="2"/>
  <c r="I16" i="2"/>
  <c r="I35" i="2"/>
  <c r="I34" i="2"/>
  <c r="I32" i="2"/>
  <c r="I31" i="2"/>
  <c r="I29" i="2"/>
  <c r="I28" i="2"/>
  <c r="I23" i="2"/>
  <c r="I22" i="2"/>
  <c r="I21" i="2"/>
  <c r="I20" i="2"/>
  <c r="I19" i="2"/>
  <c r="I18" i="2"/>
  <c r="I15" i="2"/>
  <c r="I14" i="2"/>
  <c r="I13" i="2"/>
  <c r="H36" i="2"/>
  <c r="G36" i="2"/>
  <c r="F36" i="2"/>
  <c r="E36" i="2"/>
  <c r="D36" i="2"/>
  <c r="H30" i="2"/>
  <c r="G30" i="2"/>
  <c r="F30" i="2"/>
  <c r="E30" i="2"/>
  <c r="D30" i="2"/>
  <c r="H26" i="2"/>
  <c r="G26" i="2"/>
  <c r="F26" i="2"/>
  <c r="E26" i="2"/>
  <c r="H25" i="2"/>
  <c r="G25" i="2"/>
  <c r="F25" i="2"/>
  <c r="E25" i="2"/>
  <c r="D26" i="2"/>
  <c r="D25" i="2"/>
  <c r="I24" i="2" l="1"/>
  <c r="F12" i="2"/>
  <c r="G12" i="2"/>
  <c r="H12" i="2"/>
  <c r="E12" i="2"/>
  <c r="I10" i="2"/>
  <c r="I9" i="2"/>
  <c r="I8" i="2"/>
  <c r="I17" i="2"/>
  <c r="I36" i="2"/>
  <c r="D27" i="2"/>
  <c r="D37" i="2" s="1"/>
  <c r="I30" i="2"/>
  <c r="I25" i="2"/>
  <c r="I26" i="2"/>
  <c r="G27" i="2"/>
  <c r="H27" i="2"/>
  <c r="E27" i="2"/>
  <c r="F27" i="2"/>
  <c r="I12" i="2" l="1"/>
  <c r="I27" i="2"/>
  <c r="H37" i="2"/>
  <c r="G37" i="2"/>
  <c r="F37" i="2"/>
  <c r="E37" i="2"/>
  <c r="I37" i="2" l="1"/>
</calcChain>
</file>

<file path=xl/sharedStrings.xml><?xml version="1.0" encoding="utf-8"?>
<sst xmlns="http://schemas.openxmlformats.org/spreadsheetml/2006/main" count="48" uniqueCount="43">
  <si>
    <t>Masse Salariale</t>
  </si>
  <si>
    <t>Heures projet</t>
  </si>
  <si>
    <t>Coût logiciel</t>
  </si>
  <si>
    <t>Cout des fournitures</t>
  </si>
  <si>
    <t>Coûts d'énergie</t>
  </si>
  <si>
    <t>Autres Dépenses</t>
  </si>
  <si>
    <t>Total</t>
  </si>
  <si>
    <t>Data Analyst</t>
  </si>
  <si>
    <t>Chef de projet</t>
  </si>
  <si>
    <t>Data Scientist</t>
  </si>
  <si>
    <t>Licence Docker</t>
  </si>
  <si>
    <t>Licence VS Code</t>
  </si>
  <si>
    <t>Licence Flask</t>
  </si>
  <si>
    <t>Coût de matériel</t>
  </si>
  <si>
    <t>Electricité</t>
  </si>
  <si>
    <t>Abonnement IA</t>
  </si>
  <si>
    <t>Abonnement Chatgpt</t>
  </si>
  <si>
    <t>Location PC</t>
  </si>
  <si>
    <t>Location écrans</t>
  </si>
  <si>
    <t>Coût des services</t>
  </si>
  <si>
    <t>Services AWS Server</t>
  </si>
  <si>
    <t>Mai</t>
  </si>
  <si>
    <t>Juin</t>
  </si>
  <si>
    <t>Juillet</t>
  </si>
  <si>
    <t>Août</t>
  </si>
  <si>
    <t>Septembre</t>
  </si>
  <si>
    <t>Total Projet</t>
  </si>
  <si>
    <t>Total MS</t>
  </si>
  <si>
    <t>Total cout logiciel</t>
  </si>
  <si>
    <t>Total coûts matériel</t>
  </si>
  <si>
    <t>Total fournitures</t>
  </si>
  <si>
    <t>Total autres dépenses</t>
  </si>
  <si>
    <t>Données fictives</t>
  </si>
  <si>
    <t>Fournitures informatiques</t>
  </si>
  <si>
    <t>Fournitures de Bureau</t>
  </si>
  <si>
    <t>Développeur Front-End</t>
  </si>
  <si>
    <t>Budget projet :  Image classification</t>
  </si>
  <si>
    <t>Total Heures</t>
  </si>
  <si>
    <t>Jours travaillés</t>
  </si>
  <si>
    <t>Total énergie</t>
  </si>
  <si>
    <t>Autres</t>
  </si>
  <si>
    <t>Total Services AWS Server</t>
  </si>
  <si>
    <t>Heures W / Jrs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</si>
</sst>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[$€-40C]_-;\-* #,##0\ [$€-40C]_-;_-* &quot;-&quot;??\ [$€-40C]_-;_-@_-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4" xfId="0" applyNumberFormat="1" applyBorder="1"/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0" borderId="5" xfId="0" applyBorder="1"/>
    <xf numFmtId="0" fontId="3" fillId="0" borderId="0" xfId="0" applyFont="1"/>
    <xf numFmtId="0" fontId="4" fillId="2" borderId="1" xfId="0" applyFont="1" applyFill="1" applyBorder="1" applyAlignment="1">
      <alignment horizontal="centerContinuous"/>
    </xf>
    <xf numFmtId="164" fontId="0" fillId="0" borderId="7" xfId="0" applyNumberFormat="1" applyBorder="1"/>
    <xf numFmtId="0" fontId="0" fillId="0" borderId="7" xfId="0" applyBorder="1"/>
    <xf numFmtId="0" fontId="0" fillId="0" borderId="10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9" xfId="0" applyBorder="1"/>
    <xf numFmtId="0" fontId="1" fillId="3" borderId="12" xfId="0" applyFont="1" applyFill="1" applyBorder="1"/>
    <xf numFmtId="164" fontId="1" fillId="3" borderId="13" xfId="0" applyNumberFormat="1" applyFont="1" applyFill="1" applyBorder="1"/>
    <xf numFmtId="164" fontId="1" fillId="3" borderId="11" xfId="0" applyNumberFormat="1" applyFont="1" applyFill="1" applyBorder="1"/>
    <xf numFmtId="0" fontId="6" fillId="4" borderId="12" xfId="0" applyFont="1" applyFill="1" applyBorder="1"/>
    <xf numFmtId="164" fontId="6" fillId="4" borderId="13" xfId="0" applyNumberFormat="1" applyFont="1" applyFill="1" applyBorder="1"/>
    <xf numFmtId="164" fontId="6" fillId="4" borderId="11" xfId="0" applyNumberFormat="1" applyFont="1" applyFill="1" applyBorder="1"/>
    <xf numFmtId="0" fontId="5" fillId="5" borderId="8" xfId="0" applyFont="1" applyFill="1" applyBorder="1" applyAlignment="1">
      <alignment horizontal="centerContinuous"/>
    </xf>
    <xf numFmtId="0" fontId="5" fillId="5" borderId="9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Continuous"/>
    </xf>
    <xf numFmtId="0" fontId="0" fillId="0" borderId="0" xfId="0" applyFill="1"/>
    <xf numFmtId="0" fontId="1" fillId="5" borderId="9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166" fontId="6" fillId="4" borderId="13" xfId="0" applyNumberFormat="1" applyFont="1" applyFill="1" applyBorder="1"/>
    <xf numFmtId="166" fontId="6" fillId="4" borderId="11" xfId="0" applyNumberFormat="1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017D-EA14-477A-9DFA-0671C16CA19E}">
  <dimension ref="B1:I39"/>
  <sheetViews>
    <sheetView showGridLines="0" tabSelected="1" zoomScale="75" zoomScaleNormal="75" workbookViewId="0">
      <selection activeCell="L17" sqref="L17"/>
    </sheetView>
  </sheetViews>
  <sheetFormatPr baseColWidth="10" defaultRowHeight="15" x14ac:dyDescent="0.25"/>
  <cols>
    <col min="2" max="2" width="19.42578125" bestFit="1" customWidth="1"/>
    <col min="3" max="3" width="23.7109375" bestFit="1" customWidth="1"/>
    <col min="4" max="9" width="14.7109375" customWidth="1"/>
  </cols>
  <sheetData>
    <row r="1" spans="2:9" ht="6.75" customHeight="1" thickBot="1" x14ac:dyDescent="0.3"/>
    <row r="2" spans="2:9" ht="29.25" thickBot="1" x14ac:dyDescent="0.5">
      <c r="B2" s="6" t="s">
        <v>36</v>
      </c>
      <c r="C2" s="2"/>
      <c r="D2" s="2"/>
      <c r="E2" s="2"/>
      <c r="F2" s="2"/>
      <c r="G2" s="2"/>
      <c r="H2" s="2"/>
      <c r="I2" s="3"/>
    </row>
    <row r="4" spans="2:9" x14ac:dyDescent="0.25">
      <c r="B4" s="31" t="s">
        <v>42</v>
      </c>
      <c r="C4" s="32">
        <v>8</v>
      </c>
    </row>
    <row r="5" spans="2:9" ht="15.75" thickBot="1" x14ac:dyDescent="0.3"/>
    <row r="6" spans="2:9" ht="19.5" thickBot="1" x14ac:dyDescent="0.35">
      <c r="C6" s="24"/>
      <c r="D6" s="19" t="s">
        <v>21</v>
      </c>
      <c r="E6" s="19" t="s">
        <v>22</v>
      </c>
      <c r="F6" s="19" t="s">
        <v>23</v>
      </c>
      <c r="G6" s="19" t="s">
        <v>24</v>
      </c>
      <c r="H6" s="19" t="s">
        <v>25</v>
      </c>
      <c r="I6" s="20" t="s">
        <v>26</v>
      </c>
    </row>
    <row r="7" spans="2:9" ht="15.75" thickBot="1" x14ac:dyDescent="0.3">
      <c r="C7" s="21" t="s">
        <v>38</v>
      </c>
      <c r="D7" s="21">
        <v>19</v>
      </c>
      <c r="E7" s="21">
        <v>22</v>
      </c>
      <c r="F7" s="21">
        <v>20</v>
      </c>
      <c r="G7" s="21">
        <v>22</v>
      </c>
      <c r="H7" s="22">
        <v>21</v>
      </c>
      <c r="I7" s="23">
        <f>SUM(D7:H7)</f>
        <v>104</v>
      </c>
    </row>
    <row r="8" spans="2:9" x14ac:dyDescent="0.25">
      <c r="B8" s="25" t="s">
        <v>1</v>
      </c>
      <c r="C8" s="12" t="s">
        <v>8</v>
      </c>
      <c r="D8" s="8">
        <f>$C$4*D$7</f>
        <v>152</v>
      </c>
      <c r="E8" s="12">
        <f t="shared" ref="E8:H11" si="0">$C$4*E$7</f>
        <v>176</v>
      </c>
      <c r="F8" s="12">
        <f t="shared" si="0"/>
        <v>160</v>
      </c>
      <c r="G8" s="12">
        <f t="shared" si="0"/>
        <v>176</v>
      </c>
      <c r="H8" s="12">
        <f t="shared" si="0"/>
        <v>168</v>
      </c>
      <c r="I8" s="12">
        <f t="shared" ref="I8:I11" si="1">D8+E8+F8+G8+H8</f>
        <v>832</v>
      </c>
    </row>
    <row r="9" spans="2:9" x14ac:dyDescent="0.25">
      <c r="B9" s="26"/>
      <c r="C9" s="8" t="s">
        <v>9</v>
      </c>
      <c r="D9" s="8">
        <f t="shared" ref="D9:D11" si="2">$C$4*D$7</f>
        <v>152</v>
      </c>
      <c r="E9" s="8">
        <f t="shared" si="0"/>
        <v>176</v>
      </c>
      <c r="F9" s="8">
        <f t="shared" si="0"/>
        <v>160</v>
      </c>
      <c r="G9" s="8">
        <f t="shared" si="0"/>
        <v>176</v>
      </c>
      <c r="H9" s="8">
        <f t="shared" si="0"/>
        <v>168</v>
      </c>
      <c r="I9" s="8">
        <f t="shared" si="1"/>
        <v>832</v>
      </c>
    </row>
    <row r="10" spans="2:9" x14ac:dyDescent="0.25">
      <c r="B10" s="26"/>
      <c r="C10" s="8" t="s">
        <v>7</v>
      </c>
      <c r="D10" s="8">
        <f t="shared" si="2"/>
        <v>152</v>
      </c>
      <c r="E10" s="8">
        <f t="shared" si="0"/>
        <v>176</v>
      </c>
      <c r="F10" s="8">
        <f t="shared" si="0"/>
        <v>160</v>
      </c>
      <c r="G10" s="8">
        <f t="shared" si="0"/>
        <v>176</v>
      </c>
      <c r="H10" s="8">
        <f t="shared" si="0"/>
        <v>168</v>
      </c>
      <c r="I10" s="8">
        <f t="shared" si="1"/>
        <v>832</v>
      </c>
    </row>
    <row r="11" spans="2:9" x14ac:dyDescent="0.25">
      <c r="B11" s="26"/>
      <c r="C11" s="8" t="s">
        <v>35</v>
      </c>
      <c r="D11" s="8">
        <f t="shared" si="2"/>
        <v>152</v>
      </c>
      <c r="E11" s="8">
        <f t="shared" si="0"/>
        <v>176</v>
      </c>
      <c r="F11" s="8">
        <f t="shared" si="0"/>
        <v>160</v>
      </c>
      <c r="G11" s="8">
        <f t="shared" si="0"/>
        <v>176</v>
      </c>
      <c r="H11" s="8">
        <f t="shared" si="0"/>
        <v>168</v>
      </c>
      <c r="I11" s="8">
        <f t="shared" si="1"/>
        <v>832</v>
      </c>
    </row>
    <row r="12" spans="2:9" ht="15.75" thickBot="1" x14ac:dyDescent="0.3">
      <c r="B12" s="27"/>
      <c r="C12" s="16" t="s">
        <v>37</v>
      </c>
      <c r="D12" s="29">
        <f>SUM(D8:D11)</f>
        <v>608</v>
      </c>
      <c r="E12" s="29">
        <f t="shared" ref="E12:I12" si="3">SUM(E8:E11)</f>
        <v>704</v>
      </c>
      <c r="F12" s="29">
        <f t="shared" si="3"/>
        <v>640</v>
      </c>
      <c r="G12" s="29">
        <f t="shared" si="3"/>
        <v>704</v>
      </c>
      <c r="H12" s="29">
        <f t="shared" si="3"/>
        <v>672</v>
      </c>
      <c r="I12" s="30">
        <f t="shared" si="3"/>
        <v>3328</v>
      </c>
    </row>
    <row r="13" spans="2:9" x14ac:dyDescent="0.25">
      <c r="B13" s="25" t="s">
        <v>0</v>
      </c>
      <c r="C13" s="9" t="s">
        <v>8</v>
      </c>
      <c r="D13" s="10">
        <v>4000</v>
      </c>
      <c r="E13" s="10">
        <v>4000</v>
      </c>
      <c r="F13" s="10">
        <v>4000</v>
      </c>
      <c r="G13" s="10">
        <v>4000</v>
      </c>
      <c r="H13" s="10">
        <v>4000</v>
      </c>
      <c r="I13" s="11">
        <f>D13+E13+F13+G13+H13</f>
        <v>20000</v>
      </c>
    </row>
    <row r="14" spans="2:9" x14ac:dyDescent="0.25">
      <c r="B14" s="26"/>
      <c r="C14" s="4" t="s">
        <v>9</v>
      </c>
      <c r="D14" s="1">
        <v>3500</v>
      </c>
      <c r="E14" s="1">
        <v>3500</v>
      </c>
      <c r="F14" s="1">
        <v>3500</v>
      </c>
      <c r="G14" s="1">
        <v>3500</v>
      </c>
      <c r="H14" s="1">
        <v>3500</v>
      </c>
      <c r="I14" s="7">
        <f>D14+E14+F14+G14+H14</f>
        <v>17500</v>
      </c>
    </row>
    <row r="15" spans="2:9" x14ac:dyDescent="0.25">
      <c r="B15" s="26"/>
      <c r="C15" s="4" t="s">
        <v>7</v>
      </c>
      <c r="D15" s="1">
        <v>3000</v>
      </c>
      <c r="E15" s="1">
        <v>3000</v>
      </c>
      <c r="F15" s="1">
        <v>3000</v>
      </c>
      <c r="G15" s="1">
        <v>3000</v>
      </c>
      <c r="H15" s="1">
        <v>3000</v>
      </c>
      <c r="I15" s="7">
        <f>D15+E15+F15+G15+H15</f>
        <v>15000</v>
      </c>
    </row>
    <row r="16" spans="2:9" x14ac:dyDescent="0.25">
      <c r="B16" s="26"/>
      <c r="C16" s="4" t="s">
        <v>35</v>
      </c>
      <c r="D16" s="1">
        <v>2500</v>
      </c>
      <c r="E16" s="1">
        <v>2500</v>
      </c>
      <c r="F16" s="1">
        <v>2500</v>
      </c>
      <c r="G16" s="1">
        <v>2500</v>
      </c>
      <c r="H16" s="1">
        <v>2500</v>
      </c>
      <c r="I16" s="7">
        <f>D16+E16+F16+G16+H16</f>
        <v>12500</v>
      </c>
    </row>
    <row r="17" spans="2:9" ht="15.75" thickBot="1" x14ac:dyDescent="0.3">
      <c r="B17" s="28"/>
      <c r="C17" s="16" t="s">
        <v>27</v>
      </c>
      <c r="D17" s="17">
        <f>+SUM(D13:D16)</f>
        <v>13000</v>
      </c>
      <c r="E17" s="17">
        <f>+SUM(E13:E16)</f>
        <v>13000</v>
      </c>
      <c r="F17" s="17">
        <f>+SUM(F13:F16)</f>
        <v>13000</v>
      </c>
      <c r="G17" s="17">
        <f>+SUM(G13:G16)</f>
        <v>13000</v>
      </c>
      <c r="H17" s="17">
        <f>+SUM(H13:H16)</f>
        <v>13000</v>
      </c>
      <c r="I17" s="18">
        <f>+SUM(I13:I16)</f>
        <v>65000</v>
      </c>
    </row>
    <row r="18" spans="2:9" x14ac:dyDescent="0.25">
      <c r="B18" s="26" t="s">
        <v>2</v>
      </c>
      <c r="C18" s="4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7">
        <f>D18+E18+F18+G18+H18</f>
        <v>0</v>
      </c>
    </row>
    <row r="19" spans="2:9" x14ac:dyDescent="0.25">
      <c r="B19" s="26"/>
      <c r="C19" s="4" t="s">
        <v>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7">
        <f>D19+E19+F19+G19+H19</f>
        <v>0</v>
      </c>
    </row>
    <row r="20" spans="2:9" x14ac:dyDescent="0.25">
      <c r="B20" s="26"/>
      <c r="C20" s="4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7">
        <f>D20+E20+F20+G20+H20</f>
        <v>0</v>
      </c>
    </row>
    <row r="21" spans="2:9" ht="15.75" thickBot="1" x14ac:dyDescent="0.3">
      <c r="B21" s="28"/>
      <c r="C21" s="16" t="s">
        <v>28</v>
      </c>
      <c r="D21" s="17">
        <f>SUM(D18:D20)</f>
        <v>0</v>
      </c>
      <c r="E21" s="17">
        <f t="shared" ref="E21:H21" si="4">SUM(E18:E20)</f>
        <v>0</v>
      </c>
      <c r="F21" s="17">
        <f t="shared" si="4"/>
        <v>0</v>
      </c>
      <c r="G21" s="17">
        <f t="shared" si="4"/>
        <v>0</v>
      </c>
      <c r="H21" s="17">
        <f t="shared" si="4"/>
        <v>0</v>
      </c>
      <c r="I21" s="18">
        <f>D21+E21+F21+G21+H21</f>
        <v>0</v>
      </c>
    </row>
    <row r="22" spans="2:9" x14ac:dyDescent="0.25">
      <c r="B22" s="25" t="s">
        <v>19</v>
      </c>
      <c r="C22" s="9" t="s">
        <v>20</v>
      </c>
      <c r="D22" s="10">
        <v>300</v>
      </c>
      <c r="E22" s="10">
        <v>300</v>
      </c>
      <c r="F22" s="10">
        <v>300</v>
      </c>
      <c r="G22" s="10">
        <v>300</v>
      </c>
      <c r="H22" s="10">
        <v>300</v>
      </c>
      <c r="I22" s="11">
        <f>D22+E22+F22+G22+H22</f>
        <v>1500</v>
      </c>
    </row>
    <row r="23" spans="2:9" x14ac:dyDescent="0.25">
      <c r="B23" s="26"/>
      <c r="C23" s="4" t="s">
        <v>40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7">
        <f>D23+E23+F23+G23+H23</f>
        <v>0</v>
      </c>
    </row>
    <row r="24" spans="2:9" ht="15.75" thickBot="1" x14ac:dyDescent="0.3">
      <c r="B24" s="28"/>
      <c r="C24" s="16" t="s">
        <v>41</v>
      </c>
      <c r="D24" s="17">
        <f>SUM(D22:D23)</f>
        <v>300</v>
      </c>
      <c r="E24" s="17">
        <f t="shared" ref="E24:H24" si="5">SUM(E22:E23)</f>
        <v>300</v>
      </c>
      <c r="F24" s="17">
        <f t="shared" si="5"/>
        <v>300</v>
      </c>
      <c r="G24" s="17">
        <f t="shared" si="5"/>
        <v>300</v>
      </c>
      <c r="H24" s="17">
        <f t="shared" si="5"/>
        <v>300</v>
      </c>
      <c r="I24" s="18">
        <f>D24+E24+F24+G24+H24</f>
        <v>1500</v>
      </c>
    </row>
    <row r="25" spans="2:9" x14ac:dyDescent="0.25">
      <c r="B25" s="25" t="s">
        <v>13</v>
      </c>
      <c r="C25" s="9" t="s">
        <v>17</v>
      </c>
      <c r="D25" s="10">
        <f>17*3</f>
        <v>51</v>
      </c>
      <c r="E25" s="10">
        <f t="shared" ref="E25:H25" si="6">17*3</f>
        <v>51</v>
      </c>
      <c r="F25" s="10">
        <f t="shared" si="6"/>
        <v>51</v>
      </c>
      <c r="G25" s="10">
        <f t="shared" si="6"/>
        <v>51</v>
      </c>
      <c r="H25" s="10">
        <f t="shared" si="6"/>
        <v>51</v>
      </c>
      <c r="I25" s="11">
        <f>D25+E25+F25+G25+H25</f>
        <v>255</v>
      </c>
    </row>
    <row r="26" spans="2:9" x14ac:dyDescent="0.25">
      <c r="B26" s="26"/>
      <c r="C26" s="4" t="s">
        <v>18</v>
      </c>
      <c r="D26" s="1">
        <f>12*3</f>
        <v>36</v>
      </c>
      <c r="E26" s="1">
        <f t="shared" ref="E26:H26" si="7">12*3</f>
        <v>36</v>
      </c>
      <c r="F26" s="1">
        <f t="shared" si="7"/>
        <v>36</v>
      </c>
      <c r="G26" s="1">
        <f t="shared" si="7"/>
        <v>36</v>
      </c>
      <c r="H26" s="1">
        <f t="shared" si="7"/>
        <v>36</v>
      </c>
      <c r="I26" s="7">
        <f>D26+E26+F26+G26+H26</f>
        <v>180</v>
      </c>
    </row>
    <row r="27" spans="2:9" ht="15.75" thickBot="1" x14ac:dyDescent="0.3">
      <c r="B27" s="28"/>
      <c r="C27" s="16" t="s">
        <v>29</v>
      </c>
      <c r="D27" s="17">
        <f>D25+D26</f>
        <v>87</v>
      </c>
      <c r="E27" s="17">
        <f t="shared" ref="E27:H27" si="8">E25+E26</f>
        <v>87</v>
      </c>
      <c r="F27" s="17">
        <f t="shared" si="8"/>
        <v>87</v>
      </c>
      <c r="G27" s="17">
        <f t="shared" si="8"/>
        <v>87</v>
      </c>
      <c r="H27" s="17">
        <f t="shared" si="8"/>
        <v>87</v>
      </c>
      <c r="I27" s="18">
        <f>D27+E27+F27+G27+H27</f>
        <v>435</v>
      </c>
    </row>
    <row r="28" spans="2:9" x14ac:dyDescent="0.25">
      <c r="B28" s="25" t="s">
        <v>3</v>
      </c>
      <c r="C28" s="9" t="s">
        <v>34</v>
      </c>
      <c r="D28" s="10">
        <v>150</v>
      </c>
      <c r="E28" s="10">
        <v>150</v>
      </c>
      <c r="F28" s="10">
        <v>150</v>
      </c>
      <c r="G28" s="10">
        <v>150</v>
      </c>
      <c r="H28" s="10">
        <v>150</v>
      </c>
      <c r="I28" s="11">
        <f>D28+E28+F28+G28+H28</f>
        <v>750</v>
      </c>
    </row>
    <row r="29" spans="2:9" x14ac:dyDescent="0.25">
      <c r="B29" s="26"/>
      <c r="C29" s="4" t="s">
        <v>33</v>
      </c>
      <c r="D29" s="1">
        <v>200</v>
      </c>
      <c r="E29" s="1">
        <v>200</v>
      </c>
      <c r="F29" s="1">
        <v>200</v>
      </c>
      <c r="G29" s="1">
        <v>200</v>
      </c>
      <c r="H29" s="1">
        <v>200</v>
      </c>
      <c r="I29" s="7">
        <f>D29+E29+F29+G29+H29</f>
        <v>1000</v>
      </c>
    </row>
    <row r="30" spans="2:9" ht="15.75" thickBot="1" x14ac:dyDescent="0.3">
      <c r="B30" s="28"/>
      <c r="C30" s="16" t="s">
        <v>30</v>
      </c>
      <c r="D30" s="17">
        <f>SUM(D28:D29)</f>
        <v>350</v>
      </c>
      <c r="E30" s="17">
        <f t="shared" ref="E30:H30" si="9">SUM(E28:E29)</f>
        <v>350</v>
      </c>
      <c r="F30" s="17">
        <f t="shared" si="9"/>
        <v>350</v>
      </c>
      <c r="G30" s="17">
        <f t="shared" si="9"/>
        <v>350</v>
      </c>
      <c r="H30" s="17">
        <f t="shared" si="9"/>
        <v>350</v>
      </c>
      <c r="I30" s="18">
        <f>D30+E30+F30+G30+H30</f>
        <v>1750</v>
      </c>
    </row>
    <row r="31" spans="2:9" x14ac:dyDescent="0.25">
      <c r="B31" s="25" t="s">
        <v>4</v>
      </c>
      <c r="C31" s="9" t="s">
        <v>14</v>
      </c>
      <c r="D31" s="10">
        <v>120</v>
      </c>
      <c r="E31" s="10">
        <v>120</v>
      </c>
      <c r="F31" s="10">
        <v>120</v>
      </c>
      <c r="G31" s="10">
        <v>120</v>
      </c>
      <c r="H31" s="10">
        <v>120</v>
      </c>
      <c r="I31" s="11">
        <f>D31+E31+F31+G31+H31</f>
        <v>600</v>
      </c>
    </row>
    <row r="32" spans="2:9" x14ac:dyDescent="0.25">
      <c r="B32" s="26"/>
      <c r="C32" s="4" t="s">
        <v>40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7">
        <f>D32+E32+F32+G32+H32</f>
        <v>0</v>
      </c>
    </row>
    <row r="33" spans="2:9" ht="15.75" thickBot="1" x14ac:dyDescent="0.3">
      <c r="B33" s="28"/>
      <c r="C33" s="16" t="s">
        <v>39</v>
      </c>
      <c r="D33" s="17">
        <f>SUM(D31:D32)</f>
        <v>120</v>
      </c>
      <c r="E33" s="17">
        <f t="shared" ref="E33:H33" si="10">SUM(E31:E32)</f>
        <v>120</v>
      </c>
      <c r="F33" s="17">
        <f t="shared" si="10"/>
        <v>120</v>
      </c>
      <c r="G33" s="17">
        <f t="shared" si="10"/>
        <v>120</v>
      </c>
      <c r="H33" s="17">
        <f t="shared" si="10"/>
        <v>120</v>
      </c>
      <c r="I33" s="18">
        <f>D33+E33+F33+G33+H33</f>
        <v>600</v>
      </c>
    </row>
    <row r="34" spans="2:9" x14ac:dyDescent="0.25">
      <c r="B34" s="25" t="s">
        <v>5</v>
      </c>
      <c r="C34" s="9" t="s">
        <v>15</v>
      </c>
      <c r="D34" s="10">
        <v>15</v>
      </c>
      <c r="E34" s="10">
        <v>15</v>
      </c>
      <c r="F34" s="10">
        <v>15</v>
      </c>
      <c r="G34" s="10">
        <v>15</v>
      </c>
      <c r="H34" s="10">
        <v>15</v>
      </c>
      <c r="I34" s="11">
        <f>D34+E34+F34+G34+H34</f>
        <v>75</v>
      </c>
    </row>
    <row r="35" spans="2:9" x14ac:dyDescent="0.25">
      <c r="B35" s="26"/>
      <c r="C35" s="4" t="s">
        <v>16</v>
      </c>
      <c r="D35" s="1">
        <v>20</v>
      </c>
      <c r="E35" s="1">
        <v>20</v>
      </c>
      <c r="F35" s="1">
        <v>20</v>
      </c>
      <c r="G35" s="1">
        <v>20</v>
      </c>
      <c r="H35" s="1">
        <v>20</v>
      </c>
      <c r="I35" s="7">
        <f>D35+E35+F35+G35+H35</f>
        <v>100</v>
      </c>
    </row>
    <row r="36" spans="2:9" ht="15.75" thickBot="1" x14ac:dyDescent="0.3">
      <c r="B36" s="28"/>
      <c r="C36" s="16" t="s">
        <v>31</v>
      </c>
      <c r="D36" s="17">
        <f>SUM(D34:D35)</f>
        <v>35</v>
      </c>
      <c r="E36" s="17">
        <f t="shared" ref="E36:H36" si="11">SUM(E34:E35)</f>
        <v>35</v>
      </c>
      <c r="F36" s="17">
        <f t="shared" si="11"/>
        <v>35</v>
      </c>
      <c r="G36" s="17">
        <f t="shared" si="11"/>
        <v>35</v>
      </c>
      <c r="H36" s="17">
        <f t="shared" si="11"/>
        <v>35</v>
      </c>
      <c r="I36" s="18">
        <f>D36+E36+F36+G36+H36</f>
        <v>175</v>
      </c>
    </row>
    <row r="37" spans="2:9" ht="15.75" thickBot="1" x14ac:dyDescent="0.3">
      <c r="C37" s="13" t="s">
        <v>6</v>
      </c>
      <c r="D37" s="14">
        <f>D17+D21+D24+D27+D30+D36</f>
        <v>13772</v>
      </c>
      <c r="E37" s="14">
        <f>E17+E21+E24+E27+E30+E36</f>
        <v>13772</v>
      </c>
      <c r="F37" s="14">
        <f>F17+F21+F24+F27+F30+F36</f>
        <v>13772</v>
      </c>
      <c r="G37" s="14">
        <f>G17+G21+G24+G27+G30+G36</f>
        <v>13772</v>
      </c>
      <c r="H37" s="14">
        <f>H17+H21+H24+H27+H30+H36</f>
        <v>13772</v>
      </c>
      <c r="I37" s="15">
        <f>I17+I21+I24+I27+I30+I36</f>
        <v>68860</v>
      </c>
    </row>
    <row r="39" spans="2:9" x14ac:dyDescent="0.25">
      <c r="C39" s="5" t="s">
        <v>32</v>
      </c>
    </row>
  </sheetData>
  <mergeCells count="8">
    <mergeCell ref="B31:B33"/>
    <mergeCell ref="B34:B36"/>
    <mergeCell ref="B8:B12"/>
    <mergeCell ref="B13:B17"/>
    <mergeCell ref="B18:B21"/>
    <mergeCell ref="B22:B24"/>
    <mergeCell ref="B25:B27"/>
    <mergeCell ref="B28:B30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Jean-Benoît Claisse</dc:creator>
  <cp:lastModifiedBy>Jean-Benoît Claisse</cp:lastModifiedBy>
  <dcterms:created xsi:type="dcterms:W3CDTF">2023-09-19T13:13:51Z</dcterms:created>
  <dcterms:modified xsi:type="dcterms:W3CDTF">2023-09-29T08:15:19Z</dcterms:modified>
</cp:coreProperties>
</file>