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3dscanner\Documentation\ProjectDocumentation\"/>
    </mc:Choice>
  </mc:AlternateContent>
  <bookViews>
    <workbookView xWindow="7425" yWindow="-15" windowWidth="7485" windowHeight="10590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<sst xmlns="http://schemas.openxmlformats.org/spreadsheetml/2006/main" count="1625" uniqueCount="114">
  <si>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</si>
  <si>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</si>
  <si>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</si>
  <si>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</si>
  <si>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</si>
  <si>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</si>
  <si>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</si>
  <si>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</si>
  <si>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</si>
  <si>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</si>
  <si>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</si>
  <si>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</si>
  <si>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</si>
  <si>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</si>
  <si>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</si>
  <si>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</si>
  <si>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</si>
  <si>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</si>
  <si>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</si>
  <si>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</si>
  <si>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</si>
  <si>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</si>
  <si>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</si>
  <si>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</si>
  <si>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</si>
  <si>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</si>
  <si>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</si>
  <si>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</si>
  <si>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</si>
  <si>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</si>
  <si>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</si>
  <si>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</si>
  <si>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</si>
  <si>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</si>
  <si>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</si>
  <si>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</si>
  <si>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</si>
  <si>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</si>
  <si>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</si>
  <si>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</si>
  <si>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</si>
  <si>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</si>
  <si>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</si>
  <si>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</si>
  <si>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</si>
  <si>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</si>
  <si>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</si>
  <si>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</si>
  <si>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</si>
  <si>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</si>
  <si>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</si>
  <si>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</si>
  <si>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</si>
  <si>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</si>
  <si>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</si>
  <si>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</si>
  <si>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</si>
  <si>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</si>
  <si>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</si>
  <si>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</si>
  <si>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</si>
  <si>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</si>
  <si>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</si>
  <si>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</si>
  <si>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</si>
  <si>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</si>
  <si>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</si>
  <si>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</si>
  <si>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</si>
  <si>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</si>
  <si>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</si>
  <si>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</si>
  <si>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</si>
  <si>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</si>
  <si>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</si>
  <si>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</si>
  <si>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</si>
  <si>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</si>
  <si>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</si>
  <si>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</si>
  <si>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</si>
  <si>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</si>
  <si>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</si>
  <si>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</si>
  <si>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</si>
  <si>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</si>
  <si>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</si>
  <si>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</si>
  <si>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</si>
  <si>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</si>
  <si>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</si>
  <si>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</si>
  <si>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</si>
  <si>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</si>
  <si>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</si>
  <si>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</si>
  <si>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Boris Fuchs</t>
  </si>
  <si>
    <t>Paul Schmutz</t>
  </si>
  <si>
    <t>06.11 - 12.11.2017</t>
  </si>
  <si>
    <t>13.11 - 19.11.2017</t>
  </si>
  <si>
    <t>20.11 - 26.11.2017</t>
  </si>
  <si>
    <t>27.11 - 03.12.2017</t>
  </si>
  <si>
    <t>04.12 - 10.12.2017</t>
  </si>
  <si>
    <t>11.12 - 17.12.2017</t>
  </si>
  <si>
    <t>18.12 - 24.12.2017</t>
  </si>
  <si>
    <t>25.12 - 31.12.2017</t>
  </si>
  <si>
    <t>01.01 - 07.01.2018</t>
  </si>
  <si>
    <t>08.01 - 14.01.2018</t>
  </si>
  <si>
    <t>15.01 - 21.01.2018</t>
  </si>
  <si>
    <t>22.01 - 28.01.2018</t>
  </si>
  <si>
    <t>29.01 - 04.02.2018</t>
  </si>
  <si>
    <t>3D-Scanner</t>
  </si>
  <si>
    <t>Protokoll, Aufbereitung Dokumente</t>
  </si>
  <si>
    <t>Meeting Protokoll 1, Dokumente vorbereiten, Repository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</si>
</sst>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abSelected="1"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2" t="s">
        <v>12</v>
      </c>
      <c r="C2" s="92"/>
      <c r="D2" s="92"/>
      <c r="E2" s="93" t="s">
        <v>111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2" t="s">
        <v>13</v>
      </c>
      <c r="C3" s="92"/>
      <c r="D3" s="92"/>
      <c r="E3" s="95">
        <v>1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98" t="s">
        <v>90</v>
      </c>
      <c r="D4" s="99"/>
      <c r="E4" s="100">
        <f>IF(EXACT($C$4,"PRO-1"),3,IF(EXACT($C$4,"PRO-2"),4,IF(EXACT($C$4,"PRO-3"),4,IF(EXACT($C$4,"PRO-4"),6,IF(EXACT($C$4,"PRO-2-M"),5,IF(EXACT($C$4,"PRO-3-M"),5))))))</f>
        <v>4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9" t="s">
        <v>16</v>
      </c>
      <c r="C6" s="89"/>
      <c r="D6" s="89"/>
      <c r="E6" s="77">
        <f>(25*60)*E4</f>
        <v>6000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90"/>
      <c r="C7" s="90"/>
      <c r="D7" s="90"/>
      <c r="E7" s="79">
        <f>E6/60</f>
        <v>100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90"/>
      <c r="C8" s="90"/>
      <c r="D8" s="90"/>
      <c r="E8" s="27" t="s">
        <v>2</v>
      </c>
      <c r="F8" s="28">
        <f>(E6/60)/E5</f>
        <v>8.3333333333333339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2">
      <c r="B11" s="112" t="s">
        <v>22</v>
      </c>
      <c r="C11" s="50"/>
      <c r="D11" s="134">
        <f>E3</f>
        <v>1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06.11 - 12.11.2017</v>
      </c>
      <c r="K11" s="49" t="str">
        <f>'dynamic Data'!B3</f>
        <v>13.11 - 19.11.2017</v>
      </c>
      <c r="L11" s="49" t="str">
        <f>'dynamic Data'!B4</f>
        <v>20.11 - 26.11.2017</v>
      </c>
      <c r="M11" s="49" t="str">
        <f>'dynamic Data'!B5</f>
        <v>27.11 - 03.12.2017</v>
      </c>
      <c r="N11" s="49" t="str">
        <f>'dynamic Data'!B6</f>
        <v>04.12 - 10.12.2017</v>
      </c>
      <c r="O11" s="49" t="str">
        <f>'dynamic Data'!B7</f>
        <v>11.12 - 17.12.2017</v>
      </c>
      <c r="P11" s="49" t="str">
        <f>'dynamic Data'!B8</f>
        <v>18.12 - 24.12.2017</v>
      </c>
      <c r="Q11" s="49" t="str">
        <f>'dynamic Data'!B9</f>
        <v>25.12 - 31.12.2017</v>
      </c>
      <c r="R11" s="49" t="str">
        <f>'dynamic Data'!B10</f>
        <v>01.01 - 07.01.2018</v>
      </c>
      <c r="S11" s="49" t="str">
        <f>'dynamic Data'!B11</f>
        <v>08.01 - 14.01.2018</v>
      </c>
      <c r="T11" s="49" t="str">
        <f>'dynamic Data'!B12</f>
        <v>15.01 - 21.01.2018</v>
      </c>
      <c r="U11" s="49" t="str">
        <f>'dynamic Data'!B13</f>
        <v>22.01 - 28.01.2018</v>
      </c>
      <c r="V11" s="49" t="str">
        <f>'dynamic Data'!B14</f>
        <v>29.01 - 04.02.2018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2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2">
      <c r="B13" s="114" t="str">
        <f>'Std-A'!A3</f>
        <v>Boris Fuchs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0</v>
      </c>
      <c r="G13" s="136">
        <f>F13-E13</f>
        <v>0</v>
      </c>
      <c r="H13" s="15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8">
        <f>IF(NOT(EXACT(B13,"----")),$E$7,0)</f>
        <v>100</v>
      </c>
      <c r="AF13" s="81">
        <f>AD14-AE13</f>
        <v>-100</v>
      </c>
    </row>
    <row r="14" spans="2:33" ht="12" customHeight="1" x14ac:dyDescent="0.2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0</v>
      </c>
      <c r="K14" s="32">
        <f>'Std-A'!$C$23</f>
        <v>0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0</v>
      </c>
      <c r="AE14" s="69"/>
      <c r="AF14" s="82"/>
    </row>
    <row r="15" spans="2:33" ht="12" customHeight="1" thickBot="1" x14ac:dyDescent="0.25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0</v>
      </c>
      <c r="K15" s="29">
        <f t="shared" si="1"/>
        <v>0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0</v>
      </c>
      <c r="AE15" s="70"/>
      <c r="AF15" s="83"/>
    </row>
    <row r="16" spans="2:33" ht="12" customHeight="1" thickTop="1" x14ac:dyDescent="0.2">
      <c r="B16" s="106" t="str">
        <f>'Std-B'!A3</f>
        <v>Paul Schmutz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2</v>
      </c>
      <c r="G16" s="103">
        <f t="shared" ref="G16" si="5">F16-E16</f>
        <v>2</v>
      </c>
      <c r="H16" s="15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8">
        <f>IF(NOT(EXACT(B16,"----")),$E$7,0)</f>
        <v>100</v>
      </c>
      <c r="AF16" s="81">
        <f>AD17-AE16</f>
        <v>-98</v>
      </c>
    </row>
    <row r="17" spans="2:32" ht="12" customHeight="1" x14ac:dyDescent="0.2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2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2</v>
      </c>
      <c r="AE17" s="69"/>
      <c r="AF17" s="82"/>
    </row>
    <row r="18" spans="2:32" ht="12" customHeight="1" thickBot="1" x14ac:dyDescent="0.25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2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2</v>
      </c>
      <c r="AE18" s="70"/>
      <c r="AF18" s="156"/>
    </row>
    <row r="19" spans="2:32" ht="12" customHeight="1" thickTop="1" x14ac:dyDescent="0.2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2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25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2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2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25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2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2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25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workbookViewId="0">
      <selection activeCell="B7" sqref="B7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ht="12.75" customHeight="1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workbookViewId="0">
      <selection activeCell="B7" sqref="B7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 t="s">
        <v>112</v>
      </c>
      <c r="C6" s="43">
        <v>100</v>
      </c>
      <c r="D6" s="46" t="s">
        <v>17</v>
      </c>
      <c r="E6" s="42" t="s">
        <v>113</v>
      </c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2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2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5"/>
      <c r="D127" s="46" t="s">
        <v>17</v>
      </c>
      <c r="E127" s="44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2" sqref="B2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98</v>
      </c>
    </row>
    <row r="3" spans="1:2" x14ac:dyDescent="0.2">
      <c r="A3" s="58" t="s">
        <v>75</v>
      </c>
      <c r="B3" s="60" t="s">
        <v>99</v>
      </c>
    </row>
    <row r="4" spans="1:2" x14ac:dyDescent="0.2">
      <c r="A4" s="58" t="s">
        <v>76</v>
      </c>
      <c r="B4" s="60" t="s">
        <v>100</v>
      </c>
    </row>
    <row r="5" spans="1:2" x14ac:dyDescent="0.2">
      <c r="A5" s="58" t="s">
        <v>77</v>
      </c>
      <c r="B5" s="60" t="s">
        <v>101</v>
      </c>
    </row>
    <row r="6" spans="1:2" x14ac:dyDescent="0.2">
      <c r="A6" s="58" t="s">
        <v>78</v>
      </c>
      <c r="B6" s="60" t="s">
        <v>102</v>
      </c>
    </row>
    <row r="7" spans="1:2" x14ac:dyDescent="0.2">
      <c r="A7" s="58" t="s">
        <v>79</v>
      </c>
      <c r="B7" s="60" t="s">
        <v>103</v>
      </c>
    </row>
    <row r="8" spans="1:2" x14ac:dyDescent="0.2">
      <c r="A8" s="58" t="s">
        <v>80</v>
      </c>
      <c r="B8" s="60" t="s">
        <v>104</v>
      </c>
    </row>
    <row r="9" spans="1:2" x14ac:dyDescent="0.2">
      <c r="A9" s="58" t="s">
        <v>81</v>
      </c>
      <c r="B9" s="60" t="s">
        <v>105</v>
      </c>
    </row>
    <row r="10" spans="1:2" x14ac:dyDescent="0.2">
      <c r="A10" s="58" t="s">
        <v>82</v>
      </c>
      <c r="B10" s="60" t="s">
        <v>106</v>
      </c>
    </row>
    <row r="11" spans="1:2" x14ac:dyDescent="0.2">
      <c r="A11" s="58" t="s">
        <v>36</v>
      </c>
      <c r="B11" s="60" t="s">
        <v>107</v>
      </c>
    </row>
    <row r="12" spans="1:2" x14ac:dyDescent="0.2">
      <c r="A12" s="58" t="s">
        <v>37</v>
      </c>
      <c r="B12" s="60" t="s">
        <v>108</v>
      </c>
    </row>
    <row r="13" spans="1:2" x14ac:dyDescent="0.2">
      <c r="A13" s="58" t="s">
        <v>38</v>
      </c>
      <c r="B13" s="60" t="s">
        <v>109</v>
      </c>
    </row>
    <row r="14" spans="1:2" x14ac:dyDescent="0.2">
      <c r="A14" s="58" t="s">
        <v>39</v>
      </c>
      <c r="B14" s="60" t="s">
        <v>110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96</v>
      </c>
    </row>
    <row r="25" spans="1:2" x14ac:dyDescent="0.2">
      <c r="A25" s="58" t="s">
        <v>6</v>
      </c>
      <c r="B25" s="63" t="s">
        <v>97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2017-11-06T16:08:46Z</dcterms:modified>
</cp:coreProperties>
</file>