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<sst xmlns="http://schemas.openxmlformats.org/spreadsheetml/2006/main" count="1623" uniqueCount="100">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</sst>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8" t="s">
        <v>12</v>
      </c>
      <c r="C2" s="138"/>
      <c r="D2" s="138"/>
      <c r="E2" s="139" t="s">
        <v>96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8" t="s">
        <v>13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11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5" t="s">
        <v>14</v>
      </c>
      <c r="C5" s="135"/>
      <c r="D5" s="135"/>
      <c r="E5" s="121">
        <v>12</v>
      </c>
      <c r="F5" s="121"/>
      <c r="G5" s="146" t="s">
        <v>15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6" t="s">
        <v>16</v>
      </c>
      <c r="C6" s="136"/>
      <c r="D6" s="136"/>
      <c r="E6" s="154">
        <f>(25*60)*E4</f>
        <v>4500</v>
      </c>
      <c r="F6" s="155"/>
      <c r="G6" s="147" t="s">
        <v>17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7"/>
      <c r="C7" s="137"/>
      <c r="D7" s="137"/>
      <c r="E7" s="156">
        <f>E6/60</f>
        <v>75</v>
      </c>
      <c r="F7" s="157"/>
      <c r="G7" s="142" t="s">
        <v>18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7"/>
      <c r="C8" s="137"/>
      <c r="D8" s="137"/>
      <c r="E8" s="27" t="s">
        <v>2</v>
      </c>
      <c r="F8" s="28">
        <f>(E6/60)/E5</f>
        <v>6.25</v>
      </c>
      <c r="G8" s="142" t="s">
        <v>19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8" t="s">
        <v>20</v>
      </c>
      <c r="C10" s="149"/>
      <c r="D10" s="149"/>
      <c r="E10" s="149"/>
      <c r="F10" s="149"/>
      <c r="G10" s="150"/>
      <c r="H10" s="35"/>
      <c r="I10" s="151" t="s">
        <v>21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">
      <c r="B11" s="107" t="s">
        <v>22</v>
      </c>
      <c r="C11" s="50"/>
      <c r="D11" s="129">
        <f>E3</f>
        <v>1</v>
      </c>
      <c r="E11" s="106" t="s">
        <v>24</v>
      </c>
      <c r="F11" s="106" t="s">
        <v>23</v>
      </c>
      <c r="G11" s="134" t="s">
        <v>25</v>
      </c>
      <c r="H11" s="69"/>
      <c r="I11" s="158" t="s">
        <v>26</v>
      </c>
      <c r="J11" s="49" t="str">
        <f>'dynamic Data'!B2</f>
        <v>01.05 - 07.05.2017</v>
      </c>
      <c r="K11" s="49" t="str">
        <f>'dynamic Data'!B3</f>
        <v>DD.MM - DD.MM.YYYY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1" t="s">
        <v>47</v>
      </c>
      <c r="AE11" s="160" t="s">
        <v>48</v>
      </c>
      <c r="AF11" s="160" t="s">
        <v>49</v>
      </c>
      <c r="AG11" s="8"/>
    </row>
    <row r="12" spans="2:33" ht="76.5" customHeight="1" x14ac:dyDescent="0.2">
      <c r="B12" s="108"/>
      <c r="C12" s="51"/>
      <c r="D12" s="130"/>
      <c r="E12" s="106"/>
      <c r="F12" s="106"/>
      <c r="G12" s="134"/>
      <c r="H12" s="69"/>
      <c r="I12" s="159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1"/>
      <c r="AE12" s="160"/>
      <c r="AF12" s="160"/>
    </row>
    <row r="13" spans="2:33" ht="12" customHeight="1" x14ac:dyDescent="0.2">
      <c r="B13" s="109" t="str">
        <f>'Std-A'!A3</f>
        <v>Boris Fuchs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0</v>
      </c>
      <c r="G13" s="131">
        <f>F13-E13</f>
        <v>0</v>
      </c>
      <c r="H13" s="67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-75</v>
      </c>
    </row>
    <row r="14" spans="2:33" ht="12" customHeight="1" x14ac:dyDescent="0.2">
      <c r="B14" s="112"/>
      <c r="C14" s="113"/>
      <c r="D14" s="114"/>
      <c r="E14" s="119"/>
      <c r="F14" s="122"/>
      <c r="G14" s="132"/>
      <c r="H14" s="68"/>
      <c r="I14" s="37" t="s">
        <v>50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0</v>
      </c>
      <c r="AE14" s="71"/>
      <c r="AF14" s="73"/>
    </row>
    <row r="15" spans="2:33" ht="12" customHeight="1" thickBot="1" x14ac:dyDescent="0.25">
      <c r="B15" s="115"/>
      <c r="C15" s="116"/>
      <c r="D15" s="117"/>
      <c r="E15" s="120"/>
      <c r="F15" s="123"/>
      <c r="G15" s="133"/>
      <c r="H15" s="68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5"/>
      <c r="AF15" s="78"/>
    </row>
    <row r="16" spans="2:33" ht="12" customHeight="1" thickTop="1" x14ac:dyDescent="0.2">
      <c r="B16" s="79" t="str">
        <f>'Std-B'!A3</f>
        <v>Paul Schmutz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">
      <c r="B17" s="102"/>
      <c r="C17" s="103"/>
      <c r="D17" s="103"/>
      <c r="E17" s="124"/>
      <c r="F17" s="127"/>
      <c r="G17" s="99"/>
      <c r="H17" s="68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25">
      <c r="B18" s="104"/>
      <c r="C18" s="105"/>
      <c r="D18" s="105"/>
      <c r="E18" s="125"/>
      <c r="F18" s="128"/>
      <c r="G18" s="100"/>
      <c r="H18" s="68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">
      <c r="B19" s="79" t="str">
        <f>'Std-C'!A3</f>
        <v>----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0</v>
      </c>
      <c r="AF19" s="72">
        <f>AD20-AE19</f>
        <v>0</v>
      </c>
    </row>
    <row r="20" spans="2:32" ht="12" customHeight="1" x14ac:dyDescent="0.2">
      <c r="B20" s="81"/>
      <c r="C20" s="82"/>
      <c r="D20" s="82"/>
      <c r="E20" s="86"/>
      <c r="F20" s="89"/>
      <c r="G20" s="92"/>
      <c r="H20" s="68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25">
      <c r="B21" s="83"/>
      <c r="C21" s="84"/>
      <c r="D21" s="84"/>
      <c r="E21" s="87"/>
      <c r="F21" s="90"/>
      <c r="G21" s="93"/>
      <c r="H21" s="68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">
      <c r="B23" s="81"/>
      <c r="C23" s="82"/>
      <c r="D23" s="82"/>
      <c r="E23" s="86"/>
      <c r="F23" s="89"/>
      <c r="G23" s="92"/>
      <c r="H23" s="6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5">
      <c r="B24" s="83"/>
      <c r="C24" s="84"/>
      <c r="D24" s="84"/>
      <c r="E24" s="87"/>
      <c r="F24" s="90"/>
      <c r="G24" s="93"/>
      <c r="H24" s="6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">
      <c r="B26" s="81"/>
      <c r="C26" s="82"/>
      <c r="D26" s="82"/>
      <c r="E26" s="86"/>
      <c r="F26" s="89"/>
      <c r="G26" s="92"/>
      <c r="H26" s="6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5">
      <c r="B27" s="94"/>
      <c r="C27" s="95"/>
      <c r="D27" s="95"/>
      <c r="E27" s="96"/>
      <c r="F27" s="97"/>
      <c r="G27" s="98"/>
      <c r="H27" s="6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Boris Fuchs</v>
      </c>
      <c r="B3" s="178"/>
      <c r="C3" s="178"/>
      <c r="D3" s="178"/>
      <c r="E3" s="178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01.05 - 07.05.2017</v>
      </c>
    </row>
    <row r="5" spans="1:5" ht="12.75" customHeight="1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28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59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5.5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Paul Schmutz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32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35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59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B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86</v>
      </c>
      <c r="B1" s="182"/>
    </row>
    <row r="2" spans="1:2" x14ac:dyDescent="0.2">
      <c r="A2" s="58" t="s">
        <v>74</v>
      </c>
      <c r="B2" s="60" t="s">
        <v>99</v>
      </c>
    </row>
    <row r="3" spans="1:2" x14ac:dyDescent="0.2">
      <c r="A3" s="58" t="s">
        <v>75</v>
      </c>
      <c r="B3" s="60" t="s">
        <v>3</v>
      </c>
    </row>
    <row r="4" spans="1:2" x14ac:dyDescent="0.2">
      <c r="A4" s="58" t="s">
        <v>76</v>
      </c>
      <c r="B4" s="60" t="s">
        <v>3</v>
      </c>
    </row>
    <row r="5" spans="1:2" x14ac:dyDescent="0.2">
      <c r="A5" s="58" t="s">
        <v>77</v>
      </c>
      <c r="B5" s="60" t="s">
        <v>3</v>
      </c>
    </row>
    <row r="6" spans="1:2" x14ac:dyDescent="0.2">
      <c r="A6" s="58" t="s">
        <v>78</v>
      </c>
      <c r="B6" s="60" t="s">
        <v>3</v>
      </c>
    </row>
    <row r="7" spans="1:2" x14ac:dyDescent="0.2">
      <c r="A7" s="58" t="s">
        <v>79</v>
      </c>
      <c r="B7" s="60" t="s">
        <v>3</v>
      </c>
    </row>
    <row r="8" spans="1:2" x14ac:dyDescent="0.2">
      <c r="A8" s="58" t="s">
        <v>80</v>
      </c>
      <c r="B8" s="60" t="s">
        <v>3</v>
      </c>
    </row>
    <row r="9" spans="1:2" x14ac:dyDescent="0.2">
      <c r="A9" s="58" t="s">
        <v>81</v>
      </c>
      <c r="B9" s="60" t="s">
        <v>3</v>
      </c>
    </row>
    <row r="10" spans="1:2" x14ac:dyDescent="0.2">
      <c r="A10" s="58" t="s">
        <v>82</v>
      </c>
      <c r="B10" s="60" t="s">
        <v>3</v>
      </c>
    </row>
    <row r="11" spans="1:2" x14ac:dyDescent="0.2">
      <c r="A11" s="58" t="s">
        <v>36</v>
      </c>
      <c r="B11" s="60" t="s">
        <v>3</v>
      </c>
    </row>
    <row r="12" spans="1:2" x14ac:dyDescent="0.2">
      <c r="A12" s="58" t="s">
        <v>37</v>
      </c>
      <c r="B12" s="60" t="s">
        <v>3</v>
      </c>
    </row>
    <row r="13" spans="1:2" x14ac:dyDescent="0.2">
      <c r="A13" s="58" t="s">
        <v>38</v>
      </c>
      <c r="B13" s="60" t="s">
        <v>3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3"/>
      <c r="B22" s="183"/>
    </row>
    <row r="23" spans="1:2" ht="15.75" x14ac:dyDescent="0.25">
      <c r="A23" s="182" t="s">
        <v>85</v>
      </c>
      <c r="B23" s="182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2017-05-12T20:29:59Z</dcterms:modified>
</cp:coreProperties>
</file>