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brain2machineinterface\Documentation\ProjectDocumentation\"/>
    </mc:Choice>
  </mc:AlternateContent>
  <xr:revisionPtr revIDLastSave="0" documentId="13_ncr:1_{3D0099CF-0574-4756-9AA1-E5209C64F33F}" xr6:coauthVersionLast="33" xr6:coauthVersionMax="33" xr10:uidLastSave="{00000000-0000-0000-0000-000000000000}"/>
  <bookViews>
    <workbookView xWindow="7425" yWindow="-15" windowWidth="7485" windowHeight="10590" activeTab="2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901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AF19" i="7" s="1"/>
  <c r="J21" i="7"/>
  <c r="AD21" i="7" s="1"/>
  <c r="AD17" i="7"/>
  <c r="AF16" i="7" s="1"/>
  <c r="AD23" i="7"/>
  <c r="AD27" i="7"/>
  <c r="AD14" i="7"/>
  <c r="AD26" i="7"/>
  <c r="J18" i="7"/>
  <c r="AD18" i="7" s="1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<sst xmlns="http://schemas.openxmlformats.org/spreadsheetml/2006/main" count="1651" uniqueCount="130">
  <si>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</si>
  <si>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</si>
  <si>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</si>
  <si>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</si>
  <si>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</si>
  <si>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</si>
  <si>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</si>
  <si>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</si>
  <si>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</si>
  <si>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</si>
  <si>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</si>
  <si>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</si>
  <si>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</si>
  <si>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</si>
  <si>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</si>
  <si>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</si>
  <si>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</si>
  <si>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</si>
  <si>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</si>
  <si>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</si>
  <si>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</si>
  <si>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</si>
  <si>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</si>
  <si>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</si>
  <si>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</si>
  <si>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</si>
  <si>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</si>
  <si>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</si>
  <si>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</si>
  <si>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</si>
  <si>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</si>
  <si>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</si>
  <si>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</si>
  <si>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</si>
  <si>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</si>
  <si>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</si>
  <si>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</si>
  <si>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</si>
  <si>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</si>
  <si>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</si>
  <si>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</si>
  <si>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</si>
  <si>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</si>
  <si>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</si>
  <si>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</si>
  <si>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</si>
  <si>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</si>
  <si>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</si>
  <si>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</si>
  <si>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</si>
  <si>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</si>
  <si>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</si>
  <si>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</si>
  <si>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</si>
  <si>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</si>
  <si>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</si>
  <si>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</si>
  <si>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</si>
  <si>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</si>
  <si>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</si>
  <si>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</si>
  <si>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</si>
  <si>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</si>
  <si>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</si>
  <si>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</si>
  <si>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</si>
  <si>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</si>
  <si>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</si>
  <si>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</si>
  <si>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</si>
  <si>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</si>
  <si>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</si>
  <si>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</si>
  <si>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</si>
  <si>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</si>
  <si>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</si>
  <si>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</si>
  <si>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</si>
  <si>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</si>
  <si>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</si>
  <si>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</si>
  <si>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</si>
  <si>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</si>
  <si>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</si>
  <si>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</si>
  <si>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</si>
  <si>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</si>
  <si>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</si>
  <si>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</si>
  <si>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</si>
  <si>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</si>
  <si>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</si>
  <si>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</si>
  <si>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</si>
  <si>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</si>
  <si>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</si>
  <si>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</si>
  <si>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</si>
  <si>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Brain2Machine Interface</t>
  </si>
  <si>
    <t>16.04 - 22.04.2018</t>
  </si>
  <si>
    <t>23.04 - 29.04.2018</t>
  </si>
  <si>
    <t>30.04 - 06.05.2018</t>
  </si>
  <si>
    <t>07.05 - 13.05.2018</t>
  </si>
  <si>
    <t>14.05 - 20.05.2018</t>
  </si>
  <si>
    <t>21.05 - 27.05.2018</t>
  </si>
  <si>
    <t>28.05 - 03.06.2018</t>
  </si>
  <si>
    <t>04.06 - 10.06.2018</t>
  </si>
  <si>
    <t>11.06 - 17.06.2018</t>
  </si>
  <si>
    <t>18.06 - 24.06.2018</t>
  </si>
  <si>
    <t>25.06 - 01.07.2018</t>
  </si>
  <si>
    <t>02.07 - 08.07.2018</t>
  </si>
  <si>
    <t>EEG testen</t>
  </si>
  <si>
    <t>Zeitplan, Req. Spec</t>
  </si>
  <si>
    <t>EEG Experiment + Matlab</t>
  </si>
  <si>
    <t>Read EEG Data</t>
  </si>
  <si>
    <t>Meeting</t>
  </si>
  <si>
    <t>Requirements Specification</t>
  </si>
  <si>
    <t>EEG Experiment</t>
  </si>
  <si>
    <t>Emotiv Insight testen, Versuch Open EEG mit Emotiv Positionierung</t>
  </si>
  <si>
    <t>EEG Matlab processing</t>
  </si>
  <si>
    <t>Testdaten aufzeichnen, Versuch Extraktion von Eigenschaften verschiedener Gesten</t>
  </si>
  <si>
    <t>Testdaten erfassen</t>
  </si>
  <si>
    <t>EEG Gerät bugt, Testdaten haben anderes Aussehen als gewöhnlich</t>
  </si>
  <si>
    <t>Problembesprechung</t>
  </si>
  <si>
    <t>mit Prof. Ostermayer</t>
  </si>
  <si>
    <t>Java Reader</t>
  </si>
  <si>
    <t>Java Sample Game</t>
  </si>
  <si>
    <t>Fehlerbehebung Matlab</t>
  </si>
  <si>
    <t>Beispielapplikation (Space Invaders)</t>
  </si>
  <si>
    <t>left, right gesture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</si>
</sst>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9" t="s">
        <v>12</v>
      </c>
      <c r="C2" s="139"/>
      <c r="D2" s="139"/>
      <c r="E2" s="140" t="s">
        <v>98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9" t="s">
        <v>13</v>
      </c>
      <c r="C3" s="139"/>
      <c r="D3" s="139"/>
      <c r="E3" s="142">
        <v>2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144" t="s">
        <v>91</v>
      </c>
      <c r="D4" s="145"/>
      <c r="E4" s="146">
        <f>IF(EXACT($C$4,"PRO-1"),3,IF(EXACT($C$4,"PRO-2"),4,IF(EXACT($C$4,"PRO-3"),4,IF(EXACT($C$4,"PRO-4"),6,IF(EXACT($C$4,"PRO-2-M"),5,IF(EXACT($C$4,"PRO-3-M"),5))))))</f>
        <v>4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7" t="s">
        <v>16</v>
      </c>
      <c r="C6" s="137"/>
      <c r="D6" s="137"/>
      <c r="E6" s="155">
        <f>(25*60)*E4</f>
        <v>6000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8"/>
      <c r="C7" s="138"/>
      <c r="D7" s="138"/>
      <c r="E7" s="157">
        <f>E6/60</f>
        <v>100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8"/>
      <c r="C8" s="138"/>
      <c r="D8" s="138"/>
      <c r="E8" s="27" t="s">
        <v>2</v>
      </c>
      <c r="F8" s="28">
        <f>(E6/60)/E5</f>
        <v>8.3333333333333339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">
      <c r="B11" s="108" t="s">
        <v>22</v>
      </c>
      <c r="C11" s="50"/>
      <c r="D11" s="130">
        <f>E3</f>
        <v>2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16.04 - 22.04.2018</v>
      </c>
      <c r="K11" s="49" t="str">
        <f>'dynamic Data'!B3</f>
        <v>23.04 - 29.04.2018</v>
      </c>
      <c r="L11" s="49" t="str">
        <f>'dynamic Data'!B4</f>
        <v>30.04 - 06.05.2018</v>
      </c>
      <c r="M11" s="49" t="str">
        <f>'dynamic Data'!B5</f>
        <v>07.05 - 13.05.2018</v>
      </c>
      <c r="N11" s="49" t="str">
        <f>'dynamic Data'!B6</f>
        <v>14.05 - 20.05.2018</v>
      </c>
      <c r="O11" s="49" t="str">
        <f>'dynamic Data'!B7</f>
        <v>21.05 - 27.05.2018</v>
      </c>
      <c r="P11" s="49" t="str">
        <f>'dynamic Data'!B8</f>
        <v>28.05 - 03.06.2018</v>
      </c>
      <c r="Q11" s="49" t="str">
        <f>'dynamic Data'!B9</f>
        <v>04.06 - 10.06.2018</v>
      </c>
      <c r="R11" s="49" t="str">
        <f>'dynamic Data'!B10</f>
        <v>11.06 - 17.06.2018</v>
      </c>
      <c r="S11" s="49" t="str">
        <f>'dynamic Data'!B11</f>
        <v>18.06 - 24.06.2018</v>
      </c>
      <c r="T11" s="49" t="str">
        <f>'dynamic Data'!B12</f>
        <v>25.06 - 01.07.2018</v>
      </c>
      <c r="U11" s="49" t="str">
        <f>'dynamic Data'!B13</f>
        <v>02.07 - 08.07.2018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10</v>
      </c>
      <c r="G13" s="132">
        <f>F13-E13</f>
        <v>10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100</v>
      </c>
      <c r="AF13" s="77">
        <f>AD14-AE13</f>
        <v>-77</v>
      </c>
    </row>
    <row r="14" spans="2:33" ht="12" customHeight="1" x14ac:dyDescent="0.2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2</v>
      </c>
      <c r="K14" s="32">
        <f>'Std-A'!$C$23</f>
        <v>8</v>
      </c>
      <c r="L14" s="32">
        <f>'Std-A'!$C$34</f>
        <v>1</v>
      </c>
      <c r="M14" s="32">
        <f>'Std-A'!$C$45</f>
        <v>0</v>
      </c>
      <c r="N14" s="32">
        <f>'Std-A'!$C$56</f>
        <v>0</v>
      </c>
      <c r="O14" s="32">
        <f>'Std-A'!$C$67</f>
        <v>5</v>
      </c>
      <c r="P14" s="32">
        <f>'Std-A'!$C$78</f>
        <v>2</v>
      </c>
      <c r="Q14" s="32">
        <f>'Std-A'!$C$89</f>
        <v>0</v>
      </c>
      <c r="R14" s="32">
        <f>'Std-A'!$C$100</f>
        <v>5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23</v>
      </c>
      <c r="AE14" s="72"/>
      <c r="AF14" s="74"/>
    </row>
    <row r="15" spans="2:33" ht="12" customHeight="1" thickBot="1" x14ac:dyDescent="0.25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2</v>
      </c>
      <c r="K15" s="29">
        <f t="shared" si="1"/>
        <v>8</v>
      </c>
      <c r="L15" s="29">
        <f t="shared" si="1"/>
        <v>1</v>
      </c>
      <c r="M15" s="29">
        <f t="shared" si="1"/>
        <v>0</v>
      </c>
      <c r="N15" s="29">
        <f t="shared" si="1"/>
        <v>0</v>
      </c>
      <c r="O15" s="29">
        <f t="shared" si="1"/>
        <v>5</v>
      </c>
      <c r="P15" s="29">
        <f t="shared" si="1"/>
        <v>2</v>
      </c>
      <c r="Q15" s="29">
        <f t="shared" si="1"/>
        <v>0</v>
      </c>
      <c r="R15" s="29">
        <f t="shared" si="1"/>
        <v>5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23</v>
      </c>
      <c r="AE15" s="76"/>
      <c r="AF15" s="79"/>
    </row>
    <row r="16" spans="2:33" ht="12" customHeight="1" thickTop="1" x14ac:dyDescent="0.2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11</v>
      </c>
      <c r="G16" s="92">
        <f t="shared" ref="G16" si="5">F16-E16</f>
        <v>11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100</v>
      </c>
      <c r="AF16" s="77">
        <f>AD17-AE16</f>
        <v>-61</v>
      </c>
    </row>
    <row r="17" spans="2:32" ht="12" customHeight="1" x14ac:dyDescent="0.2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3</v>
      </c>
      <c r="K17" s="32">
        <f>'Std-B'!C23</f>
        <v>8</v>
      </c>
      <c r="L17" s="32">
        <f>'Std-B'!C34</f>
        <v>1</v>
      </c>
      <c r="M17" s="32">
        <f>'Std-B'!C45</f>
        <v>1</v>
      </c>
      <c r="N17" s="32">
        <f>'Std-B'!C56</f>
        <v>0</v>
      </c>
      <c r="O17" s="32">
        <f>'Std-B'!C67</f>
        <v>12</v>
      </c>
      <c r="P17" s="32">
        <f>'Std-B'!C78</f>
        <v>4</v>
      </c>
      <c r="Q17" s="32">
        <f>'Std-B'!C89</f>
        <v>0</v>
      </c>
      <c r="R17" s="32">
        <f>'Std-B'!C100</f>
        <v>9</v>
      </c>
      <c r="S17" s="32">
        <f>'Std-B'!C111</f>
        <v>1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39</v>
      </c>
      <c r="AE17" s="72"/>
      <c r="AF17" s="74"/>
    </row>
    <row r="18" spans="2:32" ht="12" customHeight="1" thickBot="1" x14ac:dyDescent="0.25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3</v>
      </c>
      <c r="K18" s="29">
        <f t="shared" si="6"/>
        <v>8</v>
      </c>
      <c r="L18" s="29">
        <f t="shared" si="6"/>
        <v>1</v>
      </c>
      <c r="M18" s="29">
        <f t="shared" si="6"/>
        <v>1</v>
      </c>
      <c r="N18" s="29">
        <f t="shared" si="6"/>
        <v>0</v>
      </c>
      <c r="O18" s="29">
        <f t="shared" si="6"/>
        <v>12</v>
      </c>
      <c r="P18" s="29">
        <f t="shared" si="6"/>
        <v>4</v>
      </c>
      <c r="Q18" s="29">
        <f t="shared" si="6"/>
        <v>0</v>
      </c>
      <c r="R18" s="29">
        <f t="shared" si="6"/>
        <v>9</v>
      </c>
      <c r="S18" s="29">
        <f t="shared" si="6"/>
        <v>1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39</v>
      </c>
      <c r="AE18" s="76"/>
      <c r="AF18" s="78"/>
    </row>
    <row r="19" spans="2:32" ht="12" customHeight="1" thickTop="1" x14ac:dyDescent="0.2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25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25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25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85" workbookViewId="0">
      <selection activeCell="B95" sqref="B95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ht="12.75" customHeight="1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111</v>
      </c>
      <c r="C7" s="43">
        <v>120</v>
      </c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2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 t="s">
        <v>113</v>
      </c>
      <c r="C17" s="43">
        <v>450</v>
      </c>
      <c r="D17" s="46" t="s">
        <v>17</v>
      </c>
      <c r="E17" s="42" t="s">
        <v>114</v>
      </c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8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 t="s">
        <v>115</v>
      </c>
      <c r="C28" s="43">
        <v>30</v>
      </c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1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117</v>
      </c>
      <c r="C61" s="43">
        <v>300</v>
      </c>
      <c r="D61" s="46" t="s">
        <v>17</v>
      </c>
      <c r="E61" s="42" t="s">
        <v>118</v>
      </c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5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128</v>
      </c>
      <c r="C72" s="43">
        <v>120</v>
      </c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2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 t="s">
        <v>126</v>
      </c>
      <c r="C94" s="43">
        <v>300</v>
      </c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5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5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abSelected="1" topLeftCell="A92" workbookViewId="0">
      <selection activeCell="B106" sqref="B106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 t="s">
        <v>111</v>
      </c>
      <c r="C6" s="43">
        <v>120</v>
      </c>
      <c r="D6" s="46" t="s">
        <v>17</v>
      </c>
      <c r="E6" s="42"/>
    </row>
    <row r="7" spans="1:5" s="47" customFormat="1" ht="26.1" customHeight="1" x14ac:dyDescent="0.2">
      <c r="A7" s="46">
        <v>2</v>
      </c>
      <c r="B7" s="42" t="s">
        <v>112</v>
      </c>
      <c r="C7" s="43">
        <v>30</v>
      </c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3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 t="s">
        <v>113</v>
      </c>
      <c r="C17" s="43">
        <v>450</v>
      </c>
      <c r="D17" s="46" t="s">
        <v>17</v>
      </c>
      <c r="E17" s="42" t="s">
        <v>114</v>
      </c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8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 t="s">
        <v>115</v>
      </c>
      <c r="C28" s="43">
        <v>30</v>
      </c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1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116</v>
      </c>
      <c r="C39" s="43">
        <v>30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1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117</v>
      </c>
      <c r="C61" s="43">
        <v>300</v>
      </c>
      <c r="D61" s="46" t="s">
        <v>17</v>
      </c>
      <c r="E61" s="42" t="s">
        <v>118</v>
      </c>
    </row>
    <row r="62" spans="1:5" s="47" customFormat="1" ht="26.1" customHeight="1" x14ac:dyDescent="0.2">
      <c r="A62" s="46">
        <v>2</v>
      </c>
      <c r="B62" s="42" t="s">
        <v>119</v>
      </c>
      <c r="C62" s="43">
        <v>400</v>
      </c>
      <c r="D62" s="46" t="s">
        <v>17</v>
      </c>
      <c r="E62" s="42" t="s">
        <v>120</v>
      </c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12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121</v>
      </c>
      <c r="C72" s="43">
        <v>60</v>
      </c>
      <c r="D72" s="46" t="s">
        <v>17</v>
      </c>
      <c r="E72" s="42" t="s">
        <v>122</v>
      </c>
    </row>
    <row r="73" spans="1:5" s="47" customFormat="1" ht="26.1" customHeight="1" x14ac:dyDescent="0.2">
      <c r="A73" s="46">
        <v>2</v>
      </c>
      <c r="B73" s="42" t="s">
        <v>123</v>
      </c>
      <c r="C73" s="43">
        <v>45</v>
      </c>
      <c r="D73" s="46" t="s">
        <v>17</v>
      </c>
      <c r="E73" s="42" t="s">
        <v>124</v>
      </c>
    </row>
    <row r="74" spans="1:5" s="47" customFormat="1" ht="26.1" customHeight="1" x14ac:dyDescent="0.2">
      <c r="A74" s="46">
        <v>3</v>
      </c>
      <c r="B74" s="42" t="s">
        <v>127</v>
      </c>
      <c r="C74" s="43">
        <v>120</v>
      </c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4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 t="s">
        <v>116</v>
      </c>
      <c r="C94" s="43">
        <v>80</v>
      </c>
      <c r="D94" s="46" t="s">
        <v>17</v>
      </c>
      <c r="E94" s="42"/>
    </row>
    <row r="95" spans="1:5" s="47" customFormat="1" ht="26.1" customHeight="1" x14ac:dyDescent="0.2">
      <c r="A95" s="46">
        <v>2</v>
      </c>
      <c r="B95" s="42" t="s">
        <v>125</v>
      </c>
      <c r="C95" s="43">
        <v>120</v>
      </c>
      <c r="D95" s="46" t="s">
        <v>17</v>
      </c>
      <c r="E95" s="42"/>
    </row>
    <row r="96" spans="1:5" s="47" customFormat="1" ht="26.1" customHeight="1" x14ac:dyDescent="0.2">
      <c r="A96" s="46">
        <v>3</v>
      </c>
      <c r="B96" s="42" t="s">
        <v>125</v>
      </c>
      <c r="C96" s="43">
        <v>360</v>
      </c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9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 t="s">
        <v>125</v>
      </c>
      <c r="C105" s="43">
        <v>60</v>
      </c>
      <c r="D105" s="46" t="s">
        <v>17</v>
      </c>
      <c r="E105" s="42" t="s">
        <v>129</v>
      </c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1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5"/>
      <c r="D127" s="46" t="s">
        <v>17</v>
      </c>
      <c r="E127" s="44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2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5" sqref="B1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99</v>
      </c>
    </row>
    <row r="3" spans="1:2" x14ac:dyDescent="0.2">
      <c r="A3" s="58" t="s">
        <v>75</v>
      </c>
      <c r="B3" s="60" t="s">
        <v>100</v>
      </c>
    </row>
    <row r="4" spans="1:2" x14ac:dyDescent="0.2">
      <c r="A4" s="58" t="s">
        <v>76</v>
      </c>
      <c r="B4" s="60" t="s">
        <v>101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96</v>
      </c>
    </row>
    <row r="25" spans="1:2" x14ac:dyDescent="0.2">
      <c r="A25" s="58" t="s">
        <v>6</v>
      </c>
      <c r="B25" s="63" t="s">
        <v>97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2018-06-18T18:47:41Z</dcterms:modified>
</cp:coreProperties>
</file>