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brain2machineinterface\Documentation\ProjectDocumentation\"/>
    </mc:Choice>
  </mc:AlternateContent>
  <xr:revisionPtr revIDLastSave="0" documentId="13_ncr:1_{1FCD5740-E4DE-4E7B-A162-C0AABF577026}" xr6:coauthVersionLast="32" xr6:coauthVersionMax="32" xr10:uidLastSave="{00000000-0000-0000-0000-000000000000}"/>
  <bookViews>
    <workbookView xWindow="7428" yWindow="-12" windowWidth="7488" windowHeight="10596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901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AF19" i="7" s="1"/>
  <c r="J21" i="7"/>
  <c r="AD21" i="7" s="1"/>
  <c r="AD17" i="7"/>
  <c r="AF16" i="7" s="1"/>
  <c r="AD23" i="7"/>
  <c r="AD27" i="7"/>
  <c r="AD14" i="7"/>
  <c r="AD26" i="7"/>
  <c r="J18" i="7"/>
  <c r="AD18" i="7" s="1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<sst xmlns="http://schemas.openxmlformats.org/spreadsheetml/2006/main" count="1637" uniqueCount="119">
  <si>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</si>
  <si>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</si>
  <si>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</si>
  <si>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</si>
  <si>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</si>
  <si>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</si>
  <si>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</si>
  <si>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</si>
  <si>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</si>
  <si>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</si>
  <si>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</si>
  <si>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</si>
  <si>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</si>
  <si>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</si>
  <si>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</si>
  <si>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</si>
  <si>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</si>
  <si>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</si>
  <si>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</si>
  <si>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</si>
  <si>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</si>
  <si>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</si>
  <si>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</si>
  <si>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</si>
  <si>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</si>
  <si>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</si>
  <si>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</si>
  <si>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</si>
  <si>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</si>
  <si>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</si>
  <si>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</si>
  <si>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</si>
  <si>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</si>
  <si>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</si>
  <si>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</si>
  <si>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</si>
  <si>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</si>
  <si>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</si>
  <si>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</si>
  <si>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</si>
  <si>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</si>
  <si>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</si>
  <si>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</si>
  <si>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</si>
  <si>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</si>
  <si>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</si>
  <si>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</si>
  <si>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</si>
  <si>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</si>
  <si>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</si>
  <si>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</si>
  <si>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</si>
  <si>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</si>
  <si>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</si>
  <si>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</si>
  <si>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</si>
  <si>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</si>
  <si>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</si>
  <si>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</si>
  <si>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</si>
  <si>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</si>
  <si>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</si>
  <si>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</si>
  <si>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</si>
  <si>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</si>
  <si>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</si>
  <si>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</si>
  <si>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</si>
  <si>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</si>
  <si>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</si>
  <si>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</si>
  <si>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</si>
  <si>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</si>
  <si>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</si>
  <si>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</si>
  <si>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</si>
  <si>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</si>
  <si>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</si>
  <si>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</si>
  <si>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</si>
  <si>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</si>
  <si>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</si>
  <si>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</si>
  <si>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</si>
  <si>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</si>
  <si>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</si>
  <si>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</si>
  <si>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</si>
  <si>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</si>
  <si>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</si>
  <si>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</si>
  <si>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</si>
  <si>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</si>
  <si>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</si>
  <si>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</si>
  <si>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</si>
  <si>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Boris Fuchs</t>
  </si>
  <si>
    <t>Paul Schmutz</t>
  </si>
  <si>
    <t>Brain2Machine Interface</t>
  </si>
  <si>
    <t>16.04 - 22.04.2018</t>
  </si>
  <si>
    <t>23.04 - 29.04.2018</t>
  </si>
  <si>
    <t>30.04 - 06.05.2018</t>
  </si>
  <si>
    <t>07.05 - 13.05.2018</t>
  </si>
  <si>
    <t>14.05 - 20.05.2018</t>
  </si>
  <si>
    <t>21.05 - 27.05.2018</t>
  </si>
  <si>
    <t>28.05 - 03.06.2018</t>
  </si>
  <si>
    <t>04.06 - 10.06.2018</t>
  </si>
  <si>
    <t>11.06 - 17.06.2018</t>
  </si>
  <si>
    <t>18.06 - 24.06.2018</t>
  </si>
  <si>
    <t>25.06 - 01.07.2018</t>
  </si>
  <si>
    <t>02.07 - 08.07.2018</t>
  </si>
  <si>
    <t>EEG testen</t>
  </si>
  <si>
    <t>Zeitplan, Req. Spec</t>
  </si>
  <si>
    <t>EEG Experiment + Matlab</t>
  </si>
  <si>
    <t>Read EEG Data</t>
  </si>
  <si>
    <t>Meeting</t>
  </si>
  <si>
    <t>Requirements Specification</t>
  </si>
  <si>
    <t>EEG Experiment</t>
  </si>
  <si>
    <t>Emotiv Insight testen, Versuch Open EEG mit Emotiv Positionierung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</si>
</sst>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abSelected="1" workbookViewId="0">
      <selection activeCell="E2" sqref="E2:I2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139" t="s">
        <v>12</v>
      </c>
      <c r="C2" s="139"/>
      <c r="D2" s="139"/>
      <c r="E2" s="140" t="s">
        <v>98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139" t="s">
        <v>13</v>
      </c>
      <c r="C3" s="139"/>
      <c r="D3" s="139"/>
      <c r="E3" s="142">
        <v>2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144" t="s">
        <v>91</v>
      </c>
      <c r="D4" s="145"/>
      <c r="E4" s="146">
        <f>IF(EXACT($C$4,"PRO-1"),3,IF(EXACT($C$4,"PRO-2"),4,IF(EXACT($C$4,"PRO-3"),4,IF(EXACT($C$4,"PRO-4"),6,IF(EXACT($C$4,"PRO-2-M"),5,IF(EXACT($C$4,"PRO-3-M"),5))))))</f>
        <v>4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137" t="s">
        <v>16</v>
      </c>
      <c r="C6" s="137"/>
      <c r="D6" s="137"/>
      <c r="E6" s="155">
        <f>(25*60)*E4</f>
        <v>6000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138"/>
      <c r="C7" s="138"/>
      <c r="D7" s="138"/>
      <c r="E7" s="157">
        <f>E6/60</f>
        <v>100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138"/>
      <c r="C8" s="138"/>
      <c r="D8" s="138"/>
      <c r="E8" s="27" t="s">
        <v>2</v>
      </c>
      <c r="F8" s="28">
        <f>(E6/60)/E5</f>
        <v>8.3333333333333339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5">
      <c r="B11" s="108" t="s">
        <v>22</v>
      </c>
      <c r="C11" s="50"/>
      <c r="D11" s="130">
        <f>E3</f>
        <v>2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16.04 - 22.04.2018</v>
      </c>
      <c r="K11" s="49" t="str">
        <f>'dynamic Data'!B3</f>
        <v>23.04 - 29.04.2018</v>
      </c>
      <c r="L11" s="49" t="str">
        <f>'dynamic Data'!B4</f>
        <v>30.04 - 06.05.2018</v>
      </c>
      <c r="M11" s="49" t="str">
        <f>'dynamic Data'!B5</f>
        <v>07.05 - 13.05.2018</v>
      </c>
      <c r="N11" s="49" t="str">
        <f>'dynamic Data'!B6</f>
        <v>14.05 - 20.05.2018</v>
      </c>
      <c r="O11" s="49" t="str">
        <f>'dynamic Data'!B7</f>
        <v>21.05 - 27.05.2018</v>
      </c>
      <c r="P11" s="49" t="str">
        <f>'dynamic Data'!B8</f>
        <v>28.05 - 03.06.2018</v>
      </c>
      <c r="Q11" s="49" t="str">
        <f>'dynamic Data'!B9</f>
        <v>04.06 - 10.06.2018</v>
      </c>
      <c r="R11" s="49" t="str">
        <f>'dynamic Data'!B10</f>
        <v>11.06 - 17.06.2018</v>
      </c>
      <c r="S11" s="49" t="str">
        <f>'dynamic Data'!B11</f>
        <v>18.06 - 24.06.2018</v>
      </c>
      <c r="T11" s="49" t="str">
        <f>'dynamic Data'!B12</f>
        <v>25.06 - 01.07.2018</v>
      </c>
      <c r="U11" s="49" t="str">
        <f>'dynamic Data'!B13</f>
        <v>02.07 - 08.07.2018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5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5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10</v>
      </c>
      <c r="G13" s="132">
        <f>F13-E13</f>
        <v>10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100</v>
      </c>
      <c r="AF13" s="77">
        <f>AD14-AE13</f>
        <v>-84</v>
      </c>
    </row>
    <row r="14" spans="2:33" ht="12" customHeight="1" x14ac:dyDescent="0.25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2</v>
      </c>
      <c r="K14" s="32">
        <f>'Std-A'!$C$23</f>
        <v>8</v>
      </c>
      <c r="L14" s="32">
        <f>'Std-A'!$C$34</f>
        <v>1</v>
      </c>
      <c r="M14" s="32">
        <f>'Std-A'!$C$45</f>
        <v>0</v>
      </c>
      <c r="N14" s="32">
        <f>'Std-A'!$C$56</f>
        <v>0</v>
      </c>
      <c r="O14" s="32">
        <f>'Std-A'!$C$67</f>
        <v>5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16</v>
      </c>
      <c r="AE14" s="72"/>
      <c r="AF14" s="74"/>
    </row>
    <row r="15" spans="2:33" ht="12" customHeight="1" thickBot="1" x14ac:dyDescent="0.3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2</v>
      </c>
      <c r="K15" s="29">
        <f t="shared" si="1"/>
        <v>8</v>
      </c>
      <c r="L15" s="29">
        <f t="shared" si="1"/>
        <v>1</v>
      </c>
      <c r="M15" s="29">
        <f t="shared" si="1"/>
        <v>0</v>
      </c>
      <c r="N15" s="29">
        <f t="shared" si="1"/>
        <v>0</v>
      </c>
      <c r="O15" s="29">
        <f t="shared" si="1"/>
        <v>5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16</v>
      </c>
      <c r="AE15" s="76"/>
      <c r="AF15" s="79"/>
    </row>
    <row r="16" spans="2:33" ht="12" customHeight="1" thickTop="1" x14ac:dyDescent="0.25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11</v>
      </c>
      <c r="G16" s="92">
        <f t="shared" ref="G16" si="5">F16-E16</f>
        <v>11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100</v>
      </c>
      <c r="AF16" s="77">
        <f>AD17-AE16</f>
        <v>-82</v>
      </c>
    </row>
    <row r="17" spans="2:32" ht="12" customHeight="1" x14ac:dyDescent="0.25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3</v>
      </c>
      <c r="K17" s="32">
        <f>'Std-B'!C23</f>
        <v>8</v>
      </c>
      <c r="L17" s="32">
        <f>'Std-B'!C34</f>
        <v>1</v>
      </c>
      <c r="M17" s="32">
        <f>'Std-B'!C45</f>
        <v>1</v>
      </c>
      <c r="N17" s="32">
        <f>'Std-B'!C56</f>
        <v>0</v>
      </c>
      <c r="O17" s="32">
        <f>'Std-B'!C67</f>
        <v>5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18</v>
      </c>
      <c r="AE17" s="72"/>
      <c r="AF17" s="74"/>
    </row>
    <row r="18" spans="2:32" ht="12" customHeight="1" thickBot="1" x14ac:dyDescent="0.3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3</v>
      </c>
      <c r="K18" s="29">
        <f t="shared" si="6"/>
        <v>8</v>
      </c>
      <c r="L18" s="29">
        <f t="shared" si="6"/>
        <v>1</v>
      </c>
      <c r="M18" s="29">
        <f t="shared" si="6"/>
        <v>1</v>
      </c>
      <c r="N18" s="29">
        <f t="shared" si="6"/>
        <v>0</v>
      </c>
      <c r="O18" s="29">
        <f t="shared" si="6"/>
        <v>5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18</v>
      </c>
      <c r="AE18" s="76"/>
      <c r="AF18" s="78"/>
    </row>
    <row r="19" spans="2:32" ht="12" customHeight="1" thickTop="1" x14ac:dyDescent="0.25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5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3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5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5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3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5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5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3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opLeftCell="A58" workbookViewId="0">
      <selection activeCell="B62" sqref="B62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ht="12.75" customHeight="1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5">
      <c r="A7" s="46">
        <v>2</v>
      </c>
      <c r="B7" s="42" t="s">
        <v>111</v>
      </c>
      <c r="C7" s="43">
        <v>120</v>
      </c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2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28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 t="s">
        <v>113</v>
      </c>
      <c r="C17" s="43">
        <v>450</v>
      </c>
      <c r="D17" s="46" t="s">
        <v>17</v>
      </c>
      <c r="E17" s="42" t="s">
        <v>114</v>
      </c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8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29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 t="s">
        <v>115</v>
      </c>
      <c r="C28" s="43">
        <v>30</v>
      </c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1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 t="s">
        <v>117</v>
      </c>
      <c r="C61" s="43">
        <v>300</v>
      </c>
      <c r="D61" s="46" t="s">
        <v>17</v>
      </c>
      <c r="E61" s="42" t="s">
        <v>118</v>
      </c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5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33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59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5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opLeftCell="A58" workbookViewId="0">
      <selection activeCell="B62" sqref="B62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 t="s">
        <v>111</v>
      </c>
      <c r="C6" s="43">
        <v>120</v>
      </c>
      <c r="D6" s="46" t="s">
        <v>17</v>
      </c>
      <c r="E6" s="42"/>
    </row>
    <row r="7" spans="1:5" s="47" customFormat="1" ht="26.1" customHeight="1" x14ac:dyDescent="0.25">
      <c r="A7" s="46">
        <v>2</v>
      </c>
      <c r="B7" s="42" t="s">
        <v>112</v>
      </c>
      <c r="C7" s="43">
        <v>30</v>
      </c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3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 t="s">
        <v>113</v>
      </c>
      <c r="C17" s="43">
        <v>450</v>
      </c>
      <c r="D17" s="46" t="s">
        <v>17</v>
      </c>
      <c r="E17" s="42" t="s">
        <v>114</v>
      </c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8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29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 t="s">
        <v>115</v>
      </c>
      <c r="C28" s="43">
        <v>30</v>
      </c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1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30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 t="s">
        <v>116</v>
      </c>
      <c r="C39" s="43">
        <v>30</v>
      </c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1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32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 t="s">
        <v>117</v>
      </c>
      <c r="C61" s="43">
        <v>300</v>
      </c>
      <c r="D61" s="46" t="s">
        <v>17</v>
      </c>
      <c r="E61" s="42" t="s">
        <v>118</v>
      </c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5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33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34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35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2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5"/>
      <c r="D127" s="46" t="s">
        <v>17</v>
      </c>
      <c r="E127" s="44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2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30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73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73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34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5" sqref="B15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183" t="s">
        <v>86</v>
      </c>
      <c r="B1" s="183"/>
    </row>
    <row r="2" spans="1:2" x14ac:dyDescent="0.25">
      <c r="A2" s="58" t="s">
        <v>74</v>
      </c>
      <c r="B2" s="60" t="s">
        <v>99</v>
      </c>
    </row>
    <row r="3" spans="1:2" x14ac:dyDescent="0.25">
      <c r="A3" s="58" t="s">
        <v>75</v>
      </c>
      <c r="B3" s="60" t="s">
        <v>100</v>
      </c>
    </row>
    <row r="4" spans="1:2" x14ac:dyDescent="0.25">
      <c r="A4" s="58" t="s">
        <v>76</v>
      </c>
      <c r="B4" s="60" t="s">
        <v>101</v>
      </c>
    </row>
    <row r="5" spans="1:2" x14ac:dyDescent="0.25">
      <c r="A5" s="58" t="s">
        <v>77</v>
      </c>
      <c r="B5" s="60" t="s">
        <v>102</v>
      </c>
    </row>
    <row r="6" spans="1:2" x14ac:dyDescent="0.25">
      <c r="A6" s="58" t="s">
        <v>78</v>
      </c>
      <c r="B6" s="60" t="s">
        <v>103</v>
      </c>
    </row>
    <row r="7" spans="1:2" x14ac:dyDescent="0.25">
      <c r="A7" s="58" t="s">
        <v>79</v>
      </c>
      <c r="B7" s="60" t="s">
        <v>104</v>
      </c>
    </row>
    <row r="8" spans="1:2" x14ac:dyDescent="0.25">
      <c r="A8" s="58" t="s">
        <v>80</v>
      </c>
      <c r="B8" s="60" t="s">
        <v>105</v>
      </c>
    </row>
    <row r="9" spans="1:2" x14ac:dyDescent="0.25">
      <c r="A9" s="58" t="s">
        <v>81</v>
      </c>
      <c r="B9" s="60" t="s">
        <v>106</v>
      </c>
    </row>
    <row r="10" spans="1:2" x14ac:dyDescent="0.25">
      <c r="A10" s="58" t="s">
        <v>82</v>
      </c>
      <c r="B10" s="60" t="s">
        <v>107</v>
      </c>
    </row>
    <row r="11" spans="1:2" x14ac:dyDescent="0.25">
      <c r="A11" s="58" t="s">
        <v>36</v>
      </c>
      <c r="B11" s="60" t="s">
        <v>108</v>
      </c>
    </row>
    <row r="12" spans="1:2" x14ac:dyDescent="0.25">
      <c r="A12" s="58" t="s">
        <v>37</v>
      </c>
      <c r="B12" s="60" t="s">
        <v>109</v>
      </c>
    </row>
    <row r="13" spans="1:2" x14ac:dyDescent="0.25">
      <c r="A13" s="58" t="s">
        <v>38</v>
      </c>
      <c r="B13" s="60" t="s">
        <v>110</v>
      </c>
    </row>
    <row r="14" spans="1:2" x14ac:dyDescent="0.25">
      <c r="A14" s="58" t="s">
        <v>39</v>
      </c>
      <c r="B14" s="60" t="s">
        <v>3</v>
      </c>
    </row>
    <row r="15" spans="1:2" x14ac:dyDescent="0.25">
      <c r="A15" s="58" t="s">
        <v>40</v>
      </c>
      <c r="B15" s="60" t="s">
        <v>3</v>
      </c>
    </row>
    <row r="16" spans="1:2" x14ac:dyDescent="0.25">
      <c r="A16" s="58" t="s">
        <v>41</v>
      </c>
      <c r="B16" s="60" t="s">
        <v>3</v>
      </c>
    </row>
    <row r="17" spans="1:2" x14ac:dyDescent="0.25">
      <c r="A17" s="58" t="s">
        <v>42</v>
      </c>
      <c r="B17" s="60" t="s">
        <v>3</v>
      </c>
    </row>
    <row r="18" spans="1:2" x14ac:dyDescent="0.25">
      <c r="A18" s="58" t="s">
        <v>43</v>
      </c>
      <c r="B18" s="60" t="s">
        <v>3</v>
      </c>
    </row>
    <row r="19" spans="1:2" x14ac:dyDescent="0.25">
      <c r="A19" s="58" t="s">
        <v>44</v>
      </c>
      <c r="B19" s="60" t="s">
        <v>3</v>
      </c>
    </row>
    <row r="20" spans="1:2" x14ac:dyDescent="0.25">
      <c r="A20" s="58" t="s">
        <v>45</v>
      </c>
      <c r="B20" s="60" t="s">
        <v>3</v>
      </c>
    </row>
    <row r="21" spans="1:2" x14ac:dyDescent="0.25">
      <c r="A21" s="58" t="s">
        <v>46</v>
      </c>
      <c r="B21" s="60" t="s">
        <v>3</v>
      </c>
    </row>
    <row r="22" spans="1:2" x14ac:dyDescent="0.25">
      <c r="A22" s="184"/>
      <c r="B22" s="184"/>
    </row>
    <row r="23" spans="1:2" ht="15.6" x14ac:dyDescent="0.3">
      <c r="A23" s="183" t="s">
        <v>85</v>
      </c>
      <c r="B23" s="183"/>
    </row>
    <row r="24" spans="1:2" x14ac:dyDescent="0.25">
      <c r="A24" s="58" t="s">
        <v>5</v>
      </c>
      <c r="B24" s="63" t="s">
        <v>96</v>
      </c>
    </row>
    <row r="25" spans="1:2" x14ac:dyDescent="0.25">
      <c r="A25" s="58" t="s">
        <v>6</v>
      </c>
      <c r="B25" s="63" t="s">
        <v>97</v>
      </c>
    </row>
    <row r="26" spans="1:2" x14ac:dyDescent="0.25">
      <c r="A26" s="58" t="s">
        <v>7</v>
      </c>
      <c r="B26" s="64" t="s">
        <v>10</v>
      </c>
    </row>
    <row r="27" spans="1:2" x14ac:dyDescent="0.25">
      <c r="A27" s="58" t="s">
        <v>8</v>
      </c>
      <c r="B27" s="64" t="s">
        <v>10</v>
      </c>
    </row>
    <row r="28" spans="1:2" x14ac:dyDescent="0.25">
      <c r="A28" s="58" t="s">
        <v>9</v>
      </c>
      <c r="B28" s="64" t="s">
        <v>10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2018-05-23T20:17:12Z</dcterms:modified>
</cp:coreProperties>
</file>