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9120" windowHeight="2835" activeTab="1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a="1"/>
  <c r="F4" s="1"/>
  <c r="K11" a="1"/>
  <c r="K11" s="1"/>
  <c r="K8" a="1"/>
  <c r="K8" s="1"/>
  <c r="K9" a="1"/>
  <c r="K9" s="1"/>
  <c r="K10" a="1"/>
  <c r="K10" s="1"/>
  <c r="K7" a="1"/>
  <c r="K7" s="1"/>
  <c r="I7" a="1"/>
  <c r="I7" s="1"/>
  <c r="D4" a="1"/>
  <c r="D6" s="1"/>
  <c r="D4"/>
  <c r="D7"/>
  <c r="D11"/>
  <c r="D15"/>
  <c r="D19"/>
  <c r="D23"/>
  <c r="D27"/>
  <c r="D31"/>
  <c r="D35"/>
  <c r="D36" l="1"/>
  <c r="D32"/>
  <c r="D28"/>
  <c r="D24"/>
  <c r="D20"/>
  <c r="D16"/>
  <c r="D12"/>
  <c r="D8"/>
  <c r="D33"/>
  <c r="D29"/>
  <c r="D25"/>
  <c r="D21"/>
  <c r="D17"/>
  <c r="D13"/>
  <c r="D9"/>
  <c r="D5"/>
  <c r="D34"/>
  <c r="D30"/>
  <c r="D26"/>
  <c r="D22"/>
  <c r="D18"/>
  <c r="D14"/>
  <c r="D10"/>
  <c r="I21" a="1"/>
  <c r="I21" s="1"/>
  <c r="I20" a="1"/>
  <c r="I20" s="1"/>
  <c r="C5" i="2" a="1"/>
  <c r="H4" i="5"/>
  <c r="C4" i="2" a="1"/>
  <c r="C4" s="1"/>
  <c r="D4"/>
  <c r="F4"/>
  <c r="H4"/>
  <c r="J4"/>
  <c r="L4"/>
  <c r="B3" a="1"/>
  <c r="C3" s="1"/>
  <c r="F20" i="5" a="1"/>
  <c r="I17"/>
  <c r="I16"/>
  <c r="I15"/>
  <c r="I14"/>
  <c r="I13"/>
  <c r="I12"/>
  <c r="I11"/>
  <c r="A5" i="2"/>
  <c r="A6"/>
  <c r="A7"/>
  <c r="A8"/>
  <c r="A9"/>
  <c r="A10"/>
  <c r="A11"/>
  <c r="A12"/>
  <c r="A13"/>
  <c r="A14"/>
  <c r="N6"/>
  <c r="N7"/>
  <c r="N8"/>
  <c r="N9"/>
  <c r="N10"/>
  <c r="N11"/>
  <c r="N12"/>
  <c r="N13"/>
  <c r="N14"/>
  <c r="N5"/>
  <c r="L14" l="1"/>
  <c r="J14"/>
  <c r="H14"/>
  <c r="F14"/>
  <c r="D14"/>
  <c r="L13"/>
  <c r="J13"/>
  <c r="H13"/>
  <c r="F13"/>
  <c r="D13"/>
  <c r="L12"/>
  <c r="J12"/>
  <c r="H12"/>
  <c r="F12"/>
  <c r="D12"/>
  <c r="L11"/>
  <c r="J11"/>
  <c r="H11"/>
  <c r="F11"/>
  <c r="D11"/>
  <c r="L10"/>
  <c r="J10"/>
  <c r="H10"/>
  <c r="F10"/>
  <c r="D10"/>
  <c r="L9"/>
  <c r="J9"/>
  <c r="H9"/>
  <c r="F9"/>
  <c r="D9"/>
  <c r="L8"/>
  <c r="J8"/>
  <c r="H8"/>
  <c r="F8"/>
  <c r="D8"/>
  <c r="L7"/>
  <c r="J7"/>
  <c r="H7"/>
  <c r="F7"/>
  <c r="D7"/>
  <c r="L6"/>
  <c r="J6"/>
  <c r="H6"/>
  <c r="F6"/>
  <c r="D6"/>
  <c r="L5"/>
  <c r="J5"/>
  <c r="H5"/>
  <c r="F5"/>
  <c r="D5"/>
  <c r="C5"/>
  <c r="K14"/>
  <c r="I14"/>
  <c r="G14"/>
  <c r="E14"/>
  <c r="C14"/>
  <c r="K13"/>
  <c r="I13"/>
  <c r="G13"/>
  <c r="E13"/>
  <c r="C13"/>
  <c r="K12"/>
  <c r="I12"/>
  <c r="G12"/>
  <c r="E12"/>
  <c r="C12"/>
  <c r="K11"/>
  <c r="I11"/>
  <c r="G11"/>
  <c r="E11"/>
  <c r="C11"/>
  <c r="K10"/>
  <c r="I10"/>
  <c r="G10"/>
  <c r="E10"/>
  <c r="C10"/>
  <c r="K9"/>
  <c r="I9"/>
  <c r="G9"/>
  <c r="E9"/>
  <c r="C9"/>
  <c r="K8"/>
  <c r="I8"/>
  <c r="G8"/>
  <c r="E8"/>
  <c r="G5"/>
  <c r="K5"/>
  <c r="E6"/>
  <c r="I6"/>
  <c r="C7"/>
  <c r="G7"/>
  <c r="K7"/>
  <c r="E5"/>
  <c r="I5"/>
  <c r="C6"/>
  <c r="G6"/>
  <c r="K6"/>
  <c r="E7"/>
  <c r="I7"/>
  <c r="C8"/>
  <c r="K4"/>
  <c r="I4"/>
  <c r="G4"/>
  <c r="E4"/>
  <c r="L3"/>
  <c r="J3"/>
  <c r="H3"/>
  <c r="F3"/>
  <c r="D3"/>
  <c r="B3"/>
  <c r="K3"/>
  <c r="I3"/>
  <c r="G3"/>
  <c r="E3"/>
  <c r="I8" i="5" a="1"/>
  <c r="I8" s="1"/>
  <c r="I10"/>
  <c r="I9" a="1"/>
  <c r="I9" s="1"/>
  <c r="D4" i="1"/>
  <c r="D5"/>
  <c r="D6"/>
  <c r="D7"/>
  <c r="D8"/>
  <c r="D9"/>
  <c r="D10"/>
  <c r="D11"/>
  <c r="D12"/>
  <c r="D13"/>
  <c r="D3"/>
  <c r="I44" i="3"/>
  <c r="R18"/>
  <c r="N16"/>
  <c r="O16"/>
  <c r="P16"/>
  <c r="Q16"/>
  <c r="R16"/>
  <c r="N17"/>
  <c r="O17"/>
  <c r="P17"/>
  <c r="Q17"/>
  <c r="R17"/>
  <c r="N18"/>
  <c r="O18"/>
  <c r="P18"/>
  <c r="Q18"/>
  <c r="M16"/>
  <c r="M17"/>
  <c r="M18"/>
  <c r="R12"/>
  <c r="O10"/>
  <c r="Q10"/>
  <c r="O12"/>
  <c r="Q12"/>
  <c r="M10"/>
  <c r="M12"/>
  <c r="N7"/>
  <c r="O7"/>
  <c r="P7"/>
  <c r="Q7"/>
  <c r="R7"/>
  <c r="M7"/>
  <c r="L9"/>
  <c r="O9" s="1"/>
  <c r="L10"/>
  <c r="N10" s="1"/>
  <c r="L11"/>
  <c r="O11" s="1"/>
  <c r="L12"/>
  <c r="N12" s="1"/>
  <c r="L8"/>
  <c r="N8" s="1"/>
  <c r="M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M4"/>
  <c r="F22" i="5" l="1"/>
  <c r="F21"/>
  <c r="F20"/>
  <c r="R11" i="3"/>
  <c r="P11"/>
  <c r="N11"/>
  <c r="R9"/>
  <c r="P9"/>
  <c r="N9"/>
  <c r="Q8"/>
  <c r="O8"/>
  <c r="M8"/>
  <c r="M11"/>
  <c r="M9"/>
  <c r="P12"/>
  <c r="Q11"/>
  <c r="R10"/>
  <c r="P10"/>
  <c r="Q9"/>
  <c r="R8"/>
  <c r="P8"/>
  <c r="B6" i="2" l="1"/>
  <c r="B7"/>
  <c r="B8"/>
  <c r="B9"/>
  <c r="B10"/>
  <c r="B11"/>
  <c r="B12"/>
  <c r="B13"/>
  <c r="B14"/>
  <c r="B5"/>
</calcChain>
</file>

<file path=xl/comments1.xml><?xml version="1.0" encoding="utf-8"?>
<comments xmlns="http://schemas.openxmlformats.org/spreadsheetml/2006/main">
  <authors>
    <author>Admin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Array Formula</t>
        </r>
      </text>
    </comment>
  </commentList>
</comments>
</file>

<file path=xl/sharedStrings.xml><?xml version="1.0" encoding="utf-8"?>
<sst xmlns="http://schemas.openxmlformats.org/spreadsheetml/2006/main" count="258" uniqueCount="130">
  <si>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</si>
  <si>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</si>
  <si>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</si>
  <si>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</si>
  <si>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</si>
  <si>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</si>
  <si>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</si>
  <si>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</si>
  <si>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</si>
  <si>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</si>
  <si>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</si>
  <si>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</si>
  <si>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</si>
  <si>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</si>
  <si>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</si>
  <si>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</si>
  <si>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</si>
  <si>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</si>
  <si>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</si>
  <si>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</si>
  <si>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</si>
  <si>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</si>
  <si>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</si>
  <si>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</si>
  <si>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</si>
  <si>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</si>
  <si>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</si>
  <si>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</si>
  <si>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</si>
  <si>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</si>
  <si>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</si>
  <si>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</si>
  <si>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</si>
  <si>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</si>
  <si>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</si>
  <si>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</si>
  <si>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</si>
  <si>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</si>
  <si>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</si>
  <si>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</si>
  <si>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</si>
  <si>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</si>
  <si>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</si>
  <si>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</si>
  <si>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</si>
  <si>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</si>
  <si>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</si>
  <si>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</si>
  <si>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</si>
  <si>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</si>
  <si>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</si>
  <si>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</si>
  <si>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</si>
  <si>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</si>
  <si>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</si>
  <si>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</si>
  <si>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</si>
  <si>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</si>
  <si>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</si>
  <si>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</si>
  <si>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</si>
  <si>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</si>
  <si>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</si>
  <si>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</si>
  <si>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</si>
  <si>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</si>
  <si>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</si>
  <si>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</si>
  <si>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</si>
  <si>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</si>
  <si>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</si>
  <si>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</si>
  <si>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</si>
  <si>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</si>
  <si>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</si>
  <si>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</si>
  <si>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</si>
  <si>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</si>
  <si>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</si>
  <si>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</si>
  <si>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</si>
  <si>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</si>
  <si>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</si>
  <si>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</si>
  <si>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</si>
  <si>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</si>
  <si>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</si>
  <si>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</si>
  <si>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</si>
  <si>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</si>
  <si>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</si>
  <si>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</si>
  <si>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</si>
  <si>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</si>
  <si>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</si>
  <si>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</si>
  <si>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</si>
  <si>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</si>
  <si>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</si>
  <si>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</si>
  <si>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</si>
  <si>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</si>
  <si>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</si>
  <si>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</si>
  <si>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</si>
  <si>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</si>
  <si>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</si>
  <si>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</si>
  <si>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</si>
  <si>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</si>
  <si>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</si>
  <si>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</si>
  <si>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</si>
  <si>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</si>
  <si>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</si>
  <si>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</si>
  <si>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</si>
  <si>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</si>
  <si>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</si>
  <si>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</si>
  <si>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</si>
  <si>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</si>
  <si>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</si>
  <si>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</si>
  <si>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</si>
  <si>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</si>
  <si>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</si>
  <si>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</si>
  <si>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</si>
  <si>
    <t>AUD Price [Array Formulas]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</si>
</sst>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&quot;$&quot;#,##0"/>
    <numFmt numFmtId="165" formatCode="0.0000"/>
    <numFmt numFmtId="166" formatCode="#,##0.00;\-#,##0.00;"/>
  </numFmts>
  <fonts count="1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86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43" fontId="0" fillId="0" borderId="0" xfId="3" applyFont="1"/>
  </cellXfs>
  <cellStyles count="4">
    <cellStyle name="Accent1" xfId="1" builtinId="29"/>
    <cellStyle name="Comma" xfId="3" builtinId="3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opQtr" displayName="TopQtr" ref="L15:R18" totalsRowShown="0" headerRowDxfId="22" dataDxfId="20" headerRowBorderDxfId="21" tableBorderDxfId="19" totalsRowBorderDxfId="18">
  <tableColumns count="7">
    <tableColumn id="1" name="Best Quarters" dataDxfId="17"/>
    <tableColumn id="2" name="Australia" dataDxfId="16">
      <calculatedColumnFormula>LARGE(Sales[Australia],TopQtr[[#This Row],[Best Quarters]:[Best Quarters]])</calculatedColumnFormula>
    </tableColumn>
    <tableColumn id="3" name="UK" dataDxfId="15">
      <calculatedColumnFormula>LARGE(Sales[UK],TopQtr[[#This Row],[Best Quarters]:[Best Quarters]])</calculatedColumnFormula>
    </tableColumn>
    <tableColumn id="4" name="US" dataDxfId="14">
      <calculatedColumnFormula>LARGE(Sales[US],TopQtr[[#This Row],[Best Quarters]:[Best Quarters]])</calculatedColumnFormula>
    </tableColumn>
    <tableColumn id="5" name="Singapore" dataDxfId="13">
      <calculatedColumnFormula>LARGE(Sales[Singapore],TopQtr[[#This Row],[Best Quarters]:[Best Quarters]])</calculatedColumnFormula>
    </tableColumn>
    <tableColumn id="6" name="France" dataDxfId="12">
      <calculatedColumnFormula>LARGE(Sales[France],TopQtr[[#This Row],[Best Quarters]:[Best Quarters]])</calculatedColumnFormula>
    </tableColumn>
    <tableColumn id="7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6" name="Sales" displayName="Sales" ref="A3:I44" totalsRowShown="0" headerRowDxfId="10" dataDxfId="9">
  <tableColumns count="9">
    <tableColumn id="1" name="Year" dataDxfId="8"/>
    <tableColumn id="2" name="Quarter" dataDxfId="7"/>
    <tableColumn id="3" name="Australia" dataDxfId="6"/>
    <tableColumn id="4" name="UK" dataDxfId="5"/>
    <tableColumn id="5" name="US" dataDxfId="4"/>
    <tableColumn id="6" name="Singapore" dataDxfId="3"/>
    <tableColumn id="7" name="France" dataDxfId="2"/>
    <tableColumn id="8" name="China" dataDxfId="1"/>
    <tableColumn id="9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workbookViewId="0">
      <selection activeCell="A43" sqref="A43:H44"/>
    </sheetView>
  </sheetViews>
  <sheetFormatPr defaultColWidth="9" defaultRowHeight="16.5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>
      <c r="A2" s="7"/>
      <c r="B2" s="8"/>
      <c r="I2"/>
      <c r="J2"/>
      <c r="L2" s="7"/>
    </row>
    <row r="3" spans="1:18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2" workbookViewId="0">
      <selection activeCell="I29" sqref="I29"/>
    </sheetView>
  </sheetViews>
  <sheetFormatPr defaultRowHeight="16.5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>
      <c r="D2" s="26"/>
    </row>
    <row r="3" spans="1:18">
      <c r="A3" s="34" t="s">
        <v>82</v>
      </c>
      <c r="B3" s="45" t="s">
        <v>116</v>
      </c>
      <c r="C3" s="46" t="s">
        <v>75</v>
      </c>
      <c r="D3" s="47" t="s">
        <v>129</v>
      </c>
      <c r="F3" s="75" t="s">
        <v>128</v>
      </c>
      <c r="G3" s="76"/>
      <c r="H3" s="79" t="s">
        <v>127</v>
      </c>
      <c r="I3" s="79"/>
    </row>
    <row r="4" spans="1:18">
      <c r="A4" s="41" t="s">
        <v>83</v>
      </c>
      <c r="B4" s="48" t="s">
        <v>43</v>
      </c>
      <c r="C4" s="49">
        <v>16.559999999999999</v>
      </c>
      <c r="D4" s="33">
        <f t="array" ref="D4:D36">USD_Price*H4</f>
        <v>12.653926559999999</v>
      </c>
      <c r="F4" s="78">
        <f t="array" ref="F4">AUD_Price*I7:I11</f>
        <v>93.404416808426163</v>
      </c>
      <c r="G4" s="77"/>
      <c r="H4" s="80">
        <f>'Conversion Table'!B5</f>
        <v>0.76412599999999997</v>
      </c>
      <c r="I4" s="80"/>
    </row>
    <row r="5" spans="1:18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118</v>
      </c>
      <c r="I6" s="30" t="s">
        <v>119</v>
      </c>
    </row>
    <row r="7" spans="1:18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  <c r="K7" s="85">
        <f t="array" ref="K7">INDEX(AUD_Price,MATCH(F7,TRIM(Product_Name),0))</f>
        <v>7.3814571600000001</v>
      </c>
    </row>
    <row r="8" spans="1:18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  <c r="K8" s="85">
        <f t="array" ref="K8">INDEX(AUD_Price,MATCH(F8,TRIM(Product_Name),0))</f>
        <v>3.7442174000000001</v>
      </c>
    </row>
    <row r="9" spans="1:18">
      <c r="A9" s="41" t="s">
        <v>88</v>
      </c>
      <c r="B9" s="48" t="s">
        <v>120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  <c r="K9" s="85">
        <f t="array" ref="K9">INDEX(AUD_Price,MATCH(F9,TRIM(Product_Name),0))</f>
        <v>6.4950709999999994</v>
      </c>
    </row>
    <row r="10" spans="1:18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  <c r="K10" s="85">
        <f t="array" ref="K10">INDEX(AUD_Price,MATCH(F10,TRIM(Product_Name),0))</f>
        <v>12.653926559999999</v>
      </c>
    </row>
    <row r="11" spans="1:18">
      <c r="A11" s="41" t="s">
        <v>90</v>
      </c>
      <c r="B11" s="48" t="s">
        <v>49</v>
      </c>
      <c r="C11" s="49">
        <v>7.9</v>
      </c>
      <c r="D11" s="33">
        <v>6.0365954000000004</v>
      </c>
      <c r="F11" s="81" t="s">
        <v>56</v>
      </c>
      <c r="G11" s="82"/>
      <c r="H11" s="31">
        <v>5</v>
      </c>
      <c r="I11" s="32">
        <f t="shared" si="0"/>
        <v>7.3814571600000001</v>
      </c>
      <c r="K11" s="85">
        <f t="array" ref="K11">INDEX(AUD_Price,MATCH(F11,TRIM(Product_Name),0))</f>
        <v>7.3814571600000001</v>
      </c>
    </row>
    <row r="12" spans="1:18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7.25" thickBot="1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7.25" thickBot="1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121</v>
      </c>
      <c r="H19" s="83" t="s">
        <v>122</v>
      </c>
      <c r="I19" s="83"/>
    </row>
    <row r="20" spans="1:9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125</v>
      </c>
      <c r="I20" s="40">
        <f t="array" ref="I20">SUM((USD_Price&gt;Old_USD_Price)*1)</f>
        <v>3</v>
      </c>
    </row>
    <row r="21" spans="1:9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126</v>
      </c>
      <c r="I21" s="42">
        <f t="array" ref="I21">SUM((USD_Price&lt;Old_USD_Price)*1)</f>
        <v>2</v>
      </c>
    </row>
    <row r="22" spans="1:9" ht="17.25" thickBot="1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7.25" thickBot="1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disablePrompts="1" count="1">
    <dataValidation type="list" allowBlank="1" showInputMessage="1" showErrorMessage="1" sqref="F7:F17 G8:G17">
      <formula1>Product_Name</formula1>
    </dataValidation>
  </dataValidations>
  <pageMargins left="0.7" right="0.7" top="0.75" bottom="0.75" header="0.3" footer="0.3"/>
  <pageSetup paperSize="9" orientation="landscape" horizontalDpi="75" verticalDpi="7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AB21"/>
  <sheetViews>
    <sheetView workbookViewId="0">
      <selection activeCell="D4" sqref="D4"/>
    </sheetView>
  </sheetViews>
  <sheetFormatPr defaultRowHeight="16.5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>
      <c r="AA2" t="s">
        <v>0</v>
      </c>
      <c r="AB2" s="21" t="s">
        <v>13</v>
      </c>
    </row>
    <row r="3" spans="1:28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>
      <c r="A21" s="24" t="s">
        <v>80</v>
      </c>
    </row>
  </sheetData>
  <sortState ref="A4:D13">
    <sortCondition ref="D4:D13"/>
  </sortState>
  <hyperlinks>
    <hyperlink ref="A21" r:id="rId1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F14"/>
  <sheetViews>
    <sheetView workbookViewId="0">
      <selection activeCell="D20" sqref="D20"/>
    </sheetView>
  </sheetViews>
  <sheetFormatPr defaultRowHeight="16.5"/>
  <cols>
    <col min="1" max="12" width="11.375" customWidth="1"/>
    <col min="13" max="13" width="5.5" customWidth="1"/>
    <col min="14" max="14" width="6.5" style="55" customWidth="1"/>
  </cols>
  <sheetData>
    <row r="1" spans="1:32" s="6" customFormat="1" ht="34.5" customHeight="1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C4" sqref="C4"/>
    </sheetView>
  </sheetViews>
  <sheetFormatPr defaultRowHeight="16.5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>
      <c r="A1" s="19" t="s">
        <v>123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>
      <c r="A3" s="22" t="s">
        <v>82</v>
      </c>
      <c r="B3" s="22" t="s">
        <v>116</v>
      </c>
      <c r="C3" s="28" t="s">
        <v>124</v>
      </c>
    </row>
    <row r="4" spans="1:13">
      <c r="A4" t="s">
        <v>83</v>
      </c>
      <c r="B4" t="s">
        <v>43</v>
      </c>
      <c r="C4" s="26">
        <v>15.56</v>
      </c>
    </row>
    <row r="5" spans="1:13">
      <c r="A5" t="s">
        <v>84</v>
      </c>
      <c r="B5" t="s">
        <v>44</v>
      </c>
      <c r="C5" s="26">
        <v>11.5</v>
      </c>
    </row>
    <row r="6" spans="1:13">
      <c r="A6" t="s">
        <v>85</v>
      </c>
      <c r="B6" t="s">
        <v>45</v>
      </c>
      <c r="C6" s="26">
        <v>12.42</v>
      </c>
    </row>
    <row r="7" spans="1:13">
      <c r="A7" t="s">
        <v>86</v>
      </c>
      <c r="B7" t="s">
        <v>46</v>
      </c>
      <c r="C7" s="26">
        <v>10.35</v>
      </c>
    </row>
    <row r="8" spans="1:13">
      <c r="A8" t="s">
        <v>87</v>
      </c>
      <c r="B8" t="s">
        <v>47</v>
      </c>
      <c r="C8" s="26">
        <v>4.8</v>
      </c>
    </row>
    <row r="9" spans="1:13">
      <c r="A9" t="s">
        <v>88</v>
      </c>
      <c r="B9" t="s">
        <v>120</v>
      </c>
      <c r="C9" s="26">
        <v>17.940000000000001</v>
      </c>
    </row>
    <row r="10" spans="1:13">
      <c r="A10" t="s">
        <v>89</v>
      </c>
      <c r="B10" t="s">
        <v>48</v>
      </c>
      <c r="C10" s="26">
        <v>21.99</v>
      </c>
    </row>
    <row r="11" spans="1:13">
      <c r="A11" t="s">
        <v>90</v>
      </c>
      <c r="B11" t="s">
        <v>49</v>
      </c>
      <c r="C11" s="26">
        <v>7.9</v>
      </c>
    </row>
    <row r="12" spans="1:13">
      <c r="A12" t="s">
        <v>91</v>
      </c>
      <c r="B12" t="s">
        <v>50</v>
      </c>
      <c r="C12" s="26">
        <v>7.45</v>
      </c>
    </row>
    <row r="13" spans="1:13">
      <c r="A13" t="s">
        <v>92</v>
      </c>
      <c r="B13" t="s">
        <v>51</v>
      </c>
      <c r="C13" s="26">
        <v>22.08</v>
      </c>
    </row>
    <row r="14" spans="1:13">
      <c r="A14" t="s">
        <v>93</v>
      </c>
      <c r="B14" t="s">
        <v>52</v>
      </c>
      <c r="C14" s="26">
        <v>24.29</v>
      </c>
    </row>
    <row r="15" spans="1:13">
      <c r="A15" t="s">
        <v>94</v>
      </c>
      <c r="B15" t="s">
        <v>53</v>
      </c>
      <c r="C15" s="26">
        <v>13.11</v>
      </c>
    </row>
    <row r="16" spans="1:13">
      <c r="A16" t="s">
        <v>95</v>
      </c>
      <c r="B16" t="s">
        <v>54</v>
      </c>
      <c r="C16" s="26">
        <v>6.9</v>
      </c>
    </row>
    <row r="17" spans="1:3">
      <c r="A17" t="s">
        <v>96</v>
      </c>
      <c r="B17" t="s">
        <v>55</v>
      </c>
      <c r="C17" s="26">
        <v>6.9</v>
      </c>
    </row>
    <row r="18" spans="1:3">
      <c r="A18" t="s">
        <v>97</v>
      </c>
      <c r="B18" t="s">
        <v>56</v>
      </c>
      <c r="C18" s="26">
        <v>9.66</v>
      </c>
    </row>
    <row r="19" spans="1:3">
      <c r="A19" t="s">
        <v>98</v>
      </c>
      <c r="B19" t="s">
        <v>57</v>
      </c>
      <c r="C19" s="26">
        <v>14</v>
      </c>
    </row>
    <row r="20" spans="1:3">
      <c r="A20" t="s">
        <v>99</v>
      </c>
      <c r="B20" t="s">
        <v>58</v>
      </c>
      <c r="C20" s="26">
        <v>10.6</v>
      </c>
    </row>
    <row r="21" spans="1:3">
      <c r="A21" t="s">
        <v>100</v>
      </c>
      <c r="B21" t="s">
        <v>59</v>
      </c>
      <c r="C21" s="26">
        <v>6.9</v>
      </c>
    </row>
    <row r="22" spans="1:3">
      <c r="A22" t="s">
        <v>101</v>
      </c>
      <c r="B22" t="s">
        <v>60</v>
      </c>
      <c r="C22" s="26">
        <v>6.9</v>
      </c>
    </row>
    <row r="23" spans="1:3">
      <c r="A23" t="s">
        <v>102</v>
      </c>
      <c r="B23" t="s">
        <v>61</v>
      </c>
      <c r="C23" s="26">
        <v>8.5</v>
      </c>
    </row>
    <row r="24" spans="1:3">
      <c r="A24" t="s">
        <v>103</v>
      </c>
      <c r="B24" t="s">
        <v>62</v>
      </c>
      <c r="C24" s="26">
        <v>4.05</v>
      </c>
    </row>
    <row r="25" spans="1:3">
      <c r="A25" t="s">
        <v>104</v>
      </c>
      <c r="B25" t="s">
        <v>63</v>
      </c>
      <c r="C25" s="26">
        <v>12.42</v>
      </c>
    </row>
    <row r="26" spans="1:3">
      <c r="A26" t="s">
        <v>105</v>
      </c>
      <c r="B26" t="s">
        <v>64</v>
      </c>
      <c r="C26" s="26">
        <v>14.49</v>
      </c>
    </row>
    <row r="27" spans="1:3">
      <c r="A27" t="s">
        <v>106</v>
      </c>
      <c r="B27" t="s">
        <v>65</v>
      </c>
      <c r="C27" s="26">
        <v>14.49</v>
      </c>
    </row>
    <row r="28" spans="1:3">
      <c r="A28" t="s">
        <v>107</v>
      </c>
      <c r="B28" t="s">
        <v>66</v>
      </c>
      <c r="C28" s="26">
        <v>11.45</v>
      </c>
    </row>
    <row r="29" spans="1:3">
      <c r="A29" t="s">
        <v>108</v>
      </c>
      <c r="B29" t="s">
        <v>67</v>
      </c>
      <c r="C29" s="26">
        <v>13.11</v>
      </c>
    </row>
    <row r="30" spans="1:3">
      <c r="A30" t="s">
        <v>109</v>
      </c>
      <c r="B30" t="s">
        <v>68</v>
      </c>
      <c r="C30" s="26">
        <v>12.42</v>
      </c>
    </row>
    <row r="31" spans="1:3">
      <c r="A31" t="s">
        <v>110</v>
      </c>
      <c r="B31" t="s">
        <v>69</v>
      </c>
      <c r="C31" s="26">
        <v>13.11</v>
      </c>
    </row>
    <row r="32" spans="1:3">
      <c r="A32" t="s">
        <v>111</v>
      </c>
      <c r="B32" t="s">
        <v>70</v>
      </c>
      <c r="C32" s="26">
        <v>10.35</v>
      </c>
    </row>
    <row r="33" spans="1:3">
      <c r="A33" t="s">
        <v>112</v>
      </c>
      <c r="B33" t="s">
        <v>71</v>
      </c>
      <c r="C33" s="26">
        <v>13.8</v>
      </c>
    </row>
    <row r="34" spans="1:3">
      <c r="A34" t="s">
        <v>113</v>
      </c>
      <c r="B34" t="s">
        <v>72</v>
      </c>
      <c r="C34" s="26">
        <v>12.88</v>
      </c>
    </row>
    <row r="35" spans="1:3">
      <c r="A35" t="s">
        <v>114</v>
      </c>
      <c r="B35" t="s">
        <v>73</v>
      </c>
      <c r="C35" s="26">
        <v>16.559999999999999</v>
      </c>
    </row>
    <row r="36" spans="1: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</cp:lastModifiedBy>
  <cp:lastPrinted>2017-10-26T21:08:15Z</cp:lastPrinted>
  <dcterms:created xsi:type="dcterms:W3CDTF">2017-10-20T10:06:56Z</dcterms:created>
  <dcterms:modified xsi:type="dcterms:W3CDTF">2019-05-04T03:19:21Z</dcterms:modified>
</cp:coreProperties>
</file>