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Instrument_Response\"/>
    </mc:Choice>
  </mc:AlternateContent>
  <bookViews>
    <workbookView xWindow="0" yWindow="0" windowWidth="24000" windowHeight="103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D28" i="2" s="1"/>
  <c r="E28" i="2" s="1"/>
  <c r="F28" i="2" s="1"/>
  <c r="G28" i="2" s="1"/>
  <c r="H28" i="2" s="1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H30" i="2" s="1"/>
  <c r="G22" i="2"/>
  <c r="G30" i="2" s="1"/>
  <c r="F22" i="2"/>
  <c r="F26" i="2" s="1"/>
  <c r="E22" i="2"/>
  <c r="E26" i="2" s="1"/>
  <c r="D22" i="2"/>
  <c r="D30" i="2" s="1"/>
  <c r="C22" i="2"/>
  <c r="C26" i="2" s="1"/>
  <c r="B22" i="2"/>
  <c r="B26" i="2" s="1"/>
  <c r="C25" i="2" l="1"/>
  <c r="E25" i="2"/>
  <c r="E27" i="2" s="1"/>
  <c r="E31" i="2" s="1"/>
  <c r="F25" i="2"/>
  <c r="B25" i="2"/>
  <c r="D25" i="2"/>
  <c r="G25" i="2"/>
  <c r="H25" i="2"/>
  <c r="C27" i="2"/>
  <c r="C31" i="2" s="1"/>
  <c r="B27" i="2"/>
  <c r="B31" i="2" s="1"/>
  <c r="F27" i="2"/>
  <c r="F31" i="2" s="1"/>
  <c r="D26" i="2"/>
  <c r="D27" i="2" s="1"/>
  <c r="D31" i="2" s="1"/>
  <c r="G26" i="2"/>
  <c r="G27" i="2" s="1"/>
  <c r="G31" i="2" s="1"/>
  <c r="H26" i="2"/>
  <c r="H27" i="2" s="1"/>
  <c r="H31" i="2" s="1"/>
  <c r="B30" i="2"/>
  <c r="C30" i="2"/>
  <c r="E30" i="2"/>
  <c r="F30" i="2"/>
  <c r="I34" i="1"/>
  <c r="I33" i="1"/>
  <c r="D28" i="1" l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8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B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B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B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B22" i="1"/>
</calcChain>
</file>

<file path=xl/sharedStrings.xml><?xml version="1.0" encoding="utf-8"?>
<sst xmlns="http://schemas.openxmlformats.org/spreadsheetml/2006/main" count="93" uniqueCount="43">
  <si>
    <t>Zn-66</t>
  </si>
  <si>
    <t>Rb-85</t>
  </si>
  <si>
    <t>Sr-88</t>
  </si>
  <si>
    <t>Y-89</t>
  </si>
  <si>
    <t>Zr-90</t>
  </si>
  <si>
    <t>Nb-93</t>
  </si>
  <si>
    <t>Mo-98</t>
  </si>
  <si>
    <t>Ru-101</t>
  </si>
  <si>
    <t>Rh-103</t>
  </si>
  <si>
    <t>Pd-105</t>
  </si>
  <si>
    <t>Ag-107</t>
  </si>
  <si>
    <t>Cd-111</t>
  </si>
  <si>
    <t>Sn-118</t>
  </si>
  <si>
    <t>Sb-121</t>
  </si>
  <si>
    <t>Te-125</t>
  </si>
  <si>
    <t>Ba-138</t>
  </si>
  <si>
    <t>La-139</t>
  </si>
  <si>
    <t>Ce-140</t>
  </si>
  <si>
    <t>Pr-141</t>
  </si>
  <si>
    <t>Nd-146</t>
  </si>
  <si>
    <t>Sm-149</t>
  </si>
  <si>
    <t>Gd-157</t>
  </si>
  <si>
    <t>Tb-159</t>
  </si>
  <si>
    <t>Th-232</t>
  </si>
  <si>
    <t>U-238</t>
  </si>
  <si>
    <t>Pu-239</t>
  </si>
  <si>
    <t>Average</t>
  </si>
  <si>
    <t>Max</t>
  </si>
  <si>
    <t>Min</t>
  </si>
  <si>
    <t>+</t>
  </si>
  <si>
    <t>-</t>
  </si>
  <si>
    <t>±</t>
  </si>
  <si>
    <t>ppb</t>
  </si>
  <si>
    <t>tot based on</t>
  </si>
  <si>
    <t>tot is reference to total elemental ppb (not isotopic)</t>
  </si>
  <si>
    <t>Zn</t>
  </si>
  <si>
    <t>Sr</t>
  </si>
  <si>
    <t>Y</t>
  </si>
  <si>
    <t>Mo</t>
  </si>
  <si>
    <t>Sn</t>
  </si>
  <si>
    <t>Ba</t>
  </si>
  <si>
    <t>Nd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</si>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</sst>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opLeftCell="H26" workbookViewId="0">
      <selection sqref="A1:AA42"/>
    </sheetView>
  </sheetViews>
  <sheetFormatPr defaultRowHeight="15" x14ac:dyDescent="0.25"/>
  <sheetData>
    <row r="1" spans="2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2:27" x14ac:dyDescent="0.25">
      <c r="B2" s="2">
        <v>199</v>
      </c>
      <c r="C2" s="2">
        <v>0.106</v>
      </c>
      <c r="D2" s="2">
        <v>8.82</v>
      </c>
      <c r="E2" s="2">
        <v>0.49199999999999999</v>
      </c>
      <c r="F2" s="2">
        <v>0.18</v>
      </c>
      <c r="G2" s="2">
        <v>0</v>
      </c>
      <c r="H2" s="2">
        <v>0.107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5.8999999999999997E-2</v>
      </c>
      <c r="P2" s="2">
        <v>0</v>
      </c>
      <c r="Q2" s="2">
        <v>222</v>
      </c>
      <c r="R2" s="2">
        <v>0.16600000000000001</v>
      </c>
      <c r="S2" s="2">
        <v>0.11899999999999999</v>
      </c>
      <c r="T2" s="2">
        <v>2.5600000000000001E-2</v>
      </c>
      <c r="U2" s="2">
        <v>3.61</v>
      </c>
      <c r="V2" s="2">
        <v>2.5000000000000001E-2</v>
      </c>
      <c r="W2" s="2">
        <v>1.44E-2</v>
      </c>
      <c r="X2" s="2">
        <v>1.2699999999999999E-2</v>
      </c>
      <c r="Y2" s="2">
        <v>0</v>
      </c>
      <c r="Z2" s="2">
        <v>1.6799999999999999E-2</v>
      </c>
      <c r="AA2" s="2">
        <v>0</v>
      </c>
    </row>
    <row r="3" spans="2:27" x14ac:dyDescent="0.25">
      <c r="B3" s="2">
        <v>219</v>
      </c>
      <c r="C3" s="2">
        <v>0.157</v>
      </c>
      <c r="D3" s="2">
        <v>8.52</v>
      </c>
      <c r="E3" s="2">
        <v>0.46600000000000003</v>
      </c>
      <c r="F3" s="2">
        <v>0</v>
      </c>
      <c r="G3" s="2">
        <v>0</v>
      </c>
      <c r="H3" s="2">
        <v>0</v>
      </c>
      <c r="I3" s="2">
        <v>0</v>
      </c>
      <c r="J3" s="2">
        <v>2.4E-2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191</v>
      </c>
      <c r="R3" s="2">
        <v>0.185</v>
      </c>
      <c r="S3" s="2">
        <v>8.7999999999999995E-2</v>
      </c>
      <c r="T3" s="2">
        <v>1.9900000000000001E-2</v>
      </c>
      <c r="U3" s="2">
        <v>3.99</v>
      </c>
      <c r="V3" s="2">
        <v>3.5999999999999997E-2</v>
      </c>
      <c r="W3" s="2">
        <v>0.48699999999999999</v>
      </c>
      <c r="X3" s="2">
        <v>1.29E-2</v>
      </c>
      <c r="Y3" s="2">
        <v>0</v>
      </c>
      <c r="Z3" s="2">
        <v>0.56299999999999994</v>
      </c>
      <c r="AA3" s="2">
        <v>0</v>
      </c>
    </row>
    <row r="4" spans="2:27" x14ac:dyDescent="0.25">
      <c r="B4" s="2">
        <v>700</v>
      </c>
      <c r="C4" s="2">
        <v>0.39900000000000002</v>
      </c>
      <c r="D4" s="2">
        <v>22.9</v>
      </c>
      <c r="E4" s="2">
        <v>1.45</v>
      </c>
      <c r="F4" s="2">
        <v>0.67</v>
      </c>
      <c r="G4" s="2">
        <v>0</v>
      </c>
      <c r="H4" s="2">
        <v>0.40799999999999997</v>
      </c>
      <c r="I4" s="2">
        <v>0.19500000000000001</v>
      </c>
      <c r="J4" s="2">
        <v>0.16900000000000001</v>
      </c>
      <c r="K4" s="2">
        <v>0.114</v>
      </c>
      <c r="L4" s="2">
        <v>0</v>
      </c>
      <c r="M4" s="2">
        <v>0.14499999999999999</v>
      </c>
      <c r="N4" s="2">
        <v>0.96</v>
      </c>
      <c r="O4" s="2">
        <v>0.3</v>
      </c>
      <c r="P4" s="2">
        <v>0</v>
      </c>
      <c r="Q4" s="2">
        <v>505</v>
      </c>
      <c r="R4" s="2">
        <v>0.46300000000000002</v>
      </c>
      <c r="S4" s="2">
        <v>0.27600000000000002</v>
      </c>
      <c r="T4" s="2">
        <v>5.7099999999999998E-2</v>
      </c>
      <c r="U4" s="2">
        <v>4.07</v>
      </c>
      <c r="V4" s="2">
        <v>7.1999999999999995E-2</v>
      </c>
      <c r="W4" s="2">
        <v>0.62</v>
      </c>
      <c r="X4" s="2">
        <v>1.89E-2</v>
      </c>
      <c r="Y4" s="2">
        <v>2.4500000000000001E-2</v>
      </c>
      <c r="Z4" s="2">
        <v>8.14E-2</v>
      </c>
      <c r="AA4" s="2">
        <v>0</v>
      </c>
    </row>
    <row r="5" spans="2:27" x14ac:dyDescent="0.25">
      <c r="B5" s="2">
        <v>1080</v>
      </c>
      <c r="C5" s="2">
        <v>0.433</v>
      </c>
      <c r="D5" s="2">
        <v>63</v>
      </c>
      <c r="E5" s="2">
        <v>4.4400000000000004</v>
      </c>
      <c r="F5" s="2">
        <v>1.6</v>
      </c>
      <c r="G5" s="2">
        <v>5.5E-2</v>
      </c>
      <c r="H5" s="2">
        <v>1.38</v>
      </c>
      <c r="I5" s="2">
        <v>0</v>
      </c>
      <c r="J5" s="2">
        <v>0</v>
      </c>
      <c r="K5" s="2">
        <v>0.23899999999999999</v>
      </c>
      <c r="L5" s="2">
        <v>7.9000000000000001E-2</v>
      </c>
      <c r="M5" s="2">
        <v>0.38100000000000001</v>
      </c>
      <c r="N5" s="2">
        <v>3.27</v>
      </c>
      <c r="O5" s="2">
        <v>0.308</v>
      </c>
      <c r="P5" s="2">
        <v>0</v>
      </c>
      <c r="Q5" s="2">
        <v>792</v>
      </c>
      <c r="R5" s="2">
        <v>1.1499999999999999</v>
      </c>
      <c r="S5" s="2">
        <v>0.64500000000000002</v>
      </c>
      <c r="T5" s="2">
        <v>0.151</v>
      </c>
      <c r="U5" s="2">
        <v>0.96799999999999997</v>
      </c>
      <c r="V5" s="2">
        <v>9.5500000000000002E-2</v>
      </c>
      <c r="W5" s="2">
        <v>0.247</v>
      </c>
      <c r="X5" s="2">
        <v>2.7300000000000001E-2</v>
      </c>
      <c r="Y5" s="2">
        <v>6.54E-2</v>
      </c>
      <c r="Z5" s="2">
        <v>0.59599999999999997</v>
      </c>
      <c r="AA5" s="2">
        <v>0</v>
      </c>
    </row>
    <row r="6" spans="2:27" x14ac:dyDescent="0.25">
      <c r="B6" s="2">
        <v>471</v>
      </c>
      <c r="C6" s="2">
        <v>0.21199999999999999</v>
      </c>
      <c r="D6" s="2">
        <v>28.9</v>
      </c>
      <c r="E6" s="2">
        <v>1.71</v>
      </c>
      <c r="F6" s="2">
        <v>0.27800000000000002</v>
      </c>
      <c r="G6" s="2">
        <v>0</v>
      </c>
      <c r="H6" s="2">
        <v>0.20300000000000001</v>
      </c>
      <c r="I6" s="2">
        <v>0</v>
      </c>
      <c r="J6" s="2">
        <v>0</v>
      </c>
      <c r="K6" s="2">
        <v>0</v>
      </c>
      <c r="L6" s="2">
        <v>0</v>
      </c>
      <c r="M6" s="2">
        <v>9.2999999999999999E-2</v>
      </c>
      <c r="N6" s="2">
        <v>0.74</v>
      </c>
      <c r="O6" s="2">
        <v>0.13400000000000001</v>
      </c>
      <c r="P6" s="2">
        <v>0</v>
      </c>
      <c r="Q6" s="2">
        <v>477</v>
      </c>
      <c r="R6" s="2">
        <v>1.18</v>
      </c>
      <c r="S6" s="2">
        <v>0.27500000000000002</v>
      </c>
      <c r="T6" s="2">
        <v>5.2200000000000003E-2</v>
      </c>
      <c r="U6" s="2">
        <v>2.14</v>
      </c>
      <c r="V6" s="2">
        <v>5.04E-2</v>
      </c>
      <c r="W6" s="2">
        <v>9.5600000000000004E-2</v>
      </c>
      <c r="X6" s="2">
        <v>1.61E-2</v>
      </c>
      <c r="Y6" s="2">
        <v>1.41E-2</v>
      </c>
      <c r="Z6" s="2">
        <v>5.5899999999999998E-2</v>
      </c>
      <c r="AA6" s="2">
        <v>0</v>
      </c>
    </row>
    <row r="7" spans="2:27" x14ac:dyDescent="0.25">
      <c r="B7" s="2">
        <v>223</v>
      </c>
      <c r="C7" s="2">
        <v>0.104</v>
      </c>
      <c r="D7" s="2">
        <v>8.8699999999999992</v>
      </c>
      <c r="E7" s="2">
        <v>0.45900000000000002</v>
      </c>
      <c r="F7" s="2">
        <v>0.20599999999999999</v>
      </c>
      <c r="G7" s="2">
        <v>0</v>
      </c>
      <c r="H7" s="2">
        <v>8.3000000000000004E-2</v>
      </c>
      <c r="I7" s="2">
        <v>0</v>
      </c>
      <c r="J7" s="2">
        <v>0</v>
      </c>
      <c r="K7" s="2">
        <v>0</v>
      </c>
      <c r="L7" s="2">
        <v>0</v>
      </c>
      <c r="M7" s="2">
        <v>5.1999999999999998E-2</v>
      </c>
      <c r="N7" s="2">
        <v>0.69</v>
      </c>
      <c r="O7" s="2">
        <v>0.13200000000000001</v>
      </c>
      <c r="P7" s="2">
        <v>0</v>
      </c>
      <c r="Q7" s="2">
        <v>259</v>
      </c>
      <c r="R7" s="2">
        <v>0.159</v>
      </c>
      <c r="S7" s="2">
        <v>8.8599999999999998E-2</v>
      </c>
      <c r="T7" s="2">
        <v>1.84E-2</v>
      </c>
      <c r="U7" s="2">
        <v>4.09</v>
      </c>
      <c r="V7" s="2">
        <v>2.8000000000000001E-2</v>
      </c>
      <c r="W7" s="2">
        <v>1.5599999999999999E-2</v>
      </c>
      <c r="X7" s="2">
        <v>9.1000000000000004E-3</v>
      </c>
      <c r="Y7" s="2">
        <v>0</v>
      </c>
      <c r="Z7" s="2">
        <v>0.02</v>
      </c>
      <c r="AA7" s="2">
        <v>0</v>
      </c>
    </row>
    <row r="8" spans="2:27" x14ac:dyDescent="0.25">
      <c r="B8" s="2">
        <v>163</v>
      </c>
      <c r="C8" s="2">
        <v>6.2E-2</v>
      </c>
      <c r="D8" s="2">
        <v>5.78</v>
      </c>
      <c r="E8" s="2">
        <v>0.31900000000000001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7.3999999999999996E-2</v>
      </c>
      <c r="P8" s="2">
        <v>0</v>
      </c>
      <c r="Q8" s="2">
        <v>195</v>
      </c>
      <c r="R8" s="2">
        <v>8.4199999999999997E-2</v>
      </c>
      <c r="S8" s="2">
        <v>5.8000000000000003E-2</v>
      </c>
      <c r="T8" s="2">
        <v>1.0200000000000001E-2</v>
      </c>
      <c r="U8" s="2">
        <v>4.87</v>
      </c>
      <c r="V8" s="2">
        <v>0</v>
      </c>
      <c r="W8" s="2">
        <v>3.1399999999999997E-2</v>
      </c>
      <c r="X8" s="2">
        <v>1.17E-2</v>
      </c>
      <c r="Y8" s="2">
        <v>0</v>
      </c>
      <c r="Z8" s="2">
        <v>1.0500000000000001E-2</v>
      </c>
      <c r="AA8" s="2">
        <v>0</v>
      </c>
    </row>
    <row r="9" spans="2:27" x14ac:dyDescent="0.25">
      <c r="B9" s="2">
        <v>130</v>
      </c>
      <c r="C9" s="2">
        <v>0</v>
      </c>
      <c r="D9" s="2">
        <v>4.63</v>
      </c>
      <c r="E9" s="2">
        <v>0.27200000000000002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7.8E-2</v>
      </c>
      <c r="P9" s="2">
        <v>0</v>
      </c>
      <c r="Q9" s="2">
        <v>156</v>
      </c>
      <c r="R9" s="2">
        <v>8.9599999999999999E-2</v>
      </c>
      <c r="S9" s="2">
        <v>3.5200000000000002E-2</v>
      </c>
      <c r="T9" s="2">
        <v>7.7000000000000002E-3</v>
      </c>
      <c r="U9" s="2">
        <v>5.0599999999999996</v>
      </c>
      <c r="V9" s="2">
        <v>0</v>
      </c>
      <c r="W9" s="2">
        <v>1.12E-2</v>
      </c>
      <c r="X9" s="2">
        <v>1.24E-2</v>
      </c>
      <c r="Y9" s="2">
        <v>0</v>
      </c>
      <c r="Z9" s="2">
        <v>7.1999999999999998E-3</v>
      </c>
      <c r="AA9" s="2">
        <v>0</v>
      </c>
    </row>
    <row r="10" spans="2:27" x14ac:dyDescent="0.25">
      <c r="B10" s="2">
        <v>843</v>
      </c>
      <c r="C10" s="2">
        <v>0.21199999999999999</v>
      </c>
      <c r="D10" s="2">
        <v>22.2</v>
      </c>
      <c r="E10" s="2">
        <v>1.3</v>
      </c>
      <c r="F10" s="2">
        <v>0.46</v>
      </c>
      <c r="G10" s="2">
        <v>0</v>
      </c>
      <c r="H10" s="2">
        <v>0.56000000000000005</v>
      </c>
      <c r="I10" s="2">
        <v>0</v>
      </c>
      <c r="J10" s="2">
        <v>0</v>
      </c>
      <c r="K10" s="2">
        <v>0.15</v>
      </c>
      <c r="L10" s="2">
        <v>0</v>
      </c>
      <c r="M10" s="2">
        <v>0.15</v>
      </c>
      <c r="N10" s="2">
        <v>1.29</v>
      </c>
      <c r="O10" s="2">
        <v>0.46100000000000002</v>
      </c>
      <c r="P10" s="2">
        <v>0</v>
      </c>
      <c r="Q10" s="2">
        <v>466</v>
      </c>
      <c r="R10" s="2">
        <v>0.42399999999999999</v>
      </c>
      <c r="S10" s="2">
        <v>0.254</v>
      </c>
      <c r="T10" s="2">
        <v>5.2600000000000001E-2</v>
      </c>
      <c r="U10" s="2">
        <v>4.1399999999999997</v>
      </c>
      <c r="V10" s="2">
        <v>5.2999999999999999E-2</v>
      </c>
      <c r="W10" s="2">
        <v>0.65</v>
      </c>
      <c r="X10" s="2">
        <v>1.9900000000000001E-2</v>
      </c>
      <c r="Y10" s="2">
        <v>0</v>
      </c>
      <c r="Z10" s="2">
        <v>0.115</v>
      </c>
      <c r="AA10" s="2">
        <v>0</v>
      </c>
    </row>
    <row r="11" spans="2:27" x14ac:dyDescent="0.25">
      <c r="B11" s="2">
        <v>898</v>
      </c>
      <c r="C11" s="2">
        <v>0.36</v>
      </c>
      <c r="D11" s="2">
        <v>19.600000000000001</v>
      </c>
      <c r="E11" s="2">
        <v>1.1100000000000001</v>
      </c>
      <c r="F11" s="2">
        <v>0.48</v>
      </c>
      <c r="G11" s="2">
        <v>0</v>
      </c>
      <c r="H11" s="2">
        <v>0.23</v>
      </c>
      <c r="I11" s="2">
        <v>0.182</v>
      </c>
      <c r="J11" s="2">
        <v>0.11799999999999999</v>
      </c>
      <c r="K11" s="2">
        <v>0</v>
      </c>
      <c r="L11" s="2">
        <v>0</v>
      </c>
      <c r="M11" s="2">
        <v>0.11</v>
      </c>
      <c r="N11" s="2">
        <v>3.62</v>
      </c>
      <c r="O11" s="2">
        <v>0.33400000000000002</v>
      </c>
      <c r="P11" s="2">
        <v>0</v>
      </c>
      <c r="Q11" s="2">
        <v>422</v>
      </c>
      <c r="R11" s="2">
        <v>0.39500000000000002</v>
      </c>
      <c r="S11" s="2">
        <v>0.223</v>
      </c>
      <c r="T11" s="2">
        <v>4.87E-2</v>
      </c>
      <c r="U11" s="2">
        <v>4.01</v>
      </c>
      <c r="V11" s="2">
        <v>4.4999999999999998E-2</v>
      </c>
      <c r="W11" s="2">
        <v>0.51400000000000001</v>
      </c>
      <c r="X11" s="2">
        <v>8.6999999999999994E-3</v>
      </c>
      <c r="Y11" s="2">
        <v>1.9599999999999999E-2</v>
      </c>
      <c r="Z11" s="2">
        <v>8.1100000000000005E-2</v>
      </c>
      <c r="AA11" s="2">
        <v>0</v>
      </c>
    </row>
    <row r="12" spans="2:27" x14ac:dyDescent="0.25">
      <c r="B12" s="2">
        <v>1280</v>
      </c>
      <c r="C12" s="2">
        <v>0.81599999999999995</v>
      </c>
      <c r="D12" s="2">
        <v>23.2</v>
      </c>
      <c r="E12" s="2">
        <v>1.37</v>
      </c>
      <c r="F12" s="2">
        <v>0.68</v>
      </c>
      <c r="G12" s="2">
        <v>4.2000000000000003E-2</v>
      </c>
      <c r="H12" s="2">
        <v>0.52</v>
      </c>
      <c r="I12" s="2">
        <v>1.07</v>
      </c>
      <c r="J12" s="2">
        <v>1.21</v>
      </c>
      <c r="K12" s="2">
        <v>0.14299999999999999</v>
      </c>
      <c r="L12" s="2">
        <v>0</v>
      </c>
      <c r="M12" s="2">
        <v>0.251</v>
      </c>
      <c r="N12" s="2">
        <v>3.93</v>
      </c>
      <c r="O12" s="2">
        <v>2.2200000000000002</v>
      </c>
      <c r="P12" s="2">
        <v>0</v>
      </c>
      <c r="Q12" s="2">
        <v>568</v>
      </c>
      <c r="R12" s="2">
        <v>0.45800000000000002</v>
      </c>
      <c r="S12" s="2">
        <v>0.30199999999999999</v>
      </c>
      <c r="T12" s="2">
        <v>6.2700000000000006E-2</v>
      </c>
      <c r="U12" s="2">
        <v>3.96</v>
      </c>
      <c r="V12" s="2">
        <v>8.7999999999999995E-2</v>
      </c>
      <c r="W12" s="2">
        <v>0.59699999999999998</v>
      </c>
      <c r="X12" s="2">
        <v>1.6799999999999999E-2</v>
      </c>
      <c r="Y12" s="2">
        <v>2.4299999999999999E-2</v>
      </c>
      <c r="Z12" s="2">
        <v>7.1300000000000002E-2</v>
      </c>
      <c r="AA12" s="2">
        <v>0</v>
      </c>
    </row>
    <row r="13" spans="2:27" x14ac:dyDescent="0.25">
      <c r="B13" s="2">
        <v>1460</v>
      </c>
      <c r="C13" s="2">
        <v>0.74</v>
      </c>
      <c r="D13" s="2">
        <v>78</v>
      </c>
      <c r="E13" s="2">
        <v>4.74</v>
      </c>
      <c r="F13" s="2">
        <v>0.62</v>
      </c>
      <c r="G13" s="2">
        <v>0.26</v>
      </c>
      <c r="H13" s="2">
        <v>13</v>
      </c>
      <c r="I13" s="2">
        <v>0</v>
      </c>
      <c r="J13" s="2">
        <v>4.5999999999999999E-2</v>
      </c>
      <c r="K13" s="2">
        <v>0</v>
      </c>
      <c r="L13" s="2">
        <v>0</v>
      </c>
      <c r="M13" s="2">
        <v>0.73</v>
      </c>
      <c r="N13" s="2">
        <v>11.2</v>
      </c>
      <c r="O13" s="2">
        <v>0.38700000000000001</v>
      </c>
      <c r="P13" s="2">
        <v>0</v>
      </c>
      <c r="Q13" s="2">
        <v>751</v>
      </c>
      <c r="R13" s="2">
        <v>1.4</v>
      </c>
      <c r="S13" s="2">
        <v>1.02</v>
      </c>
      <c r="T13" s="2">
        <v>0.18</v>
      </c>
      <c r="U13" s="2">
        <v>1.75</v>
      </c>
      <c r="V13" s="2">
        <v>0.17</v>
      </c>
      <c r="W13" s="2">
        <v>0.61799999999999999</v>
      </c>
      <c r="X13" s="2">
        <v>3.2500000000000001E-2</v>
      </c>
      <c r="Y13" s="2">
        <v>5.8999999999999997E-2</v>
      </c>
      <c r="Z13" s="2">
        <v>0.30399999999999999</v>
      </c>
      <c r="AA13" s="2">
        <v>0</v>
      </c>
    </row>
    <row r="14" spans="2:27" x14ac:dyDescent="0.25">
      <c r="B14" s="2">
        <v>1050</v>
      </c>
      <c r="C14" s="2">
        <v>0.54700000000000004</v>
      </c>
      <c r="D14" s="2">
        <v>53.7</v>
      </c>
      <c r="E14" s="2">
        <v>2.67</v>
      </c>
      <c r="F14" s="2">
        <v>1.02</v>
      </c>
      <c r="G14" s="2">
        <v>1.01</v>
      </c>
      <c r="H14" s="2">
        <v>32.1</v>
      </c>
      <c r="I14" s="2">
        <v>0</v>
      </c>
      <c r="J14" s="2">
        <v>0</v>
      </c>
      <c r="K14" s="2">
        <v>0</v>
      </c>
      <c r="L14" s="2">
        <v>0</v>
      </c>
      <c r="M14" s="2">
        <v>0.33</v>
      </c>
      <c r="N14" s="2">
        <v>2.0699999999999998</v>
      </c>
      <c r="O14" s="2">
        <v>0.68799999999999994</v>
      </c>
      <c r="P14" s="2">
        <v>0</v>
      </c>
      <c r="Q14" s="2">
        <v>998</v>
      </c>
      <c r="R14" s="2">
        <v>1</v>
      </c>
      <c r="S14" s="2">
        <v>2.1800000000000002</v>
      </c>
      <c r="T14" s="2">
        <v>0.11899999999999999</v>
      </c>
      <c r="U14" s="2">
        <v>1.1100000000000001</v>
      </c>
      <c r="V14" s="2">
        <v>9.8000000000000004E-2</v>
      </c>
      <c r="W14" s="2">
        <v>0.218</v>
      </c>
      <c r="X14" s="2">
        <v>2.5399999999999999E-2</v>
      </c>
      <c r="Y14" s="2">
        <v>5.7000000000000002E-2</v>
      </c>
      <c r="Z14" s="2">
        <v>0.112</v>
      </c>
      <c r="AA14" s="2">
        <v>0</v>
      </c>
    </row>
    <row r="15" spans="2:27" x14ac:dyDescent="0.25">
      <c r="B15" s="2">
        <v>799</v>
      </c>
      <c r="C15" s="2">
        <v>0.28000000000000003</v>
      </c>
      <c r="D15" s="2">
        <v>36.299999999999997</v>
      </c>
      <c r="E15" s="2">
        <v>2.04</v>
      </c>
      <c r="F15" s="2">
        <v>0</v>
      </c>
      <c r="G15" s="2">
        <v>0.623</v>
      </c>
      <c r="H15" s="2">
        <v>19.3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0.26800000000000002</v>
      </c>
      <c r="P15" s="2">
        <v>0</v>
      </c>
      <c r="Q15" s="2">
        <v>692</v>
      </c>
      <c r="R15" s="2">
        <v>0.67400000000000004</v>
      </c>
      <c r="S15" s="2">
        <v>1.31</v>
      </c>
      <c r="T15" s="2">
        <v>8.43E-2</v>
      </c>
      <c r="U15" s="2">
        <v>0.435</v>
      </c>
      <c r="V15" s="2">
        <v>9.4E-2</v>
      </c>
      <c r="W15" s="2">
        <v>0.14299999999999999</v>
      </c>
      <c r="X15" s="2">
        <v>2.5999999999999999E-2</v>
      </c>
      <c r="Y15" s="2">
        <v>2.4E-2</v>
      </c>
      <c r="Z15" s="2">
        <v>8.9499999999999996E-2</v>
      </c>
      <c r="AA15" s="2">
        <v>0</v>
      </c>
    </row>
    <row r="16" spans="2:27" x14ac:dyDescent="0.25">
      <c r="B16" s="2">
        <v>658</v>
      </c>
      <c r="C16" s="2">
        <v>0.35</v>
      </c>
      <c r="D16" s="2">
        <v>40.9</v>
      </c>
      <c r="E16" s="2">
        <v>2.14</v>
      </c>
      <c r="F16" s="2">
        <v>0</v>
      </c>
      <c r="G16" s="2">
        <v>0.73</v>
      </c>
      <c r="H16" s="2">
        <v>27.5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0.2</v>
      </c>
      <c r="P16" s="2">
        <v>0</v>
      </c>
      <c r="Q16" s="2">
        <v>649</v>
      </c>
      <c r="R16" s="2">
        <v>0.73199999999999998</v>
      </c>
      <c r="S16" s="2">
        <v>1.66</v>
      </c>
      <c r="T16" s="2">
        <v>7.3999999999999996E-2</v>
      </c>
      <c r="U16" s="2">
        <v>0.51700000000000002</v>
      </c>
      <c r="V16" s="2">
        <v>7.0999999999999994E-2</v>
      </c>
      <c r="W16" s="2">
        <v>9.9000000000000005E-2</v>
      </c>
      <c r="X16" s="2">
        <v>1.7899999999999999E-2</v>
      </c>
      <c r="Y16" s="2">
        <v>4.3999999999999997E-2</v>
      </c>
      <c r="Z16" s="2">
        <v>0.13500000000000001</v>
      </c>
      <c r="AA16" s="2">
        <v>0</v>
      </c>
    </row>
    <row r="17" spans="1:27" x14ac:dyDescent="0.25">
      <c r="B17" s="2">
        <v>485</v>
      </c>
      <c r="C17" s="2">
        <v>0.25700000000000001</v>
      </c>
      <c r="D17" s="2">
        <v>22.2</v>
      </c>
      <c r="E17" s="2">
        <v>1.19</v>
      </c>
      <c r="F17" s="2">
        <v>0.27</v>
      </c>
      <c r="G17" s="2">
        <v>0.73199999999999998</v>
      </c>
      <c r="H17" s="2">
        <v>27.2</v>
      </c>
      <c r="I17" s="2">
        <v>0</v>
      </c>
      <c r="J17" s="2">
        <v>0</v>
      </c>
      <c r="K17" s="2">
        <v>0</v>
      </c>
      <c r="L17" s="2">
        <v>0</v>
      </c>
      <c r="M17" s="2">
        <v>0.16400000000000001</v>
      </c>
      <c r="N17" s="2">
        <v>0.43</v>
      </c>
      <c r="O17" s="2">
        <v>0.17199999999999999</v>
      </c>
      <c r="P17" s="2">
        <v>0</v>
      </c>
      <c r="Q17" s="2">
        <v>486</v>
      </c>
      <c r="R17" s="2">
        <v>0.433</v>
      </c>
      <c r="S17" s="2">
        <v>1.51</v>
      </c>
      <c r="T17" s="2">
        <v>5.8000000000000003E-2</v>
      </c>
      <c r="U17" s="2">
        <v>0.27400000000000002</v>
      </c>
      <c r="V17" s="2">
        <v>4.7E-2</v>
      </c>
      <c r="W17" s="2">
        <v>9.5100000000000004E-2</v>
      </c>
      <c r="X17" s="2">
        <v>1.2200000000000001E-2</v>
      </c>
      <c r="Y17" s="2">
        <v>1.4200000000000001E-2</v>
      </c>
      <c r="Z17" s="2">
        <v>6.2799999999999995E-2</v>
      </c>
      <c r="AA17" s="2">
        <v>0</v>
      </c>
    </row>
    <row r="18" spans="1:27" x14ac:dyDescent="0.25">
      <c r="B18" s="2">
        <v>29.6</v>
      </c>
      <c r="C18" s="2">
        <v>0.14699999999999999</v>
      </c>
      <c r="D18" s="2">
        <v>4.12</v>
      </c>
      <c r="E18" s="2">
        <v>0.16500000000000001</v>
      </c>
      <c r="F18" s="2">
        <v>1.43</v>
      </c>
      <c r="G18" s="2">
        <v>1.6E-2</v>
      </c>
      <c r="H18" s="2">
        <v>0.53900000000000003</v>
      </c>
      <c r="I18" s="2">
        <v>0</v>
      </c>
      <c r="J18" s="2">
        <v>0.123</v>
      </c>
      <c r="K18" s="2">
        <v>7.0000000000000001E-3</v>
      </c>
      <c r="L18" s="2">
        <v>1.23E-2</v>
      </c>
      <c r="M18" s="2">
        <v>0.214</v>
      </c>
      <c r="N18" s="2">
        <v>0.81799999999999995</v>
      </c>
      <c r="O18" s="2">
        <v>0.17599999999999999</v>
      </c>
      <c r="P18" s="2">
        <v>0</v>
      </c>
      <c r="Q18" s="2">
        <v>12.2</v>
      </c>
      <c r="R18" s="2">
        <v>0.127</v>
      </c>
      <c r="S18" s="2">
        <v>0.23400000000000001</v>
      </c>
      <c r="T18" s="2">
        <v>2.6800000000000001E-2</v>
      </c>
      <c r="U18" s="2">
        <v>9.8599999999999993E-2</v>
      </c>
      <c r="V18" s="2">
        <v>2.1299999999999999E-2</v>
      </c>
      <c r="W18" s="2">
        <v>2.23E-2</v>
      </c>
      <c r="X18" s="2">
        <v>3.1700000000000001E-3</v>
      </c>
      <c r="Y18" s="2">
        <v>2.8500000000000001E-2</v>
      </c>
      <c r="Z18" s="2">
        <v>2.5499999999999998E-2</v>
      </c>
      <c r="AA18" s="2">
        <v>0</v>
      </c>
    </row>
    <row r="19" spans="1:27" x14ac:dyDescent="0.25">
      <c r="B19" s="2">
        <v>31.2</v>
      </c>
      <c r="C19" s="2">
        <v>0.151</v>
      </c>
      <c r="D19" s="2">
        <v>4.71</v>
      </c>
      <c r="E19" s="2">
        <v>0.191</v>
      </c>
      <c r="F19" s="2">
        <v>2.4900000000000002</v>
      </c>
      <c r="G19" s="2">
        <v>2.98E-2</v>
      </c>
      <c r="H19" s="2">
        <v>0.53200000000000003</v>
      </c>
      <c r="I19" s="2">
        <v>0</v>
      </c>
      <c r="J19" s="2">
        <v>0.123</v>
      </c>
      <c r="K19" s="2">
        <v>9.5999999999999992E-3</v>
      </c>
      <c r="L19" s="2">
        <v>1.4E-2</v>
      </c>
      <c r="M19" s="2">
        <v>0.22800000000000001</v>
      </c>
      <c r="N19" s="2">
        <v>0.72699999999999998</v>
      </c>
      <c r="O19" s="2">
        <v>0.184</v>
      </c>
      <c r="P19" s="2">
        <v>0</v>
      </c>
      <c r="Q19" s="2">
        <v>12.9</v>
      </c>
      <c r="R19" s="2">
        <v>0.14499999999999999</v>
      </c>
      <c r="S19" s="2">
        <v>0.26900000000000002</v>
      </c>
      <c r="T19" s="2">
        <v>3.1600000000000003E-2</v>
      </c>
      <c r="U19" s="2">
        <v>0.11899999999999999</v>
      </c>
      <c r="V19" s="2">
        <v>2.29E-2</v>
      </c>
      <c r="W19" s="2">
        <v>2.3699999999999999E-2</v>
      </c>
      <c r="X19" s="2">
        <v>3.6900000000000001E-3</v>
      </c>
      <c r="Y19" s="2">
        <v>3.27E-2</v>
      </c>
      <c r="Z19" s="2">
        <v>2.76E-2</v>
      </c>
      <c r="AA19" s="2">
        <v>0</v>
      </c>
    </row>
    <row r="20" spans="1:27" x14ac:dyDescent="0.25">
      <c r="B20" s="2">
        <v>0.54200000000000004</v>
      </c>
      <c r="C20" s="2">
        <v>2.4199999999999999E-2</v>
      </c>
      <c r="D20" s="2">
        <v>0.109</v>
      </c>
      <c r="E20" s="2">
        <v>1.1299999999999999E-2</v>
      </c>
      <c r="F20" s="2">
        <v>0.44900000000000001</v>
      </c>
      <c r="G20" s="2">
        <v>2.16E-3</v>
      </c>
      <c r="H20" s="2">
        <v>7.8399999999999997E-2</v>
      </c>
      <c r="I20" s="2">
        <v>0</v>
      </c>
      <c r="J20" s="2">
        <v>9.1500000000000001E-3</v>
      </c>
      <c r="K20" s="2">
        <v>0</v>
      </c>
      <c r="L20" s="2">
        <v>3.0000000000000001E-3</v>
      </c>
      <c r="M20" s="2">
        <v>0</v>
      </c>
      <c r="N20" s="2">
        <v>1.4200000000000001E-2</v>
      </c>
      <c r="O20" s="2">
        <v>5.4000000000000003E-3</v>
      </c>
      <c r="P20" s="2">
        <v>0</v>
      </c>
      <c r="Q20" s="2">
        <v>1.79</v>
      </c>
      <c r="R20" s="2">
        <v>9.9299999999999996E-3</v>
      </c>
      <c r="S20" s="2">
        <v>2.1700000000000001E-2</v>
      </c>
      <c r="T20" s="2">
        <v>2E-3</v>
      </c>
      <c r="U20" s="2">
        <v>7.7099999999999998E-3</v>
      </c>
      <c r="V20" s="2">
        <v>8.0999999999999996E-4</v>
      </c>
      <c r="W20" s="2">
        <v>1.99E-3</v>
      </c>
      <c r="X20" s="2">
        <v>2.63E-4</v>
      </c>
      <c r="Y20" s="2">
        <v>1.3699999999999999E-3</v>
      </c>
      <c r="Z20" s="2">
        <v>2.2599999999999999E-3</v>
      </c>
      <c r="AA20" s="2">
        <v>0</v>
      </c>
    </row>
    <row r="21" spans="1:27" x14ac:dyDescent="0.25">
      <c r="B21" s="2">
        <v>0.66700000000000004</v>
      </c>
      <c r="C21" s="2">
        <v>2.5000000000000001E-2</v>
      </c>
      <c r="D21" s="2">
        <v>0.13600000000000001</v>
      </c>
      <c r="E21" s="2">
        <v>6.79E-3</v>
      </c>
      <c r="F21" s="2">
        <v>0.46700000000000003</v>
      </c>
      <c r="G21" s="2">
        <v>2.48E-3</v>
      </c>
      <c r="H21" s="2">
        <v>4.5499999999999999E-2</v>
      </c>
      <c r="I21" s="2">
        <v>0</v>
      </c>
      <c r="J21" s="2">
        <v>8.1300000000000001E-3</v>
      </c>
      <c r="K21" s="2">
        <v>0</v>
      </c>
      <c r="L21" s="2">
        <v>1.6999999999999999E-3</v>
      </c>
      <c r="M21" s="2">
        <v>0</v>
      </c>
      <c r="N21" s="2">
        <v>2.1399999999999999E-2</v>
      </c>
      <c r="O21" s="2">
        <v>3.4299999999999999E-3</v>
      </c>
      <c r="P21" s="2">
        <v>0</v>
      </c>
      <c r="Q21" s="2">
        <v>2.41</v>
      </c>
      <c r="R21" s="2">
        <v>5.8599999999999998E-3</v>
      </c>
      <c r="S21" s="2">
        <v>1.15E-2</v>
      </c>
      <c r="T21" s="2">
        <v>1.15E-3</v>
      </c>
      <c r="U21" s="2">
        <v>4.79E-3</v>
      </c>
      <c r="V21" s="2">
        <v>7.6000000000000004E-4</v>
      </c>
      <c r="W21" s="2">
        <v>7.3999999999999999E-4</v>
      </c>
      <c r="X21" s="2">
        <v>1.46E-4</v>
      </c>
      <c r="Y21" s="2">
        <v>8.1999999999999998E-4</v>
      </c>
      <c r="Z21" s="2">
        <v>1.8E-3</v>
      </c>
      <c r="AA21" s="2">
        <v>0</v>
      </c>
    </row>
    <row r="22" spans="1:27" x14ac:dyDescent="0.25">
      <c r="A22" t="s">
        <v>26</v>
      </c>
      <c r="B22">
        <f>AVERAGE(B2:B21)</f>
        <v>536.00045</v>
      </c>
      <c r="C22">
        <f t="shared" ref="C22:AA22" si="0">AVERAGE(C2:C21)</f>
        <v>0.26910999999999996</v>
      </c>
      <c r="D22">
        <f t="shared" si="0"/>
        <v>22.829749999999997</v>
      </c>
      <c r="E22">
        <f t="shared" si="0"/>
        <v>1.3271044999999999</v>
      </c>
      <c r="F22">
        <f t="shared" si="0"/>
        <v>0.56500000000000006</v>
      </c>
      <c r="G22">
        <f t="shared" si="0"/>
        <v>0.17512199999999997</v>
      </c>
      <c r="H22">
        <f t="shared" si="0"/>
        <v>6.1892950000000004</v>
      </c>
      <c r="I22">
        <f t="shared" si="0"/>
        <v>7.2349999999999998E-2</v>
      </c>
      <c r="J22">
        <f t="shared" si="0"/>
        <v>9.1513999999999998E-2</v>
      </c>
      <c r="K22">
        <f t="shared" si="0"/>
        <v>3.3130000000000007E-2</v>
      </c>
      <c r="L22">
        <f t="shared" si="0"/>
        <v>5.4999999999999997E-3</v>
      </c>
      <c r="M22">
        <f t="shared" si="0"/>
        <v>0.14240000000000003</v>
      </c>
      <c r="N22">
        <f t="shared" si="0"/>
        <v>1.4890300000000001</v>
      </c>
      <c r="O22">
        <f t="shared" si="0"/>
        <v>0.30919149999999995</v>
      </c>
      <c r="P22">
        <f t="shared" si="0"/>
        <v>0</v>
      </c>
      <c r="Q22">
        <f t="shared" si="0"/>
        <v>392.91499999999996</v>
      </c>
      <c r="R22">
        <f t="shared" si="0"/>
        <v>0.46402950000000009</v>
      </c>
      <c r="S22">
        <f t="shared" si="0"/>
        <v>0.52900000000000003</v>
      </c>
      <c r="T22">
        <f t="shared" si="0"/>
        <v>5.4147499999999994E-2</v>
      </c>
      <c r="U22">
        <f t="shared" si="0"/>
        <v>2.2612050000000004</v>
      </c>
      <c r="V22">
        <f t="shared" si="0"/>
        <v>5.09335E-2</v>
      </c>
      <c r="W22">
        <f t="shared" si="0"/>
        <v>0.22525150000000008</v>
      </c>
      <c r="X22">
        <f t="shared" si="0"/>
        <v>1.4388450000000001E-2</v>
      </c>
      <c r="Y22">
        <f t="shared" si="0"/>
        <v>2.04745E-2</v>
      </c>
      <c r="Z22">
        <f t="shared" si="0"/>
        <v>0.11893300000000002</v>
      </c>
      <c r="AA22">
        <f t="shared" si="0"/>
        <v>0</v>
      </c>
    </row>
    <row r="23" spans="1:27" x14ac:dyDescent="0.25">
      <c r="A23" t="s">
        <v>27</v>
      </c>
      <c r="B23">
        <f>MAX(B2:B21)</f>
        <v>1460</v>
      </c>
      <c r="C23">
        <f t="shared" ref="C23:AA23" si="1">MAX(C2:C21)</f>
        <v>0.81599999999999995</v>
      </c>
      <c r="D23">
        <f t="shared" si="1"/>
        <v>78</v>
      </c>
      <c r="E23">
        <f t="shared" si="1"/>
        <v>4.74</v>
      </c>
      <c r="F23">
        <f t="shared" si="1"/>
        <v>2.4900000000000002</v>
      </c>
      <c r="G23">
        <f t="shared" si="1"/>
        <v>1.01</v>
      </c>
      <c r="H23">
        <f t="shared" si="1"/>
        <v>32.1</v>
      </c>
      <c r="I23">
        <f t="shared" si="1"/>
        <v>1.07</v>
      </c>
      <c r="J23">
        <f t="shared" si="1"/>
        <v>1.21</v>
      </c>
      <c r="K23">
        <f t="shared" si="1"/>
        <v>0.23899999999999999</v>
      </c>
      <c r="L23">
        <f t="shared" si="1"/>
        <v>7.9000000000000001E-2</v>
      </c>
      <c r="M23">
        <f t="shared" si="1"/>
        <v>0.73</v>
      </c>
      <c r="N23">
        <f t="shared" si="1"/>
        <v>11.2</v>
      </c>
      <c r="O23">
        <f t="shared" si="1"/>
        <v>2.2200000000000002</v>
      </c>
      <c r="P23">
        <f t="shared" si="1"/>
        <v>0</v>
      </c>
      <c r="Q23">
        <f t="shared" si="1"/>
        <v>998</v>
      </c>
      <c r="R23">
        <f t="shared" si="1"/>
        <v>1.4</v>
      </c>
      <c r="S23">
        <f t="shared" si="1"/>
        <v>2.1800000000000002</v>
      </c>
      <c r="T23">
        <f t="shared" si="1"/>
        <v>0.18</v>
      </c>
      <c r="U23">
        <f t="shared" si="1"/>
        <v>5.0599999999999996</v>
      </c>
      <c r="V23">
        <f t="shared" si="1"/>
        <v>0.17</v>
      </c>
      <c r="W23">
        <f t="shared" si="1"/>
        <v>0.65</v>
      </c>
      <c r="X23">
        <f t="shared" si="1"/>
        <v>3.2500000000000001E-2</v>
      </c>
      <c r="Y23">
        <f t="shared" si="1"/>
        <v>6.54E-2</v>
      </c>
      <c r="Z23">
        <f t="shared" si="1"/>
        <v>0.59599999999999997</v>
      </c>
      <c r="AA23">
        <f t="shared" si="1"/>
        <v>0</v>
      </c>
    </row>
    <row r="24" spans="1:27" x14ac:dyDescent="0.25">
      <c r="A24" t="s">
        <v>28</v>
      </c>
      <c r="B24">
        <f>MIN(B2:B21)</f>
        <v>0.54200000000000004</v>
      </c>
      <c r="C24">
        <f t="shared" ref="C24:AA24" si="2">MIN(C2:C21)</f>
        <v>0</v>
      </c>
      <c r="D24">
        <f t="shared" si="2"/>
        <v>0.109</v>
      </c>
      <c r="E24">
        <f t="shared" si="2"/>
        <v>6.79E-3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1.79</v>
      </c>
      <c r="R24">
        <f t="shared" si="2"/>
        <v>5.8599999999999998E-3</v>
      </c>
      <c r="S24">
        <f t="shared" si="2"/>
        <v>1.15E-2</v>
      </c>
      <c r="T24">
        <f t="shared" si="2"/>
        <v>1.15E-3</v>
      </c>
      <c r="U24">
        <f t="shared" si="2"/>
        <v>4.79E-3</v>
      </c>
      <c r="V24">
        <f t="shared" si="2"/>
        <v>0</v>
      </c>
      <c r="W24">
        <f t="shared" si="2"/>
        <v>7.3999999999999999E-4</v>
      </c>
      <c r="X24">
        <f t="shared" si="2"/>
        <v>1.46E-4</v>
      </c>
      <c r="Y24">
        <f t="shared" si="2"/>
        <v>0</v>
      </c>
      <c r="Z24">
        <f t="shared" si="2"/>
        <v>1.8E-3</v>
      </c>
      <c r="AA24">
        <f t="shared" si="2"/>
        <v>0</v>
      </c>
    </row>
    <row r="25" spans="1:27" x14ac:dyDescent="0.25">
      <c r="A25" s="3" t="s">
        <v>29</v>
      </c>
      <c r="B25">
        <f>B23-B22</f>
        <v>923.99955</v>
      </c>
      <c r="C25">
        <f t="shared" ref="C25:AA25" si="3">C23-C22</f>
        <v>0.54688999999999999</v>
      </c>
      <c r="D25">
        <f t="shared" si="3"/>
        <v>55.170250000000003</v>
      </c>
      <c r="E25">
        <f t="shared" si="3"/>
        <v>3.4128955000000003</v>
      </c>
      <c r="F25">
        <f t="shared" si="3"/>
        <v>1.9250000000000003</v>
      </c>
      <c r="G25">
        <f t="shared" si="3"/>
        <v>0.83487800000000001</v>
      </c>
      <c r="H25">
        <f t="shared" si="3"/>
        <v>25.910705</v>
      </c>
      <c r="I25">
        <f t="shared" si="3"/>
        <v>0.99765000000000004</v>
      </c>
      <c r="J25">
        <f t="shared" si="3"/>
        <v>1.1184859999999999</v>
      </c>
      <c r="K25">
        <f t="shared" si="3"/>
        <v>0.20587</v>
      </c>
      <c r="L25">
        <f t="shared" si="3"/>
        <v>7.3499999999999996E-2</v>
      </c>
      <c r="M25">
        <f t="shared" si="3"/>
        <v>0.5875999999999999</v>
      </c>
      <c r="N25">
        <f t="shared" si="3"/>
        <v>9.7109699999999997</v>
      </c>
      <c r="O25">
        <f t="shared" si="3"/>
        <v>1.9108085000000004</v>
      </c>
      <c r="P25">
        <f t="shared" si="3"/>
        <v>0</v>
      </c>
      <c r="Q25">
        <f t="shared" si="3"/>
        <v>605.08500000000004</v>
      </c>
      <c r="R25">
        <f t="shared" si="3"/>
        <v>0.93597049999999982</v>
      </c>
      <c r="S25">
        <f t="shared" si="3"/>
        <v>1.6510000000000002</v>
      </c>
      <c r="T25">
        <f t="shared" si="3"/>
        <v>0.12585250000000001</v>
      </c>
      <c r="U25">
        <f t="shared" si="3"/>
        <v>2.7987949999999993</v>
      </c>
      <c r="V25">
        <f t="shared" si="3"/>
        <v>0.11906650000000002</v>
      </c>
      <c r="W25">
        <f t="shared" si="3"/>
        <v>0.42474849999999997</v>
      </c>
      <c r="X25">
        <f t="shared" si="3"/>
        <v>1.8111550000000001E-2</v>
      </c>
      <c r="Y25">
        <f t="shared" si="3"/>
        <v>4.49255E-2</v>
      </c>
      <c r="Z25">
        <f t="shared" si="3"/>
        <v>0.47706699999999996</v>
      </c>
      <c r="AA25">
        <f t="shared" si="3"/>
        <v>0</v>
      </c>
    </row>
    <row r="26" spans="1:27" x14ac:dyDescent="0.25">
      <c r="A26" s="3" t="s">
        <v>30</v>
      </c>
      <c r="B26">
        <f>B22-B24</f>
        <v>535.45844999999997</v>
      </c>
      <c r="C26">
        <f t="shared" ref="C26:AA26" si="4">C22-C24</f>
        <v>0.26910999999999996</v>
      </c>
      <c r="D26">
        <f t="shared" si="4"/>
        <v>22.720749999999995</v>
      </c>
      <c r="E26">
        <f t="shared" si="4"/>
        <v>1.3203144999999998</v>
      </c>
      <c r="F26">
        <f t="shared" si="4"/>
        <v>0.56500000000000006</v>
      </c>
      <c r="G26">
        <f t="shared" si="4"/>
        <v>0.17512199999999997</v>
      </c>
      <c r="H26">
        <f t="shared" si="4"/>
        <v>6.1892950000000004</v>
      </c>
      <c r="I26">
        <f t="shared" si="4"/>
        <v>7.2349999999999998E-2</v>
      </c>
      <c r="J26">
        <f t="shared" si="4"/>
        <v>9.1513999999999998E-2</v>
      </c>
      <c r="K26">
        <f t="shared" si="4"/>
        <v>3.3130000000000007E-2</v>
      </c>
      <c r="L26">
        <f t="shared" si="4"/>
        <v>5.4999999999999997E-3</v>
      </c>
      <c r="M26">
        <f t="shared" si="4"/>
        <v>0.14240000000000003</v>
      </c>
      <c r="N26">
        <f t="shared" si="4"/>
        <v>1.4890300000000001</v>
      </c>
      <c r="O26">
        <f t="shared" si="4"/>
        <v>0.30919149999999995</v>
      </c>
      <c r="P26">
        <f t="shared" si="4"/>
        <v>0</v>
      </c>
      <c r="Q26">
        <f t="shared" si="4"/>
        <v>391.12499999999994</v>
      </c>
      <c r="R26">
        <f t="shared" si="4"/>
        <v>0.45816950000000012</v>
      </c>
      <c r="S26">
        <f t="shared" si="4"/>
        <v>0.51750000000000007</v>
      </c>
      <c r="T26">
        <f t="shared" si="4"/>
        <v>5.2997499999999996E-2</v>
      </c>
      <c r="U26">
        <f t="shared" si="4"/>
        <v>2.2564150000000005</v>
      </c>
      <c r="V26">
        <f t="shared" si="4"/>
        <v>5.09335E-2</v>
      </c>
      <c r="W26">
        <f t="shared" si="4"/>
        <v>0.22451150000000009</v>
      </c>
      <c r="X26">
        <f t="shared" si="4"/>
        <v>1.424245E-2</v>
      </c>
      <c r="Y26">
        <f t="shared" si="4"/>
        <v>2.04745E-2</v>
      </c>
      <c r="Z26">
        <f t="shared" si="4"/>
        <v>0.11713300000000003</v>
      </c>
      <c r="AA26">
        <f t="shared" si="4"/>
        <v>0</v>
      </c>
    </row>
    <row r="27" spans="1:27" x14ac:dyDescent="0.25">
      <c r="A27" s="3" t="s">
        <v>31</v>
      </c>
      <c r="B27">
        <f>MAX(B25:B26)</f>
        <v>923.99955</v>
      </c>
      <c r="C27">
        <f t="shared" ref="C27:AA27" si="5">MAX(C25:C26)</f>
        <v>0.54688999999999999</v>
      </c>
      <c r="D27">
        <f t="shared" si="5"/>
        <v>55.170250000000003</v>
      </c>
      <c r="E27">
        <f t="shared" si="5"/>
        <v>3.4128955000000003</v>
      </c>
      <c r="F27">
        <f t="shared" si="5"/>
        <v>1.9250000000000003</v>
      </c>
      <c r="G27">
        <f t="shared" si="5"/>
        <v>0.83487800000000001</v>
      </c>
      <c r="H27">
        <f t="shared" si="5"/>
        <v>25.910705</v>
      </c>
      <c r="I27">
        <f t="shared" si="5"/>
        <v>0.99765000000000004</v>
      </c>
      <c r="J27">
        <f t="shared" si="5"/>
        <v>1.1184859999999999</v>
      </c>
      <c r="K27">
        <f t="shared" si="5"/>
        <v>0.20587</v>
      </c>
      <c r="L27">
        <f t="shared" si="5"/>
        <v>7.3499999999999996E-2</v>
      </c>
      <c r="M27">
        <f t="shared" si="5"/>
        <v>0.5875999999999999</v>
      </c>
      <c r="N27">
        <f t="shared" si="5"/>
        <v>9.7109699999999997</v>
      </c>
      <c r="O27">
        <f t="shared" si="5"/>
        <v>1.9108085000000004</v>
      </c>
      <c r="P27">
        <f t="shared" si="5"/>
        <v>0</v>
      </c>
      <c r="Q27">
        <f t="shared" si="5"/>
        <v>605.08500000000004</v>
      </c>
      <c r="R27">
        <f t="shared" si="5"/>
        <v>0.93597049999999982</v>
      </c>
      <c r="S27">
        <f t="shared" si="5"/>
        <v>1.6510000000000002</v>
      </c>
      <c r="T27">
        <f t="shared" si="5"/>
        <v>0.12585250000000001</v>
      </c>
      <c r="U27">
        <f t="shared" si="5"/>
        <v>2.7987949999999993</v>
      </c>
      <c r="V27">
        <f t="shared" si="5"/>
        <v>0.11906650000000002</v>
      </c>
      <c r="W27">
        <f t="shared" si="5"/>
        <v>0.42474849999999997</v>
      </c>
      <c r="X27">
        <f t="shared" si="5"/>
        <v>1.8111550000000001E-2</v>
      </c>
      <c r="Y27">
        <f t="shared" si="5"/>
        <v>4.49255E-2</v>
      </c>
      <c r="Z27">
        <f t="shared" si="5"/>
        <v>0.47706699999999996</v>
      </c>
      <c r="AA27">
        <f t="shared" si="5"/>
        <v>0</v>
      </c>
    </row>
    <row r="28" spans="1:27" ht="25.5" customHeight="1" x14ac:dyDescent="0.25">
      <c r="A28" s="3"/>
      <c r="B28" s="4" t="s">
        <v>33</v>
      </c>
      <c r="C28" s="4" t="str">
        <f>B28</f>
        <v>tot based on</v>
      </c>
      <c r="D28" s="4" t="str">
        <f t="shared" ref="D28:AA28" si="6">C28</f>
        <v>tot based on</v>
      </c>
      <c r="E28" s="4" t="str">
        <f t="shared" si="6"/>
        <v>tot based on</v>
      </c>
      <c r="F28" s="4" t="str">
        <f t="shared" si="6"/>
        <v>tot based on</v>
      </c>
      <c r="G28" s="4" t="str">
        <f t="shared" si="6"/>
        <v>tot based on</v>
      </c>
      <c r="H28" s="4" t="str">
        <f t="shared" si="6"/>
        <v>tot based on</v>
      </c>
      <c r="I28" s="4" t="str">
        <f t="shared" si="6"/>
        <v>tot based on</v>
      </c>
      <c r="J28" s="4" t="str">
        <f t="shared" si="6"/>
        <v>tot based on</v>
      </c>
      <c r="K28" s="4" t="str">
        <f t="shared" si="6"/>
        <v>tot based on</v>
      </c>
      <c r="L28" s="4" t="str">
        <f t="shared" si="6"/>
        <v>tot based on</v>
      </c>
      <c r="M28" s="4" t="str">
        <f t="shared" si="6"/>
        <v>tot based on</v>
      </c>
      <c r="N28" s="4" t="str">
        <f t="shared" si="6"/>
        <v>tot based on</v>
      </c>
      <c r="O28" s="4" t="str">
        <f t="shared" si="6"/>
        <v>tot based on</v>
      </c>
      <c r="P28" s="4" t="str">
        <f t="shared" si="6"/>
        <v>tot based on</v>
      </c>
      <c r="Q28" s="4" t="str">
        <f t="shared" si="6"/>
        <v>tot based on</v>
      </c>
      <c r="R28" s="4" t="str">
        <f t="shared" si="6"/>
        <v>tot based on</v>
      </c>
      <c r="S28" s="4" t="str">
        <f t="shared" si="6"/>
        <v>tot based on</v>
      </c>
      <c r="T28" s="4" t="str">
        <f t="shared" si="6"/>
        <v>tot based on</v>
      </c>
      <c r="U28" s="4" t="str">
        <f t="shared" si="6"/>
        <v>tot based on</v>
      </c>
      <c r="V28" s="4" t="str">
        <f t="shared" si="6"/>
        <v>tot based on</v>
      </c>
      <c r="W28" s="4" t="str">
        <f t="shared" si="6"/>
        <v>tot based on</v>
      </c>
      <c r="X28" s="4" t="str">
        <f t="shared" si="6"/>
        <v>tot based on</v>
      </c>
      <c r="Y28" s="4" t="str">
        <f t="shared" si="6"/>
        <v>tot based on</v>
      </c>
      <c r="Z28" s="4" t="str">
        <f t="shared" si="6"/>
        <v>tot based on</v>
      </c>
      <c r="AA28" s="4" t="str">
        <f t="shared" si="6"/>
        <v>tot based on</v>
      </c>
    </row>
    <row r="29" spans="1:27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  <c r="Z29" s="1" t="s">
        <v>24</v>
      </c>
      <c r="AA29" s="1" t="s">
        <v>25</v>
      </c>
    </row>
    <row r="30" spans="1:27" x14ac:dyDescent="0.25">
      <c r="A30" t="s">
        <v>32</v>
      </c>
      <c r="B30">
        <f>B22</f>
        <v>536.00045</v>
      </c>
      <c r="C30">
        <f t="shared" ref="C30:AA30" si="7">C22</f>
        <v>0.26910999999999996</v>
      </c>
      <c r="D30">
        <f t="shared" si="7"/>
        <v>22.829749999999997</v>
      </c>
      <c r="E30">
        <f t="shared" si="7"/>
        <v>1.3271044999999999</v>
      </c>
      <c r="F30">
        <f t="shared" si="7"/>
        <v>0.56500000000000006</v>
      </c>
      <c r="G30">
        <f t="shared" si="7"/>
        <v>0.17512199999999997</v>
      </c>
      <c r="H30">
        <f t="shared" si="7"/>
        <v>6.1892950000000004</v>
      </c>
      <c r="I30">
        <f t="shared" si="7"/>
        <v>7.2349999999999998E-2</v>
      </c>
      <c r="J30">
        <f t="shared" si="7"/>
        <v>9.1513999999999998E-2</v>
      </c>
      <c r="K30">
        <f t="shared" si="7"/>
        <v>3.3130000000000007E-2</v>
      </c>
      <c r="L30">
        <f t="shared" si="7"/>
        <v>5.4999999999999997E-3</v>
      </c>
      <c r="M30">
        <f t="shared" si="7"/>
        <v>0.14240000000000003</v>
      </c>
      <c r="N30">
        <f t="shared" si="7"/>
        <v>1.4890300000000001</v>
      </c>
      <c r="O30">
        <f t="shared" si="7"/>
        <v>0.30919149999999995</v>
      </c>
      <c r="P30">
        <f t="shared" si="7"/>
        <v>0</v>
      </c>
      <c r="Q30">
        <f t="shared" si="7"/>
        <v>392.91499999999996</v>
      </c>
      <c r="R30">
        <f t="shared" si="7"/>
        <v>0.46402950000000009</v>
      </c>
      <c r="S30">
        <f t="shared" si="7"/>
        <v>0.52900000000000003</v>
      </c>
      <c r="T30">
        <f t="shared" si="7"/>
        <v>5.4147499999999994E-2</v>
      </c>
      <c r="U30">
        <f t="shared" si="7"/>
        <v>2.2612050000000004</v>
      </c>
      <c r="V30">
        <f t="shared" si="7"/>
        <v>5.09335E-2</v>
      </c>
      <c r="W30">
        <f t="shared" si="7"/>
        <v>0.22525150000000008</v>
      </c>
      <c r="X30">
        <f t="shared" si="7"/>
        <v>1.4388450000000001E-2</v>
      </c>
      <c r="Y30">
        <f t="shared" si="7"/>
        <v>2.04745E-2</v>
      </c>
      <c r="Z30">
        <f t="shared" si="7"/>
        <v>0.11893300000000002</v>
      </c>
      <c r="AA30">
        <f t="shared" si="7"/>
        <v>0</v>
      </c>
    </row>
    <row r="31" spans="1:27" x14ac:dyDescent="0.25">
      <c r="A31" s="3" t="s">
        <v>31</v>
      </c>
      <c r="B31">
        <f>B27</f>
        <v>923.99955</v>
      </c>
      <c r="C31">
        <f t="shared" ref="C31:AA31" si="8">C27</f>
        <v>0.54688999999999999</v>
      </c>
      <c r="D31">
        <f t="shared" si="8"/>
        <v>55.170250000000003</v>
      </c>
      <c r="E31">
        <f t="shared" si="8"/>
        <v>3.4128955000000003</v>
      </c>
      <c r="F31">
        <f t="shared" si="8"/>
        <v>1.9250000000000003</v>
      </c>
      <c r="G31">
        <f t="shared" si="8"/>
        <v>0.83487800000000001</v>
      </c>
      <c r="H31">
        <f t="shared" si="8"/>
        <v>25.910705</v>
      </c>
      <c r="I31">
        <f t="shared" si="8"/>
        <v>0.99765000000000004</v>
      </c>
      <c r="J31">
        <f t="shared" si="8"/>
        <v>1.1184859999999999</v>
      </c>
      <c r="K31">
        <f t="shared" si="8"/>
        <v>0.20587</v>
      </c>
      <c r="L31">
        <f t="shared" si="8"/>
        <v>7.3499999999999996E-2</v>
      </c>
      <c r="M31">
        <f t="shared" si="8"/>
        <v>0.5875999999999999</v>
      </c>
      <c r="N31">
        <f t="shared" si="8"/>
        <v>9.7109699999999997</v>
      </c>
      <c r="O31">
        <f t="shared" si="8"/>
        <v>1.9108085000000004</v>
      </c>
      <c r="P31">
        <f t="shared" si="8"/>
        <v>0</v>
      </c>
      <c r="Q31">
        <f t="shared" si="8"/>
        <v>605.08500000000004</v>
      </c>
      <c r="R31">
        <f t="shared" si="8"/>
        <v>0.93597049999999982</v>
      </c>
      <c r="S31">
        <f t="shared" si="8"/>
        <v>1.6510000000000002</v>
      </c>
      <c r="T31">
        <f t="shared" si="8"/>
        <v>0.12585250000000001</v>
      </c>
      <c r="U31">
        <f t="shared" si="8"/>
        <v>2.7987949999999993</v>
      </c>
      <c r="V31">
        <f t="shared" si="8"/>
        <v>0.11906650000000002</v>
      </c>
      <c r="W31">
        <f t="shared" si="8"/>
        <v>0.42474849999999997</v>
      </c>
      <c r="X31">
        <f t="shared" si="8"/>
        <v>1.8111550000000001E-2</v>
      </c>
      <c r="Y31">
        <f t="shared" si="8"/>
        <v>4.49255E-2</v>
      </c>
      <c r="Z31">
        <f t="shared" si="8"/>
        <v>0.47706699999999996</v>
      </c>
      <c r="AA31">
        <f t="shared" si="8"/>
        <v>0</v>
      </c>
    </row>
    <row r="33" spans="3:9" x14ac:dyDescent="0.25">
      <c r="I33">
        <f>AVERAGE(I30,J30)</f>
        <v>8.1932000000000005E-2</v>
      </c>
    </row>
    <row r="34" spans="3:9" x14ac:dyDescent="0.25">
      <c r="C34" t="s">
        <v>34</v>
      </c>
      <c r="I34">
        <f>AVERAGE(I31,J31)</f>
        <v>1.058068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J14" sqref="J14"/>
    </sheetView>
  </sheetViews>
  <sheetFormatPr defaultRowHeight="15" x14ac:dyDescent="0.25"/>
  <sheetData>
    <row r="1" spans="2:17" x14ac:dyDescent="0.25">
      <c r="B1" s="1" t="s">
        <v>0</v>
      </c>
      <c r="C1" s="1" t="s">
        <v>2</v>
      </c>
      <c r="D1" s="1" t="s">
        <v>3</v>
      </c>
      <c r="E1" s="1" t="s">
        <v>6</v>
      </c>
      <c r="F1" s="1" t="s">
        <v>12</v>
      </c>
      <c r="G1" s="1" t="s">
        <v>15</v>
      </c>
      <c r="H1" s="1" t="s">
        <v>19</v>
      </c>
    </row>
    <row r="2" spans="2:17" x14ac:dyDescent="0.25">
      <c r="B2" s="2">
        <v>199</v>
      </c>
      <c r="C2" s="2">
        <v>8.82</v>
      </c>
      <c r="D2" s="2">
        <v>0.49199999999999999</v>
      </c>
      <c r="E2" s="2">
        <v>0.107</v>
      </c>
      <c r="F2" s="2">
        <v>0</v>
      </c>
      <c r="G2" s="2">
        <v>222</v>
      </c>
      <c r="H2" s="2">
        <v>3.61</v>
      </c>
    </row>
    <row r="3" spans="2:17" x14ac:dyDescent="0.25">
      <c r="B3" s="2">
        <v>219</v>
      </c>
      <c r="C3" s="2">
        <v>8.52</v>
      </c>
      <c r="D3" s="2">
        <v>0.46600000000000003</v>
      </c>
      <c r="E3" s="2">
        <v>0</v>
      </c>
      <c r="F3" s="2">
        <v>0</v>
      </c>
      <c r="G3" s="2">
        <v>191</v>
      </c>
      <c r="H3" s="2">
        <v>3.99</v>
      </c>
    </row>
    <row r="4" spans="2:17" x14ac:dyDescent="0.25">
      <c r="B4" s="2">
        <v>700</v>
      </c>
      <c r="C4" s="2">
        <v>22.9</v>
      </c>
      <c r="D4" s="2">
        <v>1.45</v>
      </c>
      <c r="E4" s="2">
        <v>0.40799999999999997</v>
      </c>
      <c r="F4" s="2">
        <v>0.96</v>
      </c>
      <c r="G4" s="2">
        <v>505</v>
      </c>
      <c r="H4" s="2">
        <v>4.07</v>
      </c>
    </row>
    <row r="5" spans="2:17" x14ac:dyDescent="0.25">
      <c r="B5" s="2">
        <v>1080</v>
      </c>
      <c r="C5" s="2">
        <v>63</v>
      </c>
      <c r="D5" s="2">
        <v>4.4400000000000004</v>
      </c>
      <c r="E5" s="2">
        <v>1.38</v>
      </c>
      <c r="F5" s="2">
        <v>3.27</v>
      </c>
      <c r="G5" s="2">
        <v>792</v>
      </c>
      <c r="H5" s="2">
        <v>0.96799999999999997</v>
      </c>
    </row>
    <row r="6" spans="2:17" x14ac:dyDescent="0.25">
      <c r="B6" s="2">
        <v>471</v>
      </c>
      <c r="C6" s="2">
        <v>28.9</v>
      </c>
      <c r="D6" s="2">
        <v>1.71</v>
      </c>
      <c r="E6" s="2">
        <v>0.20300000000000001</v>
      </c>
      <c r="F6" s="2">
        <v>0.74</v>
      </c>
      <c r="G6" s="2">
        <v>477</v>
      </c>
      <c r="H6" s="2">
        <v>2.14</v>
      </c>
    </row>
    <row r="7" spans="2:17" x14ac:dyDescent="0.25">
      <c r="B7" s="2">
        <v>223</v>
      </c>
      <c r="C7" s="2">
        <v>8.8699999999999992</v>
      </c>
      <c r="D7" s="2">
        <v>0.45900000000000002</v>
      </c>
      <c r="E7" s="2">
        <v>8.3000000000000004E-2</v>
      </c>
      <c r="F7" s="2">
        <v>0.69</v>
      </c>
      <c r="G7" s="2">
        <v>259</v>
      </c>
      <c r="H7" s="2">
        <v>4.09</v>
      </c>
    </row>
    <row r="8" spans="2:17" x14ac:dyDescent="0.25">
      <c r="B8" s="2">
        <v>163</v>
      </c>
      <c r="C8" s="2">
        <v>5.78</v>
      </c>
      <c r="D8" s="2">
        <v>0.31900000000000001</v>
      </c>
      <c r="E8" s="2">
        <v>0</v>
      </c>
      <c r="F8" s="2">
        <v>0</v>
      </c>
      <c r="G8" s="2">
        <v>195</v>
      </c>
      <c r="H8" s="2">
        <v>4.87</v>
      </c>
      <c r="K8" s="1" t="s">
        <v>35</v>
      </c>
      <c r="L8" s="1" t="s">
        <v>36</v>
      </c>
      <c r="M8" s="1" t="s">
        <v>37</v>
      </c>
      <c r="N8" s="1" t="s">
        <v>38</v>
      </c>
      <c r="O8" s="1" t="s">
        <v>39</v>
      </c>
      <c r="P8" s="1" t="s">
        <v>40</v>
      </c>
      <c r="Q8" s="1" t="s">
        <v>41</v>
      </c>
    </row>
    <row r="9" spans="2:17" x14ac:dyDescent="0.25">
      <c r="B9" s="2">
        <v>130</v>
      </c>
      <c r="C9" s="2">
        <v>4.63</v>
      </c>
      <c r="D9" s="2">
        <v>0.27200000000000002</v>
      </c>
      <c r="E9" s="2">
        <v>0</v>
      </c>
      <c r="F9" s="2">
        <v>0</v>
      </c>
      <c r="G9" s="2">
        <v>156</v>
      </c>
      <c r="H9" s="2">
        <v>5.0599999999999996</v>
      </c>
      <c r="J9" t="s">
        <v>42</v>
      </c>
      <c r="K9" s="5">
        <v>536.00045</v>
      </c>
      <c r="L9" s="5">
        <v>22.829749999999997</v>
      </c>
      <c r="M9" s="5">
        <v>1.3271044999999999</v>
      </c>
      <c r="N9" s="5">
        <v>6.1892950000000004</v>
      </c>
      <c r="O9" s="5">
        <v>1.4890300000000001</v>
      </c>
      <c r="P9" s="5">
        <v>392.91499999999996</v>
      </c>
      <c r="Q9" s="5">
        <v>2.2612050000000004</v>
      </c>
    </row>
    <row r="10" spans="2:17" x14ac:dyDescent="0.25">
      <c r="B10" s="2">
        <v>843</v>
      </c>
      <c r="C10" s="2">
        <v>22.2</v>
      </c>
      <c r="D10" s="2">
        <v>1.3</v>
      </c>
      <c r="E10" s="2">
        <v>0.56000000000000005</v>
      </c>
      <c r="F10" s="2">
        <v>1.29</v>
      </c>
      <c r="G10" s="2">
        <v>466</v>
      </c>
      <c r="H10" s="2">
        <v>4.1399999999999997</v>
      </c>
    </row>
    <row r="11" spans="2:17" x14ac:dyDescent="0.25">
      <c r="B11" s="2">
        <v>898</v>
      </c>
      <c r="C11" s="2">
        <v>19.600000000000001</v>
      </c>
      <c r="D11" s="2">
        <v>1.1100000000000001</v>
      </c>
      <c r="E11" s="2">
        <v>0.23</v>
      </c>
      <c r="F11" s="2">
        <v>3.62</v>
      </c>
      <c r="G11" s="2">
        <v>422</v>
      </c>
      <c r="H11" s="2">
        <v>4.01</v>
      </c>
    </row>
    <row r="12" spans="2:17" x14ac:dyDescent="0.25">
      <c r="B12" s="2">
        <v>1280</v>
      </c>
      <c r="C12" s="2">
        <v>23.2</v>
      </c>
      <c r="D12" s="2">
        <v>1.37</v>
      </c>
      <c r="E12" s="2">
        <v>0.52</v>
      </c>
      <c r="F12" s="2">
        <v>3.93</v>
      </c>
      <c r="G12" s="2">
        <v>568</v>
      </c>
      <c r="H12" s="2">
        <v>3.96</v>
      </c>
    </row>
    <row r="13" spans="2:17" x14ac:dyDescent="0.25">
      <c r="B13" s="2">
        <v>1460</v>
      </c>
      <c r="C13" s="2">
        <v>78</v>
      </c>
      <c r="D13" s="2">
        <v>4.74</v>
      </c>
      <c r="E13" s="2">
        <v>13</v>
      </c>
      <c r="F13" s="2">
        <v>11.2</v>
      </c>
      <c r="G13" s="2">
        <v>751</v>
      </c>
      <c r="H13" s="2">
        <v>1.75</v>
      </c>
    </row>
    <row r="14" spans="2:17" x14ac:dyDescent="0.25">
      <c r="B14" s="2">
        <v>1050</v>
      </c>
      <c r="C14" s="2">
        <v>53.7</v>
      </c>
      <c r="D14" s="2">
        <v>2.67</v>
      </c>
      <c r="E14" s="2">
        <v>32.1</v>
      </c>
      <c r="F14" s="2">
        <v>2.0699999999999998</v>
      </c>
      <c r="G14" s="2">
        <v>998</v>
      </c>
      <c r="H14" s="2">
        <v>1.1100000000000001</v>
      </c>
    </row>
    <row r="15" spans="2:17" x14ac:dyDescent="0.25">
      <c r="B15" s="2">
        <v>799</v>
      </c>
      <c r="C15" s="2">
        <v>36.299999999999997</v>
      </c>
      <c r="D15" s="2">
        <v>2.04</v>
      </c>
      <c r="E15" s="2">
        <v>19.3</v>
      </c>
      <c r="F15" s="2">
        <v>0</v>
      </c>
      <c r="G15" s="2">
        <v>692</v>
      </c>
      <c r="H15" s="2">
        <v>0.435</v>
      </c>
    </row>
    <row r="16" spans="2:17" x14ac:dyDescent="0.25">
      <c r="B16" s="2">
        <v>658</v>
      </c>
      <c r="C16" s="2">
        <v>40.9</v>
      </c>
      <c r="D16" s="2">
        <v>2.14</v>
      </c>
      <c r="E16" s="2">
        <v>27.5</v>
      </c>
      <c r="F16" s="2">
        <v>0</v>
      </c>
      <c r="G16" s="2">
        <v>649</v>
      </c>
      <c r="H16" s="2">
        <v>0.51700000000000002</v>
      </c>
    </row>
    <row r="17" spans="1:8" x14ac:dyDescent="0.25">
      <c r="B17" s="2">
        <v>485</v>
      </c>
      <c r="C17" s="2">
        <v>22.2</v>
      </c>
      <c r="D17" s="2">
        <v>1.19</v>
      </c>
      <c r="E17" s="2">
        <v>27.2</v>
      </c>
      <c r="F17" s="2">
        <v>0.43</v>
      </c>
      <c r="G17" s="2">
        <v>486</v>
      </c>
      <c r="H17" s="2">
        <v>0.27400000000000002</v>
      </c>
    </row>
    <row r="18" spans="1:8" x14ac:dyDescent="0.25">
      <c r="B18" s="2">
        <v>29.6</v>
      </c>
      <c r="C18" s="2">
        <v>4.12</v>
      </c>
      <c r="D18" s="2">
        <v>0.16500000000000001</v>
      </c>
      <c r="E18" s="2">
        <v>0.53900000000000003</v>
      </c>
      <c r="F18" s="2">
        <v>0.81799999999999995</v>
      </c>
      <c r="G18" s="2">
        <v>12.2</v>
      </c>
      <c r="H18" s="2">
        <v>9.8599999999999993E-2</v>
      </c>
    </row>
    <row r="19" spans="1:8" x14ac:dyDescent="0.25">
      <c r="B19" s="2">
        <v>31.2</v>
      </c>
      <c r="C19" s="2">
        <v>4.71</v>
      </c>
      <c r="D19" s="2">
        <v>0.191</v>
      </c>
      <c r="E19" s="2">
        <v>0.53200000000000003</v>
      </c>
      <c r="F19" s="2">
        <v>0.72699999999999998</v>
      </c>
      <c r="G19" s="2">
        <v>12.9</v>
      </c>
      <c r="H19" s="2">
        <v>0.11899999999999999</v>
      </c>
    </row>
    <row r="20" spans="1:8" x14ac:dyDescent="0.25">
      <c r="B20" s="2">
        <v>0.54200000000000004</v>
      </c>
      <c r="C20" s="2">
        <v>0.109</v>
      </c>
      <c r="D20" s="2">
        <v>1.1299999999999999E-2</v>
      </c>
      <c r="E20" s="2">
        <v>7.8399999999999997E-2</v>
      </c>
      <c r="F20" s="2">
        <v>1.4200000000000001E-2</v>
      </c>
      <c r="G20" s="2">
        <v>1.79</v>
      </c>
      <c r="H20" s="2">
        <v>7.7099999999999998E-3</v>
      </c>
    </row>
    <row r="21" spans="1:8" x14ac:dyDescent="0.25">
      <c r="B21" s="2">
        <v>0.66700000000000004</v>
      </c>
      <c r="C21" s="2">
        <v>0.13600000000000001</v>
      </c>
      <c r="D21" s="2">
        <v>6.79E-3</v>
      </c>
      <c r="E21" s="2">
        <v>4.5499999999999999E-2</v>
      </c>
      <c r="F21" s="2">
        <v>2.1399999999999999E-2</v>
      </c>
      <c r="G21" s="2">
        <v>2.41</v>
      </c>
      <c r="H21" s="2">
        <v>4.79E-3</v>
      </c>
    </row>
    <row r="22" spans="1:8" x14ac:dyDescent="0.25">
      <c r="A22" t="s">
        <v>26</v>
      </c>
      <c r="B22">
        <f>AVERAGE(B2:B21)</f>
        <v>536.00045</v>
      </c>
      <c r="C22">
        <f t="shared" ref="C22:H22" si="0">AVERAGE(C2:C21)</f>
        <v>22.829749999999997</v>
      </c>
      <c r="D22">
        <f t="shared" si="0"/>
        <v>1.3271044999999999</v>
      </c>
      <c r="E22">
        <f t="shared" si="0"/>
        <v>6.1892950000000004</v>
      </c>
      <c r="F22">
        <f t="shared" si="0"/>
        <v>1.4890300000000001</v>
      </c>
      <c r="G22">
        <f t="shared" si="0"/>
        <v>392.91499999999996</v>
      </c>
      <c r="H22">
        <f t="shared" si="0"/>
        <v>2.2612050000000004</v>
      </c>
    </row>
    <row r="23" spans="1:8" x14ac:dyDescent="0.25">
      <c r="A23" t="s">
        <v>27</v>
      </c>
      <c r="B23">
        <f>MAX(B2:B21)</f>
        <v>1460</v>
      </c>
      <c r="C23">
        <f t="shared" ref="C23:H23" si="1">MAX(C2:C21)</f>
        <v>78</v>
      </c>
      <c r="D23">
        <f t="shared" si="1"/>
        <v>4.74</v>
      </c>
      <c r="E23">
        <f t="shared" si="1"/>
        <v>32.1</v>
      </c>
      <c r="F23">
        <f t="shared" si="1"/>
        <v>11.2</v>
      </c>
      <c r="G23">
        <f t="shared" si="1"/>
        <v>998</v>
      </c>
      <c r="H23">
        <f t="shared" si="1"/>
        <v>5.0599999999999996</v>
      </c>
    </row>
    <row r="24" spans="1:8" x14ac:dyDescent="0.25">
      <c r="A24" t="s">
        <v>28</v>
      </c>
      <c r="B24">
        <f>MIN(B2:B21)</f>
        <v>0.54200000000000004</v>
      </c>
      <c r="C24">
        <f t="shared" ref="C24:H24" si="2">MIN(C2:C21)</f>
        <v>0.109</v>
      </c>
      <c r="D24">
        <f t="shared" si="2"/>
        <v>6.79E-3</v>
      </c>
      <c r="E24">
        <f t="shared" si="2"/>
        <v>0</v>
      </c>
      <c r="F24">
        <f t="shared" si="2"/>
        <v>0</v>
      </c>
      <c r="G24">
        <f t="shared" si="2"/>
        <v>1.79</v>
      </c>
      <c r="H24">
        <f t="shared" si="2"/>
        <v>4.79E-3</v>
      </c>
    </row>
    <row r="25" spans="1:8" x14ac:dyDescent="0.25">
      <c r="A25" s="3" t="s">
        <v>29</v>
      </c>
      <c r="B25">
        <f>B23-B22</f>
        <v>923.99955</v>
      </c>
      <c r="C25">
        <f t="shared" ref="C25:H25" si="3">C23-C22</f>
        <v>55.170250000000003</v>
      </c>
      <c r="D25">
        <f t="shared" si="3"/>
        <v>3.4128955000000003</v>
      </c>
      <c r="E25">
        <f t="shared" si="3"/>
        <v>25.910705</v>
      </c>
      <c r="F25">
        <f t="shared" si="3"/>
        <v>9.7109699999999997</v>
      </c>
      <c r="G25">
        <f t="shared" si="3"/>
        <v>605.08500000000004</v>
      </c>
      <c r="H25">
        <f t="shared" si="3"/>
        <v>2.7987949999999993</v>
      </c>
    </row>
    <row r="26" spans="1:8" x14ac:dyDescent="0.25">
      <c r="A26" s="3" t="s">
        <v>30</v>
      </c>
      <c r="B26">
        <f>B22-B24</f>
        <v>535.45844999999997</v>
      </c>
      <c r="C26">
        <f t="shared" ref="C26:H26" si="4">C22-C24</f>
        <v>22.720749999999995</v>
      </c>
      <c r="D26">
        <f t="shared" si="4"/>
        <v>1.3203144999999998</v>
      </c>
      <c r="E26">
        <f t="shared" si="4"/>
        <v>6.1892950000000004</v>
      </c>
      <c r="F26">
        <f t="shared" si="4"/>
        <v>1.4890300000000001</v>
      </c>
      <c r="G26">
        <f t="shared" si="4"/>
        <v>391.12499999999994</v>
      </c>
      <c r="H26">
        <f t="shared" si="4"/>
        <v>2.2564150000000005</v>
      </c>
    </row>
    <row r="27" spans="1:8" x14ac:dyDescent="0.25">
      <c r="A27" s="3" t="s">
        <v>31</v>
      </c>
      <c r="B27">
        <f>MAX(B25:B26)</f>
        <v>923.99955</v>
      </c>
      <c r="C27">
        <f t="shared" ref="C27:H27" si="5">MAX(C25:C26)</f>
        <v>55.170250000000003</v>
      </c>
      <c r="D27">
        <f t="shared" si="5"/>
        <v>3.4128955000000003</v>
      </c>
      <c r="E27">
        <f t="shared" si="5"/>
        <v>25.910705</v>
      </c>
      <c r="F27">
        <f t="shared" si="5"/>
        <v>9.7109699999999997</v>
      </c>
      <c r="G27">
        <f t="shared" si="5"/>
        <v>605.08500000000004</v>
      </c>
      <c r="H27">
        <f t="shared" si="5"/>
        <v>2.7987949999999993</v>
      </c>
    </row>
    <row r="28" spans="1:8" ht="30" x14ac:dyDescent="0.25">
      <c r="A28" s="3"/>
      <c r="B28" s="4" t="s">
        <v>33</v>
      </c>
      <c r="C28" s="4" t="e">
        <f>#REF!</f>
        <v>#REF!</v>
      </c>
      <c r="D28" s="4" t="e">
        <f t="shared" ref="D28" si="6">C28</f>
        <v>#REF!</v>
      </c>
      <c r="E28" s="4" t="e">
        <f>#REF!</f>
        <v>#REF!</v>
      </c>
      <c r="F28" s="4" t="e">
        <f>#REF!</f>
        <v>#REF!</v>
      </c>
      <c r="G28" s="4" t="e">
        <f>#REF!</f>
        <v>#REF!</v>
      </c>
      <c r="H28" s="4" t="e">
        <f>#REF!</f>
        <v>#REF!</v>
      </c>
    </row>
    <row r="29" spans="1:8" x14ac:dyDescent="0.25">
      <c r="B29" s="1" t="s">
        <v>0</v>
      </c>
      <c r="C29" s="1" t="s">
        <v>2</v>
      </c>
      <c r="D29" s="1" t="s">
        <v>3</v>
      </c>
      <c r="E29" s="1" t="s">
        <v>6</v>
      </c>
      <c r="F29" s="1" t="s">
        <v>12</v>
      </c>
      <c r="G29" s="1" t="s">
        <v>15</v>
      </c>
      <c r="H29" s="1" t="s">
        <v>19</v>
      </c>
    </row>
    <row r="30" spans="1:8" x14ac:dyDescent="0.25">
      <c r="A30" t="s">
        <v>32</v>
      </c>
      <c r="B30">
        <f>B22</f>
        <v>536.00045</v>
      </c>
      <c r="C30">
        <f t="shared" ref="C30:H30" si="7">C22</f>
        <v>22.829749999999997</v>
      </c>
      <c r="D30">
        <f t="shared" si="7"/>
        <v>1.3271044999999999</v>
      </c>
      <c r="E30">
        <f t="shared" si="7"/>
        <v>6.1892950000000004</v>
      </c>
      <c r="F30">
        <f t="shared" si="7"/>
        <v>1.4890300000000001</v>
      </c>
      <c r="G30">
        <f t="shared" si="7"/>
        <v>392.91499999999996</v>
      </c>
      <c r="H30">
        <f t="shared" si="7"/>
        <v>2.2612050000000004</v>
      </c>
    </row>
    <row r="31" spans="1:8" x14ac:dyDescent="0.25">
      <c r="A31" s="3" t="s">
        <v>31</v>
      </c>
      <c r="B31">
        <f>B27</f>
        <v>923.99955</v>
      </c>
      <c r="C31">
        <f t="shared" ref="C31:H31" si="8">C27</f>
        <v>55.170250000000003</v>
      </c>
      <c r="D31">
        <f t="shared" si="8"/>
        <v>3.4128955000000003</v>
      </c>
      <c r="E31">
        <f t="shared" si="8"/>
        <v>25.910705</v>
      </c>
      <c r="F31">
        <f t="shared" si="8"/>
        <v>9.7109699999999997</v>
      </c>
      <c r="G31">
        <f t="shared" si="8"/>
        <v>605.08500000000004</v>
      </c>
      <c r="H31">
        <f t="shared" si="8"/>
        <v>2.7987949999999993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2015-10-05T18:55:27Z</dcterms:created>
  <dcterms:modified xsi:type="dcterms:W3CDTF">2015-11-22T07:49:22Z</dcterms:modified>
</cp:coreProperties>
</file>