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School\Research\Mass_Spec\Reports\"/>
    </mc:Choice>
  </mc:AlternateContent>
  <bookViews>
    <workbookView xWindow="0" yWindow="0" windowWidth="28725" windowHeight="17535"/>
  </bookViews>
  <sheets>
    <sheet name="Report" sheetId="1" r:id="rId1"/>
    <sheet name="MassSpecRept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P19" i="1"/>
  <c r="P20" i="1"/>
  <c r="N13" i="1"/>
  <c r="O17" i="1" l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6" i="1"/>
  <c r="O10" i="1"/>
  <c r="O11" i="1"/>
  <c r="O12" i="1"/>
  <c r="O13" i="1"/>
  <c r="O14" i="1"/>
  <c r="CN3" i="2" l="1"/>
  <c r="R13" i="1" l="1"/>
  <c r="R15" i="1"/>
  <c r="R14" i="1"/>
  <c r="Q15" i="1"/>
  <c r="P15" i="1"/>
  <c r="Q13" i="1"/>
  <c r="P13" i="1"/>
  <c r="Q14" i="1"/>
  <c r="P14" i="1"/>
  <c r="O15" i="1"/>
  <c r="N15" i="1"/>
  <c r="H90" i="2" l="1"/>
  <c r="I90" i="2"/>
  <c r="H91" i="2"/>
  <c r="I91" i="2"/>
  <c r="H92" i="2"/>
  <c r="I92" i="2"/>
  <c r="H93" i="2"/>
  <c r="I93" i="2"/>
  <c r="H94" i="2"/>
  <c r="I94" i="2"/>
  <c r="H89" i="2"/>
  <c r="I89" i="2"/>
</calcChain>
</file>

<file path=xl/sharedStrings.xml><?xml version="1.0" encoding="utf-8"?>
<sst xmlns="http://schemas.openxmlformats.org/spreadsheetml/2006/main" count="993" uniqueCount="486">
  <si>
    <t>MURR ICP Lab</t>
  </si>
  <si>
    <t>Actinides in Radioactive Samples from Texas A&amp;M</t>
  </si>
  <si>
    <t>Report Date:  2-25-15</t>
  </si>
  <si>
    <t>Values are reported in units of ppb (ng isotope per gram of sample)</t>
  </si>
  <si>
    <t>Dilutions have already been factored into these results</t>
  </si>
  <si>
    <t>Data acquired without Th internal standard</t>
  </si>
  <si>
    <t>(ng/g) or ppb</t>
  </si>
  <si>
    <t>Sample LOD        (ng/g) or ppb</t>
  </si>
  <si>
    <t>Sample ID</t>
  </si>
  <si>
    <t>234U</t>
  </si>
  <si>
    <t>235U</t>
  </si>
  <si>
    <t>236U</t>
  </si>
  <si>
    <t>237Np</t>
  </si>
  <si>
    <t>238U</t>
  </si>
  <si>
    <t>239Pu</t>
  </si>
  <si>
    <t>240Pu</t>
  </si>
  <si>
    <t>241Pu + 241Am</t>
  </si>
  <si>
    <t>242Pu</t>
  </si>
  <si>
    <t>243Am</t>
  </si>
  <si>
    <t>&lt;LOD = less than the sample limit of detection</t>
  </si>
  <si>
    <t>Values below reported in units of nanograms</t>
  </si>
  <si>
    <t>The following samples were to small to weigh - they were quantitatively transferred to another tube with rinsing (3% HNO3)</t>
  </si>
  <si>
    <t>nanograms in sample</t>
  </si>
  <si>
    <t>Sample LOD        (nanograms)</t>
  </si>
  <si>
    <t>Mass</t>
  </si>
  <si>
    <t>Element and natural abundance %</t>
  </si>
  <si>
    <t>Zn</t>
  </si>
  <si>
    <t>Ga</t>
  </si>
  <si>
    <t>Se</t>
  </si>
  <si>
    <t>Rb</t>
  </si>
  <si>
    <t>Y</t>
  </si>
  <si>
    <t>Zr</t>
  </si>
  <si>
    <t>Nb</t>
  </si>
  <si>
    <t>Pd</t>
  </si>
  <si>
    <t>Sn</t>
  </si>
  <si>
    <t>Xe</t>
  </si>
  <si>
    <t>Ce</t>
  </si>
  <si>
    <t>Sm</t>
  </si>
  <si>
    <t>Dy</t>
  </si>
  <si>
    <t>U</t>
  </si>
  <si>
    <t>Ge</t>
  </si>
  <si>
    <t>Sr</t>
  </si>
  <si>
    <t>Mo</t>
  </si>
  <si>
    <t>Rh</t>
  </si>
  <si>
    <t>Ag</t>
  </si>
  <si>
    <t>In</t>
  </si>
  <si>
    <t>Sb</t>
  </si>
  <si>
    <t>I</t>
  </si>
  <si>
    <t>Ba</t>
  </si>
  <si>
    <t>Pr</t>
  </si>
  <si>
    <t>Eu</t>
  </si>
  <si>
    <t>Tb</t>
  </si>
  <si>
    <t>Ru</t>
  </si>
  <si>
    <t>Cd</t>
  </si>
  <si>
    <t>Te</t>
  </si>
  <si>
    <t>Cs</t>
  </si>
  <si>
    <t>La</t>
  </si>
  <si>
    <t>Nd</t>
  </si>
  <si>
    <t>Gd</t>
  </si>
  <si>
    <r>
      <t xml:space="preserve">Mass spectra for samples and standards - </t>
    </r>
    <r>
      <rPr>
        <b/>
        <u/>
        <sz val="11"/>
        <color theme="1"/>
        <rFont val="Calibri"/>
        <family val="2"/>
        <scheme val="minor"/>
      </rPr>
      <t>blank subtracted</t>
    </r>
  </si>
  <si>
    <t>Each cell contains the mean cps from 5 scans of diluted solution</t>
  </si>
  <si>
    <t>Presented in the order run</t>
  </si>
  <si>
    <t>MSCS-M 11.48 ppb</t>
  </si>
  <si>
    <t>87G Trace</t>
  </si>
  <si>
    <t>90G Trace</t>
  </si>
  <si>
    <t>93G Trace</t>
  </si>
  <si>
    <t>96G Trace</t>
  </si>
  <si>
    <t>30G Trace Waste</t>
  </si>
  <si>
    <t>30G Trace Original</t>
  </si>
  <si>
    <t>MS-B 10.19 ppb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</si>
  <si>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</si>
  <si>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</si>
  <si>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</si>
  <si>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</si>
  <si>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</si>
  <si>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</si>
  <si>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</si>
  <si>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Custom mix - see chart for concs</t>
  </si>
  <si>
    <t>81G trace</t>
  </si>
  <si>
    <t>82G trace</t>
  </si>
  <si>
    <t>83G Trace</t>
  </si>
  <si>
    <t>84G trace</t>
  </si>
  <si>
    <t>86G Trace</t>
  </si>
  <si>
    <t>24G Taper Waste</t>
  </si>
  <si>
    <t>24G Trace Original</t>
  </si>
  <si>
    <t>239Pu std see chart for concs</t>
  </si>
  <si>
    <t>53G</t>
  </si>
  <si>
    <t>94G</t>
  </si>
  <si>
    <t>47G</t>
  </si>
  <si>
    <t>48G</t>
  </si>
  <si>
    <t>49G</t>
  </si>
  <si>
    <t>50G</t>
  </si>
  <si>
    <t>51G</t>
  </si>
  <si>
    <t>52G</t>
  </si>
  <si>
    <t>MS-D 9.60 ppb</t>
  </si>
  <si>
    <t>MS-C 10.00 ppb</t>
  </si>
  <si>
    <t>Natural U std see chart for concs</t>
  </si>
  <si>
    <t>Elements in multi standards - all have natural isotopic abundances except for 239Pu standard</t>
  </si>
  <si>
    <t>MS-B</t>
  </si>
  <si>
    <t>Sc</t>
  </si>
  <si>
    <t>Ho</t>
  </si>
  <si>
    <t>Er</t>
  </si>
  <si>
    <t>Tm</t>
  </si>
  <si>
    <t>Yb</t>
  </si>
  <si>
    <t>Lu</t>
  </si>
  <si>
    <t>Th</t>
  </si>
  <si>
    <t>all at 10.19 ppb</t>
  </si>
  <si>
    <t>MSCS-M</t>
  </si>
  <si>
    <t>Li</t>
  </si>
  <si>
    <t>Be</t>
  </si>
  <si>
    <t>B</t>
  </si>
  <si>
    <t>Na</t>
  </si>
  <si>
    <t>Mg</t>
  </si>
  <si>
    <t>Al</t>
  </si>
  <si>
    <t>Ca</t>
  </si>
  <si>
    <t>V</t>
  </si>
  <si>
    <t>Cr</t>
  </si>
  <si>
    <t>Mn</t>
  </si>
  <si>
    <t>Fe</t>
  </si>
  <si>
    <t>Co</t>
  </si>
  <si>
    <t>Ni</t>
  </si>
  <si>
    <t>Cu</t>
  </si>
  <si>
    <t>As</t>
  </si>
  <si>
    <t>Tl</t>
  </si>
  <si>
    <t>Pb</t>
  </si>
  <si>
    <t>Bi</t>
  </si>
  <si>
    <t>all at 11.48 ppb</t>
  </si>
  <si>
    <t>plus:</t>
  </si>
  <si>
    <t>Conc. (ppb) Sc</t>
  </si>
  <si>
    <t>Conc. (ppb) In</t>
  </si>
  <si>
    <t>MS-C</t>
  </si>
  <si>
    <t>Hf</t>
  </si>
  <si>
    <t>Ir</t>
  </si>
  <si>
    <t>Pt</t>
  </si>
  <si>
    <t>Au</t>
  </si>
  <si>
    <t>all at 10.00 ppb</t>
  </si>
  <si>
    <t>MS-D</t>
  </si>
  <si>
    <t>Si</t>
  </si>
  <si>
    <t>P</t>
  </si>
  <si>
    <t>S</t>
  </si>
  <si>
    <t>Ti</t>
  </si>
  <si>
    <t>Ta</t>
  </si>
  <si>
    <t>W</t>
  </si>
  <si>
    <t>Re</t>
  </si>
  <si>
    <t>all at 9.60 ppb</t>
  </si>
  <si>
    <t>Conc. (ppb) of Na</t>
  </si>
  <si>
    <t>Conc. (ppb) of Mg</t>
  </si>
  <si>
    <t>Conc. (ppb) of Al</t>
  </si>
  <si>
    <t>Conc. (ppb) of K</t>
  </si>
  <si>
    <t>Conc. (ppb) of Ca</t>
  </si>
  <si>
    <t>Conc. (ppb) of Mn</t>
  </si>
  <si>
    <t>Conc. (ppb) of Fe</t>
  </si>
  <si>
    <t>Conc. (ppb) of Ga</t>
  </si>
  <si>
    <t>Conc. (ppb) of Rb</t>
  </si>
  <si>
    <t>Conc. (ppb) of Sr</t>
  </si>
  <si>
    <t>Conc. (ppb) of Y</t>
  </si>
  <si>
    <t>Conc. (ppb) of Ba</t>
  </si>
  <si>
    <t>Conc. (ppb) of Cs</t>
  </si>
  <si>
    <t>Custom Mix</t>
  </si>
  <si>
    <t>Conc. (ppb) of 238Pu</t>
  </si>
  <si>
    <t>Conc. (ppb) of 239Pu</t>
  </si>
  <si>
    <t>Conc. (ppb) of 240Pu</t>
  </si>
  <si>
    <t>Conc. (ppb) of 241Pu</t>
  </si>
  <si>
    <t>Conc. (ppb) of 241Am</t>
  </si>
  <si>
    <t>Conc. (ppb) of 242Pu</t>
  </si>
  <si>
    <t>239Pu standard</t>
  </si>
  <si>
    <t>Conc. (ppb) of 232Th</t>
  </si>
  <si>
    <t>Conc. (ppb) of 234U</t>
  </si>
  <si>
    <t>Conc. (ppb) of 235U</t>
  </si>
  <si>
    <t>Conc. (ppb) of 238U</t>
  </si>
  <si>
    <t>Natural U standard + Th</t>
  </si>
  <si>
    <t>Mass dilution factors (g diluted sample / g aliquot)</t>
  </si>
  <si>
    <t>Total aliquot (g)</t>
  </si>
  <si>
    <t>Total dilution mass (g)</t>
  </si>
  <si>
    <t>DF initial</t>
  </si>
  <si>
    <t>**</t>
  </si>
  <si>
    <t>** Sample too small to weigh with any accuracy.  Was quantitatively transferred to another tube with rinsing (3% HNO3)</t>
  </si>
  <si>
    <t>Highlighted samples 47G - 52G:  only a portion of the original sample was taken and diluted</t>
  </si>
  <si>
    <t>Typical mass spectrum of instrument blank</t>
  </si>
  <si>
    <t>Blank wash</t>
  </si>
  <si>
    <t>&lt;LOD</t>
  </si>
  <si>
    <t>1.05</t>
  </si>
  <si>
    <t>0.054</t>
  </si>
  <si>
    <t>4.11</t>
  </si>
  <si>
    <t>387</t>
  </si>
  <si>
    <t>27.1</t>
  </si>
  <si>
    <t>2.09</t>
  </si>
  <si>
    <t>13.6</t>
  </si>
  <si>
    <t>0.051</t>
  </si>
  <si>
    <t>0.169</t>
  </si>
  <si>
    <t>0.018</t>
  </si>
  <si>
    <t>0.019</t>
  </si>
  <si>
    <t>0.038</t>
  </si>
  <si>
    <t>0.017</t>
  </si>
  <si>
    <t>0.025</t>
  </si>
  <si>
    <t>0.0218</t>
  </si>
  <si>
    <t>4.58</t>
  </si>
  <si>
    <t>0.202</t>
  </si>
  <si>
    <t>0.228</t>
  </si>
  <si>
    <t>1590</t>
  </si>
  <si>
    <t>375</t>
  </si>
  <si>
    <t>31.4</t>
  </si>
  <si>
    <t>12.1</t>
  </si>
  <si>
    <t>0.766</t>
  </si>
  <si>
    <t>0.0061</t>
  </si>
  <si>
    <t>0.0063</t>
  </si>
  <si>
    <t>0.013</t>
  </si>
  <si>
    <t>0.0058</t>
  </si>
  <si>
    <t>0.0084</t>
  </si>
  <si>
    <t>0.0187</t>
  </si>
  <si>
    <t>0.0076</t>
  </si>
  <si>
    <t>6.45</t>
  </si>
  <si>
    <t>22.8</t>
  </si>
  <si>
    <t>2.03</t>
  </si>
  <si>
    <t>0.704</t>
  </si>
  <si>
    <t>0.0457</t>
  </si>
  <si>
    <t>0.0048</t>
  </si>
  <si>
    <t>0.0050</t>
  </si>
  <si>
    <t>0.010</t>
  </si>
  <si>
    <t>0.0045</t>
  </si>
  <si>
    <t>0.0049</t>
  </si>
  <si>
    <t>0.0066</t>
  </si>
  <si>
    <t>0.0527</t>
  </si>
  <si>
    <t>6.69</t>
  </si>
  <si>
    <t>2.34</t>
  </si>
  <si>
    <t>0.213</t>
  </si>
  <si>
    <t>0.0685</t>
  </si>
  <si>
    <t>0.0065</t>
  </si>
  <si>
    <t>0.0068</t>
  </si>
  <si>
    <t>0.014</t>
  </si>
  <si>
    <t>0.0062</t>
  </si>
  <si>
    <t>0.0090</t>
  </si>
  <si>
    <t>0.0963</t>
  </si>
  <si>
    <t>20.3</t>
  </si>
  <si>
    <t>1.03</t>
  </si>
  <si>
    <t>4.86</t>
  </si>
  <si>
    <t>7200</t>
  </si>
  <si>
    <t>238</t>
  </si>
  <si>
    <t>23.0</t>
  </si>
  <si>
    <t>0.529</t>
  </si>
  <si>
    <t>0.203</t>
  </si>
  <si>
    <t>0.0083</t>
  </si>
  <si>
    <t>0.0086</t>
  </si>
  <si>
    <t>0.0079</t>
  </si>
  <si>
    <t>0.011</t>
  </si>
  <si>
    <t>4.89</t>
  </si>
  <si>
    <t>789</t>
  </si>
  <si>
    <t>39.4</t>
  </si>
  <si>
    <t>10.7</t>
  </si>
  <si>
    <t>277000</t>
  </si>
  <si>
    <t>4330</t>
  </si>
  <si>
    <t>362</t>
  </si>
  <si>
    <t>150</t>
  </si>
  <si>
    <t>8.71</t>
  </si>
  <si>
    <t>0.148</t>
  </si>
  <si>
    <t>0.0053</t>
  </si>
  <si>
    <t>0.0055</t>
  </si>
  <si>
    <t>0.0073</t>
  </si>
  <si>
    <t>1.09</t>
  </si>
  <si>
    <t>200</t>
  </si>
  <si>
    <t>9.99</t>
  </si>
  <si>
    <t>8.13</t>
  </si>
  <si>
    <t>69200</t>
  </si>
  <si>
    <t>7400</t>
  </si>
  <si>
    <t>620</t>
  </si>
  <si>
    <t>242</t>
  </si>
  <si>
    <t>14.9</t>
  </si>
  <si>
    <t>0.020</t>
  </si>
  <si>
    <t>0.021</t>
  </si>
  <si>
    <t>0.042</t>
  </si>
  <si>
    <t>0.027</t>
  </si>
  <si>
    <t>0.102</t>
  </si>
  <si>
    <t>15.4</t>
  </si>
  <si>
    <t>0.790</t>
  </si>
  <si>
    <t>2.64</t>
  </si>
  <si>
    <t>5480</t>
  </si>
  <si>
    <t>160</t>
  </si>
  <si>
    <t>13.1</t>
  </si>
  <si>
    <t>16.0</t>
  </si>
  <si>
    <t>0.278</t>
  </si>
  <si>
    <t>0.204</t>
  </si>
  <si>
    <t>0.0047</t>
  </si>
  <si>
    <t>0.740</t>
  </si>
  <si>
    <t>125</t>
  </si>
  <si>
    <t>6.15</t>
  </si>
  <si>
    <t>8.02</t>
  </si>
  <si>
    <t>43300</t>
  </si>
  <si>
    <t>1890</t>
  </si>
  <si>
    <t>157</t>
  </si>
  <si>
    <t>74.7</t>
  </si>
  <si>
    <t>3.82</t>
  </si>
  <si>
    <t>0.176</t>
  </si>
  <si>
    <t>0.0085</t>
  </si>
  <si>
    <t>0.0089</t>
  </si>
  <si>
    <t>0.0081</t>
  </si>
  <si>
    <t>0.0088</t>
  </si>
  <si>
    <t>0.012</t>
  </si>
  <si>
    <t>0.0165</t>
  </si>
  <si>
    <t>2.71</t>
  </si>
  <si>
    <t>0.137</t>
  </si>
  <si>
    <t>0.0557</t>
  </si>
  <si>
    <t>938</t>
  </si>
  <si>
    <t>69.2</t>
  </si>
  <si>
    <t>5.79</t>
  </si>
  <si>
    <t>2.27</t>
  </si>
  <si>
    <t>0.140</t>
  </si>
  <si>
    <t>0.00023</t>
  </si>
  <si>
    <t>0.000096</t>
  </si>
  <si>
    <t>0.00010</t>
  </si>
  <si>
    <t>0.00020</t>
  </si>
  <si>
    <t>0.000091</t>
  </si>
  <si>
    <t>0.000099</t>
  </si>
  <si>
    <t>0.00013</t>
  </si>
  <si>
    <t>0.0182</t>
  </si>
  <si>
    <t>2.87</t>
  </si>
  <si>
    <t>0.142</t>
  </si>
  <si>
    <t>0.0287</t>
  </si>
  <si>
    <t>1010</t>
  </si>
  <si>
    <t>13.9</t>
  </si>
  <si>
    <t>1.16</t>
  </si>
  <si>
    <t>0.462</t>
  </si>
  <si>
    <t>0.0280</t>
  </si>
  <si>
    <t>0.000095</t>
  </si>
  <si>
    <t>0.000090</t>
  </si>
  <si>
    <t>0.0146</t>
  </si>
  <si>
    <t>2.44</t>
  </si>
  <si>
    <t>0.121</t>
  </si>
  <si>
    <t>0.0180</t>
  </si>
  <si>
    <t>858</t>
  </si>
  <si>
    <t>3.07</t>
  </si>
  <si>
    <t>0.260</t>
  </si>
  <si>
    <t>0.103</t>
  </si>
  <si>
    <t>0.00683</t>
  </si>
  <si>
    <t>0.00021</t>
  </si>
  <si>
    <t>0.00014</t>
  </si>
  <si>
    <t>0.00588</t>
  </si>
  <si>
    <t>0.929</t>
  </si>
  <si>
    <t>0.0469</t>
  </si>
  <si>
    <t>0.0529</t>
  </si>
  <si>
    <t>325</t>
  </si>
  <si>
    <t>33.2</t>
  </si>
  <si>
    <t>2.75</t>
  </si>
  <si>
    <t>1.11</t>
  </si>
  <si>
    <t>0.0661</t>
  </si>
  <si>
    <t>0.00025</t>
  </si>
  <si>
    <t>0.00147</t>
  </si>
  <si>
    <t>0.254</t>
  </si>
  <si>
    <t>0.0121</t>
  </si>
  <si>
    <t>0.0314</t>
  </si>
  <si>
    <t>90.3</t>
  </si>
  <si>
    <t>8.79</t>
  </si>
  <si>
    <t>0.743</t>
  </si>
  <si>
    <t>0.310</t>
  </si>
  <si>
    <t>0.0175</t>
  </si>
  <si>
    <t>0.00032</t>
  </si>
  <si>
    <t>0.000097</t>
  </si>
  <si>
    <t>0.000092</t>
  </si>
  <si>
    <t>0.00227</t>
  </si>
  <si>
    <t>0.380</t>
  </si>
  <si>
    <t>0.0199</t>
  </si>
  <si>
    <t>0.0243</t>
  </si>
  <si>
    <t>133</t>
  </si>
  <si>
    <t>12.4</t>
  </si>
  <si>
    <t>0.437</t>
  </si>
  <si>
    <t>0.0251</t>
  </si>
  <si>
    <t>0.00041</t>
  </si>
  <si>
    <t>0.000098</t>
  </si>
  <si>
    <t>0.000093</t>
  </si>
  <si>
    <t>18.1</t>
  </si>
  <si>
    <t>0.930</t>
  </si>
  <si>
    <t>0.416</t>
  </si>
  <si>
    <t>6450</t>
  </si>
  <si>
    <t>257</t>
  </si>
  <si>
    <t>21.4</t>
  </si>
  <si>
    <t>8.42</t>
  </si>
  <si>
    <t>0.514</t>
  </si>
  <si>
    <t>0.0026</t>
  </si>
  <si>
    <t>0.0027</t>
  </si>
  <si>
    <t>0.0054</t>
  </si>
  <si>
    <t>0.0024</t>
  </si>
  <si>
    <t>0.0035</t>
  </si>
  <si>
    <t>0.438</t>
  </si>
  <si>
    <t>0.0379</t>
  </si>
  <si>
    <t>0.0494</t>
  </si>
  <si>
    <t>159</t>
  </si>
  <si>
    <t>50.1</t>
  </si>
  <si>
    <t>4.29</t>
  </si>
  <si>
    <t>1.68</t>
  </si>
  <si>
    <t>0.079</t>
  </si>
  <si>
    <t>0.0078</t>
  </si>
  <si>
    <t>0.0113</t>
  </si>
  <si>
    <t>1.82</t>
  </si>
  <si>
    <t>0.0798</t>
  </si>
  <si>
    <t>0.131</t>
  </si>
  <si>
    <t>626</t>
  </si>
  <si>
    <t>197</t>
  </si>
  <si>
    <t>16.9</t>
  </si>
  <si>
    <t>6.47</t>
  </si>
  <si>
    <t>0.391</t>
  </si>
  <si>
    <t>0.0060</t>
  </si>
  <si>
    <t>0.0057</t>
  </si>
  <si>
    <t>0.0082</t>
  </si>
  <si>
    <t>0.0131</t>
  </si>
  <si>
    <t>44.5</t>
  </si>
  <si>
    <t>12.8</t>
  </si>
  <si>
    <t>0.354</t>
  </si>
  <si>
    <t>0.030</t>
  </si>
  <si>
    <t>0.015</t>
  </si>
  <si>
    <t>0.0069</t>
  </si>
  <si>
    <t>0.0532</t>
  </si>
  <si>
    <t>17.3</t>
  </si>
  <si>
    <t>4.88</t>
  </si>
  <si>
    <t>0.479</t>
  </si>
  <si>
    <t>0.156</t>
  </si>
  <si>
    <t>0.016</t>
  </si>
  <si>
    <t>0.0075</t>
  </si>
  <si>
    <t>0.0071</t>
  </si>
  <si>
    <t>0.341</t>
  </si>
  <si>
    <t>0.0148</t>
  </si>
  <si>
    <t>0.0233</t>
  </si>
  <si>
    <t>122</t>
  </si>
  <si>
    <t>38.5</t>
  </si>
  <si>
    <t>3.21</t>
  </si>
  <si>
    <t>1.28</t>
  </si>
  <si>
    <t>0.0833</t>
  </si>
  <si>
    <t>0.0037</t>
  </si>
  <si>
    <t>0.0034</t>
  </si>
  <si>
    <t>0.075</t>
  </si>
  <si>
    <t>23.3</t>
  </si>
  <si>
    <t>50.5</t>
  </si>
  <si>
    <t>4.19</t>
  </si>
  <si>
    <t>1.59</t>
  </si>
  <si>
    <t>0.114</t>
  </si>
  <si>
    <t>0.0127</t>
  </si>
  <si>
    <t>3.23</t>
  </si>
  <si>
    <t>6.74</t>
  </si>
  <si>
    <t>0.597</t>
  </si>
  <si>
    <t>0.249</t>
  </si>
  <si>
    <t>0.0059</t>
  </si>
  <si>
    <t>0.0056</t>
  </si>
  <si>
    <t>0.412</t>
  </si>
  <si>
    <t>0.834</t>
  </si>
  <si>
    <t>0.0774</t>
  </si>
  <si>
    <t>0.0339</t>
  </si>
  <si>
    <t>0.0067</t>
  </si>
  <si>
    <t>0.056</t>
  </si>
  <si>
    <t>0.128</t>
  </si>
  <si>
    <t>15.7</t>
  </si>
  <si>
    <t>2.31</t>
  </si>
  <si>
    <t>0.451</t>
  </si>
  <si>
    <t>0.024</t>
  </si>
  <si>
    <t>0.050</t>
  </si>
  <si>
    <t>0.023</t>
  </si>
  <si>
    <t>0.033</t>
  </si>
  <si>
    <t>0.041</t>
  </si>
  <si>
    <t>0.043</t>
  </si>
  <si>
    <t>0.087</t>
  </si>
  <si>
    <t>0.039</t>
  </si>
  <si>
    <t>0.057</t>
  </si>
  <si>
    <t>0.00439</t>
  </si>
  <si>
    <t>0.00159</t>
  </si>
  <si>
    <t>0.00048</t>
  </si>
  <si>
    <t>0.00026</t>
  </si>
  <si>
    <t>0.00028</t>
  </si>
  <si>
    <t>0.00056</t>
  </si>
  <si>
    <t>0.00027</t>
  </si>
  <si>
    <t>0.00037</t>
  </si>
  <si>
    <t>0.0308</t>
  </si>
  <si>
    <t>0.0653</t>
  </si>
  <si>
    <t>0.00574</t>
  </si>
  <si>
    <t>0.00243</t>
  </si>
  <si>
    <t>0.00024</t>
  </si>
  <si>
    <t>0.00050</t>
  </si>
  <si>
    <t>0.00022</t>
  </si>
  <si>
    <t>0.00033</t>
  </si>
  <si>
    <t>Tube+remaining sample (g)</t>
  </si>
  <si>
    <t>Mean of six empty tubes(g)</t>
  </si>
  <si>
    <t>Est. Remaining mass (g)</t>
  </si>
  <si>
    <t>Est. total mass (g)</t>
  </si>
  <si>
    <t>U Total</t>
  </si>
  <si>
    <t>Pu total</t>
  </si>
  <si>
    <t>U grams</t>
  </si>
  <si>
    <t>Pu grams</t>
  </si>
  <si>
    <t>ng</t>
  </si>
  <si>
    <t>Volume Measured</t>
  </si>
  <si>
    <t>Mass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</si>
</sst>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right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0" fillId="0" borderId="0" xfId="0" applyFont="1"/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7" fillId="0" borderId="4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right"/>
    </xf>
    <xf numFmtId="0" fontId="8" fillId="0" borderId="0" xfId="1" applyFont="1" applyBorder="1" applyAlignment="1">
      <alignment horizontal="center" wrapText="1"/>
    </xf>
    <xf numFmtId="0" fontId="0" fillId="0" borderId="0" xfId="0" applyFont="1" applyFill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center" vertical="top" wrapText="1"/>
    </xf>
    <xf numFmtId="2" fontId="8" fillId="0" borderId="0" xfId="1" applyNumberFormat="1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8" fillId="0" borderId="0" xfId="1" applyFont="1"/>
    <xf numFmtId="0" fontId="8" fillId="0" borderId="0" xfId="1" applyFont="1" applyAlignment="1">
      <alignment horizontal="right"/>
    </xf>
    <xf numFmtId="0" fontId="0" fillId="0" borderId="0" xfId="0" applyAlignment="1">
      <alignment horizontal="right"/>
    </xf>
    <xf numFmtId="0" fontId="1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3" borderId="8" xfId="0" applyFont="1" applyFill="1" applyBorder="1"/>
    <xf numFmtId="0" fontId="0" fillId="0" borderId="8" xfId="0" applyBorder="1" applyAlignment="1">
      <alignment horizontal="center"/>
    </xf>
    <xf numFmtId="0" fontId="0" fillId="3" borderId="0" xfId="0" applyFill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9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0" borderId="0" xfId="0" applyNumberFormat="1" applyFill="1"/>
    <xf numFmtId="0" fontId="0" fillId="0" borderId="0" xfId="0" applyFont="1" applyFill="1" applyAlignment="1">
      <alignment horizontal="center"/>
    </xf>
    <xf numFmtId="0" fontId="8" fillId="0" borderId="0" xfId="1" applyFont="1" applyFill="1" applyBorder="1" applyAlignment="1">
      <alignment horizontal="center" wrapText="1"/>
    </xf>
    <xf numFmtId="0" fontId="8" fillId="0" borderId="0" xfId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45"/>
  <sheetViews>
    <sheetView tabSelected="1" topLeftCell="A5" workbookViewId="0">
      <selection activeCell="N16" sqref="N16"/>
    </sheetView>
  </sheetViews>
  <sheetFormatPr defaultColWidth="8.85546875" defaultRowHeight="15" x14ac:dyDescent="0.25"/>
  <cols>
    <col min="2" max="2" width="16.140625" customWidth="1"/>
    <col min="18" max="18" width="10.42578125" customWidth="1"/>
  </cols>
  <sheetData>
    <row r="1" spans="1:29" x14ac:dyDescent="0.25">
      <c r="A1" t="s">
        <v>0</v>
      </c>
    </row>
    <row r="2" spans="1:29" x14ac:dyDescent="0.25">
      <c r="A2" t="s">
        <v>1</v>
      </c>
    </row>
    <row r="3" spans="1:29" x14ac:dyDescent="0.25">
      <c r="A3" t="s">
        <v>2</v>
      </c>
    </row>
    <row r="4" spans="1:29" x14ac:dyDescent="0.25">
      <c r="A4" t="s">
        <v>3</v>
      </c>
    </row>
    <row r="5" spans="1:29" x14ac:dyDescent="0.25">
      <c r="A5" t="s">
        <v>4</v>
      </c>
    </row>
    <row r="6" spans="1:29" x14ac:dyDescent="0.25">
      <c r="A6" t="s">
        <v>5</v>
      </c>
    </row>
    <row r="7" spans="1:29" ht="28.5" customHeight="1" x14ac:dyDescent="0.25">
      <c r="D7" s="62" t="s">
        <v>6</v>
      </c>
      <c r="E7" s="62"/>
      <c r="F7" s="62" t="s">
        <v>6</v>
      </c>
      <c r="G7" s="62"/>
      <c r="H7" s="62" t="s">
        <v>6</v>
      </c>
      <c r="I7" s="62"/>
      <c r="J7" s="62" t="s">
        <v>6</v>
      </c>
      <c r="K7" s="62"/>
      <c r="L7" s="62" t="s">
        <v>6</v>
      </c>
      <c r="M7" s="62"/>
      <c r="N7" s="62" t="s">
        <v>6</v>
      </c>
      <c r="O7" s="62"/>
      <c r="P7" s="62" t="s">
        <v>483</v>
      </c>
      <c r="Q7" s="62"/>
      <c r="R7" s="50"/>
      <c r="S7" s="50"/>
      <c r="T7" s="61" t="s">
        <v>7</v>
      </c>
      <c r="U7" s="61"/>
      <c r="V7" s="61" t="s">
        <v>7</v>
      </c>
      <c r="W7" s="61"/>
      <c r="X7" s="61" t="s">
        <v>7</v>
      </c>
      <c r="Y7" s="61"/>
      <c r="Z7" s="61" t="s">
        <v>7</v>
      </c>
      <c r="AA7" s="61"/>
      <c r="AB7" s="61" t="s">
        <v>7</v>
      </c>
      <c r="AC7" s="61"/>
    </row>
    <row r="8" spans="1:29" ht="45" x14ac:dyDescent="0.25">
      <c r="B8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2" t="s">
        <v>479</v>
      </c>
      <c r="O8" s="2" t="s">
        <v>480</v>
      </c>
      <c r="P8" s="2" t="s">
        <v>481</v>
      </c>
      <c r="Q8" s="2" t="s">
        <v>482</v>
      </c>
      <c r="R8" s="1" t="s">
        <v>484</v>
      </c>
      <c r="S8" s="2"/>
      <c r="T8" s="3" t="s">
        <v>9</v>
      </c>
      <c r="U8" s="3" t="s">
        <v>10</v>
      </c>
      <c r="V8" s="3" t="s">
        <v>11</v>
      </c>
      <c r="W8" s="3" t="s">
        <v>12</v>
      </c>
      <c r="X8" s="3" t="s">
        <v>13</v>
      </c>
      <c r="Y8" s="3" t="s">
        <v>14</v>
      </c>
      <c r="Z8" s="3" t="s">
        <v>15</v>
      </c>
      <c r="AA8" s="3" t="s">
        <v>16</v>
      </c>
      <c r="AB8" s="3" t="s">
        <v>17</v>
      </c>
      <c r="AC8" s="3" t="s">
        <v>18</v>
      </c>
    </row>
    <row r="9" spans="1:29" x14ac:dyDescent="0.25">
      <c r="B9" t="s">
        <v>63</v>
      </c>
      <c r="D9" s="4" t="s">
        <v>180</v>
      </c>
      <c r="E9" s="4" t="s">
        <v>181</v>
      </c>
      <c r="F9" s="4" t="s">
        <v>182</v>
      </c>
      <c r="G9" s="4" t="s">
        <v>183</v>
      </c>
      <c r="H9" s="4" t="s">
        <v>184</v>
      </c>
      <c r="I9" s="4" t="s">
        <v>185</v>
      </c>
      <c r="J9" s="4" t="s">
        <v>186</v>
      </c>
      <c r="K9" s="4" t="s">
        <v>187</v>
      </c>
      <c r="L9" s="4" t="s">
        <v>188</v>
      </c>
      <c r="M9" s="4" t="s">
        <v>189</v>
      </c>
      <c r="T9" s="5" t="s">
        <v>190</v>
      </c>
      <c r="U9" s="5" t="s">
        <v>191</v>
      </c>
      <c r="V9" s="5" t="s">
        <v>191</v>
      </c>
      <c r="W9" s="5" t="s">
        <v>191</v>
      </c>
      <c r="X9" s="5" t="s">
        <v>192</v>
      </c>
      <c r="Y9" s="5" t="s">
        <v>193</v>
      </c>
      <c r="Z9" s="5" t="s">
        <v>191</v>
      </c>
      <c r="AA9" s="5" t="s">
        <v>191</v>
      </c>
      <c r="AB9" s="5" t="s">
        <v>194</v>
      </c>
      <c r="AC9" s="5" t="s">
        <v>191</v>
      </c>
    </row>
    <row r="10" spans="1:29" x14ac:dyDescent="0.25">
      <c r="B10" t="s">
        <v>64</v>
      </c>
      <c r="D10" s="16" t="s">
        <v>195</v>
      </c>
      <c r="E10" s="16" t="s">
        <v>196</v>
      </c>
      <c r="F10" s="16" t="s">
        <v>197</v>
      </c>
      <c r="G10" s="16" t="s">
        <v>198</v>
      </c>
      <c r="H10" s="16" t="s">
        <v>199</v>
      </c>
      <c r="I10" s="4" t="s">
        <v>200</v>
      </c>
      <c r="J10" s="4" t="s">
        <v>201</v>
      </c>
      <c r="K10" s="4" t="s">
        <v>202</v>
      </c>
      <c r="L10" s="4" t="s">
        <v>203</v>
      </c>
      <c r="M10" s="4" t="s">
        <v>180</v>
      </c>
      <c r="O10">
        <f t="shared" ref="O10:O34" si="0">I10+J10+L10+K10</f>
        <v>419.26600000000002</v>
      </c>
      <c r="T10" s="5" t="s">
        <v>204</v>
      </c>
      <c r="U10" s="5" t="s">
        <v>205</v>
      </c>
      <c r="V10" s="5" t="s">
        <v>205</v>
      </c>
      <c r="W10" s="5" t="s">
        <v>205</v>
      </c>
      <c r="X10" s="5" t="s">
        <v>206</v>
      </c>
      <c r="Y10" s="5" t="s">
        <v>207</v>
      </c>
      <c r="Z10" s="5" t="s">
        <v>205</v>
      </c>
      <c r="AA10" s="5" t="s">
        <v>205</v>
      </c>
      <c r="AB10" s="5" t="s">
        <v>208</v>
      </c>
      <c r="AC10" s="5" t="s">
        <v>205</v>
      </c>
    </row>
    <row r="11" spans="1:29" x14ac:dyDescent="0.25">
      <c r="B11" t="s">
        <v>65</v>
      </c>
      <c r="D11" s="16" t="s">
        <v>180</v>
      </c>
      <c r="E11" s="16" t="s">
        <v>209</v>
      </c>
      <c r="F11" s="16" t="s">
        <v>180</v>
      </c>
      <c r="G11" s="16" t="s">
        <v>210</v>
      </c>
      <c r="H11" s="16" t="s">
        <v>211</v>
      </c>
      <c r="I11" s="16" t="s">
        <v>212</v>
      </c>
      <c r="J11" s="16" t="s">
        <v>213</v>
      </c>
      <c r="K11" s="16" t="s">
        <v>214</v>
      </c>
      <c r="L11" s="16" t="s">
        <v>215</v>
      </c>
      <c r="M11" s="4" t="s">
        <v>180</v>
      </c>
      <c r="O11">
        <f t="shared" si="0"/>
        <v>25.579700000000003</v>
      </c>
      <c r="T11" s="5" t="s">
        <v>216</v>
      </c>
      <c r="U11" s="5" t="s">
        <v>217</v>
      </c>
      <c r="V11" s="5" t="s">
        <v>217</v>
      </c>
      <c r="W11" s="5" t="s">
        <v>217</v>
      </c>
      <c r="X11" s="5" t="s">
        <v>218</v>
      </c>
      <c r="Y11" s="5" t="s">
        <v>219</v>
      </c>
      <c r="Z11" s="5" t="s">
        <v>217</v>
      </c>
      <c r="AA11" s="5" t="s">
        <v>220</v>
      </c>
      <c r="AB11" s="5" t="s">
        <v>221</v>
      </c>
      <c r="AC11" s="5" t="s">
        <v>217</v>
      </c>
    </row>
    <row r="12" spans="1:29" x14ac:dyDescent="0.25">
      <c r="B12" t="s">
        <v>66</v>
      </c>
      <c r="D12" s="16" t="s">
        <v>180</v>
      </c>
      <c r="E12" s="16" t="s">
        <v>222</v>
      </c>
      <c r="F12" s="16" t="s">
        <v>180</v>
      </c>
      <c r="G12" s="16" t="s">
        <v>180</v>
      </c>
      <c r="H12" s="16" t="s">
        <v>223</v>
      </c>
      <c r="I12" s="16" t="s">
        <v>224</v>
      </c>
      <c r="J12" s="16" t="s">
        <v>225</v>
      </c>
      <c r="K12" s="16" t="s">
        <v>226</v>
      </c>
      <c r="L12" s="16" t="s">
        <v>180</v>
      </c>
      <c r="M12" s="4" t="s">
        <v>180</v>
      </c>
      <c r="O12" t="e">
        <f t="shared" si="0"/>
        <v>#VALUE!</v>
      </c>
      <c r="T12" s="5" t="s">
        <v>227</v>
      </c>
      <c r="U12" s="5" t="s">
        <v>228</v>
      </c>
      <c r="V12" s="5" t="s">
        <v>228</v>
      </c>
      <c r="W12" s="5" t="s">
        <v>228</v>
      </c>
      <c r="X12" s="5" t="s">
        <v>229</v>
      </c>
      <c r="Y12" s="5" t="s">
        <v>230</v>
      </c>
      <c r="Z12" s="5" t="s">
        <v>228</v>
      </c>
      <c r="AA12" s="5" t="s">
        <v>228</v>
      </c>
      <c r="AB12" s="5" t="s">
        <v>231</v>
      </c>
      <c r="AC12" s="5" t="s">
        <v>228</v>
      </c>
    </row>
    <row r="13" spans="1:29" x14ac:dyDescent="0.25">
      <c r="B13" t="s">
        <v>67</v>
      </c>
      <c r="D13" s="16" t="s">
        <v>232</v>
      </c>
      <c r="E13" s="16" t="s">
        <v>233</v>
      </c>
      <c r="F13" s="16" t="s">
        <v>234</v>
      </c>
      <c r="G13" s="16" t="s">
        <v>235</v>
      </c>
      <c r="H13" s="16" t="s">
        <v>236</v>
      </c>
      <c r="I13" s="16" t="s">
        <v>237</v>
      </c>
      <c r="J13" s="16" t="s">
        <v>233</v>
      </c>
      <c r="K13" s="16" t="s">
        <v>238</v>
      </c>
      <c r="L13" s="16" t="s">
        <v>239</v>
      </c>
      <c r="M13" s="4" t="s">
        <v>240</v>
      </c>
      <c r="N13">
        <f t="shared" ref="N13" si="1">D13+E13+F13+H13</f>
        <v>7221.4263000000001</v>
      </c>
      <c r="O13">
        <f t="shared" si="0"/>
        <v>281.82900000000001</v>
      </c>
      <c r="P13">
        <f>N13*0.0289</f>
        <v>208.69922007</v>
      </c>
      <c r="Q13">
        <f>O13*0.0289</f>
        <v>8.1448581000000004</v>
      </c>
      <c r="R13">
        <f>0.0289/1.110573</f>
        <v>2.6022602746510134E-2</v>
      </c>
      <c r="T13" s="5" t="s">
        <v>241</v>
      </c>
      <c r="U13" s="5" t="s">
        <v>242</v>
      </c>
      <c r="V13" s="5" t="s">
        <v>242</v>
      </c>
      <c r="W13" s="5" t="s">
        <v>242</v>
      </c>
      <c r="X13" s="5" t="s">
        <v>190</v>
      </c>
      <c r="Y13" s="5" t="s">
        <v>243</v>
      </c>
      <c r="Z13" s="5" t="s">
        <v>242</v>
      </c>
      <c r="AA13" s="5" t="s">
        <v>242</v>
      </c>
      <c r="AB13" s="5" t="s">
        <v>244</v>
      </c>
      <c r="AC13" s="5" t="s">
        <v>242</v>
      </c>
    </row>
    <row r="14" spans="1:29" x14ac:dyDescent="0.25">
      <c r="B14" t="s">
        <v>68</v>
      </c>
      <c r="D14" s="4" t="s">
        <v>245</v>
      </c>
      <c r="E14" s="4" t="s">
        <v>246</v>
      </c>
      <c r="F14" s="4" t="s">
        <v>247</v>
      </c>
      <c r="G14" s="4" t="s">
        <v>248</v>
      </c>
      <c r="H14" s="4" t="s">
        <v>249</v>
      </c>
      <c r="I14" s="16" t="s">
        <v>250</v>
      </c>
      <c r="J14" s="16" t="s">
        <v>251</v>
      </c>
      <c r="K14" s="16" t="s">
        <v>252</v>
      </c>
      <c r="L14" s="16" t="s">
        <v>253</v>
      </c>
      <c r="M14" s="4" t="s">
        <v>254</v>
      </c>
      <c r="N14">
        <f>D14+E14+F14+H14</f>
        <v>277833.28999999998</v>
      </c>
      <c r="O14">
        <f t="shared" si="0"/>
        <v>4850.71</v>
      </c>
      <c r="P14">
        <f>N14*0.0289</f>
        <v>8029.3820809999988</v>
      </c>
      <c r="Q14">
        <f>O14*0.0289</f>
        <v>140.185519</v>
      </c>
      <c r="R14">
        <f>0.0443/1.106215</f>
        <v>4.0046464746907248E-2</v>
      </c>
      <c r="T14" s="5" t="s">
        <v>255</v>
      </c>
      <c r="U14" s="5" t="s">
        <v>256</v>
      </c>
      <c r="V14" s="5" t="s">
        <v>256</v>
      </c>
      <c r="W14" s="5" t="s">
        <v>256</v>
      </c>
      <c r="X14" s="5" t="s">
        <v>244</v>
      </c>
      <c r="Y14" s="5" t="s">
        <v>217</v>
      </c>
      <c r="Z14" s="5" t="s">
        <v>256</v>
      </c>
      <c r="AA14" s="5" t="s">
        <v>256</v>
      </c>
      <c r="AB14" s="5" t="s">
        <v>257</v>
      </c>
      <c r="AC14" s="5" t="s">
        <v>256</v>
      </c>
    </row>
    <row r="15" spans="1:29" x14ac:dyDescent="0.25">
      <c r="B15" t="s">
        <v>82</v>
      </c>
      <c r="D15" s="16" t="s">
        <v>258</v>
      </c>
      <c r="E15" s="16" t="s">
        <v>259</v>
      </c>
      <c r="F15" s="16" t="s">
        <v>260</v>
      </c>
      <c r="G15" s="16" t="s">
        <v>261</v>
      </c>
      <c r="H15" s="16" t="s">
        <v>262</v>
      </c>
      <c r="I15" s="16" t="s">
        <v>263</v>
      </c>
      <c r="J15" s="16" t="s">
        <v>264</v>
      </c>
      <c r="K15" s="16" t="s">
        <v>265</v>
      </c>
      <c r="L15" s="16" t="s">
        <v>266</v>
      </c>
      <c r="M15" s="4" t="s">
        <v>180</v>
      </c>
      <c r="N15">
        <f>D15+E15+F15+H15</f>
        <v>69411.08</v>
      </c>
      <c r="O15">
        <f>I15+J15+L15+K15</f>
        <v>8276.9</v>
      </c>
      <c r="P15">
        <f>N15*0.0121</f>
        <v>839.87406799999997</v>
      </c>
      <c r="Q15">
        <f>O15*0.0121</f>
        <v>100.15048999999999</v>
      </c>
      <c r="R15">
        <f>0.0121/1.024273</f>
        <v>1.1813256817274301E-2</v>
      </c>
      <c r="T15" s="5" t="s">
        <v>267</v>
      </c>
      <c r="U15" s="5" t="s">
        <v>268</v>
      </c>
      <c r="V15" s="5" t="s">
        <v>268</v>
      </c>
      <c r="W15" s="5" t="s">
        <v>268</v>
      </c>
      <c r="X15" s="5" t="s">
        <v>269</v>
      </c>
      <c r="Y15" s="5" t="s">
        <v>191</v>
      </c>
      <c r="Z15" s="5" t="s">
        <v>268</v>
      </c>
      <c r="AA15" s="5" t="s">
        <v>267</v>
      </c>
      <c r="AB15" s="5" t="s">
        <v>270</v>
      </c>
      <c r="AC15" s="5" t="s">
        <v>268</v>
      </c>
    </row>
    <row r="16" spans="1:29" x14ac:dyDescent="0.25">
      <c r="B16" t="s">
        <v>83</v>
      </c>
      <c r="D16" s="16" t="s">
        <v>271</v>
      </c>
      <c r="E16" s="16" t="s">
        <v>272</v>
      </c>
      <c r="F16" s="16" t="s">
        <v>273</v>
      </c>
      <c r="G16" s="16" t="s">
        <v>274</v>
      </c>
      <c r="H16" s="16" t="s">
        <v>275</v>
      </c>
      <c r="I16" s="16" t="s">
        <v>276</v>
      </c>
      <c r="J16" s="16" t="s">
        <v>277</v>
      </c>
      <c r="K16" s="16" t="s">
        <v>278</v>
      </c>
      <c r="L16" s="16" t="s">
        <v>279</v>
      </c>
      <c r="M16" s="4" t="s">
        <v>280</v>
      </c>
      <c r="O16">
        <f t="shared" si="0"/>
        <v>189.37799999999999</v>
      </c>
      <c r="T16" s="5" t="s">
        <v>281</v>
      </c>
      <c r="U16" s="5" t="s">
        <v>220</v>
      </c>
      <c r="V16" s="5" t="s">
        <v>220</v>
      </c>
      <c r="W16" s="5" t="s">
        <v>220</v>
      </c>
      <c r="X16" s="5" t="s">
        <v>218</v>
      </c>
      <c r="Y16" s="5" t="s">
        <v>219</v>
      </c>
      <c r="Z16" s="5" t="s">
        <v>220</v>
      </c>
      <c r="AA16" s="5" t="s">
        <v>220</v>
      </c>
      <c r="AB16" s="5" t="s">
        <v>227</v>
      </c>
      <c r="AC16" s="5" t="s">
        <v>220</v>
      </c>
    </row>
    <row r="17" spans="2:29" x14ac:dyDescent="0.25">
      <c r="B17" t="s">
        <v>84</v>
      </c>
      <c r="D17" s="16" t="s">
        <v>282</v>
      </c>
      <c r="E17" s="16" t="s">
        <v>283</v>
      </c>
      <c r="F17" s="16" t="s">
        <v>284</v>
      </c>
      <c r="G17" s="16" t="s">
        <v>285</v>
      </c>
      <c r="H17" s="16" t="s">
        <v>286</v>
      </c>
      <c r="I17" s="16" t="s">
        <v>287</v>
      </c>
      <c r="J17" s="16" t="s">
        <v>288</v>
      </c>
      <c r="K17" s="16" t="s">
        <v>289</v>
      </c>
      <c r="L17" s="16" t="s">
        <v>290</v>
      </c>
      <c r="M17" s="4" t="s">
        <v>291</v>
      </c>
      <c r="O17">
        <f t="shared" si="0"/>
        <v>2125.52</v>
      </c>
      <c r="T17" s="5" t="s">
        <v>292</v>
      </c>
      <c r="U17" s="5" t="s">
        <v>293</v>
      </c>
      <c r="V17" s="5" t="s">
        <v>293</v>
      </c>
      <c r="W17" s="5" t="s">
        <v>293</v>
      </c>
      <c r="X17" s="5" t="s">
        <v>190</v>
      </c>
      <c r="Y17" s="5" t="s">
        <v>294</v>
      </c>
      <c r="Z17" s="5" t="s">
        <v>293</v>
      </c>
      <c r="AA17" s="5" t="s">
        <v>295</v>
      </c>
      <c r="AB17" s="5" t="s">
        <v>296</v>
      </c>
      <c r="AC17" s="5" t="s">
        <v>293</v>
      </c>
    </row>
    <row r="18" spans="2:29" x14ac:dyDescent="0.25">
      <c r="B18" t="s">
        <v>88</v>
      </c>
      <c r="D18" s="16" t="s">
        <v>297</v>
      </c>
      <c r="E18" s="16" t="s">
        <v>298</v>
      </c>
      <c r="F18" s="16" t="s">
        <v>299</v>
      </c>
      <c r="G18" s="16" t="s">
        <v>300</v>
      </c>
      <c r="H18" s="16" t="s">
        <v>301</v>
      </c>
      <c r="I18" s="16" t="s">
        <v>302</v>
      </c>
      <c r="J18" s="16" t="s">
        <v>303</v>
      </c>
      <c r="K18" s="16" t="s">
        <v>304</v>
      </c>
      <c r="L18" s="16" t="s">
        <v>305</v>
      </c>
      <c r="M18" s="4" t="s">
        <v>306</v>
      </c>
      <c r="O18">
        <f t="shared" si="0"/>
        <v>77.400000000000006</v>
      </c>
      <c r="T18" s="5" t="s">
        <v>307</v>
      </c>
      <c r="U18" s="5" t="s">
        <v>308</v>
      </c>
      <c r="V18" s="5" t="s">
        <v>308</v>
      </c>
      <c r="W18" s="5" t="s">
        <v>308</v>
      </c>
      <c r="X18" s="5" t="s">
        <v>309</v>
      </c>
      <c r="Y18" s="5" t="s">
        <v>310</v>
      </c>
      <c r="Z18" s="5" t="s">
        <v>308</v>
      </c>
      <c r="AA18" s="5" t="s">
        <v>311</v>
      </c>
      <c r="AB18" s="5" t="s">
        <v>312</v>
      </c>
      <c r="AC18" s="5" t="s">
        <v>308</v>
      </c>
    </row>
    <row r="19" spans="2:29" x14ac:dyDescent="0.25">
      <c r="B19" t="s">
        <v>89</v>
      </c>
      <c r="D19" s="16" t="s">
        <v>313</v>
      </c>
      <c r="E19" s="16" t="s">
        <v>314</v>
      </c>
      <c r="F19" s="16" t="s">
        <v>315</v>
      </c>
      <c r="G19" s="16" t="s">
        <v>316</v>
      </c>
      <c r="H19" s="16" t="s">
        <v>317</v>
      </c>
      <c r="I19" s="16" t="s">
        <v>318</v>
      </c>
      <c r="J19" s="16" t="s">
        <v>319</v>
      </c>
      <c r="K19" s="16" t="s">
        <v>320</v>
      </c>
      <c r="L19" s="16" t="s">
        <v>321</v>
      </c>
      <c r="M19" s="4" t="s">
        <v>180</v>
      </c>
      <c r="O19">
        <f t="shared" si="0"/>
        <v>15.55</v>
      </c>
      <c r="P19">
        <f>E14/N14</f>
        <v>2.8398324765185629E-3</v>
      </c>
      <c r="T19" s="5" t="s">
        <v>322</v>
      </c>
      <c r="U19" s="5" t="s">
        <v>311</v>
      </c>
      <c r="V19" s="5" t="s">
        <v>311</v>
      </c>
      <c r="W19" s="5" t="s">
        <v>311</v>
      </c>
      <c r="X19" s="5" t="s">
        <v>309</v>
      </c>
      <c r="Y19" s="5" t="s">
        <v>323</v>
      </c>
      <c r="Z19" s="5" t="s">
        <v>311</v>
      </c>
      <c r="AA19" s="5" t="s">
        <v>311</v>
      </c>
      <c r="AB19" s="5" t="s">
        <v>312</v>
      </c>
      <c r="AC19" s="5" t="s">
        <v>311</v>
      </c>
    </row>
    <row r="20" spans="2:29" x14ac:dyDescent="0.25">
      <c r="B20" t="s">
        <v>90</v>
      </c>
      <c r="D20" s="16" t="s">
        <v>324</v>
      </c>
      <c r="E20" s="16" t="s">
        <v>325</v>
      </c>
      <c r="F20" s="16" t="s">
        <v>326</v>
      </c>
      <c r="G20" s="16" t="s">
        <v>327</v>
      </c>
      <c r="H20" s="16" t="s">
        <v>328</v>
      </c>
      <c r="I20" s="16" t="s">
        <v>329</v>
      </c>
      <c r="J20" s="16" t="s">
        <v>330</v>
      </c>
      <c r="K20" s="16" t="s">
        <v>331</v>
      </c>
      <c r="L20" s="16" t="s">
        <v>332</v>
      </c>
      <c r="M20" s="4" t="s">
        <v>180</v>
      </c>
      <c r="O20">
        <f t="shared" si="0"/>
        <v>3.4398300000000002</v>
      </c>
      <c r="P20">
        <f>E13/N13</f>
        <v>2.8110790246519582E-3</v>
      </c>
      <c r="T20" s="5" t="s">
        <v>308</v>
      </c>
      <c r="U20" s="5" t="s">
        <v>308</v>
      </c>
      <c r="V20" s="5" t="s">
        <v>308</v>
      </c>
      <c r="W20" s="5" t="s">
        <v>308</v>
      </c>
      <c r="X20" s="5" t="s">
        <v>333</v>
      </c>
      <c r="Y20" s="5" t="s">
        <v>322</v>
      </c>
      <c r="Z20" s="5" t="s">
        <v>308</v>
      </c>
      <c r="AA20" s="5" t="s">
        <v>308</v>
      </c>
      <c r="AB20" s="5" t="s">
        <v>334</v>
      </c>
      <c r="AC20" s="5" t="s">
        <v>308</v>
      </c>
    </row>
    <row r="21" spans="2:29" x14ac:dyDescent="0.25">
      <c r="B21" t="s">
        <v>91</v>
      </c>
      <c r="D21" s="4" t="s">
        <v>335</v>
      </c>
      <c r="E21" s="4" t="s">
        <v>336</v>
      </c>
      <c r="F21" s="4" t="s">
        <v>337</v>
      </c>
      <c r="G21" s="4" t="s">
        <v>338</v>
      </c>
      <c r="H21" s="4" t="s">
        <v>339</v>
      </c>
      <c r="I21" s="16" t="s">
        <v>340</v>
      </c>
      <c r="J21" s="16" t="s">
        <v>341</v>
      </c>
      <c r="K21" s="16" t="s">
        <v>342</v>
      </c>
      <c r="L21" s="16" t="s">
        <v>343</v>
      </c>
      <c r="M21" s="4" t="s">
        <v>344</v>
      </c>
      <c r="O21">
        <f t="shared" si="0"/>
        <v>37.126100000000001</v>
      </c>
      <c r="T21" s="5" t="s">
        <v>307</v>
      </c>
      <c r="U21" s="5" t="s">
        <v>308</v>
      </c>
      <c r="V21" s="5" t="s">
        <v>308</v>
      </c>
      <c r="W21" s="5" t="s">
        <v>308</v>
      </c>
      <c r="X21" s="5" t="s">
        <v>309</v>
      </c>
      <c r="Y21" s="5" t="s">
        <v>310</v>
      </c>
      <c r="Z21" s="5" t="s">
        <v>308</v>
      </c>
      <c r="AA21" s="5" t="s">
        <v>311</v>
      </c>
      <c r="AB21" s="5" t="s">
        <v>312</v>
      </c>
      <c r="AC21" s="5" t="s">
        <v>308</v>
      </c>
    </row>
    <row r="22" spans="2:29" x14ac:dyDescent="0.25">
      <c r="B22" t="s">
        <v>92</v>
      </c>
      <c r="D22" s="4" t="s">
        <v>345</v>
      </c>
      <c r="E22" s="4" t="s">
        <v>346</v>
      </c>
      <c r="F22" s="4" t="s">
        <v>347</v>
      </c>
      <c r="G22" s="4" t="s">
        <v>348</v>
      </c>
      <c r="H22" s="4" t="s">
        <v>349</v>
      </c>
      <c r="I22" s="16" t="s">
        <v>350</v>
      </c>
      <c r="J22" s="16" t="s">
        <v>351</v>
      </c>
      <c r="K22" s="16" t="s">
        <v>352</v>
      </c>
      <c r="L22" s="16" t="s">
        <v>353</v>
      </c>
      <c r="M22" s="4" t="s">
        <v>354</v>
      </c>
      <c r="O22">
        <f t="shared" si="0"/>
        <v>9.8605</v>
      </c>
      <c r="T22" s="5" t="s">
        <v>355</v>
      </c>
      <c r="U22" s="5" t="s">
        <v>308</v>
      </c>
      <c r="V22" s="5" t="s">
        <v>308</v>
      </c>
      <c r="W22" s="5" t="s">
        <v>308</v>
      </c>
      <c r="X22" s="5" t="s">
        <v>309</v>
      </c>
      <c r="Y22" s="5" t="s">
        <v>356</v>
      </c>
      <c r="Z22" s="5" t="s">
        <v>308</v>
      </c>
      <c r="AA22" s="5" t="s">
        <v>308</v>
      </c>
      <c r="AB22" s="5" t="s">
        <v>312</v>
      </c>
      <c r="AC22" s="5" t="s">
        <v>308</v>
      </c>
    </row>
    <row r="23" spans="2:29" x14ac:dyDescent="0.25">
      <c r="B23" t="s">
        <v>93</v>
      </c>
      <c r="D23" s="4" t="s">
        <v>357</v>
      </c>
      <c r="E23" s="4" t="s">
        <v>358</v>
      </c>
      <c r="F23" s="4" t="s">
        <v>359</v>
      </c>
      <c r="G23" s="4" t="s">
        <v>360</v>
      </c>
      <c r="H23" s="4" t="s">
        <v>361</v>
      </c>
      <c r="I23" s="16" t="s">
        <v>362</v>
      </c>
      <c r="J23" s="16" t="s">
        <v>234</v>
      </c>
      <c r="K23" s="16" t="s">
        <v>363</v>
      </c>
      <c r="L23" s="16" t="s">
        <v>364</v>
      </c>
      <c r="M23" s="4" t="s">
        <v>365</v>
      </c>
      <c r="O23">
        <f t="shared" si="0"/>
        <v>13.892099999999999</v>
      </c>
      <c r="T23" s="5" t="s">
        <v>366</v>
      </c>
      <c r="U23" s="5" t="s">
        <v>308</v>
      </c>
      <c r="V23" s="5" t="s">
        <v>308</v>
      </c>
      <c r="W23" s="5" t="s">
        <v>308</v>
      </c>
      <c r="X23" s="5" t="s">
        <v>333</v>
      </c>
      <c r="Y23" s="5" t="s">
        <v>367</v>
      </c>
      <c r="Z23" s="5" t="s">
        <v>308</v>
      </c>
      <c r="AA23" s="5" t="s">
        <v>308</v>
      </c>
      <c r="AB23" s="5" t="s">
        <v>334</v>
      </c>
      <c r="AC23" s="5" t="s">
        <v>308</v>
      </c>
    </row>
    <row r="24" spans="2:29" x14ac:dyDescent="0.25">
      <c r="B24" t="s">
        <v>70</v>
      </c>
      <c r="D24" s="16" t="s">
        <v>271</v>
      </c>
      <c r="E24" s="16" t="s">
        <v>368</v>
      </c>
      <c r="F24" s="16" t="s">
        <v>369</v>
      </c>
      <c r="G24" s="16" t="s">
        <v>370</v>
      </c>
      <c r="H24" s="16" t="s">
        <v>371</v>
      </c>
      <c r="I24" s="47" t="s">
        <v>372</v>
      </c>
      <c r="J24" s="47" t="s">
        <v>373</v>
      </c>
      <c r="K24" s="47" t="s">
        <v>374</v>
      </c>
      <c r="L24" s="47" t="s">
        <v>375</v>
      </c>
      <c r="M24" s="4" t="s">
        <v>219</v>
      </c>
      <c r="O24">
        <f t="shared" si="0"/>
        <v>287.334</v>
      </c>
      <c r="T24" s="5" t="s">
        <v>376</v>
      </c>
      <c r="U24" s="5" t="s">
        <v>377</v>
      </c>
      <c r="V24" s="5" t="s">
        <v>377</v>
      </c>
      <c r="W24" s="5" t="s">
        <v>377</v>
      </c>
      <c r="X24" s="5" t="s">
        <v>378</v>
      </c>
      <c r="Y24" s="5" t="s">
        <v>379</v>
      </c>
      <c r="Z24" s="5" t="s">
        <v>377</v>
      </c>
      <c r="AA24" s="5" t="s">
        <v>377</v>
      </c>
      <c r="AB24" s="5" t="s">
        <v>380</v>
      </c>
      <c r="AC24" s="5" t="s">
        <v>377</v>
      </c>
    </row>
    <row r="25" spans="2:29" x14ac:dyDescent="0.25">
      <c r="B25" t="s">
        <v>71</v>
      </c>
      <c r="D25" s="4" t="s">
        <v>180</v>
      </c>
      <c r="E25" s="4" t="s">
        <v>381</v>
      </c>
      <c r="F25" s="4" t="s">
        <v>382</v>
      </c>
      <c r="G25" s="4" t="s">
        <v>383</v>
      </c>
      <c r="H25" s="4" t="s">
        <v>384</v>
      </c>
      <c r="I25" s="4" t="s">
        <v>385</v>
      </c>
      <c r="J25" s="4" t="s">
        <v>386</v>
      </c>
      <c r="K25" s="4" t="s">
        <v>387</v>
      </c>
      <c r="L25" s="4" t="s">
        <v>388</v>
      </c>
      <c r="M25" s="4" t="s">
        <v>180</v>
      </c>
      <c r="O25">
        <f t="shared" si="0"/>
        <v>56.149000000000001</v>
      </c>
      <c r="T25" s="5" t="s">
        <v>241</v>
      </c>
      <c r="U25" s="5" t="s">
        <v>242</v>
      </c>
      <c r="V25" s="5" t="s">
        <v>242</v>
      </c>
      <c r="W25" s="5" t="s">
        <v>242</v>
      </c>
      <c r="X25" s="5" t="s">
        <v>193</v>
      </c>
      <c r="Y25" s="5" t="s">
        <v>389</v>
      </c>
      <c r="Z25" s="5" t="s">
        <v>242</v>
      </c>
      <c r="AA25" s="5" t="s">
        <v>292</v>
      </c>
      <c r="AB25" s="5" t="s">
        <v>244</v>
      </c>
      <c r="AC25" s="5" t="s">
        <v>242</v>
      </c>
    </row>
    <row r="26" spans="2:29" x14ac:dyDescent="0.25">
      <c r="B26" t="s">
        <v>72</v>
      </c>
      <c r="D26" s="4" t="s">
        <v>390</v>
      </c>
      <c r="E26" s="4" t="s">
        <v>391</v>
      </c>
      <c r="F26" s="4" t="s">
        <v>392</v>
      </c>
      <c r="G26" s="4" t="s">
        <v>393</v>
      </c>
      <c r="H26" s="4" t="s">
        <v>394</v>
      </c>
      <c r="I26" s="4" t="s">
        <v>395</v>
      </c>
      <c r="J26" s="4" t="s">
        <v>396</v>
      </c>
      <c r="K26" s="4" t="s">
        <v>397</v>
      </c>
      <c r="L26" s="4" t="s">
        <v>398</v>
      </c>
      <c r="M26" s="4" t="s">
        <v>180</v>
      </c>
      <c r="O26">
        <f t="shared" si="0"/>
        <v>220.761</v>
      </c>
      <c r="T26" s="5" t="s">
        <v>399</v>
      </c>
      <c r="U26" s="5" t="s">
        <v>230</v>
      </c>
      <c r="V26" s="5" t="s">
        <v>230</v>
      </c>
      <c r="W26" s="5" t="s">
        <v>230</v>
      </c>
      <c r="X26" s="5" t="s">
        <v>206</v>
      </c>
      <c r="Y26" s="5" t="s">
        <v>400</v>
      </c>
      <c r="Z26" s="5" t="s">
        <v>230</v>
      </c>
      <c r="AA26" s="5" t="s">
        <v>230</v>
      </c>
      <c r="AB26" s="5" t="s">
        <v>401</v>
      </c>
      <c r="AC26" s="5" t="s">
        <v>230</v>
      </c>
    </row>
    <row r="27" spans="2:29" x14ac:dyDescent="0.25">
      <c r="B27" t="s">
        <v>73</v>
      </c>
      <c r="D27" s="4" t="s">
        <v>180</v>
      </c>
      <c r="E27" s="4" t="s">
        <v>326</v>
      </c>
      <c r="F27" s="4" t="s">
        <v>180</v>
      </c>
      <c r="G27" s="4" t="s">
        <v>402</v>
      </c>
      <c r="H27" s="4" t="s">
        <v>403</v>
      </c>
      <c r="I27" s="4" t="s">
        <v>404</v>
      </c>
      <c r="J27" s="4" t="s">
        <v>342</v>
      </c>
      <c r="K27" s="4" t="s">
        <v>405</v>
      </c>
      <c r="L27" s="4" t="s">
        <v>406</v>
      </c>
      <c r="M27" s="4" t="s">
        <v>180</v>
      </c>
      <c r="O27">
        <f t="shared" si="0"/>
        <v>14.293999999999999</v>
      </c>
      <c r="T27" s="5" t="s">
        <v>257</v>
      </c>
      <c r="U27" s="5" t="s">
        <v>210</v>
      </c>
      <c r="V27" s="5" t="s">
        <v>210</v>
      </c>
      <c r="W27" s="5" t="s">
        <v>210</v>
      </c>
      <c r="X27" s="5" t="s">
        <v>407</v>
      </c>
      <c r="Y27" s="5" t="s">
        <v>408</v>
      </c>
      <c r="Z27" s="5" t="s">
        <v>210</v>
      </c>
      <c r="AA27" s="5" t="s">
        <v>210</v>
      </c>
      <c r="AB27" s="5" t="s">
        <v>218</v>
      </c>
      <c r="AC27" s="5" t="s">
        <v>210</v>
      </c>
    </row>
    <row r="28" spans="2:29" x14ac:dyDescent="0.25">
      <c r="B28" t="s">
        <v>74</v>
      </c>
      <c r="D28" s="4" t="s">
        <v>180</v>
      </c>
      <c r="E28" s="4" t="s">
        <v>409</v>
      </c>
      <c r="F28" s="4" t="s">
        <v>180</v>
      </c>
      <c r="G28" s="4" t="s">
        <v>180</v>
      </c>
      <c r="H28" s="4" t="s">
        <v>410</v>
      </c>
      <c r="I28" s="4" t="s">
        <v>411</v>
      </c>
      <c r="J28" s="4" t="s">
        <v>412</v>
      </c>
      <c r="K28" s="4" t="s">
        <v>413</v>
      </c>
      <c r="L28" s="4" t="s">
        <v>414</v>
      </c>
      <c r="M28" s="4" t="s">
        <v>180</v>
      </c>
      <c r="O28">
        <f t="shared" si="0"/>
        <v>5.5309999999999997</v>
      </c>
      <c r="T28" s="5" t="s">
        <v>415</v>
      </c>
      <c r="U28" s="5" t="s">
        <v>389</v>
      </c>
      <c r="V28" s="5" t="s">
        <v>389</v>
      </c>
      <c r="W28" s="5" t="s">
        <v>389</v>
      </c>
      <c r="X28" s="5" t="s">
        <v>414</v>
      </c>
      <c r="Y28" s="5" t="s">
        <v>416</v>
      </c>
      <c r="Z28" s="5" t="s">
        <v>389</v>
      </c>
      <c r="AA28" s="5" t="s">
        <v>389</v>
      </c>
      <c r="AB28" s="5" t="s">
        <v>218</v>
      </c>
      <c r="AC28" s="5" t="s">
        <v>389</v>
      </c>
    </row>
    <row r="29" spans="2:29" x14ac:dyDescent="0.25">
      <c r="B29" t="s">
        <v>75</v>
      </c>
      <c r="D29" s="4" t="s">
        <v>180</v>
      </c>
      <c r="E29" s="4" t="s">
        <v>417</v>
      </c>
      <c r="F29" s="4" t="s">
        <v>418</v>
      </c>
      <c r="G29" s="4" t="s">
        <v>419</v>
      </c>
      <c r="H29" s="4" t="s">
        <v>420</v>
      </c>
      <c r="I29" s="4" t="s">
        <v>421</v>
      </c>
      <c r="J29" s="4" t="s">
        <v>422</v>
      </c>
      <c r="K29" s="4" t="s">
        <v>423</v>
      </c>
      <c r="L29" s="4" t="s">
        <v>424</v>
      </c>
      <c r="M29" s="4" t="s">
        <v>180</v>
      </c>
      <c r="O29">
        <f t="shared" si="0"/>
        <v>43.073300000000003</v>
      </c>
      <c r="T29" s="5" t="s">
        <v>380</v>
      </c>
      <c r="U29" s="5" t="s">
        <v>425</v>
      </c>
      <c r="V29" s="5" t="s">
        <v>425</v>
      </c>
      <c r="W29" s="5" t="s">
        <v>425</v>
      </c>
      <c r="X29" s="5" t="s">
        <v>415</v>
      </c>
      <c r="Y29" s="5" t="s">
        <v>426</v>
      </c>
      <c r="Z29" s="5" t="s">
        <v>425</v>
      </c>
      <c r="AA29" s="5" t="s">
        <v>425</v>
      </c>
      <c r="AB29" s="5" t="s">
        <v>220</v>
      </c>
      <c r="AC29" s="5" t="s">
        <v>425</v>
      </c>
    </row>
    <row r="30" spans="2:29" x14ac:dyDescent="0.25">
      <c r="B30" t="s">
        <v>78</v>
      </c>
      <c r="D30" s="4" t="s">
        <v>180</v>
      </c>
      <c r="E30" s="4" t="s">
        <v>427</v>
      </c>
      <c r="F30" s="4" t="s">
        <v>180</v>
      </c>
      <c r="G30" s="4" t="s">
        <v>180</v>
      </c>
      <c r="H30" s="4" t="s">
        <v>428</v>
      </c>
      <c r="I30" s="4" t="s">
        <v>429</v>
      </c>
      <c r="J30" s="4" t="s">
        <v>430</v>
      </c>
      <c r="K30" s="4" t="s">
        <v>431</v>
      </c>
      <c r="L30" s="4" t="s">
        <v>432</v>
      </c>
      <c r="M30" s="4" t="s">
        <v>180</v>
      </c>
      <c r="O30">
        <f t="shared" si="0"/>
        <v>56.393999999999998</v>
      </c>
      <c r="T30" s="5" t="s">
        <v>229</v>
      </c>
      <c r="U30" s="5" t="s">
        <v>407</v>
      </c>
      <c r="V30" s="5" t="s">
        <v>407</v>
      </c>
      <c r="W30" s="5" t="s">
        <v>407</v>
      </c>
      <c r="X30" s="5" t="s">
        <v>406</v>
      </c>
      <c r="Y30" s="5" t="s">
        <v>206</v>
      </c>
      <c r="Z30" s="5" t="s">
        <v>407</v>
      </c>
      <c r="AA30" s="5" t="s">
        <v>407</v>
      </c>
      <c r="AB30" s="5" t="s">
        <v>267</v>
      </c>
      <c r="AC30" s="5" t="s">
        <v>407</v>
      </c>
    </row>
    <row r="31" spans="2:29" x14ac:dyDescent="0.25">
      <c r="B31" t="s">
        <v>79</v>
      </c>
      <c r="D31" s="4" t="s">
        <v>180</v>
      </c>
      <c r="E31" s="4" t="s">
        <v>433</v>
      </c>
      <c r="F31" s="4" t="s">
        <v>180</v>
      </c>
      <c r="G31" s="4" t="s">
        <v>401</v>
      </c>
      <c r="H31" s="4" t="s">
        <v>434</v>
      </c>
      <c r="I31" s="4" t="s">
        <v>435</v>
      </c>
      <c r="J31" s="4" t="s">
        <v>436</v>
      </c>
      <c r="K31" s="4" t="s">
        <v>437</v>
      </c>
      <c r="L31" s="4" t="s">
        <v>180</v>
      </c>
      <c r="M31" s="4" t="s">
        <v>180</v>
      </c>
      <c r="O31" t="e">
        <f t="shared" si="0"/>
        <v>#VALUE!</v>
      </c>
      <c r="T31" s="5" t="s">
        <v>438</v>
      </c>
      <c r="U31" s="5" t="s">
        <v>204</v>
      </c>
      <c r="V31" s="5" t="s">
        <v>204</v>
      </c>
      <c r="W31" s="5" t="s">
        <v>204</v>
      </c>
      <c r="X31" s="5" t="s">
        <v>296</v>
      </c>
      <c r="Y31" s="5" t="s">
        <v>439</v>
      </c>
      <c r="Z31" s="5" t="s">
        <v>204</v>
      </c>
      <c r="AA31" s="5" t="s">
        <v>204</v>
      </c>
      <c r="AB31" s="5" t="s">
        <v>294</v>
      </c>
      <c r="AC31" s="5" t="s">
        <v>204</v>
      </c>
    </row>
    <row r="32" spans="2:29" x14ac:dyDescent="0.25">
      <c r="B32" t="s">
        <v>81</v>
      </c>
      <c r="D32" s="4" t="s">
        <v>180</v>
      </c>
      <c r="E32" s="4" t="s">
        <v>180</v>
      </c>
      <c r="F32" s="4" t="s">
        <v>180</v>
      </c>
      <c r="G32" s="4" t="s">
        <v>180</v>
      </c>
      <c r="H32" s="4" t="s">
        <v>440</v>
      </c>
      <c r="I32" s="4" t="s">
        <v>441</v>
      </c>
      <c r="J32" s="4" t="s">
        <v>442</v>
      </c>
      <c r="K32" s="4" t="s">
        <v>443</v>
      </c>
      <c r="L32" s="4" t="s">
        <v>180</v>
      </c>
      <c r="M32" s="4" t="s">
        <v>180</v>
      </c>
      <c r="O32" t="e">
        <f t="shared" si="0"/>
        <v>#VALUE!</v>
      </c>
      <c r="T32" s="5" t="s">
        <v>227</v>
      </c>
      <c r="U32" s="5" t="s">
        <v>228</v>
      </c>
      <c r="V32" s="5" t="s">
        <v>228</v>
      </c>
      <c r="W32" s="5" t="s">
        <v>228</v>
      </c>
      <c r="X32" s="5" t="s">
        <v>229</v>
      </c>
      <c r="Y32" s="5" t="s">
        <v>230</v>
      </c>
      <c r="Z32" s="5" t="s">
        <v>228</v>
      </c>
      <c r="AA32" s="5" t="s">
        <v>444</v>
      </c>
      <c r="AB32" s="5" t="s">
        <v>231</v>
      </c>
      <c r="AC32" s="5" t="s">
        <v>228</v>
      </c>
    </row>
    <row r="33" spans="1:29" x14ac:dyDescent="0.25">
      <c r="B33" t="s">
        <v>86</v>
      </c>
      <c r="D33" s="4" t="s">
        <v>180</v>
      </c>
      <c r="E33" s="4" t="s">
        <v>445</v>
      </c>
      <c r="F33" s="4" t="s">
        <v>180</v>
      </c>
      <c r="G33" s="4" t="s">
        <v>446</v>
      </c>
      <c r="H33" s="4" t="s">
        <v>447</v>
      </c>
      <c r="I33" s="4" t="s">
        <v>448</v>
      </c>
      <c r="J33" s="4" t="s">
        <v>197</v>
      </c>
      <c r="K33" s="4" t="s">
        <v>449</v>
      </c>
      <c r="L33" s="4" t="s">
        <v>180</v>
      </c>
      <c r="M33" s="4" t="s">
        <v>180</v>
      </c>
      <c r="O33" t="e">
        <f t="shared" si="0"/>
        <v>#VALUE!</v>
      </c>
      <c r="T33" s="5" t="s">
        <v>450</v>
      </c>
      <c r="U33" s="5" t="s">
        <v>194</v>
      </c>
      <c r="V33" s="5" t="s">
        <v>194</v>
      </c>
      <c r="W33" s="5" t="s">
        <v>194</v>
      </c>
      <c r="X33" s="5" t="s">
        <v>451</v>
      </c>
      <c r="Y33" s="5" t="s">
        <v>452</v>
      </c>
      <c r="Z33" s="5" t="s">
        <v>194</v>
      </c>
      <c r="AA33" s="5" t="s">
        <v>194</v>
      </c>
      <c r="AB33" s="5" t="s">
        <v>453</v>
      </c>
      <c r="AC33" s="5" t="s">
        <v>194</v>
      </c>
    </row>
    <row r="34" spans="1:29" x14ac:dyDescent="0.25">
      <c r="B34" t="s">
        <v>87</v>
      </c>
      <c r="D34" s="4" t="s">
        <v>180</v>
      </c>
      <c r="E34" s="4" t="s">
        <v>180</v>
      </c>
      <c r="F34" s="4" t="s">
        <v>180</v>
      </c>
      <c r="G34" s="4" t="s">
        <v>180</v>
      </c>
      <c r="H34" s="4" t="s">
        <v>180</v>
      </c>
      <c r="I34" s="4" t="s">
        <v>393</v>
      </c>
      <c r="J34" s="4" t="s">
        <v>180</v>
      </c>
      <c r="K34" s="4" t="s">
        <v>180</v>
      </c>
      <c r="L34" s="4" t="s">
        <v>180</v>
      </c>
      <c r="M34" s="4" t="s">
        <v>180</v>
      </c>
      <c r="O34" t="e">
        <f t="shared" si="0"/>
        <v>#VALUE!</v>
      </c>
      <c r="T34" s="5" t="s">
        <v>454</v>
      </c>
      <c r="U34" s="5" t="s">
        <v>455</v>
      </c>
      <c r="V34" s="5" t="s">
        <v>455</v>
      </c>
      <c r="W34" s="5" t="s">
        <v>455</v>
      </c>
      <c r="X34" s="5" t="s">
        <v>456</v>
      </c>
      <c r="Y34" s="5" t="s">
        <v>457</v>
      </c>
      <c r="Z34" s="5" t="s">
        <v>455</v>
      </c>
      <c r="AA34" s="5" t="s">
        <v>269</v>
      </c>
      <c r="AB34" s="5" t="s">
        <v>458</v>
      </c>
      <c r="AC34" s="5" t="s">
        <v>455</v>
      </c>
    </row>
    <row r="36" spans="1:29" x14ac:dyDescent="0.25">
      <c r="A36" t="s">
        <v>19</v>
      </c>
    </row>
    <row r="38" spans="1:29" x14ac:dyDescent="0.25">
      <c r="A38" t="s">
        <v>20</v>
      </c>
    </row>
    <row r="39" spans="1:29" x14ac:dyDescent="0.25">
      <c r="A39" t="s">
        <v>21</v>
      </c>
    </row>
    <row r="40" spans="1:29" ht="28.5" customHeight="1" x14ac:dyDescent="0.25">
      <c r="D40" s="63" t="s">
        <v>22</v>
      </c>
      <c r="E40" s="63"/>
      <c r="F40" s="63" t="s">
        <v>22</v>
      </c>
      <c r="G40" s="63"/>
      <c r="H40" s="63" t="s">
        <v>22</v>
      </c>
      <c r="I40" s="63"/>
      <c r="J40" s="63" t="s">
        <v>22</v>
      </c>
      <c r="K40" s="63"/>
      <c r="L40" s="63" t="s">
        <v>22</v>
      </c>
      <c r="M40" s="63"/>
      <c r="T40" s="61" t="s">
        <v>23</v>
      </c>
      <c r="U40" s="61"/>
      <c r="V40" s="61" t="s">
        <v>23</v>
      </c>
      <c r="W40" s="61"/>
      <c r="X40" s="61" t="s">
        <v>23</v>
      </c>
      <c r="Y40" s="61"/>
      <c r="Z40" s="61" t="s">
        <v>23</v>
      </c>
      <c r="AA40" s="61"/>
      <c r="AB40" s="61" t="s">
        <v>23</v>
      </c>
      <c r="AC40" s="61"/>
    </row>
    <row r="41" spans="1:29" ht="30" x14ac:dyDescent="0.25">
      <c r="B41" t="s">
        <v>8</v>
      </c>
      <c r="D41" s="1" t="s">
        <v>9</v>
      </c>
      <c r="E41" s="1" t="s">
        <v>10</v>
      </c>
      <c r="F41" s="1" t="s">
        <v>11</v>
      </c>
      <c r="G41" s="1" t="s">
        <v>12</v>
      </c>
      <c r="H41" s="1" t="s">
        <v>13</v>
      </c>
      <c r="I41" s="1" t="s">
        <v>14</v>
      </c>
      <c r="J41" s="1" t="s">
        <v>15</v>
      </c>
      <c r="K41" s="1" t="s">
        <v>16</v>
      </c>
      <c r="L41" s="1" t="s">
        <v>17</v>
      </c>
      <c r="M41" s="1" t="s">
        <v>18</v>
      </c>
      <c r="N41" s="2"/>
      <c r="O41" s="2"/>
      <c r="P41" s="2"/>
      <c r="Q41" s="2"/>
      <c r="R41" s="2"/>
      <c r="S41" s="2"/>
      <c r="T41" s="3" t="s">
        <v>9</v>
      </c>
      <c r="U41" s="3" t="s">
        <v>10</v>
      </c>
      <c r="V41" s="3" t="s">
        <v>11</v>
      </c>
      <c r="W41" s="3" t="s">
        <v>12</v>
      </c>
      <c r="X41" s="3" t="s">
        <v>13</v>
      </c>
      <c r="Y41" s="3" t="s">
        <v>14</v>
      </c>
      <c r="Z41" s="3" t="s">
        <v>15</v>
      </c>
      <c r="AA41" s="3" t="s">
        <v>16</v>
      </c>
      <c r="AB41" s="3" t="s">
        <v>17</v>
      </c>
      <c r="AC41" s="3" t="s">
        <v>18</v>
      </c>
    </row>
    <row r="42" spans="1:29" x14ac:dyDescent="0.25">
      <c r="B42" t="s">
        <v>76</v>
      </c>
      <c r="D42" s="4" t="s">
        <v>180</v>
      </c>
      <c r="E42" s="4" t="s">
        <v>180</v>
      </c>
      <c r="F42" s="4" t="s">
        <v>180</v>
      </c>
      <c r="G42" s="4" t="s">
        <v>180</v>
      </c>
      <c r="H42" s="4" t="s">
        <v>459</v>
      </c>
      <c r="I42" s="4" t="s">
        <v>460</v>
      </c>
      <c r="J42" s="4" t="s">
        <v>461</v>
      </c>
      <c r="K42" s="4" t="s">
        <v>180</v>
      </c>
      <c r="L42" s="4" t="s">
        <v>180</v>
      </c>
      <c r="M42" s="4" t="s">
        <v>180</v>
      </c>
      <c r="T42" s="5" t="s">
        <v>462</v>
      </c>
      <c r="U42" s="5" t="s">
        <v>463</v>
      </c>
      <c r="V42" s="5" t="s">
        <v>463</v>
      </c>
      <c r="W42" s="5" t="s">
        <v>463</v>
      </c>
      <c r="X42" s="5" t="s">
        <v>464</v>
      </c>
      <c r="Y42" s="5" t="s">
        <v>344</v>
      </c>
      <c r="Z42" s="5" t="s">
        <v>463</v>
      </c>
      <c r="AA42" s="5" t="s">
        <v>465</v>
      </c>
      <c r="AB42" s="5" t="s">
        <v>466</v>
      </c>
      <c r="AC42" s="5" t="s">
        <v>463</v>
      </c>
    </row>
    <row r="43" spans="1:29" x14ac:dyDescent="0.25">
      <c r="B43" t="s">
        <v>80</v>
      </c>
      <c r="D43" s="4" t="s">
        <v>180</v>
      </c>
      <c r="E43" s="4" t="s">
        <v>180</v>
      </c>
      <c r="F43" s="4" t="s">
        <v>180</v>
      </c>
      <c r="G43" s="4" t="s">
        <v>180</v>
      </c>
      <c r="H43" s="4" t="s">
        <v>467</v>
      </c>
      <c r="I43" s="4" t="s">
        <v>468</v>
      </c>
      <c r="J43" s="4" t="s">
        <v>469</v>
      </c>
      <c r="K43" s="4" t="s">
        <v>470</v>
      </c>
      <c r="L43" s="4" t="s">
        <v>180</v>
      </c>
      <c r="M43" s="4" t="s">
        <v>180</v>
      </c>
      <c r="T43" s="5" t="s">
        <v>471</v>
      </c>
      <c r="U43" s="5" t="s">
        <v>344</v>
      </c>
      <c r="V43" s="5" t="s">
        <v>344</v>
      </c>
      <c r="W43" s="5" t="s">
        <v>344</v>
      </c>
      <c r="X43" s="5" t="s">
        <v>472</v>
      </c>
      <c r="Y43" s="5" t="s">
        <v>473</v>
      </c>
      <c r="Z43" s="5" t="s">
        <v>344</v>
      </c>
      <c r="AA43" s="5" t="s">
        <v>471</v>
      </c>
      <c r="AB43" s="5" t="s">
        <v>474</v>
      </c>
      <c r="AC43" s="5" t="s">
        <v>344</v>
      </c>
    </row>
    <row r="44" spans="1:29" x14ac:dyDescent="0.25"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29" x14ac:dyDescent="0.25">
      <c r="A45" t="s">
        <v>19</v>
      </c>
      <c r="D45" s="4"/>
      <c r="E45" s="4"/>
      <c r="F45" s="4"/>
      <c r="G45" s="4"/>
      <c r="H45" s="4"/>
      <c r="I45" s="4"/>
      <c r="J45" s="4"/>
      <c r="K45" s="4"/>
      <c r="L45" s="4"/>
      <c r="M45" s="4"/>
    </row>
  </sheetData>
  <mergeCells count="22">
    <mergeCell ref="T40:U40"/>
    <mergeCell ref="D7:E7"/>
    <mergeCell ref="F7:G7"/>
    <mergeCell ref="H7:I7"/>
    <mergeCell ref="J7:K7"/>
    <mergeCell ref="L7:M7"/>
    <mergeCell ref="T7:U7"/>
    <mergeCell ref="D40:E40"/>
    <mergeCell ref="F40:G40"/>
    <mergeCell ref="H40:I40"/>
    <mergeCell ref="J40:K40"/>
    <mergeCell ref="L40:M40"/>
    <mergeCell ref="N7:O7"/>
    <mergeCell ref="P7:Q7"/>
    <mergeCell ref="V40:W40"/>
    <mergeCell ref="X40:Y40"/>
    <mergeCell ref="Z40:AA40"/>
    <mergeCell ref="AB40:AC40"/>
    <mergeCell ref="V7:W7"/>
    <mergeCell ref="X7:Y7"/>
    <mergeCell ref="Z7:AA7"/>
    <mergeCell ref="AB7:AC7"/>
  </mergeCells>
  <pageMargins left="0.7" right="0.7" top="0.75" bottom="0.75" header="0.3" footer="0.3"/>
  <pageSetup orientation="portrait"/>
  <ignoredErrors>
    <ignoredError sqref="E9:M9 T42:AC43 D10:M15 T9:AC34 D17:N34 O9 H42:O43 D16:N1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S114"/>
  <sheetViews>
    <sheetView workbookViewId="0">
      <pane xSplit="2" ySplit="7" topLeftCell="C74" activePane="bottomRight" state="frozen"/>
      <selection pane="topRight" activeCell="C1" sqref="C1"/>
      <selection pane="bottomLeft" activeCell="A3" sqref="A3"/>
      <selection pane="bottomRight" activeCell="F75" sqref="F75"/>
    </sheetView>
  </sheetViews>
  <sheetFormatPr defaultColWidth="8.85546875" defaultRowHeight="15" x14ac:dyDescent="0.25"/>
  <cols>
    <col min="1" max="1" width="22.85546875" customWidth="1"/>
    <col min="2" max="2" width="32.85546875" customWidth="1"/>
    <col min="6" max="6" width="15.85546875" customWidth="1"/>
    <col min="10" max="12" width="8.85546875" style="52"/>
    <col min="19" max="19" width="8.85546875" style="52"/>
  </cols>
  <sheetData>
    <row r="1" spans="1:97" x14ac:dyDescent="0.25">
      <c r="B1" t="s">
        <v>24</v>
      </c>
      <c r="C1" s="4">
        <v>66</v>
      </c>
      <c r="D1" s="4">
        <v>70</v>
      </c>
      <c r="E1" s="4">
        <v>71</v>
      </c>
      <c r="F1" s="4">
        <v>72</v>
      </c>
      <c r="G1" s="4">
        <v>73</v>
      </c>
      <c r="H1" s="4">
        <v>74</v>
      </c>
      <c r="I1" s="4">
        <v>85</v>
      </c>
      <c r="J1" s="54">
        <v>86</v>
      </c>
      <c r="K1" s="54">
        <v>87</v>
      </c>
      <c r="L1" s="54">
        <v>88</v>
      </c>
      <c r="M1" s="4">
        <v>89</v>
      </c>
      <c r="N1" s="4">
        <v>90</v>
      </c>
      <c r="O1" s="4">
        <v>91</v>
      </c>
      <c r="P1" s="4">
        <v>92</v>
      </c>
      <c r="Q1" s="4">
        <v>93</v>
      </c>
      <c r="R1" s="4">
        <v>94</v>
      </c>
      <c r="S1" s="54">
        <v>95</v>
      </c>
      <c r="T1" s="4">
        <v>96</v>
      </c>
      <c r="U1" s="4">
        <v>97</v>
      </c>
      <c r="V1" s="4">
        <v>98</v>
      </c>
      <c r="W1" s="4">
        <v>99</v>
      </c>
      <c r="X1" s="4">
        <v>100</v>
      </c>
      <c r="Y1" s="4">
        <v>101</v>
      </c>
      <c r="Z1" s="4">
        <v>102</v>
      </c>
      <c r="AA1" s="4">
        <v>103</v>
      </c>
      <c r="AB1" s="4">
        <v>104</v>
      </c>
      <c r="AC1" s="4">
        <v>105</v>
      </c>
      <c r="AD1" s="4">
        <v>106</v>
      </c>
      <c r="AE1" s="4">
        <v>107</v>
      </c>
      <c r="AF1" s="4">
        <v>108</v>
      </c>
      <c r="AG1" s="4">
        <v>109</v>
      </c>
      <c r="AH1" s="4">
        <v>110</v>
      </c>
      <c r="AI1" s="4">
        <v>111</v>
      </c>
      <c r="AJ1" s="4">
        <v>112</v>
      </c>
      <c r="AK1" s="4">
        <v>113</v>
      </c>
      <c r="AL1" s="4">
        <v>114</v>
      </c>
      <c r="AM1" s="4">
        <v>115</v>
      </c>
      <c r="AN1" s="4">
        <v>116</v>
      </c>
      <c r="AO1" s="4">
        <v>117</v>
      </c>
      <c r="AP1" s="4">
        <v>118</v>
      </c>
      <c r="AQ1" s="4">
        <v>119</v>
      </c>
      <c r="AR1" s="4">
        <v>120</v>
      </c>
      <c r="AS1" s="4">
        <v>121</v>
      </c>
      <c r="AT1" s="4">
        <v>122</v>
      </c>
      <c r="AU1" s="4">
        <v>123</v>
      </c>
      <c r="AV1" s="4">
        <v>124</v>
      </c>
      <c r="AW1" s="4">
        <v>125</v>
      </c>
      <c r="AX1" s="4">
        <v>126</v>
      </c>
      <c r="AY1" s="4">
        <v>127</v>
      </c>
      <c r="AZ1" s="4">
        <v>128</v>
      </c>
      <c r="BA1" s="4">
        <v>129</v>
      </c>
      <c r="BB1" s="4">
        <v>130</v>
      </c>
      <c r="BC1" s="4">
        <v>131</v>
      </c>
      <c r="BD1" s="4">
        <v>132</v>
      </c>
      <c r="BE1" s="4">
        <v>133</v>
      </c>
      <c r="BF1" s="4">
        <v>134</v>
      </c>
      <c r="BG1" s="4">
        <v>135</v>
      </c>
      <c r="BH1" s="4">
        <v>136</v>
      </c>
      <c r="BI1" s="4">
        <v>137</v>
      </c>
      <c r="BJ1" s="4">
        <v>138</v>
      </c>
      <c r="BK1" s="4">
        <v>139</v>
      </c>
      <c r="BL1" s="4">
        <v>140</v>
      </c>
      <c r="BM1" s="4">
        <v>141</v>
      </c>
      <c r="BN1" s="4">
        <v>142</v>
      </c>
      <c r="BO1" s="4">
        <v>143</v>
      </c>
      <c r="BP1" s="4">
        <v>144</v>
      </c>
      <c r="BQ1" s="4">
        <v>145</v>
      </c>
      <c r="BR1" s="4">
        <v>146</v>
      </c>
      <c r="BS1" s="4">
        <v>147</v>
      </c>
      <c r="BT1" s="4">
        <v>148</v>
      </c>
      <c r="BU1" s="4">
        <v>149</v>
      </c>
      <c r="BV1" s="4">
        <v>150</v>
      </c>
      <c r="BW1" s="4">
        <v>151</v>
      </c>
      <c r="BX1" s="4">
        <v>152</v>
      </c>
      <c r="BY1" s="4">
        <v>153</v>
      </c>
      <c r="BZ1" s="4">
        <v>154</v>
      </c>
      <c r="CA1" s="4">
        <v>155</v>
      </c>
      <c r="CB1" s="4">
        <v>156</v>
      </c>
      <c r="CC1" s="4">
        <v>157</v>
      </c>
      <c r="CD1" s="4">
        <v>158</v>
      </c>
      <c r="CE1" s="4">
        <v>159</v>
      </c>
      <c r="CF1" s="4">
        <v>160</v>
      </c>
      <c r="CG1" s="4">
        <v>231</v>
      </c>
      <c r="CH1" s="4">
        <v>232</v>
      </c>
      <c r="CI1" s="4">
        <v>233</v>
      </c>
      <c r="CJ1" s="4">
        <v>234</v>
      </c>
      <c r="CK1" s="4">
        <v>235</v>
      </c>
      <c r="CL1" s="4">
        <v>236</v>
      </c>
      <c r="CM1" s="4">
        <v>237</v>
      </c>
      <c r="CN1" s="4">
        <v>238</v>
      </c>
      <c r="CO1" s="4">
        <v>239</v>
      </c>
      <c r="CP1" s="4">
        <v>240</v>
      </c>
      <c r="CQ1" s="4">
        <v>241</v>
      </c>
      <c r="CR1" s="4">
        <v>242</v>
      </c>
      <c r="CS1" s="4">
        <v>243</v>
      </c>
    </row>
    <row r="2" spans="1:97" x14ac:dyDescent="0.25">
      <c r="B2" t="s">
        <v>25</v>
      </c>
      <c r="C2" s="4" t="s">
        <v>26</v>
      </c>
      <c r="D2" s="4" t="s">
        <v>26</v>
      </c>
      <c r="E2" s="4" t="s">
        <v>27</v>
      </c>
      <c r="F2" s="4"/>
      <c r="G2" s="4"/>
      <c r="H2" s="4" t="s">
        <v>28</v>
      </c>
      <c r="I2" s="60" t="s">
        <v>29</v>
      </c>
      <c r="J2" s="54"/>
      <c r="K2" s="54" t="s">
        <v>29</v>
      </c>
      <c r="L2" s="54"/>
      <c r="M2" s="60" t="s">
        <v>30</v>
      </c>
      <c r="N2" s="60" t="s">
        <v>31</v>
      </c>
      <c r="O2" s="60" t="s">
        <v>31</v>
      </c>
      <c r="P2" s="60" t="s">
        <v>31</v>
      </c>
      <c r="Q2" s="60" t="s">
        <v>32</v>
      </c>
      <c r="R2" s="60" t="s">
        <v>31</v>
      </c>
      <c r="S2" s="54"/>
      <c r="T2" s="60" t="s">
        <v>31</v>
      </c>
      <c r="U2" s="60"/>
      <c r="V2" s="60"/>
      <c r="W2" s="60"/>
      <c r="X2" s="60"/>
      <c r="Y2" s="60"/>
      <c r="Z2" s="60" t="s">
        <v>33</v>
      </c>
      <c r="AA2" s="60"/>
      <c r="AB2" s="60" t="s">
        <v>33</v>
      </c>
      <c r="AC2" s="60" t="s">
        <v>33</v>
      </c>
      <c r="AD2" s="60" t="s">
        <v>33</v>
      </c>
      <c r="AE2" s="60"/>
      <c r="AF2" s="60" t="s">
        <v>33</v>
      </c>
      <c r="AG2" s="60"/>
      <c r="AH2" s="60" t="s">
        <v>33</v>
      </c>
      <c r="AI2" s="60"/>
      <c r="AJ2" s="60" t="s">
        <v>34</v>
      </c>
      <c r="AK2" s="60"/>
      <c r="AL2" s="60" t="s">
        <v>34</v>
      </c>
      <c r="AM2" s="60" t="s">
        <v>34</v>
      </c>
      <c r="AN2" s="60" t="s">
        <v>34</v>
      </c>
      <c r="AO2" s="60" t="s">
        <v>34</v>
      </c>
      <c r="AP2" s="60" t="s">
        <v>34</v>
      </c>
      <c r="AQ2" s="60" t="s">
        <v>34</v>
      </c>
      <c r="AR2" s="60" t="s">
        <v>34</v>
      </c>
      <c r="AS2" s="60"/>
      <c r="AT2" s="60" t="s">
        <v>34</v>
      </c>
      <c r="AU2" s="60"/>
      <c r="AV2" s="60" t="s">
        <v>34</v>
      </c>
      <c r="AW2" s="60"/>
      <c r="AX2" s="60"/>
      <c r="AY2" s="60"/>
      <c r="AZ2" s="6" t="s">
        <v>35</v>
      </c>
      <c r="BA2" s="6" t="s">
        <v>35</v>
      </c>
      <c r="BB2" s="6" t="s">
        <v>35</v>
      </c>
      <c r="BC2" s="6" t="s">
        <v>35</v>
      </c>
      <c r="BD2" s="6" t="s">
        <v>35</v>
      </c>
      <c r="BE2" s="60"/>
      <c r="BF2" s="6" t="s">
        <v>35</v>
      </c>
      <c r="BG2" s="60"/>
      <c r="BH2" s="60" t="s">
        <v>36</v>
      </c>
      <c r="BI2" s="60"/>
      <c r="BJ2" s="60" t="s">
        <v>36</v>
      </c>
      <c r="BK2" s="60"/>
      <c r="BL2" s="60" t="s">
        <v>36</v>
      </c>
      <c r="BM2" s="60"/>
      <c r="BN2" s="60" t="s">
        <v>36</v>
      </c>
      <c r="BO2" s="60"/>
      <c r="BP2" s="60" t="s">
        <v>37</v>
      </c>
      <c r="BQ2" s="60"/>
      <c r="BR2" s="60"/>
      <c r="BS2" s="60" t="s">
        <v>37</v>
      </c>
      <c r="BT2" s="60" t="s">
        <v>37</v>
      </c>
      <c r="BU2" s="60" t="s">
        <v>37</v>
      </c>
      <c r="BV2" s="60" t="s">
        <v>37</v>
      </c>
      <c r="BW2" s="60"/>
      <c r="BX2" s="60" t="s">
        <v>37</v>
      </c>
      <c r="BY2" s="60"/>
      <c r="BZ2" s="60" t="s">
        <v>37</v>
      </c>
      <c r="CA2" s="60"/>
      <c r="CB2" s="60" t="s">
        <v>38</v>
      </c>
      <c r="CC2" s="60"/>
      <c r="CD2" s="60" t="s">
        <v>38</v>
      </c>
      <c r="CE2" s="60"/>
      <c r="CF2" s="60" t="s">
        <v>38</v>
      </c>
      <c r="CG2" s="60"/>
      <c r="CH2" s="60"/>
      <c r="CI2" s="60"/>
      <c r="CJ2" s="60"/>
      <c r="CK2" s="60" t="s">
        <v>39</v>
      </c>
      <c r="CL2" s="60"/>
      <c r="CM2" s="60"/>
      <c r="CN2" s="60" t="s">
        <v>39</v>
      </c>
      <c r="CO2" s="60"/>
      <c r="CP2" s="4"/>
      <c r="CQ2" s="4"/>
      <c r="CR2" s="4"/>
      <c r="CS2" s="4"/>
    </row>
    <row r="3" spans="1:97" x14ac:dyDescent="0.25">
      <c r="B3" t="s">
        <v>485</v>
      </c>
      <c r="C3" s="4">
        <v>27.9</v>
      </c>
      <c r="D3" s="4">
        <v>0.62</v>
      </c>
      <c r="E3" s="4">
        <v>39.892000000000003</v>
      </c>
      <c r="F3" s="4"/>
      <c r="G3" s="4"/>
      <c r="H3" s="4">
        <v>0.89</v>
      </c>
      <c r="I3" s="60">
        <v>0.717006121758612</v>
      </c>
      <c r="J3" s="54"/>
      <c r="K3" s="54">
        <v>0.282993878241388</v>
      </c>
      <c r="L3" s="54"/>
      <c r="M3" s="60">
        <v>100</v>
      </c>
      <c r="N3" s="60">
        <v>0.50705999999999996</v>
      </c>
      <c r="O3" s="60">
        <v>0.11181000000000001</v>
      </c>
      <c r="P3" s="60">
        <v>0.17277999999999999</v>
      </c>
      <c r="Q3" s="60">
        <v>100</v>
      </c>
      <c r="R3" s="60">
        <v>0.17891000000000001</v>
      </c>
      <c r="S3" s="54"/>
      <c r="T3" s="60">
        <v>2.9437999999999999E-2</v>
      </c>
      <c r="U3" s="60"/>
      <c r="V3" s="60"/>
      <c r="W3" s="60"/>
      <c r="X3" s="60"/>
      <c r="Y3" s="60"/>
      <c r="Z3" s="60">
        <v>9.7677394869432697E-3</v>
      </c>
      <c r="AA3" s="60"/>
      <c r="AB3" s="60">
        <v>0.10877107380527</v>
      </c>
      <c r="AC3" s="60">
        <v>0.220130931240716</v>
      </c>
      <c r="AD3" s="60">
        <v>0.27198545961488202</v>
      </c>
      <c r="AE3" s="60"/>
      <c r="AF3">
        <v>0.26830129532423602</v>
      </c>
      <c r="AG3" s="60"/>
      <c r="AH3">
        <v>0.121043500527953</v>
      </c>
      <c r="AJ3" s="60">
        <v>9.1439284981915808E-3</v>
      </c>
      <c r="AL3" s="60">
        <v>6.3327239537578003E-3</v>
      </c>
      <c r="AM3" s="60">
        <v>3.2909696932756998E-3</v>
      </c>
      <c r="AN3" s="60">
        <v>0.14196022130563599</v>
      </c>
      <c r="AO3" s="60">
        <v>7.5630852492968498E-2</v>
      </c>
      <c r="AP3" s="60">
        <v>0.24055043685300301</v>
      </c>
      <c r="AQ3" s="60">
        <v>8.6039800553445303E-2</v>
      </c>
      <c r="AR3" s="60">
        <v>0.329071682034147</v>
      </c>
      <c r="AT3" s="60">
        <v>4.7545480680581197E-2</v>
      </c>
      <c r="AV3" s="60">
        <v>6.0433903934993601E-2</v>
      </c>
      <c r="AW3" s="60"/>
      <c r="AX3" s="60"/>
      <c r="AY3" s="60"/>
      <c r="AZ3" s="6">
        <v>1.92</v>
      </c>
      <c r="BA3" s="6">
        <v>26.44</v>
      </c>
      <c r="BB3" s="6">
        <v>4.08</v>
      </c>
      <c r="BC3" s="6">
        <v>21.18</v>
      </c>
      <c r="BD3" s="6">
        <v>26.89</v>
      </c>
      <c r="BE3" s="60"/>
      <c r="BF3" s="6">
        <v>10.44</v>
      </c>
      <c r="BG3" s="60"/>
      <c r="BH3" s="60">
        <v>1.7944325848839101E-3</v>
      </c>
      <c r="BJ3" s="60">
        <v>2.47041531839642E-3</v>
      </c>
      <c r="BL3" s="60">
        <v>0.883172530576673</v>
      </c>
      <c r="BN3" s="60">
        <v>0.11256262152004699</v>
      </c>
      <c r="BO3" s="60"/>
      <c r="BP3" s="60">
        <v>2.9382228289006499E-2</v>
      </c>
      <c r="BQ3" s="60"/>
      <c r="BR3" s="60"/>
      <c r="BS3" s="60">
        <v>0.146459253276505</v>
      </c>
      <c r="BT3" s="60">
        <v>0.110567465434891</v>
      </c>
      <c r="BU3" s="60">
        <v>0.13686808981332699</v>
      </c>
      <c r="BV3" s="60">
        <v>7.3579594377367802E-2</v>
      </c>
      <c r="BX3" s="60">
        <v>0.270263452298874</v>
      </c>
      <c r="BZ3" s="60">
        <v>0.23287991651002901</v>
      </c>
      <c r="CA3" s="60"/>
      <c r="CB3" s="60">
        <v>5.7573093352979599E-4</v>
      </c>
      <c r="CD3">
        <v>9.7186025469135704E-4</v>
      </c>
      <c r="CF3" s="60">
        <v>2.3029648841635799E-2</v>
      </c>
      <c r="CG3" s="60"/>
      <c r="CH3" s="60"/>
      <c r="CI3" s="60"/>
      <c r="CJ3" s="60"/>
      <c r="CK3" s="60">
        <v>7.11E-3</v>
      </c>
      <c r="CL3" s="60"/>
      <c r="CM3" s="60"/>
      <c r="CN3" s="60">
        <f>1-CK3</f>
        <v>0.99289000000000005</v>
      </c>
      <c r="CO3" s="60"/>
      <c r="CP3" s="4"/>
      <c r="CQ3" s="4"/>
      <c r="CR3" s="4"/>
      <c r="CS3" s="4"/>
    </row>
    <row r="4" spans="1:97" x14ac:dyDescent="0.25">
      <c r="C4" s="4"/>
      <c r="D4" s="4" t="s">
        <v>40</v>
      </c>
      <c r="E4" s="4"/>
      <c r="F4" s="4" t="s">
        <v>40</v>
      </c>
      <c r="G4" s="4" t="s">
        <v>40</v>
      </c>
      <c r="H4" s="4" t="s">
        <v>40</v>
      </c>
      <c r="I4" s="60"/>
      <c r="J4" s="54" t="s">
        <v>41</v>
      </c>
      <c r="K4" s="54" t="s">
        <v>41</v>
      </c>
      <c r="L4" s="54" t="s">
        <v>41</v>
      </c>
      <c r="M4" s="60"/>
      <c r="N4" s="60"/>
      <c r="O4" s="60"/>
      <c r="P4" s="60" t="s">
        <v>42</v>
      </c>
      <c r="Q4" s="60"/>
      <c r="R4" s="60" t="s">
        <v>42</v>
      </c>
      <c r="S4" s="54" t="s">
        <v>42</v>
      </c>
      <c r="T4" s="60" t="s">
        <v>42</v>
      </c>
      <c r="U4" s="60" t="s">
        <v>42</v>
      </c>
      <c r="V4" s="60" t="s">
        <v>42</v>
      </c>
      <c r="W4" s="60"/>
      <c r="X4" s="60" t="s">
        <v>42</v>
      </c>
      <c r="Y4" s="60"/>
      <c r="Z4" s="60"/>
      <c r="AA4" s="60" t="s">
        <v>43</v>
      </c>
      <c r="AB4" s="60"/>
      <c r="AD4" s="60"/>
      <c r="AE4" s="60" t="s">
        <v>44</v>
      </c>
      <c r="AF4" s="60"/>
      <c r="AG4" s="60" t="s">
        <v>44</v>
      </c>
      <c r="AH4" s="60"/>
      <c r="AJ4" s="60"/>
      <c r="AK4" s="60" t="s">
        <v>45</v>
      </c>
      <c r="AL4" s="60"/>
      <c r="AM4" s="60" t="s">
        <v>45</v>
      </c>
      <c r="AN4" s="60"/>
      <c r="AO4" s="60"/>
      <c r="AQ4" s="60"/>
      <c r="AR4" s="60"/>
      <c r="AS4" s="60" t="s">
        <v>46</v>
      </c>
      <c r="AT4" s="60"/>
      <c r="AU4" s="60" t="s">
        <v>46</v>
      </c>
      <c r="AV4" s="6" t="s">
        <v>35</v>
      </c>
      <c r="AW4" s="60"/>
      <c r="AX4" s="6" t="s">
        <v>35</v>
      </c>
      <c r="AY4" s="60" t="s">
        <v>47</v>
      </c>
      <c r="AZ4" s="60"/>
      <c r="BA4" s="60"/>
      <c r="BB4" s="60" t="s">
        <v>48</v>
      </c>
      <c r="BC4" s="60"/>
      <c r="BD4" s="60" t="s">
        <v>48</v>
      </c>
      <c r="BE4" s="60"/>
      <c r="BF4" s="60" t="s">
        <v>48</v>
      </c>
      <c r="BG4" s="60" t="s">
        <v>48</v>
      </c>
      <c r="BH4" s="60" t="s">
        <v>48</v>
      </c>
      <c r="BI4" s="60" t="s">
        <v>48</v>
      </c>
      <c r="BJ4" s="60" t="s">
        <v>48</v>
      </c>
      <c r="BK4" s="60"/>
      <c r="BL4" s="60"/>
      <c r="BM4" s="60" t="s">
        <v>49</v>
      </c>
      <c r="BN4" s="60"/>
      <c r="BO4" s="60"/>
      <c r="BP4" s="60"/>
      <c r="BQ4" s="60"/>
      <c r="BR4" s="60"/>
      <c r="BS4" s="60"/>
      <c r="BT4" s="60"/>
      <c r="BU4" s="60"/>
      <c r="BV4" s="60"/>
      <c r="BW4" s="60" t="s">
        <v>50</v>
      </c>
      <c r="BX4" s="60"/>
      <c r="BY4" s="60" t="s">
        <v>50</v>
      </c>
      <c r="BZ4" s="60"/>
      <c r="CA4" s="60"/>
      <c r="CB4" s="60"/>
      <c r="CC4" s="60"/>
      <c r="CD4" s="60"/>
      <c r="CE4" s="60" t="s">
        <v>51</v>
      </c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4"/>
      <c r="CQ4" s="4"/>
      <c r="CR4" s="4"/>
      <c r="CS4" s="4"/>
    </row>
    <row r="5" spans="1:97" x14ac:dyDescent="0.25">
      <c r="C5" s="4"/>
      <c r="D5" s="4">
        <v>20.84</v>
      </c>
      <c r="E5" s="4"/>
      <c r="F5" s="4">
        <v>27.54</v>
      </c>
      <c r="G5" s="4">
        <v>7.73</v>
      </c>
      <c r="H5" s="4">
        <v>36.28</v>
      </c>
      <c r="I5" s="60"/>
      <c r="J5" s="60">
        <v>9.6678583595954895E-2</v>
      </c>
      <c r="K5" s="60">
        <v>6.9434540225189398E-2</v>
      </c>
      <c r="L5" s="60">
        <v>0.82852356679032202</v>
      </c>
      <c r="M5" s="60"/>
      <c r="N5" s="60"/>
      <c r="O5" s="60"/>
      <c r="P5" s="60">
        <v>0.14216999999999999</v>
      </c>
      <c r="Q5" s="60"/>
      <c r="R5" s="60">
        <v>9.0546000000000001E-2</v>
      </c>
      <c r="S5" s="60">
        <v>0.1575</v>
      </c>
      <c r="T5" s="60">
        <v>0.16675000000000001</v>
      </c>
      <c r="U5" s="60">
        <v>9.647E-2</v>
      </c>
      <c r="V5" s="60">
        <v>0.24626999999999999</v>
      </c>
      <c r="W5" s="60"/>
      <c r="X5" s="60">
        <v>0.10029</v>
      </c>
      <c r="Y5" s="60"/>
      <c r="Z5" s="60"/>
      <c r="AA5" s="60">
        <v>100</v>
      </c>
      <c r="AB5" s="60"/>
      <c r="AD5" s="60"/>
      <c r="AE5" s="60">
        <v>0.51376176194694301</v>
      </c>
      <c r="AF5" s="60"/>
      <c r="AG5" s="60">
        <v>0.48623823805305699</v>
      </c>
      <c r="AH5" s="60"/>
      <c r="AI5" s="60"/>
      <c r="AJ5" s="60"/>
      <c r="AK5">
        <v>4.2184854250211103E-2</v>
      </c>
      <c r="AL5" s="60"/>
      <c r="AM5">
        <v>0.95781514574978899</v>
      </c>
      <c r="AN5" s="60"/>
      <c r="AO5" s="60"/>
      <c r="AQ5" s="60"/>
      <c r="AR5" s="60"/>
      <c r="AS5" s="60">
        <v>0.56807814173420401</v>
      </c>
      <c r="AU5" s="60">
        <v>0.43192185826579599</v>
      </c>
      <c r="AV5" s="6">
        <v>0.09</v>
      </c>
      <c r="AW5" s="60"/>
      <c r="AX5" s="6">
        <v>0.09</v>
      </c>
      <c r="AY5" s="60">
        <v>100</v>
      </c>
      <c r="AZ5" s="60"/>
      <c r="BA5" s="60"/>
      <c r="BB5" s="60">
        <v>1.0027219936386801E-3</v>
      </c>
      <c r="BD5" s="60">
        <v>9.7012399203481696E-4</v>
      </c>
      <c r="BF5" s="60">
        <v>2.3567648980249701E-2</v>
      </c>
      <c r="BG5" s="60">
        <v>6.4757768142995997E-2</v>
      </c>
      <c r="BH5" s="60">
        <v>7.7726549132108705E-2</v>
      </c>
      <c r="BI5" s="60">
        <v>0.111975610146368</v>
      </c>
      <c r="BJ5" s="60">
        <v>0.71999957761260402</v>
      </c>
      <c r="BK5" s="60"/>
      <c r="BL5" s="60"/>
      <c r="BM5" s="60">
        <v>100</v>
      </c>
      <c r="BN5" s="60"/>
      <c r="BO5" s="60"/>
      <c r="BP5" s="60"/>
      <c r="BQ5" s="60"/>
      <c r="BR5" s="60"/>
      <c r="BS5" s="60"/>
      <c r="BT5" s="60"/>
      <c r="BU5" s="60"/>
      <c r="BV5" s="60"/>
      <c r="BW5" s="60">
        <v>0.47481380119857403</v>
      </c>
      <c r="BY5" s="60">
        <v>0.52518619880142603</v>
      </c>
      <c r="BZ5" s="60"/>
      <c r="CA5" s="60"/>
      <c r="CB5" s="60"/>
      <c r="CC5" s="60"/>
      <c r="CD5" s="60"/>
      <c r="CE5" s="60">
        <v>100</v>
      </c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4"/>
      <c r="CQ5" s="4"/>
      <c r="CR5" s="4"/>
      <c r="CS5" s="4"/>
    </row>
    <row r="6" spans="1:97" x14ac:dyDescent="0.25">
      <c r="C6" s="4"/>
      <c r="D6" s="4"/>
      <c r="E6" s="4"/>
      <c r="F6" s="4"/>
      <c r="G6" s="4"/>
      <c r="H6" s="4"/>
      <c r="I6" s="60"/>
      <c r="J6" s="54"/>
      <c r="K6" s="54"/>
      <c r="L6" s="54"/>
      <c r="M6" s="60"/>
      <c r="N6" s="60"/>
      <c r="O6" s="60"/>
      <c r="P6" s="60"/>
      <c r="Q6" s="60"/>
      <c r="R6" s="60"/>
      <c r="S6" s="54"/>
      <c r="T6" s="60" t="s">
        <v>52</v>
      </c>
      <c r="U6" s="60"/>
      <c r="V6" s="60" t="s">
        <v>52</v>
      </c>
      <c r="W6" s="60" t="s">
        <v>52</v>
      </c>
      <c r="X6" s="60" t="s">
        <v>52</v>
      </c>
      <c r="Y6" s="60" t="s">
        <v>52</v>
      </c>
      <c r="Z6" s="60" t="s">
        <v>52</v>
      </c>
      <c r="AA6" s="60"/>
      <c r="AB6" s="60" t="s">
        <v>52</v>
      </c>
      <c r="AD6" s="60" t="s">
        <v>53</v>
      </c>
      <c r="AE6" s="60"/>
      <c r="AF6" s="60" t="s">
        <v>53</v>
      </c>
      <c r="AG6" s="60"/>
      <c r="AH6" s="60" t="s">
        <v>53</v>
      </c>
      <c r="AI6" s="60" t="s">
        <v>53</v>
      </c>
      <c r="AJ6" s="60" t="s">
        <v>53</v>
      </c>
      <c r="AK6" s="60" t="s">
        <v>53</v>
      </c>
      <c r="AL6" s="60" t="s">
        <v>53</v>
      </c>
      <c r="AM6" s="60"/>
      <c r="AN6" s="60" t="s">
        <v>53</v>
      </c>
      <c r="AO6" s="60"/>
      <c r="AQ6" s="60"/>
      <c r="AR6" s="60" t="s">
        <v>54</v>
      </c>
      <c r="AS6" s="60"/>
      <c r="AT6" s="60" t="s">
        <v>54</v>
      </c>
      <c r="AU6" s="60" t="s">
        <v>54</v>
      </c>
      <c r="AV6" s="60" t="s">
        <v>54</v>
      </c>
      <c r="AW6" s="60" t="s">
        <v>54</v>
      </c>
      <c r="AX6" s="60" t="s">
        <v>54</v>
      </c>
      <c r="AY6" s="60"/>
      <c r="AZ6" s="60" t="s">
        <v>54</v>
      </c>
      <c r="BA6" s="60"/>
      <c r="BB6" s="60" t="s">
        <v>54</v>
      </c>
      <c r="BC6" s="60"/>
      <c r="BD6" s="60"/>
      <c r="BE6" s="60" t="s">
        <v>55</v>
      </c>
      <c r="BF6" s="60"/>
      <c r="BG6" s="60"/>
      <c r="BH6" s="6" t="s">
        <v>35</v>
      </c>
      <c r="BI6" s="60"/>
      <c r="BJ6" s="60" t="s">
        <v>56</v>
      </c>
      <c r="BK6" s="60" t="s">
        <v>56</v>
      </c>
      <c r="BL6" s="60"/>
      <c r="BM6" s="60"/>
      <c r="BN6" s="60" t="s">
        <v>57</v>
      </c>
      <c r="BO6" s="60" t="s">
        <v>57</v>
      </c>
      <c r="BP6" s="60" t="s">
        <v>57</v>
      </c>
      <c r="BQ6" s="60" t="s">
        <v>57</v>
      </c>
      <c r="BR6" s="60" t="s">
        <v>57</v>
      </c>
      <c r="BS6" s="60"/>
      <c r="BT6" s="60" t="s">
        <v>57</v>
      </c>
      <c r="BU6" s="60"/>
      <c r="BV6" s="60" t="s">
        <v>57</v>
      </c>
      <c r="BW6" s="60"/>
      <c r="BX6" s="60" t="s">
        <v>58</v>
      </c>
      <c r="BY6" s="60"/>
      <c r="BZ6" s="60" t="s">
        <v>58</v>
      </c>
      <c r="CA6" s="60" t="s">
        <v>58</v>
      </c>
      <c r="CB6" s="60" t="s">
        <v>58</v>
      </c>
      <c r="CC6" s="60" t="s">
        <v>58</v>
      </c>
      <c r="CD6" s="60" t="s">
        <v>58</v>
      </c>
      <c r="CE6" s="60"/>
      <c r="CF6" s="60" t="s">
        <v>58</v>
      </c>
      <c r="CG6" s="60"/>
      <c r="CH6" s="60"/>
      <c r="CI6" s="60"/>
      <c r="CJ6" s="60"/>
      <c r="CK6" s="60"/>
      <c r="CL6" s="60"/>
      <c r="CM6" s="60"/>
      <c r="CN6" s="60"/>
      <c r="CO6" s="60"/>
      <c r="CP6" s="4"/>
      <c r="CQ6" s="4"/>
      <c r="CR6" s="4"/>
      <c r="CS6" s="4"/>
    </row>
    <row r="7" spans="1:97" x14ac:dyDescent="0.25">
      <c r="C7" s="4"/>
      <c r="D7" s="4"/>
      <c r="E7" s="4"/>
      <c r="F7" s="4"/>
      <c r="G7" s="4"/>
      <c r="H7" s="4"/>
      <c r="I7" s="60"/>
      <c r="J7" s="54"/>
      <c r="K7" s="54"/>
      <c r="L7" s="54"/>
      <c r="M7" s="60"/>
      <c r="N7" s="60"/>
      <c r="O7" s="60"/>
      <c r="P7" s="60"/>
      <c r="Q7" s="60"/>
      <c r="R7" s="60"/>
      <c r="S7" s="54"/>
      <c r="T7">
        <v>5.2572936375466603E-2</v>
      </c>
      <c r="U7" s="60"/>
      <c r="V7">
        <v>1.8115369922364299E-2</v>
      </c>
      <c r="W7">
        <v>0.124874137143464</v>
      </c>
      <c r="X7">
        <v>0.124552897208452</v>
      </c>
      <c r="Y7">
        <v>0.17033099132447699</v>
      </c>
      <c r="Z7">
        <v>0.31812041642280497</v>
      </c>
      <c r="AA7" s="60"/>
      <c r="AB7">
        <v>0.19143325160297101</v>
      </c>
      <c r="AD7" s="60">
        <v>1.1776643001332E-2</v>
      </c>
      <c r="AE7" s="60"/>
      <c r="AF7" s="60">
        <v>8.5431364117330398E-3</v>
      </c>
      <c r="AG7" s="60"/>
      <c r="AH7" s="60">
        <v>0.12211276442293099</v>
      </c>
      <c r="AI7" s="60">
        <v>0.12628359771782799</v>
      </c>
      <c r="AJ7">
        <v>0.240207831162843</v>
      </c>
      <c r="AK7">
        <v>0.12273576402695401</v>
      </c>
      <c r="AL7">
        <v>0.29111273687289102</v>
      </c>
      <c r="AM7" s="60"/>
      <c r="AN7">
        <v>7.7227526383488093E-2</v>
      </c>
      <c r="AO7" s="60"/>
      <c r="AQ7" s="60"/>
      <c r="AR7" s="60">
        <v>8.4569729522556304E-4</v>
      </c>
      <c r="AT7" s="60">
        <v>2.4360905652845301E-2</v>
      </c>
      <c r="AU7" s="60">
        <v>8.5722667560372296E-3</v>
      </c>
      <c r="AV7" s="60">
        <v>4.6025468442902201E-2</v>
      </c>
      <c r="AW7" s="60">
        <v>6.9204753573948702E-2</v>
      </c>
      <c r="AX7" s="60">
        <v>0.18589029680053001</v>
      </c>
      <c r="AZ7" s="60">
        <v>0.31814954217674102</v>
      </c>
      <c r="BB7" s="60">
        <v>0.346951069301769</v>
      </c>
      <c r="BC7" s="60"/>
      <c r="BD7" s="60"/>
      <c r="BE7" s="60">
        <v>100</v>
      </c>
      <c r="BF7" s="60"/>
      <c r="BG7" s="60"/>
      <c r="BH7" s="6">
        <v>8.8699999999999992</v>
      </c>
      <c r="BI7" s="60"/>
      <c r="BJ7">
        <v>8.9353151713407702E-4</v>
      </c>
      <c r="BK7">
        <v>0.99910646848286599</v>
      </c>
      <c r="BL7" s="60"/>
      <c r="BM7" s="60"/>
      <c r="BN7" s="60">
        <v>0.26760909611700401</v>
      </c>
      <c r="BO7" s="60">
        <v>0.12087815435212899</v>
      </c>
      <c r="BP7" s="60">
        <v>0.23746200394873401</v>
      </c>
      <c r="BQ7" s="60">
        <v>8.3389255375905705E-2</v>
      </c>
      <c r="BR7" s="60">
        <v>0.17399978625208101</v>
      </c>
      <c r="BT7" s="60">
        <v>5.8454583117626302E-2</v>
      </c>
      <c r="BV7" s="60">
        <v>5.8207120836519403E-2</v>
      </c>
      <c r="BW7" s="60"/>
      <c r="BX7" s="60">
        <v>1.93218112065523E-3</v>
      </c>
      <c r="BZ7" s="60">
        <v>2.1338184868860102E-2</v>
      </c>
      <c r="CA7" s="60">
        <v>0.14580755872286699</v>
      </c>
      <c r="CB7" s="60">
        <v>0.20296869839340301</v>
      </c>
      <c r="CC7" s="60">
        <v>0.15617340731214499</v>
      </c>
      <c r="CD7" s="60">
        <v>0.24946148182435801</v>
      </c>
      <c r="CF7" s="60">
        <v>0.22231848775771201</v>
      </c>
      <c r="CG7" s="60"/>
      <c r="CH7" s="60"/>
      <c r="CI7" s="60"/>
      <c r="CJ7" s="60"/>
      <c r="CK7" s="60"/>
      <c r="CL7" s="60"/>
      <c r="CM7" s="60"/>
      <c r="CN7" s="60"/>
      <c r="CO7" s="60"/>
      <c r="CP7" s="4"/>
      <c r="CQ7" s="4"/>
      <c r="CR7" s="4"/>
      <c r="CS7" s="4"/>
    </row>
    <row r="9" spans="1:97" x14ac:dyDescent="0.25">
      <c r="A9" s="2" t="s">
        <v>59</v>
      </c>
    </row>
    <row r="10" spans="1:97" x14ac:dyDescent="0.25">
      <c r="A10" t="s">
        <v>60</v>
      </c>
    </row>
    <row r="11" spans="1:97" x14ac:dyDescent="0.25">
      <c r="A11" t="s">
        <v>61</v>
      </c>
    </row>
    <row r="12" spans="1:97" s="53" customFormat="1" x14ac:dyDescent="0.25">
      <c r="B12" s="53" t="s">
        <v>62</v>
      </c>
      <c r="C12" s="53">
        <v>26673.32</v>
      </c>
      <c r="D12" s="53">
        <v>527.19999999999993</v>
      </c>
      <c r="E12" s="53">
        <v>27.200000000000003</v>
      </c>
      <c r="F12" s="53">
        <v>5.5999999999999943</v>
      </c>
      <c r="G12" s="53">
        <v>4.7999999999999989</v>
      </c>
      <c r="H12" s="53">
        <v>146.4</v>
      </c>
      <c r="I12" s="53">
        <v>48</v>
      </c>
      <c r="J12" s="52">
        <v>48093.86</v>
      </c>
      <c r="K12" s="52">
        <v>32666.720000000001</v>
      </c>
      <c r="L12" s="52">
        <v>378923.2</v>
      </c>
      <c r="M12" s="53">
        <v>16</v>
      </c>
      <c r="N12" s="53">
        <v>69.600000000000009</v>
      </c>
      <c r="O12" s="53">
        <v>52.800000000000004</v>
      </c>
      <c r="P12" s="53">
        <v>47798.58</v>
      </c>
      <c r="Q12" s="53">
        <v>4.8000000000000007</v>
      </c>
      <c r="R12" s="53">
        <v>32702.040000000005</v>
      </c>
      <c r="S12" s="53">
        <v>56501.96</v>
      </c>
      <c r="T12" s="53">
        <v>62609.279999999999</v>
      </c>
      <c r="U12" s="53">
        <v>37987.380000000005</v>
      </c>
      <c r="V12" s="53">
        <v>102625.34</v>
      </c>
      <c r="W12" s="53">
        <v>5.6</v>
      </c>
      <c r="X12" s="53">
        <v>43574.239999999998</v>
      </c>
      <c r="Y12" s="53">
        <v>11.200000000000001</v>
      </c>
      <c r="Z12" s="53">
        <v>16</v>
      </c>
      <c r="AA12" s="53">
        <v>36.800000000000004</v>
      </c>
      <c r="AB12" s="53">
        <v>115.2</v>
      </c>
      <c r="AC12" s="53">
        <v>37.6</v>
      </c>
      <c r="AD12" s="53">
        <v>4604.04</v>
      </c>
      <c r="AE12" s="53">
        <v>261396.24000000005</v>
      </c>
      <c r="AF12" s="53">
        <v>4000.6400000000003</v>
      </c>
      <c r="AG12" s="53">
        <v>287486.71999999997</v>
      </c>
      <c r="AH12" s="53">
        <v>63842.8</v>
      </c>
      <c r="AI12" s="53">
        <v>70950.48</v>
      </c>
      <c r="AJ12" s="53">
        <v>139537</v>
      </c>
      <c r="AK12" s="53">
        <v>147273.44</v>
      </c>
      <c r="AL12" s="53">
        <v>174943.08</v>
      </c>
      <c r="AM12" s="53">
        <v>1748721.36</v>
      </c>
      <c r="AN12" s="53">
        <v>54426.44</v>
      </c>
      <c r="AO12" s="53">
        <v>4</v>
      </c>
      <c r="AP12" s="53">
        <v>4.7999999999999972</v>
      </c>
      <c r="AQ12" s="53">
        <v>3777.38</v>
      </c>
      <c r="AR12" s="53">
        <v>0</v>
      </c>
      <c r="AS12" s="53">
        <v>211563.3</v>
      </c>
      <c r="AT12" s="53">
        <v>0</v>
      </c>
      <c r="AU12" s="53">
        <v>159742.82000000004</v>
      </c>
      <c r="AV12" s="53">
        <v>18.399999999999999</v>
      </c>
      <c r="AW12" s="53">
        <v>0</v>
      </c>
      <c r="AX12" s="53">
        <v>0</v>
      </c>
      <c r="AY12" s="53">
        <v>0</v>
      </c>
      <c r="AZ12" s="53">
        <v>0</v>
      </c>
      <c r="BA12" s="53">
        <v>4</v>
      </c>
      <c r="BB12" s="53">
        <v>869.68000000000006</v>
      </c>
      <c r="BC12" s="53">
        <v>0</v>
      </c>
      <c r="BD12" s="53">
        <v>961.82000000000016</v>
      </c>
      <c r="BE12" s="53">
        <v>0.79999999999999893</v>
      </c>
      <c r="BF12" s="53">
        <v>23001.24</v>
      </c>
      <c r="BG12" s="53">
        <v>62511.279999999992</v>
      </c>
      <c r="BH12" s="53">
        <v>76423.62</v>
      </c>
      <c r="BI12" s="53">
        <v>109871.68000000001</v>
      </c>
      <c r="BJ12" s="53">
        <v>704422.12</v>
      </c>
      <c r="BK12" s="53">
        <v>917260.5</v>
      </c>
      <c r="BL12" s="53">
        <v>23.2</v>
      </c>
      <c r="BM12" s="53">
        <v>4</v>
      </c>
      <c r="BN12" s="53">
        <v>12</v>
      </c>
      <c r="BO12" s="53">
        <v>5.6</v>
      </c>
      <c r="BP12" s="53">
        <v>6.4</v>
      </c>
      <c r="BQ12" s="53">
        <v>1.6</v>
      </c>
      <c r="BR12" s="53">
        <v>9.6</v>
      </c>
      <c r="BS12" s="53">
        <v>22.4</v>
      </c>
      <c r="BT12" s="53">
        <v>0</v>
      </c>
      <c r="BU12" s="53">
        <v>14.4</v>
      </c>
      <c r="BV12" s="53">
        <v>16.8</v>
      </c>
      <c r="BW12" s="53">
        <v>524403.9</v>
      </c>
      <c r="BX12" s="53">
        <v>58.4</v>
      </c>
      <c r="BY12" s="53">
        <v>587401.1</v>
      </c>
      <c r="BZ12" s="53">
        <v>347.2</v>
      </c>
      <c r="CA12" s="53">
        <v>15639.4</v>
      </c>
      <c r="CB12" s="53">
        <v>488.8</v>
      </c>
      <c r="CC12" s="53">
        <v>32.800000000000004</v>
      </c>
      <c r="CD12" s="53">
        <v>4.8</v>
      </c>
      <c r="CE12" s="53">
        <v>12</v>
      </c>
      <c r="CF12" s="53">
        <v>4</v>
      </c>
      <c r="CG12" s="53">
        <v>2.4</v>
      </c>
      <c r="CH12" s="53">
        <v>853332.8</v>
      </c>
      <c r="CI12" s="53">
        <v>12.8</v>
      </c>
      <c r="CJ12" s="53">
        <v>50.4</v>
      </c>
      <c r="CK12" s="53">
        <v>6474.4599999999991</v>
      </c>
      <c r="CL12" s="53">
        <v>0</v>
      </c>
      <c r="CM12" s="53">
        <v>2.4</v>
      </c>
      <c r="CN12" s="53">
        <v>880688.18</v>
      </c>
      <c r="CO12" s="53">
        <v>10.4</v>
      </c>
      <c r="CP12" s="53">
        <v>0</v>
      </c>
      <c r="CQ12" s="53">
        <v>0</v>
      </c>
      <c r="CR12" s="53">
        <v>0</v>
      </c>
      <c r="CS12" s="53">
        <v>0.8</v>
      </c>
    </row>
    <row r="13" spans="1:97" x14ac:dyDescent="0.25">
      <c r="B13" t="s">
        <v>63</v>
      </c>
      <c r="C13">
        <v>15188.44</v>
      </c>
      <c r="D13">
        <v>400.8</v>
      </c>
      <c r="E13">
        <v>14807.979999999998</v>
      </c>
      <c r="F13">
        <v>190.39999999999998</v>
      </c>
      <c r="G13">
        <v>28</v>
      </c>
      <c r="H13">
        <v>19.200000000000003</v>
      </c>
      <c r="I13">
        <v>420</v>
      </c>
      <c r="J13" s="52">
        <v>3389.3</v>
      </c>
      <c r="K13" s="52">
        <v>3102.8199999999997</v>
      </c>
      <c r="L13" s="52">
        <v>27319.5</v>
      </c>
      <c r="M13">
        <v>2115.3799999999992</v>
      </c>
      <c r="N13">
        <v>4076.6800000000003</v>
      </c>
      <c r="O13">
        <v>1621.6999999999998</v>
      </c>
      <c r="P13">
        <v>3422.8800000000006</v>
      </c>
      <c r="Q13">
        <v>1735.3000000000002</v>
      </c>
      <c r="R13">
        <v>3627.7400000000002</v>
      </c>
      <c r="S13" s="52">
        <v>4233.5199999999995</v>
      </c>
      <c r="T13">
        <v>4070.2599999999998</v>
      </c>
      <c r="U13">
        <v>4377.5600000000004</v>
      </c>
      <c r="V13">
        <v>6481.68</v>
      </c>
      <c r="W13">
        <v>1735.3</v>
      </c>
      <c r="X13">
        <v>6092.7</v>
      </c>
      <c r="Y13">
        <v>2108.1999999999998</v>
      </c>
      <c r="Z13">
        <v>2215.4</v>
      </c>
      <c r="AA13">
        <v>3740.5600000000004</v>
      </c>
      <c r="AB13">
        <v>2340.2000000000003</v>
      </c>
      <c r="AC13">
        <v>14.399999999999999</v>
      </c>
      <c r="AD13">
        <v>523.20000000000005</v>
      </c>
      <c r="AE13">
        <v>36</v>
      </c>
      <c r="AF13">
        <v>40.799999999999997</v>
      </c>
      <c r="AG13">
        <v>138.4</v>
      </c>
      <c r="AH13">
        <v>152.80000000000001</v>
      </c>
      <c r="AI13">
        <v>243.2</v>
      </c>
      <c r="AJ13">
        <v>292</v>
      </c>
      <c r="AK13">
        <v>51.2</v>
      </c>
      <c r="AL13">
        <v>245.6</v>
      </c>
      <c r="AM13">
        <v>124.8</v>
      </c>
      <c r="AN13">
        <v>865.6</v>
      </c>
      <c r="AO13">
        <v>384.8</v>
      </c>
      <c r="AP13">
        <v>1248.8999999999999</v>
      </c>
      <c r="AQ13">
        <v>880.80000000000007</v>
      </c>
      <c r="AR13">
        <v>1622.5</v>
      </c>
      <c r="AS13">
        <v>113.6</v>
      </c>
      <c r="AT13">
        <v>296.8</v>
      </c>
      <c r="AU13">
        <v>92</v>
      </c>
      <c r="AV13">
        <v>364.79999999999995</v>
      </c>
      <c r="AW13">
        <v>48</v>
      </c>
      <c r="AX13">
        <v>288</v>
      </c>
      <c r="AY13">
        <v>0</v>
      </c>
      <c r="AZ13">
        <v>191.2</v>
      </c>
      <c r="BA13">
        <v>0</v>
      </c>
      <c r="BB13">
        <v>679.19999999999993</v>
      </c>
      <c r="BC13">
        <v>3.2000000000000455</v>
      </c>
      <c r="BD13">
        <v>185.68000000000029</v>
      </c>
      <c r="BE13">
        <v>15221.279999999999</v>
      </c>
      <c r="BF13">
        <v>3244.68</v>
      </c>
      <c r="BG13">
        <v>13212.580000000002</v>
      </c>
      <c r="BH13">
        <v>10049.48</v>
      </c>
      <c r="BI13" s="2">
        <v>29591</v>
      </c>
      <c r="BJ13">
        <v>106346.09999999999</v>
      </c>
      <c r="BK13">
        <v>14282.56</v>
      </c>
      <c r="BL13">
        <v>15075.500000000004</v>
      </c>
      <c r="BM13">
        <v>12495.060000000001</v>
      </c>
      <c r="BN13">
        <v>12004.159999999998</v>
      </c>
      <c r="BO13">
        <v>10608.52</v>
      </c>
      <c r="BP13">
        <v>10167.32</v>
      </c>
      <c r="BQ13">
        <v>7332.54</v>
      </c>
      <c r="BR13">
        <v>6797.8599999999988</v>
      </c>
      <c r="BS13">
        <v>4032.66</v>
      </c>
      <c r="BT13" s="52">
        <v>4475.1999999999989</v>
      </c>
      <c r="BU13">
        <v>589.6</v>
      </c>
      <c r="BV13" s="51">
        <v>4492.7999999999993</v>
      </c>
      <c r="BW13">
        <v>688.8</v>
      </c>
      <c r="BX13">
        <v>1819.3</v>
      </c>
      <c r="BY13">
        <v>901.6</v>
      </c>
      <c r="BZ13">
        <v>822.4</v>
      </c>
      <c r="CA13">
        <v>521.6</v>
      </c>
      <c r="CB13">
        <v>2975.5600000000004</v>
      </c>
      <c r="CC13">
        <v>248.8</v>
      </c>
      <c r="CD13">
        <v>3093.98</v>
      </c>
      <c r="CE13">
        <v>234.4</v>
      </c>
      <c r="CF13">
        <v>1648.9</v>
      </c>
      <c r="CG13">
        <v>0</v>
      </c>
      <c r="CH13">
        <v>0</v>
      </c>
      <c r="CI13">
        <v>0</v>
      </c>
      <c r="CJ13">
        <v>0</v>
      </c>
      <c r="CK13">
        <v>237.6</v>
      </c>
      <c r="CL13">
        <v>12</v>
      </c>
      <c r="CM13">
        <v>912</v>
      </c>
      <c r="CN13">
        <v>85924.780000000013</v>
      </c>
      <c r="CO13">
        <v>6007.06</v>
      </c>
      <c r="CP13">
        <v>458.4</v>
      </c>
      <c r="CQ13">
        <v>2769.94</v>
      </c>
      <c r="CR13">
        <v>10.4</v>
      </c>
      <c r="CS13">
        <v>34.4</v>
      </c>
    </row>
    <row r="14" spans="1:97" x14ac:dyDescent="0.25">
      <c r="B14" t="s">
        <v>64</v>
      </c>
      <c r="C14">
        <v>6491.32</v>
      </c>
      <c r="D14">
        <v>459.2</v>
      </c>
      <c r="E14">
        <v>971.19999999999993</v>
      </c>
      <c r="F14">
        <v>5394.8399999999992</v>
      </c>
      <c r="G14">
        <v>1067.2399999999998</v>
      </c>
      <c r="H14">
        <v>50.400000000000006</v>
      </c>
      <c r="I14">
        <v>41.6</v>
      </c>
      <c r="J14" s="52">
        <v>455.2</v>
      </c>
      <c r="K14" s="52">
        <v>327.2</v>
      </c>
      <c r="L14" s="52">
        <v>3336.44</v>
      </c>
      <c r="M14">
        <v>284.8</v>
      </c>
      <c r="N14">
        <v>27.200000000000003</v>
      </c>
      <c r="O14">
        <v>13.6</v>
      </c>
      <c r="P14">
        <v>1164.08</v>
      </c>
      <c r="Q14">
        <v>84.800000000000011</v>
      </c>
      <c r="R14">
        <v>813.6</v>
      </c>
      <c r="S14" s="52">
        <v>1432.9</v>
      </c>
      <c r="T14">
        <v>2317</v>
      </c>
      <c r="U14">
        <v>885.59999999999991</v>
      </c>
      <c r="V14">
        <v>2324.1999999999998</v>
      </c>
      <c r="W14">
        <v>563.20000000000005</v>
      </c>
      <c r="X14">
        <v>1122.4399999999998</v>
      </c>
      <c r="Y14">
        <v>260</v>
      </c>
      <c r="Z14">
        <v>283.20000000000005</v>
      </c>
      <c r="AA14">
        <v>18.399999999999999</v>
      </c>
      <c r="AB14">
        <v>288.79999999999995</v>
      </c>
      <c r="AC14">
        <v>0</v>
      </c>
      <c r="AD14">
        <v>57.6</v>
      </c>
      <c r="AE14">
        <v>0</v>
      </c>
      <c r="AF14">
        <v>3.1999999999999997</v>
      </c>
      <c r="AG14">
        <v>0</v>
      </c>
      <c r="AH14">
        <v>4.8000000000000007</v>
      </c>
      <c r="AI14">
        <v>7.1999999999999993</v>
      </c>
      <c r="AJ14">
        <v>16</v>
      </c>
      <c r="AK14">
        <v>15.999999999999998</v>
      </c>
      <c r="AL14">
        <v>12</v>
      </c>
      <c r="AM14">
        <v>205.6</v>
      </c>
      <c r="AN14">
        <v>62.400000000000006</v>
      </c>
      <c r="AO14">
        <v>36</v>
      </c>
      <c r="AP14">
        <v>82.4</v>
      </c>
      <c r="AQ14">
        <v>4875.38</v>
      </c>
      <c r="AR14">
        <v>158.4</v>
      </c>
      <c r="AS14">
        <v>63.199999999999996</v>
      </c>
      <c r="AT14">
        <v>26.4</v>
      </c>
      <c r="AU14">
        <v>49.599999999999994</v>
      </c>
      <c r="AV14">
        <v>29.6</v>
      </c>
      <c r="AW14">
        <v>0.79999999999999982</v>
      </c>
      <c r="AX14">
        <v>4</v>
      </c>
      <c r="AY14">
        <v>0</v>
      </c>
      <c r="AZ14">
        <v>15.199999999999989</v>
      </c>
      <c r="BA14">
        <v>0</v>
      </c>
      <c r="BB14">
        <v>162.39999999999998</v>
      </c>
      <c r="BC14">
        <v>0</v>
      </c>
      <c r="BD14">
        <v>111.21999999999935</v>
      </c>
      <c r="BE14">
        <v>216</v>
      </c>
      <c r="BF14">
        <v>3852.9</v>
      </c>
      <c r="BG14">
        <v>10920.78</v>
      </c>
      <c r="BH14">
        <v>12911.460000000001</v>
      </c>
      <c r="BI14" s="2">
        <v>19125.820000000003</v>
      </c>
      <c r="BJ14">
        <v>122212.58</v>
      </c>
      <c r="BK14">
        <v>630.4</v>
      </c>
      <c r="BL14">
        <v>1764.1</v>
      </c>
      <c r="BM14">
        <v>504</v>
      </c>
      <c r="BN14">
        <v>628.79999999999995</v>
      </c>
      <c r="BO14">
        <v>576.79999999999995</v>
      </c>
      <c r="BP14">
        <v>566.4</v>
      </c>
      <c r="BQ14">
        <v>408</v>
      </c>
      <c r="BR14">
        <v>392.8</v>
      </c>
      <c r="BS14">
        <v>297.59999999999997</v>
      </c>
      <c r="BT14" s="52">
        <v>262.39999999999998</v>
      </c>
      <c r="BU14">
        <v>62.4</v>
      </c>
      <c r="BV14" s="51">
        <v>288</v>
      </c>
      <c r="BW14">
        <v>60</v>
      </c>
      <c r="BX14">
        <v>167.2</v>
      </c>
      <c r="BY14">
        <v>90.4</v>
      </c>
      <c r="BZ14">
        <v>129.6</v>
      </c>
      <c r="CA14">
        <v>80.8</v>
      </c>
      <c r="CB14">
        <v>213.6</v>
      </c>
      <c r="CC14">
        <v>16.8</v>
      </c>
      <c r="CD14">
        <v>226.4</v>
      </c>
      <c r="CE14">
        <v>20</v>
      </c>
      <c r="CF14">
        <v>125.60000000000001</v>
      </c>
      <c r="CG14">
        <v>0</v>
      </c>
      <c r="CH14">
        <v>48</v>
      </c>
      <c r="CI14">
        <v>0</v>
      </c>
      <c r="CJ14">
        <v>13.6</v>
      </c>
      <c r="CK14">
        <v>3060.38</v>
      </c>
      <c r="CL14">
        <v>132.80000000000001</v>
      </c>
      <c r="CM14">
        <v>150.39999999999998</v>
      </c>
      <c r="CN14">
        <v>1046623.6600000001</v>
      </c>
      <c r="CO14">
        <v>245938.08000000002</v>
      </c>
      <c r="CP14">
        <v>20427.060000000001</v>
      </c>
      <c r="CQ14">
        <v>7273.32</v>
      </c>
      <c r="CR14">
        <v>460.8</v>
      </c>
      <c r="CS14">
        <v>3.2</v>
      </c>
    </row>
    <row r="15" spans="1:97" x14ac:dyDescent="0.25">
      <c r="B15" t="s">
        <v>65</v>
      </c>
      <c r="C15">
        <v>2997.96</v>
      </c>
      <c r="D15">
        <v>417.6</v>
      </c>
      <c r="E15">
        <v>1004.02</v>
      </c>
      <c r="F15">
        <v>4845.0199999999995</v>
      </c>
      <c r="G15">
        <v>847.2</v>
      </c>
      <c r="H15">
        <v>68</v>
      </c>
      <c r="I15">
        <v>26.4</v>
      </c>
      <c r="J15" s="52">
        <v>208</v>
      </c>
      <c r="K15" s="52">
        <v>159.19999999999999</v>
      </c>
      <c r="L15" s="52">
        <v>1500.8999999999999</v>
      </c>
      <c r="M15">
        <v>71.2</v>
      </c>
      <c r="N15">
        <v>5.6</v>
      </c>
      <c r="O15">
        <v>0.79999999999999893</v>
      </c>
      <c r="P15">
        <v>1272.8999999999999</v>
      </c>
      <c r="Q15">
        <v>105.60000000000001</v>
      </c>
      <c r="R15">
        <v>969.6</v>
      </c>
      <c r="S15" s="52">
        <v>1571.3</v>
      </c>
      <c r="T15">
        <v>2821.9599999999996</v>
      </c>
      <c r="U15">
        <v>1080.8399999999999</v>
      </c>
      <c r="V15">
        <v>2751.5</v>
      </c>
      <c r="W15">
        <v>27.2</v>
      </c>
      <c r="X15">
        <v>1265.7</v>
      </c>
      <c r="Y15">
        <v>4.8000000000000007</v>
      </c>
      <c r="Z15">
        <v>12</v>
      </c>
      <c r="AA15">
        <v>0</v>
      </c>
      <c r="AB15">
        <v>18.399999999999999</v>
      </c>
      <c r="AC15">
        <v>0</v>
      </c>
      <c r="AD15">
        <v>0</v>
      </c>
      <c r="AE15">
        <v>3.1999999999999993</v>
      </c>
      <c r="AF15">
        <v>4.8000000000000007</v>
      </c>
      <c r="AG15">
        <v>0</v>
      </c>
      <c r="AH15">
        <v>4.8000000000000007</v>
      </c>
      <c r="AI15">
        <v>1.6</v>
      </c>
      <c r="AJ15">
        <v>16</v>
      </c>
      <c r="AK15">
        <v>13.6</v>
      </c>
      <c r="AL15">
        <v>15.200000000000001</v>
      </c>
      <c r="AM15">
        <v>237.6</v>
      </c>
      <c r="AN15">
        <v>34.400000000000006</v>
      </c>
      <c r="AO15">
        <v>27.999999999999996</v>
      </c>
      <c r="AP15">
        <v>65.599999999999994</v>
      </c>
      <c r="AQ15">
        <v>46.400000000000006</v>
      </c>
      <c r="AR15">
        <v>87.199999999999989</v>
      </c>
      <c r="AS15">
        <v>4</v>
      </c>
      <c r="AT15">
        <v>17.600000000000001</v>
      </c>
      <c r="AU15">
        <v>3.1999999999999993</v>
      </c>
      <c r="AV15">
        <v>23.199999999999996</v>
      </c>
      <c r="AW15">
        <v>4.8000000000000007</v>
      </c>
      <c r="AX15">
        <v>5.5999999999999979</v>
      </c>
      <c r="AY15">
        <v>0</v>
      </c>
      <c r="AZ15">
        <v>33.599999999999994</v>
      </c>
      <c r="BA15">
        <v>0</v>
      </c>
      <c r="BB15">
        <v>31.199999999999989</v>
      </c>
      <c r="BC15">
        <v>0</v>
      </c>
      <c r="BD15">
        <v>0</v>
      </c>
      <c r="BE15">
        <v>151.20000000000002</v>
      </c>
      <c r="BF15">
        <v>789.69999999999993</v>
      </c>
      <c r="BG15">
        <v>2217.7999999999997</v>
      </c>
      <c r="BH15">
        <v>2576.4199999999996</v>
      </c>
      <c r="BI15" s="2">
        <v>3803.78</v>
      </c>
      <c r="BJ15">
        <v>24770.2</v>
      </c>
      <c r="BK15">
        <v>148</v>
      </c>
      <c r="BL15">
        <v>1314.5</v>
      </c>
      <c r="BM15">
        <v>35.200000000000003</v>
      </c>
      <c r="BN15">
        <v>347.2</v>
      </c>
      <c r="BO15">
        <v>54.4</v>
      </c>
      <c r="BP15">
        <v>138.4</v>
      </c>
      <c r="BQ15">
        <v>48.800000000000004</v>
      </c>
      <c r="BR15">
        <v>89.600000000000009</v>
      </c>
      <c r="BS15">
        <v>12</v>
      </c>
      <c r="BT15" s="52">
        <v>31.199999999999996</v>
      </c>
      <c r="BU15">
        <v>7.2</v>
      </c>
      <c r="BV15" s="51">
        <v>36.799999999999997</v>
      </c>
      <c r="BW15">
        <v>4</v>
      </c>
      <c r="BX15">
        <v>12.8</v>
      </c>
      <c r="BY15">
        <v>4.8</v>
      </c>
      <c r="BZ15">
        <v>27.2</v>
      </c>
      <c r="CA15">
        <v>20.8</v>
      </c>
      <c r="CB15">
        <v>47.2</v>
      </c>
      <c r="CC15">
        <v>12</v>
      </c>
      <c r="CD15">
        <v>26.4</v>
      </c>
      <c r="CE15">
        <v>4.8000000000000007</v>
      </c>
      <c r="CF15">
        <v>20</v>
      </c>
      <c r="CG15">
        <v>0.8</v>
      </c>
      <c r="CH15">
        <v>0</v>
      </c>
      <c r="CI15">
        <v>0</v>
      </c>
      <c r="CJ15">
        <v>0</v>
      </c>
      <c r="CK15">
        <v>16</v>
      </c>
      <c r="CL15">
        <v>0.8</v>
      </c>
      <c r="CM15">
        <v>6.4</v>
      </c>
      <c r="CN15">
        <v>5436.38</v>
      </c>
      <c r="CO15">
        <v>19168.32</v>
      </c>
      <c r="CP15">
        <v>1684.1000000000001</v>
      </c>
      <c r="CQ15">
        <v>542.4</v>
      </c>
      <c r="CR15">
        <v>35.200000000000003</v>
      </c>
      <c r="CS15">
        <v>0</v>
      </c>
    </row>
    <row r="16" spans="1:97" x14ac:dyDescent="0.25">
      <c r="B16" t="s">
        <v>66</v>
      </c>
      <c r="C16">
        <v>6160.74</v>
      </c>
      <c r="D16">
        <v>397.6</v>
      </c>
      <c r="E16">
        <v>732.8</v>
      </c>
      <c r="F16">
        <v>3419.72</v>
      </c>
      <c r="G16">
        <v>582.4</v>
      </c>
      <c r="H16">
        <v>45.599999999999994</v>
      </c>
      <c r="I16" s="2">
        <v>39.200000000000003</v>
      </c>
      <c r="J16" s="52">
        <v>421.59999999999997</v>
      </c>
      <c r="K16" s="52">
        <v>322.39999999999998</v>
      </c>
      <c r="L16" s="52">
        <v>3412.48</v>
      </c>
      <c r="M16">
        <v>187.2</v>
      </c>
      <c r="N16">
        <v>17.600000000000001</v>
      </c>
      <c r="O16">
        <v>2.4000000000000004</v>
      </c>
      <c r="P16">
        <v>996.8</v>
      </c>
      <c r="Q16">
        <v>92.800000000000011</v>
      </c>
      <c r="R16">
        <v>706.4</v>
      </c>
      <c r="S16" s="52">
        <v>1236.9000000000001</v>
      </c>
      <c r="T16">
        <v>2220.1999999999998</v>
      </c>
      <c r="U16">
        <v>915.19999999999993</v>
      </c>
      <c r="V16">
        <v>2176.1999999999998</v>
      </c>
      <c r="W16">
        <v>4</v>
      </c>
      <c r="X16">
        <v>989.59999999999991</v>
      </c>
      <c r="Y16">
        <v>2.4</v>
      </c>
      <c r="Z16">
        <v>0.80000000000000027</v>
      </c>
      <c r="AA16">
        <v>0</v>
      </c>
      <c r="AB16">
        <v>7.2000000000000011</v>
      </c>
      <c r="AC16">
        <v>0</v>
      </c>
      <c r="AD16">
        <v>0</v>
      </c>
      <c r="AE16">
        <v>1.6000000000000014</v>
      </c>
      <c r="AF16">
        <v>5.6</v>
      </c>
      <c r="AG16">
        <v>0</v>
      </c>
      <c r="AH16">
        <v>2.4</v>
      </c>
      <c r="AI16">
        <v>2.4</v>
      </c>
      <c r="AJ16">
        <v>5.6</v>
      </c>
      <c r="AK16">
        <v>11.2</v>
      </c>
      <c r="AL16">
        <v>13.6</v>
      </c>
      <c r="AM16">
        <v>188.79999999999998</v>
      </c>
      <c r="AN16">
        <v>44.8</v>
      </c>
      <c r="AO16">
        <v>14.400000000000002</v>
      </c>
      <c r="AP16">
        <v>63.199999999999989</v>
      </c>
      <c r="AQ16">
        <v>26.400000000000002</v>
      </c>
      <c r="AR16">
        <v>79.199999999999989</v>
      </c>
      <c r="AS16">
        <v>26.4</v>
      </c>
      <c r="AT16">
        <v>20.799999999999997</v>
      </c>
      <c r="AU16">
        <v>14.399999999999999</v>
      </c>
      <c r="AV16">
        <v>16</v>
      </c>
      <c r="AW16">
        <v>0</v>
      </c>
      <c r="AX16">
        <v>2.3999999999999986</v>
      </c>
      <c r="AY16">
        <v>0</v>
      </c>
      <c r="AZ16">
        <v>3.1999999999999886</v>
      </c>
      <c r="BA16">
        <v>0</v>
      </c>
      <c r="BB16">
        <v>180.79999999999995</v>
      </c>
      <c r="BC16">
        <v>0</v>
      </c>
      <c r="BD16">
        <v>86.419999999999618</v>
      </c>
      <c r="BE16">
        <v>160</v>
      </c>
      <c r="BF16">
        <v>4868.5400000000009</v>
      </c>
      <c r="BG16">
        <v>13213.38</v>
      </c>
      <c r="BH16">
        <v>16177.84</v>
      </c>
      <c r="BI16" s="11">
        <v>23008.36</v>
      </c>
      <c r="BJ16">
        <v>148166.34</v>
      </c>
      <c r="BK16">
        <v>198.4</v>
      </c>
      <c r="BL16">
        <v>1079.22</v>
      </c>
      <c r="BM16">
        <v>43.2</v>
      </c>
      <c r="BN16">
        <v>240</v>
      </c>
      <c r="BO16">
        <v>38.4</v>
      </c>
      <c r="BP16">
        <v>109.6</v>
      </c>
      <c r="BQ16">
        <v>28.8</v>
      </c>
      <c r="BR16">
        <v>67.2</v>
      </c>
      <c r="BS16">
        <v>0.8</v>
      </c>
      <c r="BT16" s="52">
        <v>28</v>
      </c>
      <c r="BU16">
        <v>0.8</v>
      </c>
      <c r="BV16" s="51">
        <v>27.2</v>
      </c>
      <c r="BW16">
        <v>12</v>
      </c>
      <c r="BX16">
        <v>24</v>
      </c>
      <c r="BY16">
        <v>20.8</v>
      </c>
      <c r="BZ16">
        <v>80.8</v>
      </c>
      <c r="CA16">
        <v>97.6</v>
      </c>
      <c r="CB16">
        <v>27.2</v>
      </c>
      <c r="CC16">
        <v>15.2</v>
      </c>
      <c r="CD16">
        <v>15.2</v>
      </c>
      <c r="CE16">
        <v>7.2000000000000011</v>
      </c>
      <c r="CF16">
        <v>16.8</v>
      </c>
      <c r="CG16">
        <v>0.8</v>
      </c>
      <c r="CH16">
        <v>0</v>
      </c>
      <c r="CI16">
        <v>0</v>
      </c>
      <c r="CJ16">
        <v>0</v>
      </c>
      <c r="CK16">
        <v>32.799999999999997</v>
      </c>
      <c r="CL16">
        <v>0</v>
      </c>
      <c r="CM16">
        <v>0</v>
      </c>
      <c r="CN16">
        <v>4100.6799999999994</v>
      </c>
      <c r="CO16">
        <v>1432.1</v>
      </c>
      <c r="CP16">
        <v>128.80000000000001</v>
      </c>
      <c r="CQ16">
        <v>38.4</v>
      </c>
      <c r="CR16">
        <v>1.6</v>
      </c>
      <c r="CS16">
        <v>0</v>
      </c>
    </row>
    <row r="17" spans="2:97" x14ac:dyDescent="0.25">
      <c r="B17" t="s">
        <v>67</v>
      </c>
      <c r="C17">
        <v>19033.72</v>
      </c>
      <c r="D17">
        <v>591.20000000000005</v>
      </c>
      <c r="E17">
        <v>632.79999999999995</v>
      </c>
      <c r="F17">
        <v>112</v>
      </c>
      <c r="G17">
        <v>41.6</v>
      </c>
      <c r="H17">
        <v>20.799999999999997</v>
      </c>
      <c r="I17">
        <v>1000.8000000000001</v>
      </c>
      <c r="J17" s="52">
        <v>1524.1</v>
      </c>
      <c r="K17" s="52">
        <v>2921.1600000000003</v>
      </c>
      <c r="L17" s="52">
        <v>14973.800000000001</v>
      </c>
      <c r="M17">
        <v>3960.6399999999994</v>
      </c>
      <c r="N17">
        <v>6503.3</v>
      </c>
      <c r="O17">
        <v>2688.2999999999997</v>
      </c>
      <c r="P17">
        <v>6287.2</v>
      </c>
      <c r="Q17">
        <v>3328.4399999999996</v>
      </c>
      <c r="R17">
        <v>6560.9199999999992</v>
      </c>
      <c r="S17" s="55">
        <v>10297.84</v>
      </c>
      <c r="T17">
        <v>8464.48</v>
      </c>
      <c r="U17">
        <v>10719.82</v>
      </c>
      <c r="V17">
        <v>15295.800000000001</v>
      </c>
      <c r="W17">
        <v>9935.9600000000009</v>
      </c>
      <c r="X17">
        <v>14494.840000000002</v>
      </c>
      <c r="Y17">
        <v>7394.2000000000007</v>
      </c>
      <c r="Z17">
        <v>7982.5600000000013</v>
      </c>
      <c r="AA17">
        <v>9251.44</v>
      </c>
      <c r="AB17">
        <v>8286.76</v>
      </c>
      <c r="AC17">
        <v>49.6</v>
      </c>
      <c r="AD17" s="2">
        <v>1746.5</v>
      </c>
      <c r="AE17">
        <v>68.8</v>
      </c>
      <c r="AF17">
        <v>72</v>
      </c>
      <c r="AG17">
        <v>235.99999999999997</v>
      </c>
      <c r="AH17">
        <v>259.2</v>
      </c>
      <c r="AI17">
        <v>528</v>
      </c>
      <c r="AJ17">
        <v>430.4</v>
      </c>
      <c r="AK17">
        <v>47.2</v>
      </c>
      <c r="AL17">
        <v>316</v>
      </c>
      <c r="AM17">
        <v>153.6</v>
      </c>
      <c r="AN17">
        <v>483.20000000000005</v>
      </c>
      <c r="AO17">
        <v>317.59999999999997</v>
      </c>
      <c r="AP17">
        <v>748</v>
      </c>
      <c r="AQ17">
        <v>15614.6</v>
      </c>
      <c r="AR17">
        <v>922.4</v>
      </c>
      <c r="AS17">
        <v>157.6</v>
      </c>
      <c r="AT17">
        <v>238.4</v>
      </c>
      <c r="AU17">
        <v>152</v>
      </c>
      <c r="AV17">
        <v>370.4</v>
      </c>
      <c r="AW17">
        <v>84.8</v>
      </c>
      <c r="AX17">
        <v>607.20000000000005</v>
      </c>
      <c r="AY17">
        <v>0</v>
      </c>
      <c r="AZ17">
        <v>278.39999999999998</v>
      </c>
      <c r="BA17">
        <v>0</v>
      </c>
      <c r="BB17">
        <v>1417.6999999999998</v>
      </c>
      <c r="BC17">
        <v>0</v>
      </c>
      <c r="BD17">
        <v>343.2800000000002</v>
      </c>
      <c r="BE17">
        <v>32568.799999999999</v>
      </c>
      <c r="BF17">
        <v>9787.7800000000025</v>
      </c>
      <c r="BG17">
        <v>35783.199999999997</v>
      </c>
      <c r="BH17">
        <v>30746.059999999998</v>
      </c>
      <c r="BI17" s="11">
        <v>77049.64</v>
      </c>
      <c r="BJ17">
        <v>313373.92000000004</v>
      </c>
      <c r="BK17">
        <v>29198.080000000002</v>
      </c>
      <c r="BL17">
        <v>28817.200000000001</v>
      </c>
      <c r="BM17">
        <v>30741.759999999998</v>
      </c>
      <c r="BN17">
        <v>26566.6</v>
      </c>
      <c r="BO17">
        <v>26254.780000000006</v>
      </c>
      <c r="BP17">
        <v>24225.879999999997</v>
      </c>
      <c r="BQ17">
        <v>18097.099999999999</v>
      </c>
      <c r="BR17">
        <v>16507.7</v>
      </c>
      <c r="BS17">
        <v>11162.580000000002</v>
      </c>
      <c r="BT17" s="52">
        <v>11060.079999999998</v>
      </c>
      <c r="BU17">
        <v>1705.72</v>
      </c>
      <c r="BV17" s="51">
        <v>11661.460000000001</v>
      </c>
      <c r="BW17">
        <v>1998.56</v>
      </c>
      <c r="BX17">
        <v>5030.58</v>
      </c>
      <c r="BY17">
        <v>2628.2999999999997</v>
      </c>
      <c r="BZ17">
        <v>2245.8000000000002</v>
      </c>
      <c r="CA17">
        <v>1214.4599999999998</v>
      </c>
      <c r="CB17">
        <v>7683.9800000000005</v>
      </c>
      <c r="CC17">
        <v>600</v>
      </c>
      <c r="CD17">
        <v>8039.3799999999992</v>
      </c>
      <c r="CE17">
        <v>558.4</v>
      </c>
      <c r="CF17">
        <v>4285.5199999999995</v>
      </c>
      <c r="CG17">
        <v>0</v>
      </c>
      <c r="CH17">
        <v>0</v>
      </c>
      <c r="CI17">
        <v>0</v>
      </c>
      <c r="CJ17">
        <v>44</v>
      </c>
      <c r="CK17">
        <v>9953.5799999999981</v>
      </c>
      <c r="CL17">
        <v>495.2</v>
      </c>
      <c r="CM17">
        <v>2348.2199999999993</v>
      </c>
      <c r="CN17">
        <v>3479770.46</v>
      </c>
      <c r="CO17">
        <v>114873.8</v>
      </c>
      <c r="CP17">
        <v>9665.3799999999992</v>
      </c>
      <c r="CQ17">
        <v>10161.720000000001</v>
      </c>
      <c r="CR17">
        <v>233.6</v>
      </c>
      <c r="CS17">
        <v>89.6</v>
      </c>
    </row>
    <row r="18" spans="2:97" x14ac:dyDescent="0.25">
      <c r="B18" t="s">
        <v>68</v>
      </c>
      <c r="C18">
        <v>4720.0999999999995</v>
      </c>
      <c r="D18">
        <v>353.6</v>
      </c>
      <c r="E18">
        <v>35507.26</v>
      </c>
      <c r="F18">
        <v>276</v>
      </c>
      <c r="G18">
        <v>57.6</v>
      </c>
      <c r="H18">
        <v>55.2</v>
      </c>
      <c r="I18">
        <v>1016.0000000000001</v>
      </c>
      <c r="J18" s="52">
        <v>7951.42</v>
      </c>
      <c r="K18" s="52">
        <v>7375.7800000000007</v>
      </c>
      <c r="L18" s="52">
        <v>66391.400000000009</v>
      </c>
      <c r="M18">
        <v>6177.5399999999991</v>
      </c>
      <c r="N18">
        <v>13295.86</v>
      </c>
      <c r="O18">
        <v>6249.5600000000013</v>
      </c>
      <c r="P18">
        <v>11281.939999999999</v>
      </c>
      <c r="Q18">
        <v>6292.78</v>
      </c>
      <c r="R18">
        <v>12180.320000000002</v>
      </c>
      <c r="S18" s="55">
        <v>11383.6</v>
      </c>
      <c r="T18">
        <v>13923.019999999999</v>
      </c>
      <c r="U18">
        <v>11373.98</v>
      </c>
      <c r="V18">
        <v>17061.3</v>
      </c>
      <c r="W18">
        <v>13339.94</v>
      </c>
      <c r="X18">
        <v>15941.379999999997</v>
      </c>
      <c r="Y18">
        <v>9626.92</v>
      </c>
      <c r="Z18">
        <v>10924.800000000001</v>
      </c>
      <c r="AA18">
        <v>9763.02</v>
      </c>
      <c r="AB18">
        <v>10615.720000000001</v>
      </c>
      <c r="AC18">
        <v>88.8</v>
      </c>
      <c r="AD18" s="2">
        <v>2362.62</v>
      </c>
      <c r="AE18">
        <v>168</v>
      </c>
      <c r="AF18">
        <v>153.6</v>
      </c>
      <c r="AG18">
        <v>2064.1999999999998</v>
      </c>
      <c r="AH18">
        <v>567.19999999999993</v>
      </c>
      <c r="AI18">
        <v>621.6</v>
      </c>
      <c r="AJ18">
        <v>744.8</v>
      </c>
      <c r="AK18">
        <v>130.4</v>
      </c>
      <c r="AL18">
        <v>551.20000000000005</v>
      </c>
      <c r="AM18">
        <v>365.59999999999997</v>
      </c>
      <c r="AN18">
        <v>3000.4</v>
      </c>
      <c r="AO18">
        <v>1533.7</v>
      </c>
      <c r="AP18">
        <v>4900.9800000000005</v>
      </c>
      <c r="AQ18">
        <v>880147.46</v>
      </c>
      <c r="AR18">
        <v>6873.92</v>
      </c>
      <c r="AS18">
        <v>348.8</v>
      </c>
      <c r="AT18">
        <v>1040.02</v>
      </c>
      <c r="AU18">
        <v>290.39999999999998</v>
      </c>
      <c r="AV18">
        <v>1306.5</v>
      </c>
      <c r="AW18">
        <v>110.4</v>
      </c>
      <c r="AX18">
        <v>704.80000000000007</v>
      </c>
      <c r="AY18">
        <v>0</v>
      </c>
      <c r="AZ18">
        <v>568</v>
      </c>
      <c r="BA18">
        <v>5.5999999999999091</v>
      </c>
      <c r="BB18">
        <v>1880.2000000000003</v>
      </c>
      <c r="BC18">
        <v>0</v>
      </c>
      <c r="BD18">
        <v>0</v>
      </c>
      <c r="BE18">
        <v>34163.480000000003</v>
      </c>
      <c r="BF18">
        <v>1289.7999999999997</v>
      </c>
      <c r="BG18">
        <v>13807.64</v>
      </c>
      <c r="BH18">
        <v>3451.8999999999996</v>
      </c>
      <c r="BI18" s="2">
        <v>37988.080000000002</v>
      </c>
      <c r="BJ18">
        <v>63047.6</v>
      </c>
      <c r="BK18">
        <v>36900.82</v>
      </c>
      <c r="BL18">
        <v>39483.919999999998</v>
      </c>
      <c r="BM18">
        <v>34730.6</v>
      </c>
      <c r="BN18">
        <v>30310.339999999997</v>
      </c>
      <c r="BO18">
        <v>29589.379999999997</v>
      </c>
      <c r="BP18">
        <v>27120.6</v>
      </c>
      <c r="BQ18">
        <v>20745.240000000002</v>
      </c>
      <c r="BR18">
        <v>18455.240000000002</v>
      </c>
      <c r="BS18">
        <v>12813.779999999999</v>
      </c>
      <c r="BT18" s="52">
        <v>12497.460000000001</v>
      </c>
      <c r="BU18">
        <v>2048.1799999999998</v>
      </c>
      <c r="BV18" s="51">
        <v>13483.3</v>
      </c>
      <c r="BW18">
        <v>2250.6</v>
      </c>
      <c r="BX18">
        <v>5979.0199999999995</v>
      </c>
      <c r="BY18">
        <v>3085.9799999999996</v>
      </c>
      <c r="BZ18">
        <v>2517.8599999999997</v>
      </c>
      <c r="CA18">
        <v>1332.1</v>
      </c>
      <c r="CB18">
        <v>8802.2999999999993</v>
      </c>
      <c r="CC18">
        <v>704</v>
      </c>
      <c r="CD18">
        <v>9710.9600000000009</v>
      </c>
      <c r="CE18">
        <v>677.6</v>
      </c>
      <c r="CF18">
        <v>5033.82</v>
      </c>
      <c r="CG18">
        <v>0</v>
      </c>
      <c r="CH18">
        <v>120</v>
      </c>
      <c r="CI18">
        <v>0.8</v>
      </c>
      <c r="CJ18">
        <v>3491.6800000000003</v>
      </c>
      <c r="CK18">
        <v>605072.1</v>
      </c>
      <c r="CL18">
        <v>29723.3</v>
      </c>
      <c r="CM18">
        <v>8081.0200000000013</v>
      </c>
      <c r="CN18">
        <v>209413044.69999999</v>
      </c>
      <c r="CO18">
        <v>3257585.38</v>
      </c>
      <c r="CP18">
        <v>269435.54000000004</v>
      </c>
      <c r="CQ18">
        <v>103927.40000000001</v>
      </c>
      <c r="CR18">
        <v>6003.0199999999995</v>
      </c>
      <c r="CS18">
        <v>102.4</v>
      </c>
    </row>
    <row r="19" spans="2:97" s="53" customFormat="1" x14ac:dyDescent="0.25">
      <c r="B19" s="53" t="s">
        <v>69</v>
      </c>
      <c r="C19" s="53">
        <v>11.200000000000003</v>
      </c>
      <c r="D19" s="53">
        <v>4591.26</v>
      </c>
      <c r="E19" s="53">
        <v>1157.6799999999998</v>
      </c>
      <c r="F19" s="53">
        <v>607.20000000000005</v>
      </c>
      <c r="G19" s="53">
        <v>404.8</v>
      </c>
      <c r="H19" s="53">
        <v>319.2</v>
      </c>
      <c r="I19" s="53">
        <v>228</v>
      </c>
      <c r="J19" s="52">
        <v>218.40000000000003</v>
      </c>
      <c r="K19" s="52">
        <v>328.8</v>
      </c>
      <c r="L19" s="52">
        <v>132.79999999999998</v>
      </c>
      <c r="M19" s="53">
        <v>352539.08000000007</v>
      </c>
      <c r="N19" s="53">
        <v>24.800000000000004</v>
      </c>
      <c r="O19" s="53">
        <v>0</v>
      </c>
      <c r="P19" s="53">
        <v>0</v>
      </c>
      <c r="Q19" s="53">
        <v>0</v>
      </c>
      <c r="R19" s="53">
        <v>11.200000000000001</v>
      </c>
      <c r="S19" s="53">
        <v>1.5999999999999996</v>
      </c>
      <c r="T19" s="53">
        <v>7.1999999999999993</v>
      </c>
      <c r="U19" s="53">
        <v>3.2</v>
      </c>
      <c r="V19" s="53">
        <v>0</v>
      </c>
      <c r="W19" s="53">
        <v>0</v>
      </c>
      <c r="X19" s="53">
        <v>10.400000000000002</v>
      </c>
      <c r="Y19" s="53">
        <v>0</v>
      </c>
      <c r="Z19" s="53">
        <v>0.80000000000000027</v>
      </c>
      <c r="AA19" s="53">
        <v>0.79999999999999982</v>
      </c>
      <c r="AB19" s="53">
        <v>0</v>
      </c>
      <c r="AC19" s="53">
        <v>2861.12</v>
      </c>
      <c r="AD19" s="53">
        <v>254.39999999999998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4</v>
      </c>
      <c r="AM19" s="53">
        <v>0</v>
      </c>
      <c r="AN19" s="53">
        <v>6596.1600000000008</v>
      </c>
      <c r="AO19" s="53">
        <v>0</v>
      </c>
      <c r="AP19" s="53">
        <v>0</v>
      </c>
      <c r="AQ19" s="53">
        <v>3.1999999999999993</v>
      </c>
      <c r="AR19" s="53">
        <v>0</v>
      </c>
      <c r="AS19" s="53">
        <v>0</v>
      </c>
      <c r="AT19" s="53">
        <v>16</v>
      </c>
      <c r="AU19" s="53">
        <v>0</v>
      </c>
      <c r="AV19" s="53">
        <v>16.799999999999997</v>
      </c>
      <c r="AW19" s="53">
        <v>10.4</v>
      </c>
      <c r="AX19" s="53">
        <v>21.599999999999998</v>
      </c>
      <c r="AY19" s="53">
        <v>0</v>
      </c>
      <c r="AZ19" s="53">
        <v>49.599999999999994</v>
      </c>
      <c r="BA19" s="53">
        <v>0</v>
      </c>
      <c r="BB19" s="53">
        <v>28</v>
      </c>
      <c r="BC19" s="53">
        <v>0</v>
      </c>
      <c r="BD19" s="53">
        <v>70.399999999999636</v>
      </c>
      <c r="BE19" s="53">
        <v>1.6000000000000014</v>
      </c>
      <c r="BF19" s="53">
        <v>0</v>
      </c>
      <c r="BG19" s="53">
        <v>0</v>
      </c>
      <c r="BH19" s="53">
        <v>1681.8400000000001</v>
      </c>
      <c r="BI19" s="53">
        <v>3.2000000000000011</v>
      </c>
      <c r="BJ19" s="53">
        <v>2817.1</v>
      </c>
      <c r="BK19" s="53">
        <v>806217.68</v>
      </c>
      <c r="BL19" s="53">
        <v>760603.04</v>
      </c>
      <c r="BM19" s="53">
        <v>948414.91999999993</v>
      </c>
      <c r="BN19" s="53">
        <v>347353.12</v>
      </c>
      <c r="BO19" s="53">
        <v>114426.68000000001</v>
      </c>
      <c r="BP19" s="53">
        <v>252207.22000000003</v>
      </c>
      <c r="BQ19" s="53">
        <v>78394.700000000012</v>
      </c>
      <c r="BR19" s="53">
        <v>163425.32</v>
      </c>
      <c r="BS19" s="53">
        <v>140336.30000000005</v>
      </c>
      <c r="BT19" s="53">
        <v>159080.56</v>
      </c>
      <c r="BU19" s="53">
        <v>126859.44000000002</v>
      </c>
      <c r="BV19" s="53">
        <v>123524.21999999999</v>
      </c>
      <c r="BW19" s="53">
        <v>447763.36</v>
      </c>
      <c r="BX19" s="53">
        <v>254124.3</v>
      </c>
      <c r="BY19" s="53">
        <v>504912.9</v>
      </c>
      <c r="BZ19" s="53">
        <v>236974.63999999998</v>
      </c>
      <c r="CA19" s="53">
        <v>140008.74</v>
      </c>
      <c r="CB19" s="53">
        <v>189949.32</v>
      </c>
      <c r="CC19" s="53">
        <v>151473.62</v>
      </c>
      <c r="CD19" s="53">
        <v>226117.55999999997</v>
      </c>
      <c r="CE19" s="53">
        <v>982501.22</v>
      </c>
      <c r="CF19" s="53">
        <v>224639.72000000003</v>
      </c>
      <c r="CG19" s="53">
        <v>3.2</v>
      </c>
      <c r="CH19" s="53">
        <v>738229.70000000007</v>
      </c>
      <c r="CI19" s="53">
        <v>10.4</v>
      </c>
      <c r="CJ19" s="53">
        <v>0</v>
      </c>
      <c r="CK19" s="53">
        <v>2.4</v>
      </c>
      <c r="CL19" s="53">
        <v>0</v>
      </c>
      <c r="CM19" s="53">
        <v>0</v>
      </c>
      <c r="CN19" s="53">
        <v>935.22</v>
      </c>
      <c r="CO19" s="53">
        <v>596.79999999999995</v>
      </c>
      <c r="CP19" s="53">
        <v>55.199999999999996</v>
      </c>
      <c r="CQ19" s="53">
        <v>29.6</v>
      </c>
      <c r="CR19" s="53">
        <v>0.8</v>
      </c>
      <c r="CS19" s="53">
        <v>0.8</v>
      </c>
    </row>
    <row r="20" spans="2:97" x14ac:dyDescent="0.25">
      <c r="B20" t="s">
        <v>70</v>
      </c>
      <c r="C20">
        <v>413677.96</v>
      </c>
      <c r="D20">
        <v>7878.5199999999995</v>
      </c>
      <c r="E20">
        <v>341.6</v>
      </c>
      <c r="F20">
        <v>1959.4</v>
      </c>
      <c r="G20">
        <v>377.59999999999997</v>
      </c>
      <c r="H20">
        <v>32.799999999999997</v>
      </c>
      <c r="I20">
        <v>164.8</v>
      </c>
      <c r="J20" s="52">
        <v>1239.3</v>
      </c>
      <c r="K20" s="52">
        <v>922.40000000000009</v>
      </c>
      <c r="L20" s="52">
        <v>10335.48</v>
      </c>
      <c r="M20">
        <v>879.2</v>
      </c>
      <c r="N20">
        <v>23.2</v>
      </c>
      <c r="O20">
        <v>11.200000000000001</v>
      </c>
      <c r="P20">
        <v>457.6</v>
      </c>
      <c r="Q20">
        <v>12</v>
      </c>
      <c r="R20">
        <v>367.2</v>
      </c>
      <c r="S20" s="52">
        <v>582.4</v>
      </c>
      <c r="T20">
        <v>959.2</v>
      </c>
      <c r="U20">
        <v>408</v>
      </c>
      <c r="V20">
        <v>988.82</v>
      </c>
      <c r="W20">
        <v>703.2</v>
      </c>
      <c r="X20">
        <v>506.4</v>
      </c>
      <c r="Y20">
        <v>110.39999999999999</v>
      </c>
      <c r="Z20">
        <v>120</v>
      </c>
      <c r="AA20">
        <v>41.6</v>
      </c>
      <c r="AB20">
        <v>224.8</v>
      </c>
      <c r="AC20">
        <v>19.2</v>
      </c>
      <c r="AD20">
        <v>56</v>
      </c>
      <c r="AE20">
        <v>80</v>
      </c>
      <c r="AF20">
        <v>24</v>
      </c>
      <c r="AG20">
        <v>112</v>
      </c>
      <c r="AH20">
        <v>30.4</v>
      </c>
      <c r="AI20">
        <v>34.400000000000006</v>
      </c>
      <c r="AJ20">
        <v>510.4</v>
      </c>
      <c r="AK20">
        <v>48</v>
      </c>
      <c r="AL20">
        <v>400</v>
      </c>
      <c r="AM20">
        <v>228</v>
      </c>
      <c r="AN20">
        <v>6701.8399999999992</v>
      </c>
      <c r="AO20">
        <v>3449.28</v>
      </c>
      <c r="AP20">
        <v>11228.320000000002</v>
      </c>
      <c r="AQ20">
        <v>49516.52</v>
      </c>
      <c r="AR20">
        <v>14858.539999999999</v>
      </c>
      <c r="AS20">
        <v>4912.16</v>
      </c>
      <c r="AT20">
        <v>2064.9800000000005</v>
      </c>
      <c r="AU20">
        <v>3658.1400000000003</v>
      </c>
      <c r="AV20">
        <v>2540.2599999999998</v>
      </c>
      <c r="AW20">
        <v>7.1999999999999993</v>
      </c>
      <c r="AX20">
        <v>43.2</v>
      </c>
      <c r="AY20">
        <v>2911.5</v>
      </c>
      <c r="AZ20">
        <v>40.799999999999983</v>
      </c>
      <c r="BA20">
        <v>0</v>
      </c>
      <c r="BB20">
        <v>732.81999999999994</v>
      </c>
      <c r="BC20">
        <v>11.999999999999545</v>
      </c>
      <c r="BD20">
        <v>691.37999999999965</v>
      </c>
      <c r="BE20">
        <v>308.8</v>
      </c>
      <c r="BF20">
        <v>16340.720000000001</v>
      </c>
      <c r="BG20">
        <v>43744.46</v>
      </c>
      <c r="BH20">
        <v>52216.98</v>
      </c>
      <c r="BI20">
        <v>75497.88</v>
      </c>
      <c r="BJ20">
        <v>488218.37999999995</v>
      </c>
      <c r="BK20">
        <v>1687.3</v>
      </c>
      <c r="BL20">
        <v>2415.4</v>
      </c>
      <c r="BM20">
        <v>1309.6999999999998</v>
      </c>
      <c r="BN20">
        <v>13870.900000000001</v>
      </c>
      <c r="BO20">
        <v>6961.96</v>
      </c>
      <c r="BP20">
        <v>12505.460000000001</v>
      </c>
      <c r="BQ20">
        <v>4796.9199999999992</v>
      </c>
      <c r="BR20">
        <v>9032.8799999999992</v>
      </c>
      <c r="BS20">
        <v>633.6</v>
      </c>
      <c r="BT20" s="52">
        <v>3336.4399999999996</v>
      </c>
      <c r="BU20">
        <v>131.19999999999999</v>
      </c>
      <c r="BV20" s="51">
        <v>3387.66</v>
      </c>
      <c r="BW20">
        <v>162.4</v>
      </c>
      <c r="BX20">
        <v>387.2</v>
      </c>
      <c r="BY20">
        <v>266.39999999999998</v>
      </c>
      <c r="BZ20">
        <v>483.2</v>
      </c>
      <c r="CA20">
        <v>391.2</v>
      </c>
      <c r="CB20">
        <v>623.20000000000005</v>
      </c>
      <c r="CC20">
        <v>143.19999999999999</v>
      </c>
      <c r="CD20">
        <v>770.4</v>
      </c>
      <c r="CE20">
        <v>147.19999999999999</v>
      </c>
      <c r="CF20">
        <v>580</v>
      </c>
      <c r="CG20">
        <v>0</v>
      </c>
      <c r="CH20">
        <v>344</v>
      </c>
      <c r="CI20">
        <v>0</v>
      </c>
      <c r="CJ20">
        <v>151.19999999999999</v>
      </c>
      <c r="CK20">
        <v>28799.580000000005</v>
      </c>
      <c r="CL20">
        <v>1454.5</v>
      </c>
      <c r="CM20">
        <v>651.20000000000005</v>
      </c>
      <c r="CN20">
        <v>10085601.959999999</v>
      </c>
      <c r="CO20">
        <v>400822.4</v>
      </c>
      <c r="CP20">
        <v>33098.219999999994</v>
      </c>
      <c r="CQ20">
        <v>12044.2</v>
      </c>
      <c r="CR20">
        <v>734.4</v>
      </c>
      <c r="CS20">
        <v>6.4</v>
      </c>
    </row>
    <row r="21" spans="2:97" x14ac:dyDescent="0.25">
      <c r="B21" t="s">
        <v>71</v>
      </c>
      <c r="C21">
        <v>7173.2800000000007</v>
      </c>
      <c r="D21">
        <v>445.6</v>
      </c>
      <c r="E21">
        <v>894.4</v>
      </c>
      <c r="F21">
        <v>4659.34</v>
      </c>
      <c r="G21">
        <v>828.80000000000007</v>
      </c>
      <c r="H21">
        <v>68</v>
      </c>
      <c r="I21">
        <v>45.6</v>
      </c>
      <c r="J21" s="52">
        <v>303.20000000000005</v>
      </c>
      <c r="K21" s="52">
        <v>245.6</v>
      </c>
      <c r="L21" s="52">
        <v>2270.6</v>
      </c>
      <c r="M21">
        <v>184</v>
      </c>
      <c r="N21">
        <v>0</v>
      </c>
      <c r="O21">
        <v>4.7999999999999989</v>
      </c>
      <c r="P21">
        <v>1281.7</v>
      </c>
      <c r="Q21">
        <v>54.400000000000006</v>
      </c>
      <c r="R21">
        <v>844.80000000000007</v>
      </c>
      <c r="S21" s="52">
        <v>1469.7</v>
      </c>
      <c r="T21">
        <v>2637.88</v>
      </c>
      <c r="U21">
        <v>1034.4399999999998</v>
      </c>
      <c r="V21">
        <v>2590.6800000000003</v>
      </c>
      <c r="W21">
        <v>20.8</v>
      </c>
      <c r="X21">
        <v>1200.08</v>
      </c>
      <c r="Y21">
        <v>0</v>
      </c>
      <c r="Z21">
        <v>1.6</v>
      </c>
      <c r="AA21">
        <v>4</v>
      </c>
      <c r="AB21">
        <v>10.4</v>
      </c>
      <c r="AC21">
        <v>4.8</v>
      </c>
      <c r="AD21">
        <v>0.79999999999999982</v>
      </c>
      <c r="AE21">
        <v>2.4000000000000004</v>
      </c>
      <c r="AF21">
        <v>5.6000000000000005</v>
      </c>
      <c r="AG21">
        <v>5.6000000000000014</v>
      </c>
      <c r="AH21">
        <v>1.6</v>
      </c>
      <c r="AI21">
        <v>8.7999999999999989</v>
      </c>
      <c r="AJ21">
        <v>8.8000000000000007</v>
      </c>
      <c r="AK21">
        <v>7.2</v>
      </c>
      <c r="AL21">
        <v>8</v>
      </c>
      <c r="AM21">
        <v>216</v>
      </c>
      <c r="AN21">
        <v>37.599999999999994</v>
      </c>
      <c r="AO21">
        <v>20</v>
      </c>
      <c r="AP21">
        <v>64</v>
      </c>
      <c r="AQ21">
        <v>336.8</v>
      </c>
      <c r="AR21">
        <v>96.800000000000011</v>
      </c>
      <c r="AS21">
        <v>66.399999999999991</v>
      </c>
      <c r="AT21">
        <v>9.5999999999999979</v>
      </c>
      <c r="AU21">
        <v>59.2</v>
      </c>
      <c r="AV21">
        <v>25.6</v>
      </c>
      <c r="AW21">
        <v>0</v>
      </c>
      <c r="AX21">
        <v>8</v>
      </c>
      <c r="AY21">
        <v>1572.2599999999984</v>
      </c>
      <c r="AZ21">
        <v>18.400000000000006</v>
      </c>
      <c r="BA21">
        <v>23.980000000000018</v>
      </c>
      <c r="BB21">
        <v>115.19999999999999</v>
      </c>
      <c r="BC21">
        <v>0</v>
      </c>
      <c r="BD21">
        <v>105.63999999999987</v>
      </c>
      <c r="BE21">
        <v>197.6</v>
      </c>
      <c r="BF21">
        <v>3183.8599999999997</v>
      </c>
      <c r="BG21">
        <v>8879.94</v>
      </c>
      <c r="BH21">
        <v>10420.24</v>
      </c>
      <c r="BI21">
        <v>15311.8</v>
      </c>
      <c r="BJ21">
        <v>97211.540000000008</v>
      </c>
      <c r="BK21">
        <v>194.4</v>
      </c>
      <c r="BL21">
        <v>1216.9000000000001</v>
      </c>
      <c r="BM21">
        <v>47.2</v>
      </c>
      <c r="BN21">
        <v>932</v>
      </c>
      <c r="BO21">
        <v>325.59999999999997</v>
      </c>
      <c r="BP21">
        <v>652.80000000000007</v>
      </c>
      <c r="BQ21">
        <v>238.39999999999998</v>
      </c>
      <c r="BR21">
        <v>464</v>
      </c>
      <c r="BS21">
        <v>16.8</v>
      </c>
      <c r="BT21" s="52">
        <v>165.6</v>
      </c>
      <c r="BU21">
        <v>0.8</v>
      </c>
      <c r="BV21" s="51">
        <v>176</v>
      </c>
      <c r="BW21">
        <v>12</v>
      </c>
      <c r="BX21">
        <v>25.6</v>
      </c>
      <c r="BY21">
        <v>16</v>
      </c>
      <c r="BZ21">
        <v>69.599999999999994</v>
      </c>
      <c r="CA21">
        <v>56.800000000000004</v>
      </c>
      <c r="CB21">
        <v>36</v>
      </c>
      <c r="CC21">
        <v>12.8</v>
      </c>
      <c r="CD21">
        <v>28</v>
      </c>
      <c r="CE21">
        <v>11.2</v>
      </c>
      <c r="CF21">
        <v>20</v>
      </c>
      <c r="CG21">
        <v>0</v>
      </c>
      <c r="CH21">
        <v>32</v>
      </c>
      <c r="CI21">
        <v>0</v>
      </c>
      <c r="CJ21">
        <v>0.8</v>
      </c>
      <c r="CK21">
        <v>216</v>
      </c>
      <c r="CL21">
        <v>18.399999999999999</v>
      </c>
      <c r="CM21">
        <v>24</v>
      </c>
      <c r="CN21">
        <v>77321.100000000006</v>
      </c>
      <c r="CO21">
        <v>24301.38</v>
      </c>
      <c r="CP21">
        <v>2059.4</v>
      </c>
      <c r="CQ21">
        <v>748</v>
      </c>
      <c r="CR21">
        <v>35.200000000000003</v>
      </c>
      <c r="CS21">
        <v>0.8</v>
      </c>
    </row>
    <row r="22" spans="2:97" x14ac:dyDescent="0.25">
      <c r="B22" t="s">
        <v>72</v>
      </c>
      <c r="C22">
        <v>4734.5199999999995</v>
      </c>
      <c r="D22">
        <v>352</v>
      </c>
      <c r="E22">
        <v>956</v>
      </c>
      <c r="F22">
        <v>4547.2800000000007</v>
      </c>
      <c r="G22">
        <v>725.6</v>
      </c>
      <c r="H22">
        <v>61.599999999999994</v>
      </c>
      <c r="I22">
        <v>36</v>
      </c>
      <c r="J22" s="52">
        <v>247.99999999999997</v>
      </c>
      <c r="K22" s="52">
        <v>152</v>
      </c>
      <c r="L22" s="52">
        <v>1660.1</v>
      </c>
      <c r="M22">
        <v>84.8</v>
      </c>
      <c r="N22">
        <v>13.600000000000001</v>
      </c>
      <c r="O22">
        <v>9.6</v>
      </c>
      <c r="P22">
        <v>1327.3</v>
      </c>
      <c r="Q22">
        <v>84.8</v>
      </c>
      <c r="R22">
        <v>970.40000000000009</v>
      </c>
      <c r="S22" s="52">
        <v>1628.9</v>
      </c>
      <c r="T22">
        <v>2895.54</v>
      </c>
      <c r="U22">
        <v>1143.2799999999997</v>
      </c>
      <c r="V22">
        <v>2806.7200000000003</v>
      </c>
      <c r="W22">
        <v>17.599999999999998</v>
      </c>
      <c r="X22">
        <v>1284.0999999999999</v>
      </c>
      <c r="Y22">
        <v>0</v>
      </c>
      <c r="Z22">
        <v>0.79999999999999982</v>
      </c>
      <c r="AA22">
        <v>14.399999999999999</v>
      </c>
      <c r="AB22">
        <v>20</v>
      </c>
      <c r="AC22">
        <v>3.2</v>
      </c>
      <c r="AD22">
        <v>0</v>
      </c>
      <c r="AE22">
        <v>0</v>
      </c>
      <c r="AF22">
        <v>4</v>
      </c>
      <c r="AG22">
        <v>5.6000000000000014</v>
      </c>
      <c r="AH22">
        <v>1.6</v>
      </c>
      <c r="AI22">
        <v>4</v>
      </c>
      <c r="AJ22">
        <v>16.799999999999997</v>
      </c>
      <c r="AK22">
        <v>13.6</v>
      </c>
      <c r="AL22">
        <v>21.599999999999998</v>
      </c>
      <c r="AM22">
        <v>208.79999999999998</v>
      </c>
      <c r="AN22">
        <v>159.19999999999999</v>
      </c>
      <c r="AO22">
        <v>99.199999999999989</v>
      </c>
      <c r="AP22">
        <v>280.8</v>
      </c>
      <c r="AQ22">
        <v>1864.14</v>
      </c>
      <c r="AR22">
        <v>385.6</v>
      </c>
      <c r="AS22">
        <v>128.80000000000001</v>
      </c>
      <c r="AT22">
        <v>32</v>
      </c>
      <c r="AU22">
        <v>92.8</v>
      </c>
      <c r="AV22">
        <v>72</v>
      </c>
      <c r="AW22">
        <v>0</v>
      </c>
      <c r="AX22">
        <v>1.5999999999999996</v>
      </c>
      <c r="AY22">
        <v>1079.4199999999983</v>
      </c>
      <c r="AZ22">
        <v>0</v>
      </c>
      <c r="BA22">
        <v>0</v>
      </c>
      <c r="BB22">
        <v>42.400000000000034</v>
      </c>
      <c r="BC22">
        <v>0</v>
      </c>
      <c r="BD22">
        <v>0</v>
      </c>
      <c r="BE22">
        <v>212.8</v>
      </c>
      <c r="BF22">
        <v>1133.7799999999995</v>
      </c>
      <c r="BG22">
        <v>3026.76</v>
      </c>
      <c r="BH22">
        <v>3662.3799999999997</v>
      </c>
      <c r="BI22">
        <v>5329.1399999999994</v>
      </c>
      <c r="BJ22">
        <v>34162.720000000001</v>
      </c>
      <c r="BK22">
        <v>154.4</v>
      </c>
      <c r="BL22">
        <v>1306.5</v>
      </c>
      <c r="BM22">
        <v>34.4</v>
      </c>
      <c r="BN22">
        <v>1253.7</v>
      </c>
      <c r="BO22">
        <v>444.8</v>
      </c>
      <c r="BP22">
        <v>870.40000000000009</v>
      </c>
      <c r="BQ22">
        <v>318.39999999999998</v>
      </c>
      <c r="BR22">
        <v>656</v>
      </c>
      <c r="BS22">
        <v>12.8</v>
      </c>
      <c r="BT22" s="52">
        <v>224</v>
      </c>
      <c r="BU22">
        <v>8.7999999999999989</v>
      </c>
      <c r="BV22" s="51">
        <v>232</v>
      </c>
      <c r="BW22">
        <v>5.6</v>
      </c>
      <c r="BX22">
        <v>16.8</v>
      </c>
      <c r="BY22">
        <v>9.6</v>
      </c>
      <c r="BZ22">
        <v>26.4</v>
      </c>
      <c r="CA22">
        <v>31.999999999999996</v>
      </c>
      <c r="CB22">
        <v>48.8</v>
      </c>
      <c r="CC22">
        <v>8.8000000000000007</v>
      </c>
      <c r="CD22">
        <v>36.799999999999997</v>
      </c>
      <c r="CE22">
        <v>15.2</v>
      </c>
      <c r="CF22">
        <v>26.4</v>
      </c>
      <c r="CG22">
        <v>2.4</v>
      </c>
      <c r="CH22">
        <v>38.399999999999991</v>
      </c>
      <c r="CI22">
        <v>0</v>
      </c>
      <c r="CJ22">
        <v>7.2</v>
      </c>
      <c r="CK22">
        <v>1240.0999999999999</v>
      </c>
      <c r="CL22">
        <v>53.6</v>
      </c>
      <c r="CM22">
        <v>88</v>
      </c>
      <c r="CN22">
        <v>420211.84</v>
      </c>
      <c r="CO22">
        <v>131859.20000000001</v>
      </c>
      <c r="CP22">
        <v>11195.42</v>
      </c>
      <c r="CQ22">
        <v>3976.64</v>
      </c>
      <c r="CR22">
        <v>240</v>
      </c>
      <c r="CS22">
        <v>0</v>
      </c>
    </row>
    <row r="23" spans="2:97" x14ac:dyDescent="0.25">
      <c r="B23" t="s">
        <v>73</v>
      </c>
      <c r="C23">
        <v>6052.68</v>
      </c>
      <c r="D23">
        <v>381.6</v>
      </c>
      <c r="E23">
        <v>890.4</v>
      </c>
      <c r="F23">
        <v>3994.2999999999997</v>
      </c>
      <c r="G23">
        <v>611.20000000000005</v>
      </c>
      <c r="H23">
        <v>58.400000000000006</v>
      </c>
      <c r="I23">
        <v>36.799999999999997</v>
      </c>
      <c r="J23" s="52">
        <v>187.20000000000002</v>
      </c>
      <c r="K23" s="52">
        <v>136</v>
      </c>
      <c r="L23" s="52">
        <v>1470.5</v>
      </c>
      <c r="M23">
        <v>150.4</v>
      </c>
      <c r="N23">
        <v>2.4000000000000004</v>
      </c>
      <c r="O23">
        <v>0</v>
      </c>
      <c r="P23">
        <v>1330.5</v>
      </c>
      <c r="Q23">
        <v>76</v>
      </c>
      <c r="R23">
        <v>969.6</v>
      </c>
      <c r="S23" s="52">
        <v>1666.5</v>
      </c>
      <c r="T23">
        <v>2710.7</v>
      </c>
      <c r="U23">
        <v>1049.5999999999999</v>
      </c>
      <c r="V23">
        <v>2828.3200000000006</v>
      </c>
      <c r="W23">
        <v>23.2</v>
      </c>
      <c r="X23">
        <v>1181.6799999999998</v>
      </c>
      <c r="Y23">
        <v>1.5999999999999996</v>
      </c>
      <c r="Z23">
        <v>3.1999999999999997</v>
      </c>
      <c r="AA23">
        <v>1.5999999999999999</v>
      </c>
      <c r="AB23">
        <v>5.6</v>
      </c>
      <c r="AC23">
        <v>7.2</v>
      </c>
      <c r="AD23">
        <v>0.79999999999999982</v>
      </c>
      <c r="AE23">
        <v>0</v>
      </c>
      <c r="AF23">
        <v>4</v>
      </c>
      <c r="AG23">
        <v>2.4000000000000021</v>
      </c>
      <c r="AH23">
        <v>0.80000000000000027</v>
      </c>
      <c r="AI23">
        <v>6.4</v>
      </c>
      <c r="AJ23">
        <v>8.8000000000000007</v>
      </c>
      <c r="AK23">
        <v>11.2</v>
      </c>
      <c r="AL23">
        <v>9.6</v>
      </c>
      <c r="AM23">
        <v>180</v>
      </c>
      <c r="AN23">
        <v>32</v>
      </c>
      <c r="AO23">
        <v>12.799999999999997</v>
      </c>
      <c r="AP23">
        <v>78.400000000000006</v>
      </c>
      <c r="AQ23">
        <v>144.80000000000001</v>
      </c>
      <c r="AR23">
        <v>67.199999999999989</v>
      </c>
      <c r="AS23">
        <v>71.2</v>
      </c>
      <c r="AT23">
        <v>7.1999999999999993</v>
      </c>
      <c r="AU23">
        <v>51.2</v>
      </c>
      <c r="AV23">
        <v>17.600000000000001</v>
      </c>
      <c r="AW23">
        <v>0</v>
      </c>
      <c r="AX23">
        <v>2.4000000000000004</v>
      </c>
      <c r="AY23">
        <v>937.57999999999811</v>
      </c>
      <c r="AZ23">
        <v>13.599999999999994</v>
      </c>
      <c r="BA23">
        <v>0</v>
      </c>
      <c r="BB23">
        <v>43.199999999999989</v>
      </c>
      <c r="BC23">
        <v>0</v>
      </c>
      <c r="BD23">
        <v>0</v>
      </c>
      <c r="BE23">
        <v>200.8</v>
      </c>
      <c r="BF23">
        <v>803.3</v>
      </c>
      <c r="BG23">
        <v>2288.1999999999998</v>
      </c>
      <c r="BH23">
        <v>2778.1199999999994</v>
      </c>
      <c r="BI23">
        <v>3929.4</v>
      </c>
      <c r="BJ23">
        <v>24912.879999999997</v>
      </c>
      <c r="BK23">
        <v>158.4</v>
      </c>
      <c r="BL23">
        <v>1093.6599999999999</v>
      </c>
      <c r="BM23">
        <v>36.800000000000004</v>
      </c>
      <c r="BN23">
        <v>1201.7</v>
      </c>
      <c r="BO23">
        <v>503.2</v>
      </c>
      <c r="BP23">
        <v>907.2</v>
      </c>
      <c r="BQ23">
        <v>357.59999999999997</v>
      </c>
      <c r="BR23">
        <v>656.8</v>
      </c>
      <c r="BS23">
        <v>12.8</v>
      </c>
      <c r="BT23" s="52">
        <v>228</v>
      </c>
      <c r="BU23">
        <v>8</v>
      </c>
      <c r="BV23" s="51">
        <v>253.6</v>
      </c>
      <c r="BW23">
        <v>8</v>
      </c>
      <c r="BX23">
        <v>9.6</v>
      </c>
      <c r="BY23">
        <v>10.399999999999999</v>
      </c>
      <c r="BZ23">
        <v>25.6</v>
      </c>
      <c r="CA23">
        <v>15.2</v>
      </c>
      <c r="CB23">
        <v>42.4</v>
      </c>
      <c r="CC23">
        <v>11.2</v>
      </c>
      <c r="CD23">
        <v>40.799999999999997</v>
      </c>
      <c r="CE23">
        <v>12.799999999999999</v>
      </c>
      <c r="CF23">
        <v>24</v>
      </c>
      <c r="CG23">
        <v>0.8</v>
      </c>
      <c r="CH23">
        <v>0</v>
      </c>
      <c r="CI23">
        <v>0</v>
      </c>
      <c r="CJ23">
        <v>0</v>
      </c>
      <c r="CK23">
        <v>67.2</v>
      </c>
      <c r="CL23">
        <v>4</v>
      </c>
      <c r="CM23">
        <v>7.2</v>
      </c>
      <c r="CN23">
        <v>24389.42</v>
      </c>
      <c r="CO23">
        <v>6979.5999999999995</v>
      </c>
      <c r="CP23">
        <v>598.4</v>
      </c>
      <c r="CQ23">
        <v>177.6</v>
      </c>
      <c r="CR23">
        <v>15.2</v>
      </c>
      <c r="CS23">
        <v>0</v>
      </c>
    </row>
    <row r="24" spans="2:97" x14ac:dyDescent="0.25">
      <c r="B24" t="s">
        <v>74</v>
      </c>
      <c r="C24">
        <v>5385.18</v>
      </c>
      <c r="D24">
        <v>332</v>
      </c>
      <c r="E24">
        <v>800.8</v>
      </c>
      <c r="F24">
        <v>3570.9799999999996</v>
      </c>
      <c r="G24">
        <v>565.6</v>
      </c>
      <c r="H24">
        <v>45.6</v>
      </c>
      <c r="I24">
        <v>36</v>
      </c>
      <c r="J24" s="52">
        <v>310.39999999999998</v>
      </c>
      <c r="K24" s="52">
        <v>190.39999999999998</v>
      </c>
      <c r="L24" s="52">
        <v>2113</v>
      </c>
      <c r="M24">
        <v>168.8</v>
      </c>
      <c r="N24">
        <v>0</v>
      </c>
      <c r="O24">
        <v>0</v>
      </c>
      <c r="P24">
        <v>1248.0999999999999</v>
      </c>
      <c r="Q24">
        <v>74.400000000000006</v>
      </c>
      <c r="R24">
        <v>945.6</v>
      </c>
      <c r="S24" s="52">
        <v>1532.1000000000001</v>
      </c>
      <c r="T24">
        <v>2694.6800000000003</v>
      </c>
      <c r="U24">
        <v>1005.6</v>
      </c>
      <c r="V24">
        <v>2601.1</v>
      </c>
      <c r="W24">
        <v>24.8</v>
      </c>
      <c r="X24">
        <v>1167.28</v>
      </c>
      <c r="Y24">
        <v>0</v>
      </c>
      <c r="Z24">
        <v>2.4</v>
      </c>
      <c r="AA24">
        <v>4</v>
      </c>
      <c r="AB24">
        <v>5.6</v>
      </c>
      <c r="AC24">
        <v>4</v>
      </c>
      <c r="AD24">
        <v>0.79999999999999982</v>
      </c>
      <c r="AE24">
        <v>0</v>
      </c>
      <c r="AF24">
        <v>3.2</v>
      </c>
      <c r="AG24">
        <v>0</v>
      </c>
      <c r="AH24">
        <v>0.80000000000000027</v>
      </c>
      <c r="AI24">
        <v>2.4000000000000004</v>
      </c>
      <c r="AJ24">
        <v>14.4</v>
      </c>
      <c r="AK24">
        <v>9.6</v>
      </c>
      <c r="AL24">
        <v>15.200000000000001</v>
      </c>
      <c r="AM24">
        <v>188</v>
      </c>
      <c r="AN24">
        <v>15.200000000000003</v>
      </c>
      <c r="AO24">
        <v>4.7999999999999972</v>
      </c>
      <c r="AP24">
        <v>36.000000000000007</v>
      </c>
      <c r="AQ24">
        <v>54.400000000000006</v>
      </c>
      <c r="AR24">
        <v>48.800000000000011</v>
      </c>
      <c r="AS24">
        <v>24.8</v>
      </c>
      <c r="AT24">
        <v>0</v>
      </c>
      <c r="AU24">
        <v>23.2</v>
      </c>
      <c r="AV24">
        <v>10.400000000000002</v>
      </c>
      <c r="AW24">
        <v>0</v>
      </c>
      <c r="AX24">
        <v>6.3999999999999986</v>
      </c>
      <c r="AY24">
        <v>1014.5</v>
      </c>
      <c r="AZ24">
        <v>0</v>
      </c>
      <c r="BA24">
        <v>0</v>
      </c>
      <c r="BB24">
        <v>64</v>
      </c>
      <c r="BC24">
        <v>0</v>
      </c>
      <c r="BD24">
        <v>0</v>
      </c>
      <c r="BE24">
        <v>197.6</v>
      </c>
      <c r="BF24">
        <v>1949.1199999999997</v>
      </c>
      <c r="BG24">
        <v>5403.58</v>
      </c>
      <c r="BH24">
        <v>6299.6</v>
      </c>
      <c r="BI24">
        <v>9727.7799999999988</v>
      </c>
      <c r="BJ24">
        <v>60843.140000000007</v>
      </c>
      <c r="BK24">
        <v>148</v>
      </c>
      <c r="BL24">
        <v>1052.8200000000002</v>
      </c>
      <c r="BM24">
        <v>32</v>
      </c>
      <c r="BN24">
        <v>712</v>
      </c>
      <c r="BO24">
        <v>309.59999999999997</v>
      </c>
      <c r="BP24">
        <v>508</v>
      </c>
      <c r="BQ24">
        <v>206.39999999999998</v>
      </c>
      <c r="BR24">
        <v>348.79999999999995</v>
      </c>
      <c r="BS24">
        <v>19.2</v>
      </c>
      <c r="BT24" s="52">
        <v>119.2</v>
      </c>
      <c r="BU24">
        <v>2.4000000000000004</v>
      </c>
      <c r="BV24" s="51">
        <v>121.6</v>
      </c>
      <c r="BW24">
        <v>13.6</v>
      </c>
      <c r="BX24">
        <v>16</v>
      </c>
      <c r="BY24">
        <v>16</v>
      </c>
      <c r="BZ24">
        <v>36</v>
      </c>
      <c r="CA24">
        <v>28</v>
      </c>
      <c r="CB24">
        <v>36</v>
      </c>
      <c r="CC24">
        <v>5.6</v>
      </c>
      <c r="CD24">
        <v>30.4</v>
      </c>
      <c r="CE24">
        <v>7.2</v>
      </c>
      <c r="CF24">
        <v>21.599999999999998</v>
      </c>
      <c r="CG24">
        <v>0</v>
      </c>
      <c r="CH24">
        <v>0</v>
      </c>
      <c r="CI24">
        <v>0</v>
      </c>
      <c r="CJ24">
        <v>0</v>
      </c>
      <c r="CK24">
        <v>28.8</v>
      </c>
      <c r="CL24">
        <v>0.8</v>
      </c>
      <c r="CM24">
        <v>1.6</v>
      </c>
      <c r="CN24">
        <v>9222.619999999999</v>
      </c>
      <c r="CO24">
        <v>2596.2999999999997</v>
      </c>
      <c r="CP24">
        <v>252</v>
      </c>
      <c r="CQ24">
        <v>76</v>
      </c>
      <c r="CR24">
        <v>8</v>
      </c>
      <c r="CS24">
        <v>0</v>
      </c>
    </row>
    <row r="25" spans="2:97" x14ac:dyDescent="0.25">
      <c r="B25" t="s">
        <v>75</v>
      </c>
      <c r="C25">
        <v>13247.9</v>
      </c>
      <c r="D25">
        <v>587.19999999999993</v>
      </c>
      <c r="E25">
        <v>1056.8399999999999</v>
      </c>
      <c r="F25">
        <v>4681.74</v>
      </c>
      <c r="G25">
        <v>710.40000000000009</v>
      </c>
      <c r="H25">
        <v>72</v>
      </c>
      <c r="I25">
        <v>93.6</v>
      </c>
      <c r="J25" s="52">
        <v>1066.5</v>
      </c>
      <c r="K25" s="52">
        <v>706.40000000000009</v>
      </c>
      <c r="L25" s="52">
        <v>8258.7400000000016</v>
      </c>
      <c r="M25">
        <v>527.20000000000005</v>
      </c>
      <c r="N25">
        <v>20.8</v>
      </c>
      <c r="O25">
        <v>7.1999999999999993</v>
      </c>
      <c r="P25">
        <v>1674.5</v>
      </c>
      <c r="Q25">
        <v>107.2</v>
      </c>
      <c r="R25">
        <v>1257.7</v>
      </c>
      <c r="S25" s="52">
        <v>2059.4</v>
      </c>
      <c r="T25">
        <v>3653.3599999999997</v>
      </c>
      <c r="U25">
        <v>1351.3</v>
      </c>
      <c r="V25">
        <v>3386.0800000000004</v>
      </c>
      <c r="W25">
        <v>31.999999999999996</v>
      </c>
      <c r="X25">
        <v>1494.5</v>
      </c>
      <c r="Y25">
        <v>0</v>
      </c>
      <c r="Z25">
        <v>2.4</v>
      </c>
      <c r="AA25">
        <v>5.6000000000000005</v>
      </c>
      <c r="AB25">
        <v>13.6</v>
      </c>
      <c r="AC25">
        <v>9.6</v>
      </c>
      <c r="AD25">
        <v>1.6</v>
      </c>
      <c r="AE25">
        <v>6.4</v>
      </c>
      <c r="AF25">
        <v>2.4000000000000004</v>
      </c>
      <c r="AG25">
        <v>10.400000000000002</v>
      </c>
      <c r="AH25">
        <v>4.8000000000000007</v>
      </c>
      <c r="AI25">
        <v>8</v>
      </c>
      <c r="AJ25">
        <v>22.4</v>
      </c>
      <c r="AK25">
        <v>20</v>
      </c>
      <c r="AL25">
        <v>28</v>
      </c>
      <c r="AM25">
        <v>249.59999999999997</v>
      </c>
      <c r="AN25">
        <v>111.19999999999999</v>
      </c>
      <c r="AO25">
        <v>62.4</v>
      </c>
      <c r="AP25">
        <v>203.20000000000002</v>
      </c>
      <c r="AQ25">
        <v>621.6</v>
      </c>
      <c r="AR25">
        <v>214.39999999999998</v>
      </c>
      <c r="AS25">
        <v>99.2</v>
      </c>
      <c r="AT25">
        <v>36</v>
      </c>
      <c r="AU25">
        <v>83.2</v>
      </c>
      <c r="AV25">
        <v>48.800000000000004</v>
      </c>
      <c r="AW25">
        <v>0</v>
      </c>
      <c r="AX25">
        <v>5.6000000000000014</v>
      </c>
      <c r="AY25">
        <v>1349.4799999999959</v>
      </c>
      <c r="AZ25">
        <v>18.400000000000006</v>
      </c>
      <c r="BA25">
        <v>0</v>
      </c>
      <c r="BB25">
        <v>308.8</v>
      </c>
      <c r="BC25">
        <v>0</v>
      </c>
      <c r="BD25">
        <v>205.65999999999985</v>
      </c>
      <c r="BE25">
        <v>232.8</v>
      </c>
      <c r="BF25">
        <v>7798.22</v>
      </c>
      <c r="BG25">
        <v>21443.18</v>
      </c>
      <c r="BH25">
        <v>25621.54</v>
      </c>
      <c r="BI25">
        <v>37527.500000000007</v>
      </c>
      <c r="BJ25">
        <v>239432.83999999997</v>
      </c>
      <c r="BK25">
        <v>354.40000000000003</v>
      </c>
      <c r="BL25">
        <v>1547.3000000000002</v>
      </c>
      <c r="BM25">
        <v>96</v>
      </c>
      <c r="BN25">
        <v>1451.3</v>
      </c>
      <c r="BO25">
        <v>570.40000000000009</v>
      </c>
      <c r="BP25">
        <v>1045.6200000000001</v>
      </c>
      <c r="BQ25">
        <v>357.59999999999997</v>
      </c>
      <c r="BR25">
        <v>781.6</v>
      </c>
      <c r="BS25">
        <v>18.399999999999999</v>
      </c>
      <c r="BT25" s="52">
        <v>282.39999999999998</v>
      </c>
      <c r="BU25">
        <v>12.799999999999999</v>
      </c>
      <c r="BV25" s="51">
        <v>274.39999999999998</v>
      </c>
      <c r="BW25">
        <v>30.4</v>
      </c>
      <c r="BX25">
        <v>58.4</v>
      </c>
      <c r="BY25">
        <v>38.400000000000006</v>
      </c>
      <c r="BZ25">
        <v>140.80000000000001</v>
      </c>
      <c r="CA25">
        <v>139.19999999999999</v>
      </c>
      <c r="CB25">
        <v>65.599999999999994</v>
      </c>
      <c r="CC25">
        <v>20</v>
      </c>
      <c r="CD25">
        <v>55.2</v>
      </c>
      <c r="CE25">
        <v>16.8</v>
      </c>
      <c r="CF25">
        <v>39.200000000000003</v>
      </c>
      <c r="CG25">
        <v>0</v>
      </c>
      <c r="CH25">
        <v>28</v>
      </c>
      <c r="CI25">
        <v>0</v>
      </c>
      <c r="CJ25">
        <v>0.8</v>
      </c>
      <c r="CK25">
        <v>392.8</v>
      </c>
      <c r="CL25">
        <v>16.8</v>
      </c>
      <c r="CM25">
        <v>26.4</v>
      </c>
      <c r="CN25">
        <v>137967.40000000002</v>
      </c>
      <c r="CO25">
        <v>43590.559999999998</v>
      </c>
      <c r="CP25">
        <v>3601.3199999999997</v>
      </c>
      <c r="CQ25">
        <v>1328.8999999999999</v>
      </c>
      <c r="CR25">
        <v>86.4</v>
      </c>
      <c r="CS25">
        <v>0</v>
      </c>
    </row>
    <row r="26" spans="2:97" x14ac:dyDescent="0.25">
      <c r="B26" t="s">
        <v>76</v>
      </c>
      <c r="C26">
        <v>14573.34</v>
      </c>
      <c r="D26">
        <v>390.40000000000003</v>
      </c>
      <c r="E26">
        <v>244</v>
      </c>
      <c r="F26">
        <v>1047.2799999999997</v>
      </c>
      <c r="G26">
        <v>146.39999999999998</v>
      </c>
      <c r="H26">
        <v>20</v>
      </c>
      <c r="I26">
        <v>100</v>
      </c>
      <c r="J26" s="52">
        <v>501.6</v>
      </c>
      <c r="K26" s="52">
        <v>379.2</v>
      </c>
      <c r="L26" s="52">
        <v>3809.38</v>
      </c>
      <c r="M26">
        <v>217.6</v>
      </c>
      <c r="N26">
        <v>56</v>
      </c>
      <c r="O26">
        <v>16.799999999999997</v>
      </c>
      <c r="P26">
        <v>364.8</v>
      </c>
      <c r="Q26">
        <v>24.8</v>
      </c>
      <c r="R26">
        <v>244</v>
      </c>
      <c r="S26" s="52">
        <v>430.4</v>
      </c>
      <c r="T26">
        <v>820.80000000000007</v>
      </c>
      <c r="U26">
        <v>290.40000000000003</v>
      </c>
      <c r="V26">
        <v>748</v>
      </c>
      <c r="W26">
        <v>2.4000000000000004</v>
      </c>
      <c r="X26">
        <v>341.6</v>
      </c>
      <c r="Y26">
        <v>1.5999999999999996</v>
      </c>
      <c r="Z26">
        <v>0</v>
      </c>
      <c r="AA26">
        <v>51.2</v>
      </c>
      <c r="AB26">
        <v>74.400000000000006</v>
      </c>
      <c r="AC26">
        <v>6.4</v>
      </c>
      <c r="AD26">
        <v>0</v>
      </c>
      <c r="AE26">
        <v>14.4</v>
      </c>
      <c r="AF26">
        <v>0.8</v>
      </c>
      <c r="AG26">
        <v>6.4000000000000021</v>
      </c>
      <c r="AH26">
        <v>16.8</v>
      </c>
      <c r="AI26">
        <v>7.2</v>
      </c>
      <c r="AJ26">
        <v>29.599999999999998</v>
      </c>
      <c r="AK26">
        <v>16.8</v>
      </c>
      <c r="AL26">
        <v>28.799999999999997</v>
      </c>
      <c r="AM26">
        <v>52.8</v>
      </c>
      <c r="AN26">
        <v>57.599999999999994</v>
      </c>
      <c r="AO26">
        <v>24</v>
      </c>
      <c r="AP26">
        <v>96</v>
      </c>
      <c r="AQ26">
        <v>26.4</v>
      </c>
      <c r="AR26">
        <v>99.199999999999989</v>
      </c>
      <c r="AS26">
        <v>92.8</v>
      </c>
      <c r="AT26">
        <v>14.399999999999999</v>
      </c>
      <c r="AU26">
        <v>92</v>
      </c>
      <c r="AV26">
        <v>57.6</v>
      </c>
      <c r="AW26">
        <v>19.2</v>
      </c>
      <c r="AX26">
        <v>52.8</v>
      </c>
      <c r="AY26">
        <v>1336.6399999999994</v>
      </c>
      <c r="AZ26">
        <v>72.799999999999983</v>
      </c>
      <c r="BA26">
        <v>75.200000000000273</v>
      </c>
      <c r="BB26">
        <v>227.2</v>
      </c>
      <c r="BC26">
        <v>31.179999999999836</v>
      </c>
      <c r="BD26">
        <v>47.199999999999818</v>
      </c>
      <c r="BE26">
        <v>205.6</v>
      </c>
      <c r="BF26">
        <v>3709.6399999999994</v>
      </c>
      <c r="BG26">
        <v>9770.24</v>
      </c>
      <c r="BH26">
        <v>11890.44</v>
      </c>
      <c r="BI26">
        <v>17267.96</v>
      </c>
      <c r="BJ26">
        <v>110890.76000000001</v>
      </c>
      <c r="BK26">
        <v>152.79999999999998</v>
      </c>
      <c r="BL26">
        <v>332.79999999999995</v>
      </c>
      <c r="BM26">
        <v>26.400000000000002</v>
      </c>
      <c r="BN26">
        <v>973.6</v>
      </c>
      <c r="BO26">
        <v>393.59999999999997</v>
      </c>
      <c r="BP26">
        <v>824.80000000000007</v>
      </c>
      <c r="BQ26">
        <v>296</v>
      </c>
      <c r="BR26">
        <v>604</v>
      </c>
      <c r="BS26">
        <v>3.2</v>
      </c>
      <c r="BT26" s="52">
        <v>192.8</v>
      </c>
      <c r="BU26">
        <v>6.4</v>
      </c>
      <c r="BV26" s="51">
        <v>198.4</v>
      </c>
      <c r="BW26">
        <v>8.8000000000000007</v>
      </c>
      <c r="BX26">
        <v>7.2</v>
      </c>
      <c r="BY26">
        <v>12.799999999999999</v>
      </c>
      <c r="BZ26">
        <v>66.400000000000006</v>
      </c>
      <c r="CA26">
        <v>77.600000000000009</v>
      </c>
      <c r="CB26">
        <v>27.2</v>
      </c>
      <c r="CC26">
        <v>10.4</v>
      </c>
      <c r="CD26">
        <v>50.4</v>
      </c>
      <c r="CE26">
        <v>7.2</v>
      </c>
      <c r="CF26">
        <v>27.2</v>
      </c>
      <c r="CG26">
        <v>0</v>
      </c>
      <c r="CH26">
        <v>0</v>
      </c>
      <c r="CI26">
        <v>0</v>
      </c>
      <c r="CJ26">
        <v>0</v>
      </c>
      <c r="CK26">
        <v>0.8</v>
      </c>
      <c r="CL26">
        <v>0</v>
      </c>
      <c r="CM26">
        <v>1.6</v>
      </c>
      <c r="CN26">
        <v>66.400000000000006</v>
      </c>
      <c r="CO26">
        <v>24</v>
      </c>
      <c r="CP26">
        <v>7.1999999999999993</v>
      </c>
      <c r="CQ26">
        <v>0</v>
      </c>
      <c r="CR26">
        <v>0</v>
      </c>
      <c r="CS26">
        <v>0</v>
      </c>
    </row>
    <row r="27" spans="2:97" s="53" customFormat="1" x14ac:dyDescent="0.25">
      <c r="B27" s="53" t="s">
        <v>77</v>
      </c>
      <c r="C27" s="53">
        <v>186.4</v>
      </c>
      <c r="D27" s="53">
        <v>56.8</v>
      </c>
      <c r="E27" s="53">
        <v>21024.9</v>
      </c>
      <c r="F27" s="53">
        <v>151.20000000000002</v>
      </c>
      <c r="G27" s="53">
        <v>10.399999999999999</v>
      </c>
      <c r="H27" s="53">
        <v>4.8000000000000007</v>
      </c>
      <c r="I27" s="53">
        <v>70270.680000000008</v>
      </c>
      <c r="J27" s="53">
        <v>37968.42</v>
      </c>
      <c r="K27" s="53">
        <v>52704.639999999999</v>
      </c>
      <c r="L27" s="53">
        <v>320513.22000000003</v>
      </c>
      <c r="M27" s="53">
        <v>45140.819999999992</v>
      </c>
      <c r="N27" s="53">
        <v>33.599999999999994</v>
      </c>
      <c r="O27" s="53">
        <v>2.4000000000000004</v>
      </c>
      <c r="P27" s="53">
        <v>6.4000000000000021</v>
      </c>
      <c r="Q27" s="53">
        <v>0</v>
      </c>
      <c r="R27" s="53">
        <v>10.399999999999999</v>
      </c>
      <c r="S27" s="53">
        <v>28</v>
      </c>
      <c r="T27" s="53">
        <v>31.2</v>
      </c>
      <c r="U27" s="53">
        <v>5.6</v>
      </c>
      <c r="V27" s="53">
        <v>8</v>
      </c>
      <c r="W27" s="53">
        <v>0</v>
      </c>
      <c r="X27" s="53">
        <v>3.2</v>
      </c>
      <c r="Y27" s="53">
        <v>0</v>
      </c>
      <c r="Z27" s="53">
        <v>4.8000000000000007</v>
      </c>
      <c r="AA27" s="53">
        <v>14.399999999999999</v>
      </c>
      <c r="AB27" s="53">
        <v>69.599999999999994</v>
      </c>
      <c r="AC27" s="53">
        <v>497.59999999999997</v>
      </c>
      <c r="AD27" s="53">
        <v>54.4</v>
      </c>
      <c r="AE27" s="53">
        <v>0</v>
      </c>
      <c r="AF27" s="53">
        <v>2.4000000000000004</v>
      </c>
      <c r="AG27" s="53">
        <v>0</v>
      </c>
      <c r="AH27" s="53">
        <v>15.200000000000001</v>
      </c>
      <c r="AI27" s="53">
        <v>19.2</v>
      </c>
      <c r="AJ27" s="53">
        <v>28</v>
      </c>
      <c r="AK27" s="53">
        <v>17.599999999999998</v>
      </c>
      <c r="AL27" s="53">
        <v>38.4</v>
      </c>
      <c r="AM27" s="53">
        <v>0.79999999999999893</v>
      </c>
      <c r="AN27" s="53">
        <v>2.3999999999999986</v>
      </c>
      <c r="AO27" s="53">
        <v>3.1999999999999993</v>
      </c>
      <c r="AP27" s="53">
        <v>0</v>
      </c>
      <c r="AQ27" s="53">
        <v>11.200000000000003</v>
      </c>
      <c r="AR27" s="53">
        <v>2.4000000000000057</v>
      </c>
      <c r="AS27" s="53">
        <v>28.000000000000004</v>
      </c>
      <c r="AT27" s="53">
        <v>0</v>
      </c>
      <c r="AU27" s="53">
        <v>19.2</v>
      </c>
      <c r="AV27" s="53">
        <v>3.2000000000000028</v>
      </c>
      <c r="AW27" s="53">
        <v>2.4000000000000004</v>
      </c>
      <c r="AX27" s="53">
        <v>9.6000000000000014</v>
      </c>
      <c r="AY27" s="53">
        <v>5644.1399999999994</v>
      </c>
      <c r="AZ27" s="53">
        <v>0</v>
      </c>
      <c r="BA27" s="53">
        <v>98.400000000000091</v>
      </c>
      <c r="BB27" s="53">
        <v>732.81999999999994</v>
      </c>
      <c r="BC27" s="53">
        <v>0</v>
      </c>
      <c r="BD27" s="53">
        <v>672.15999999999985</v>
      </c>
      <c r="BE27" s="53">
        <v>84528.180000000008</v>
      </c>
      <c r="BF27" s="53">
        <v>17644.940000000002</v>
      </c>
      <c r="BG27" s="53">
        <v>47804.899999999994</v>
      </c>
      <c r="BH27" s="53">
        <v>57310.820000000007</v>
      </c>
      <c r="BI27" s="53">
        <v>82478.560000000012</v>
      </c>
      <c r="BJ27" s="53">
        <v>528474.30000000005</v>
      </c>
      <c r="BK27" s="53">
        <v>40</v>
      </c>
      <c r="BL27" s="53">
        <v>68.800000000000011</v>
      </c>
      <c r="BM27" s="53">
        <v>14.4</v>
      </c>
      <c r="BN27" s="53">
        <v>23.2</v>
      </c>
      <c r="BO27" s="53">
        <v>8.7999999999999989</v>
      </c>
      <c r="BP27" s="53">
        <v>6.4</v>
      </c>
      <c r="BQ27" s="53">
        <v>2.4000000000000004</v>
      </c>
      <c r="BR27" s="53">
        <v>5.6</v>
      </c>
      <c r="BS27" s="53">
        <v>0</v>
      </c>
      <c r="BT27" s="53">
        <v>6.4</v>
      </c>
      <c r="BU27" s="53">
        <v>0</v>
      </c>
      <c r="BV27" s="53">
        <v>9.6</v>
      </c>
      <c r="BW27" s="53">
        <v>27.2</v>
      </c>
      <c r="BX27" s="53">
        <v>52.8</v>
      </c>
      <c r="BY27" s="53">
        <v>64.8</v>
      </c>
      <c r="BZ27" s="53">
        <v>280</v>
      </c>
      <c r="CA27" s="53">
        <v>262.39999999999998</v>
      </c>
      <c r="CB27" s="53">
        <v>3.2</v>
      </c>
      <c r="CC27" s="53">
        <v>2.4</v>
      </c>
      <c r="CD27" s="53">
        <v>4</v>
      </c>
      <c r="CE27" s="53">
        <v>2.4000000000000004</v>
      </c>
      <c r="CF27" s="53">
        <v>1.5999999999999999</v>
      </c>
      <c r="CG27" s="53">
        <v>0</v>
      </c>
      <c r="CH27" s="53">
        <v>0</v>
      </c>
      <c r="CI27" s="53">
        <v>0</v>
      </c>
      <c r="CJ27" s="53">
        <v>0.8</v>
      </c>
      <c r="CK27" s="53">
        <v>0</v>
      </c>
      <c r="CL27" s="53">
        <v>0</v>
      </c>
      <c r="CM27" s="53">
        <v>0</v>
      </c>
      <c r="CN27" s="53">
        <v>0</v>
      </c>
      <c r="CO27" s="53">
        <v>0</v>
      </c>
      <c r="CP27" s="53">
        <v>0</v>
      </c>
      <c r="CQ27" s="53">
        <v>0</v>
      </c>
      <c r="CR27" s="53">
        <v>0</v>
      </c>
      <c r="CS27" s="53">
        <v>0</v>
      </c>
    </row>
    <row r="28" spans="2:97" x14ac:dyDescent="0.25">
      <c r="B28" t="s">
        <v>78</v>
      </c>
      <c r="C28">
        <v>4155.9199999999992</v>
      </c>
      <c r="D28">
        <v>336.79999999999995</v>
      </c>
      <c r="E28">
        <v>919.19999999999993</v>
      </c>
      <c r="F28">
        <v>3850.2599999999998</v>
      </c>
      <c r="G28">
        <v>609.6</v>
      </c>
      <c r="H28">
        <v>44.8</v>
      </c>
      <c r="I28">
        <v>25.599999999999998</v>
      </c>
      <c r="J28" s="52">
        <v>171.2</v>
      </c>
      <c r="K28" s="52">
        <v>116</v>
      </c>
      <c r="L28" s="52">
        <v>1255.3</v>
      </c>
      <c r="M28">
        <v>123.19999999999999</v>
      </c>
      <c r="N28">
        <v>3.2000000000000011</v>
      </c>
      <c r="O28">
        <v>0</v>
      </c>
      <c r="P28">
        <v>1348.9</v>
      </c>
      <c r="Q28">
        <v>116.8</v>
      </c>
      <c r="R28">
        <v>928</v>
      </c>
      <c r="S28" s="52">
        <v>1690.5</v>
      </c>
      <c r="T28">
        <v>3116.4</v>
      </c>
      <c r="U28">
        <v>1107.26</v>
      </c>
      <c r="V28">
        <v>2959.56</v>
      </c>
      <c r="W28">
        <v>0</v>
      </c>
      <c r="X28">
        <v>1282.5</v>
      </c>
      <c r="Y28">
        <v>0</v>
      </c>
      <c r="Z28">
        <v>0</v>
      </c>
      <c r="AA28">
        <v>0</v>
      </c>
      <c r="AB28">
        <v>0.8</v>
      </c>
      <c r="AC28">
        <v>1.5999999999999996</v>
      </c>
      <c r="AD28">
        <v>0</v>
      </c>
      <c r="AE28">
        <v>1.5999999999999996</v>
      </c>
      <c r="AF28">
        <v>0</v>
      </c>
      <c r="AG28">
        <v>3.1999999999999993</v>
      </c>
      <c r="AH28">
        <v>0.79999999999999982</v>
      </c>
      <c r="AI28">
        <v>5.6000000000000005</v>
      </c>
      <c r="AJ28">
        <v>5.6</v>
      </c>
      <c r="AK28">
        <v>8</v>
      </c>
      <c r="AL28">
        <v>13.6</v>
      </c>
      <c r="AM28">
        <v>200.8</v>
      </c>
      <c r="AN28">
        <v>21.6</v>
      </c>
      <c r="AO28">
        <v>8</v>
      </c>
      <c r="AP28">
        <v>31.200000000000003</v>
      </c>
      <c r="AQ28">
        <v>25.6</v>
      </c>
      <c r="AR28">
        <v>46.399999999999991</v>
      </c>
      <c r="AS28">
        <v>28.8</v>
      </c>
      <c r="AT28">
        <v>0</v>
      </c>
      <c r="AU28">
        <v>11.200000000000001</v>
      </c>
      <c r="AV28">
        <v>0</v>
      </c>
      <c r="AW28">
        <v>0</v>
      </c>
      <c r="AX28">
        <v>1.5999999999999979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96</v>
      </c>
      <c r="BE28">
        <v>97.600000000000009</v>
      </c>
      <c r="BF28">
        <v>197.64</v>
      </c>
      <c r="BG28">
        <v>502.4</v>
      </c>
      <c r="BH28">
        <v>644.10000000000014</v>
      </c>
      <c r="BI28">
        <v>984</v>
      </c>
      <c r="BJ28">
        <v>6328.0199999999995</v>
      </c>
      <c r="BK28">
        <v>152.80000000000001</v>
      </c>
      <c r="BL28">
        <v>1172.8800000000001</v>
      </c>
      <c r="BM28">
        <v>31.2</v>
      </c>
      <c r="BN28">
        <v>284</v>
      </c>
      <c r="BO28">
        <v>67.2</v>
      </c>
      <c r="BP28">
        <v>125.60000000000001</v>
      </c>
      <c r="BQ28">
        <v>46.4</v>
      </c>
      <c r="BR28">
        <v>83.2</v>
      </c>
      <c r="BS28">
        <v>1.6</v>
      </c>
      <c r="BT28" s="52">
        <v>36</v>
      </c>
      <c r="BU28">
        <v>0.8</v>
      </c>
      <c r="BV28" s="51">
        <v>29.599999999999998</v>
      </c>
      <c r="BW28">
        <v>1.6</v>
      </c>
      <c r="BX28">
        <v>2.4000000000000004</v>
      </c>
      <c r="BY28">
        <v>3.1999999999999997</v>
      </c>
      <c r="BZ28">
        <v>8</v>
      </c>
      <c r="CA28">
        <v>7.2</v>
      </c>
      <c r="CB28">
        <v>32.799999999999997</v>
      </c>
      <c r="CC28">
        <v>4.8</v>
      </c>
      <c r="CD28">
        <v>13.6</v>
      </c>
      <c r="CE28">
        <v>3.2</v>
      </c>
      <c r="CF28">
        <v>8</v>
      </c>
      <c r="CG28">
        <v>0</v>
      </c>
      <c r="CH28">
        <v>24.8</v>
      </c>
      <c r="CI28">
        <v>0</v>
      </c>
      <c r="CJ28">
        <v>0</v>
      </c>
      <c r="CK28">
        <v>21.6</v>
      </c>
      <c r="CL28">
        <v>1.6</v>
      </c>
      <c r="CM28">
        <v>2.4</v>
      </c>
      <c r="CN28">
        <v>6611.3400000000011</v>
      </c>
      <c r="CO28">
        <v>14288.179999999998</v>
      </c>
      <c r="CP28">
        <v>1173.68</v>
      </c>
      <c r="CQ28">
        <v>412.8</v>
      </c>
      <c r="CR28">
        <v>29.6</v>
      </c>
      <c r="CS28">
        <v>0</v>
      </c>
    </row>
    <row r="29" spans="2:97" x14ac:dyDescent="0.25">
      <c r="B29" t="s">
        <v>79</v>
      </c>
      <c r="C29">
        <v>7128.48</v>
      </c>
      <c r="D29">
        <v>336</v>
      </c>
      <c r="E29">
        <v>848</v>
      </c>
      <c r="F29">
        <v>3583.78</v>
      </c>
      <c r="G29">
        <v>544</v>
      </c>
      <c r="H29">
        <v>52.8</v>
      </c>
      <c r="I29">
        <v>54.399999999999991</v>
      </c>
      <c r="J29" s="52">
        <v>366.40000000000003</v>
      </c>
      <c r="K29" s="52">
        <v>293.59999999999997</v>
      </c>
      <c r="L29" s="52">
        <v>3102</v>
      </c>
      <c r="M29">
        <v>246.4</v>
      </c>
      <c r="N29">
        <v>0</v>
      </c>
      <c r="O29">
        <v>0</v>
      </c>
      <c r="P29">
        <v>1389.7</v>
      </c>
      <c r="Q29">
        <v>108.8</v>
      </c>
      <c r="R29">
        <v>940</v>
      </c>
      <c r="S29" s="52">
        <v>1647.3</v>
      </c>
      <c r="T29">
        <v>2972.36</v>
      </c>
      <c r="U29">
        <v>1084.0200000000002</v>
      </c>
      <c r="V29">
        <v>2911.52</v>
      </c>
      <c r="W29">
        <v>0.79999999999999982</v>
      </c>
      <c r="X29">
        <v>1216.9000000000001</v>
      </c>
      <c r="Y29">
        <v>3.2</v>
      </c>
      <c r="Z29">
        <v>0</v>
      </c>
      <c r="AA29">
        <v>1.6</v>
      </c>
      <c r="AB29">
        <v>2.4000000000000004</v>
      </c>
      <c r="AC29">
        <v>0.79999999999999982</v>
      </c>
      <c r="AD29">
        <v>2.3999999999999995</v>
      </c>
      <c r="AE29">
        <v>0.80000000000000071</v>
      </c>
      <c r="AF29">
        <v>0</v>
      </c>
      <c r="AG29">
        <v>4.7999999999999989</v>
      </c>
      <c r="AH29">
        <v>3.9999999999999996</v>
      </c>
      <c r="AI29">
        <v>3.2</v>
      </c>
      <c r="AJ29">
        <v>12.799999999999999</v>
      </c>
      <c r="AK29">
        <v>9.6</v>
      </c>
      <c r="AL29">
        <v>11.2</v>
      </c>
      <c r="AM29">
        <v>205.6</v>
      </c>
      <c r="AN29">
        <v>18.399999999999999</v>
      </c>
      <c r="AO29">
        <v>5.6000000000000014</v>
      </c>
      <c r="AP29">
        <v>40.799999999999997</v>
      </c>
      <c r="AQ29">
        <v>13.600000000000001</v>
      </c>
      <c r="AR29">
        <v>52</v>
      </c>
      <c r="AS29">
        <v>62.4</v>
      </c>
      <c r="AT29">
        <v>1.5999999999999979</v>
      </c>
      <c r="AU29">
        <v>41.6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109.59999999999997</v>
      </c>
      <c r="BC29">
        <v>0</v>
      </c>
      <c r="BD29">
        <v>148.79999999999973</v>
      </c>
      <c r="BE29">
        <v>152</v>
      </c>
      <c r="BF29">
        <v>3283.9</v>
      </c>
      <c r="BG29">
        <v>8712.64</v>
      </c>
      <c r="BH29">
        <v>10056.700000000001</v>
      </c>
      <c r="BI29">
        <v>15319.020000000002</v>
      </c>
      <c r="BJ29">
        <v>97443.46</v>
      </c>
      <c r="BK29">
        <v>206.4</v>
      </c>
      <c r="BL29">
        <v>1248.1000000000001</v>
      </c>
      <c r="BM29">
        <v>28</v>
      </c>
      <c r="BN29">
        <v>304</v>
      </c>
      <c r="BO29">
        <v>65.600000000000009</v>
      </c>
      <c r="BP29">
        <v>128</v>
      </c>
      <c r="BQ29">
        <v>45.6</v>
      </c>
      <c r="BR29">
        <v>82.4</v>
      </c>
      <c r="BS29">
        <v>5.6</v>
      </c>
      <c r="BT29" s="52">
        <v>24.8</v>
      </c>
      <c r="BU29">
        <v>4</v>
      </c>
      <c r="BV29" s="51">
        <v>29.599999999999998</v>
      </c>
      <c r="BW29">
        <v>9.6</v>
      </c>
      <c r="BX29">
        <v>12</v>
      </c>
      <c r="BY29">
        <v>13.6</v>
      </c>
      <c r="BZ29">
        <v>49.6</v>
      </c>
      <c r="CA29">
        <v>51.2</v>
      </c>
      <c r="CB29">
        <v>34.4</v>
      </c>
      <c r="CC29">
        <v>9.6</v>
      </c>
      <c r="CD29">
        <v>12.8</v>
      </c>
      <c r="CE29">
        <v>5.6</v>
      </c>
      <c r="CF29">
        <v>9.6</v>
      </c>
      <c r="CG29">
        <v>0</v>
      </c>
      <c r="CH29">
        <v>22.400000000000002</v>
      </c>
      <c r="CI29">
        <v>0</v>
      </c>
      <c r="CJ29">
        <v>0</v>
      </c>
      <c r="CK29">
        <v>8.8000000000000007</v>
      </c>
      <c r="CL29">
        <v>1.6</v>
      </c>
      <c r="CM29">
        <v>5.6</v>
      </c>
      <c r="CN29">
        <v>2200.1999999999998</v>
      </c>
      <c r="CO29">
        <v>4588.04</v>
      </c>
      <c r="CP29">
        <v>401.59999999999997</v>
      </c>
      <c r="CQ29">
        <v>155.19999999999999</v>
      </c>
      <c r="CR29">
        <v>4.8</v>
      </c>
      <c r="CS29">
        <v>0</v>
      </c>
    </row>
    <row r="30" spans="2:97" x14ac:dyDescent="0.25">
      <c r="B30" t="s">
        <v>80</v>
      </c>
      <c r="C30">
        <v>10435.64</v>
      </c>
      <c r="D30">
        <v>352.79999999999995</v>
      </c>
      <c r="E30">
        <v>696.8</v>
      </c>
      <c r="F30">
        <v>2876.4</v>
      </c>
      <c r="G30">
        <v>420</v>
      </c>
      <c r="H30">
        <v>44.8</v>
      </c>
      <c r="I30">
        <v>27.2</v>
      </c>
      <c r="J30" s="52">
        <v>286.40000000000003</v>
      </c>
      <c r="K30" s="52">
        <v>189.6</v>
      </c>
      <c r="L30" s="52">
        <v>2238.6</v>
      </c>
      <c r="M30">
        <v>150.4</v>
      </c>
      <c r="N30">
        <v>5.6</v>
      </c>
      <c r="O30">
        <v>0</v>
      </c>
      <c r="P30">
        <v>1122.46</v>
      </c>
      <c r="Q30">
        <v>125.60000000000001</v>
      </c>
      <c r="R30">
        <v>793.6</v>
      </c>
      <c r="S30" s="52">
        <v>1340.9</v>
      </c>
      <c r="T30">
        <v>2320.2000000000003</v>
      </c>
      <c r="U30">
        <v>892.8</v>
      </c>
      <c r="V30">
        <v>2321.8199999999997</v>
      </c>
      <c r="W30">
        <v>0</v>
      </c>
      <c r="X30">
        <v>964</v>
      </c>
      <c r="Y30">
        <v>0.8</v>
      </c>
      <c r="Z30">
        <v>0</v>
      </c>
      <c r="AA30">
        <v>4</v>
      </c>
      <c r="AB30">
        <v>5.6000000000000005</v>
      </c>
      <c r="AC30">
        <v>0</v>
      </c>
      <c r="AD30">
        <v>0</v>
      </c>
      <c r="AE30">
        <v>6.4</v>
      </c>
      <c r="AF30">
        <v>0</v>
      </c>
      <c r="AG30">
        <v>15.200000000000001</v>
      </c>
      <c r="AH30">
        <v>31.199999999999996</v>
      </c>
      <c r="AI30">
        <v>28</v>
      </c>
      <c r="AJ30">
        <v>68.8</v>
      </c>
      <c r="AK30">
        <v>35.200000000000003</v>
      </c>
      <c r="AL30">
        <v>84</v>
      </c>
      <c r="AM30">
        <v>168.8</v>
      </c>
      <c r="AN30">
        <v>48.8</v>
      </c>
      <c r="AO30">
        <v>5.6000000000000014</v>
      </c>
      <c r="AP30">
        <v>25.599999999999994</v>
      </c>
      <c r="AQ30">
        <v>19.199999999999996</v>
      </c>
      <c r="AR30">
        <v>50.399999999999991</v>
      </c>
      <c r="AS30">
        <v>30.4</v>
      </c>
      <c r="AT30">
        <v>12</v>
      </c>
      <c r="AU30">
        <v>16.799999999999997</v>
      </c>
      <c r="AV30">
        <v>17.600000000000001</v>
      </c>
      <c r="AW30">
        <v>1.5999999999999996</v>
      </c>
      <c r="AX30">
        <v>2.3999999999999986</v>
      </c>
      <c r="AY30">
        <v>0</v>
      </c>
      <c r="AZ30">
        <v>0</v>
      </c>
      <c r="BA30">
        <v>0</v>
      </c>
      <c r="BB30">
        <v>39.199999999999989</v>
      </c>
      <c r="BC30">
        <v>0</v>
      </c>
      <c r="BD30">
        <v>44.799999999999727</v>
      </c>
      <c r="BE30">
        <v>92.000000000000014</v>
      </c>
      <c r="BF30">
        <v>1293</v>
      </c>
      <c r="BG30">
        <v>3703.7600000000007</v>
      </c>
      <c r="BH30">
        <v>4460.32</v>
      </c>
      <c r="BI30">
        <v>6335.2000000000007</v>
      </c>
      <c r="BJ30">
        <v>40803.42</v>
      </c>
      <c r="BK30">
        <v>136</v>
      </c>
      <c r="BL30">
        <v>915.19999999999993</v>
      </c>
      <c r="BM30">
        <v>28</v>
      </c>
      <c r="BN30">
        <v>316</v>
      </c>
      <c r="BO30">
        <v>82.4</v>
      </c>
      <c r="BP30">
        <v>137.6</v>
      </c>
      <c r="BQ30">
        <v>54.4</v>
      </c>
      <c r="BR30">
        <v>124.8</v>
      </c>
      <c r="BS30">
        <v>4</v>
      </c>
      <c r="BT30" s="52">
        <v>52</v>
      </c>
      <c r="BU30">
        <v>0.8</v>
      </c>
      <c r="BV30" s="51">
        <v>42.4</v>
      </c>
      <c r="BW30">
        <v>4.8000000000000007</v>
      </c>
      <c r="BX30">
        <v>5.6000000000000005</v>
      </c>
      <c r="BY30">
        <v>9.6</v>
      </c>
      <c r="BZ30">
        <v>27.2</v>
      </c>
      <c r="CA30">
        <v>27.2</v>
      </c>
      <c r="CB30">
        <v>28.8</v>
      </c>
      <c r="CC30">
        <v>4.8</v>
      </c>
      <c r="CD30">
        <v>7.2000000000000011</v>
      </c>
      <c r="CE30">
        <v>3.2</v>
      </c>
      <c r="CF30">
        <v>6.4</v>
      </c>
      <c r="CG30">
        <v>0</v>
      </c>
      <c r="CH30">
        <v>17.599999999999998</v>
      </c>
      <c r="CI30">
        <v>0</v>
      </c>
      <c r="CJ30">
        <v>0</v>
      </c>
      <c r="CK30">
        <v>2.4</v>
      </c>
      <c r="CL30">
        <v>0</v>
      </c>
      <c r="CM30">
        <v>0</v>
      </c>
      <c r="CN30">
        <v>521.6</v>
      </c>
      <c r="CO30">
        <v>1102.4599999999998</v>
      </c>
      <c r="CP30">
        <v>96</v>
      </c>
      <c r="CQ30">
        <v>37.6</v>
      </c>
      <c r="CR30">
        <v>0.8</v>
      </c>
      <c r="CS30">
        <v>0</v>
      </c>
    </row>
    <row r="31" spans="2:97" x14ac:dyDescent="0.25">
      <c r="B31" t="s">
        <v>81</v>
      </c>
      <c r="C31">
        <v>5559.6799999999994</v>
      </c>
      <c r="D31">
        <v>320</v>
      </c>
      <c r="E31">
        <v>868</v>
      </c>
      <c r="F31">
        <v>3712.6400000000003</v>
      </c>
      <c r="G31">
        <v>610.4</v>
      </c>
      <c r="H31">
        <v>52.8</v>
      </c>
      <c r="I31">
        <v>44</v>
      </c>
      <c r="J31" s="52">
        <v>391.2</v>
      </c>
      <c r="K31" s="52">
        <v>264.79999999999995</v>
      </c>
      <c r="L31" s="52">
        <v>3140.4199999999996</v>
      </c>
      <c r="M31">
        <v>180</v>
      </c>
      <c r="N31">
        <v>3.2000000000000011</v>
      </c>
      <c r="O31">
        <v>0</v>
      </c>
      <c r="P31">
        <v>1372.9</v>
      </c>
      <c r="Q31">
        <v>127.2</v>
      </c>
      <c r="R31">
        <v>1033.6400000000001</v>
      </c>
      <c r="S31" s="52">
        <v>1766.5</v>
      </c>
      <c r="T31">
        <v>3130</v>
      </c>
      <c r="U31">
        <v>1118.44</v>
      </c>
      <c r="V31">
        <v>2916.34</v>
      </c>
      <c r="W31">
        <v>0.79999999999999982</v>
      </c>
      <c r="X31">
        <v>1304.0999999999999</v>
      </c>
      <c r="Y31">
        <v>2.4000000000000004</v>
      </c>
      <c r="Z31">
        <v>0</v>
      </c>
      <c r="AA31">
        <v>0</v>
      </c>
      <c r="AB31">
        <v>3.2</v>
      </c>
      <c r="AC31">
        <v>0</v>
      </c>
      <c r="AD31">
        <v>0</v>
      </c>
      <c r="AE31">
        <v>8.0000000000000018</v>
      </c>
      <c r="AF31">
        <v>4</v>
      </c>
      <c r="AG31">
        <v>16.799999999999997</v>
      </c>
      <c r="AH31">
        <v>0.79999999999999982</v>
      </c>
      <c r="AI31">
        <v>6.4</v>
      </c>
      <c r="AJ31">
        <v>1.6</v>
      </c>
      <c r="AK31">
        <v>6.4</v>
      </c>
      <c r="AL31">
        <v>17.600000000000001</v>
      </c>
      <c r="AM31">
        <v>192</v>
      </c>
      <c r="AN31">
        <v>20</v>
      </c>
      <c r="AO31">
        <v>11.2</v>
      </c>
      <c r="AP31">
        <v>56.8</v>
      </c>
      <c r="AQ31">
        <v>11.199999999999996</v>
      </c>
      <c r="AR31">
        <v>68.799999999999983</v>
      </c>
      <c r="AS31">
        <v>28.8</v>
      </c>
      <c r="AT31">
        <v>8.8000000000000007</v>
      </c>
      <c r="AU31">
        <v>12.799999999999999</v>
      </c>
      <c r="AV31">
        <v>1.6000000000000014</v>
      </c>
      <c r="AW31">
        <v>0</v>
      </c>
      <c r="AX31">
        <v>3.1999999999999993</v>
      </c>
      <c r="AY31">
        <v>0</v>
      </c>
      <c r="AZ31">
        <v>0</v>
      </c>
      <c r="BA31">
        <v>0</v>
      </c>
      <c r="BB31">
        <v>115.19999999999999</v>
      </c>
      <c r="BC31">
        <v>0</v>
      </c>
      <c r="BD31">
        <v>84.799999999999727</v>
      </c>
      <c r="BE31">
        <v>128.80000000000001</v>
      </c>
      <c r="BF31">
        <v>3160.6400000000003</v>
      </c>
      <c r="BG31">
        <v>8709.4399999999987</v>
      </c>
      <c r="BH31">
        <v>10590.760000000002</v>
      </c>
      <c r="BI31">
        <v>15422.34</v>
      </c>
      <c r="BJ31">
        <v>99263.37999999999</v>
      </c>
      <c r="BK31">
        <v>184</v>
      </c>
      <c r="BL31">
        <v>1179.3000000000002</v>
      </c>
      <c r="BM31">
        <v>35.200000000000003</v>
      </c>
      <c r="BN31">
        <v>311.2</v>
      </c>
      <c r="BO31">
        <v>76.8</v>
      </c>
      <c r="BP31">
        <v>124.8</v>
      </c>
      <c r="BQ31">
        <v>42.4</v>
      </c>
      <c r="BR31">
        <v>99.2</v>
      </c>
      <c r="BS31">
        <v>2.4</v>
      </c>
      <c r="BT31" s="52">
        <v>24.8</v>
      </c>
      <c r="BU31">
        <v>2.4000000000000004</v>
      </c>
      <c r="BV31" s="51">
        <v>40</v>
      </c>
      <c r="BW31">
        <v>8</v>
      </c>
      <c r="BX31">
        <v>20</v>
      </c>
      <c r="BY31">
        <v>17.599999999999998</v>
      </c>
      <c r="BZ31">
        <v>55.2</v>
      </c>
      <c r="CA31">
        <v>55.2</v>
      </c>
      <c r="CB31">
        <v>29.6</v>
      </c>
      <c r="CC31">
        <v>9.6</v>
      </c>
      <c r="CD31">
        <v>12</v>
      </c>
      <c r="CE31">
        <v>7.2</v>
      </c>
      <c r="CF31">
        <v>12</v>
      </c>
      <c r="CG31">
        <v>0.8</v>
      </c>
      <c r="CH31">
        <v>8.8000000000000007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254.4</v>
      </c>
      <c r="CO31">
        <v>514.4</v>
      </c>
      <c r="CP31">
        <v>47.2</v>
      </c>
      <c r="CQ31">
        <v>19.2</v>
      </c>
      <c r="CR31">
        <v>1.6</v>
      </c>
      <c r="CS31">
        <v>0</v>
      </c>
    </row>
    <row r="32" spans="2:97" x14ac:dyDescent="0.25">
      <c r="B32" t="s">
        <v>82</v>
      </c>
      <c r="C32">
        <v>1649.7</v>
      </c>
      <c r="D32">
        <v>240.00000000000003</v>
      </c>
      <c r="E32">
        <v>856</v>
      </c>
      <c r="F32">
        <v>3193.28</v>
      </c>
      <c r="G32">
        <v>507.2</v>
      </c>
      <c r="H32">
        <v>44</v>
      </c>
      <c r="I32">
        <v>14.400000000000002</v>
      </c>
      <c r="J32" s="52">
        <v>81.600000000000023</v>
      </c>
      <c r="K32" s="52">
        <v>78.400000000000006</v>
      </c>
      <c r="L32" s="52">
        <v>751.2</v>
      </c>
      <c r="M32">
        <v>140</v>
      </c>
      <c r="N32">
        <v>26.4</v>
      </c>
      <c r="O32">
        <v>34.4</v>
      </c>
      <c r="P32">
        <v>1340.9</v>
      </c>
      <c r="Q32">
        <v>151.20000000000002</v>
      </c>
      <c r="R32">
        <v>1079.2200000000003</v>
      </c>
      <c r="S32" s="55">
        <v>1656.9</v>
      </c>
      <c r="T32">
        <v>3048.38</v>
      </c>
      <c r="U32">
        <v>1139.26</v>
      </c>
      <c r="V32">
        <v>2858.7000000000003</v>
      </c>
      <c r="W32">
        <v>881.59999999999991</v>
      </c>
      <c r="X32">
        <v>1230.48</v>
      </c>
      <c r="Y32">
        <v>98.4</v>
      </c>
      <c r="Z32">
        <v>90.4</v>
      </c>
      <c r="AA32">
        <v>3.1999999999999997</v>
      </c>
      <c r="AB32">
        <v>105.60000000000001</v>
      </c>
      <c r="AC32">
        <v>1.5999999999999996</v>
      </c>
      <c r="AD32" s="2">
        <v>24.8</v>
      </c>
      <c r="AE32">
        <v>0</v>
      </c>
      <c r="AF32">
        <v>2.3999999999999995</v>
      </c>
      <c r="AG32">
        <v>14.4</v>
      </c>
      <c r="AH32">
        <v>3.9999999999999996</v>
      </c>
      <c r="AI32">
        <v>4.8</v>
      </c>
      <c r="AJ32">
        <v>5.6</v>
      </c>
      <c r="AK32">
        <v>13.600000000000001</v>
      </c>
      <c r="AL32">
        <v>10.4</v>
      </c>
      <c r="AM32">
        <v>183.20000000000002</v>
      </c>
      <c r="AN32">
        <v>5.6000000000000014</v>
      </c>
      <c r="AO32">
        <v>13.600000000000001</v>
      </c>
      <c r="AP32">
        <v>21.599999999999994</v>
      </c>
      <c r="AQ32">
        <v>54146.760000000009</v>
      </c>
      <c r="AR32">
        <v>251.20000000000002</v>
      </c>
      <c r="AS32">
        <v>24.8</v>
      </c>
      <c r="AT32">
        <v>7.1999999999999993</v>
      </c>
      <c r="AU32">
        <v>6.4</v>
      </c>
      <c r="AV32">
        <v>0.80000000000000071</v>
      </c>
      <c r="AW32">
        <v>1.5999999999999996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107.2</v>
      </c>
      <c r="BF32">
        <v>261.65999999999974</v>
      </c>
      <c r="BG32">
        <v>581.6</v>
      </c>
      <c r="BH32">
        <v>759.3</v>
      </c>
      <c r="BI32" s="11">
        <v>1107.24</v>
      </c>
      <c r="BJ32">
        <v>6993.9800000000005</v>
      </c>
      <c r="BK32">
        <v>576</v>
      </c>
      <c r="BL32">
        <v>1593.7</v>
      </c>
      <c r="BM32">
        <v>860</v>
      </c>
      <c r="BN32">
        <v>719.2</v>
      </c>
      <c r="BO32">
        <v>884.80000000000007</v>
      </c>
      <c r="BP32">
        <v>776</v>
      </c>
      <c r="BQ32">
        <v>632.79999999999995</v>
      </c>
      <c r="BR32">
        <v>616</v>
      </c>
      <c r="BS32">
        <v>549.6</v>
      </c>
      <c r="BT32" s="52">
        <v>388.8</v>
      </c>
      <c r="BU32">
        <v>100</v>
      </c>
      <c r="BV32" s="51">
        <v>536.79999999999995</v>
      </c>
      <c r="BW32">
        <v>104.80000000000001</v>
      </c>
      <c r="BX32">
        <v>275.2</v>
      </c>
      <c r="BY32">
        <v>168</v>
      </c>
      <c r="BZ32">
        <v>114.4</v>
      </c>
      <c r="CA32">
        <v>39.200000000000003</v>
      </c>
      <c r="CB32">
        <v>360.8</v>
      </c>
      <c r="CC32">
        <v>29.6</v>
      </c>
      <c r="CD32">
        <v>389.59999999999997</v>
      </c>
      <c r="CE32">
        <v>29.6</v>
      </c>
      <c r="CF32">
        <v>205.6</v>
      </c>
      <c r="CG32">
        <v>0</v>
      </c>
      <c r="CH32">
        <v>18.400000000000002</v>
      </c>
      <c r="CI32">
        <v>0.8</v>
      </c>
      <c r="CJ32">
        <v>209.6</v>
      </c>
      <c r="CK32">
        <v>41071.4</v>
      </c>
      <c r="CL32">
        <v>2024.98</v>
      </c>
      <c r="CM32">
        <v>1647.3</v>
      </c>
      <c r="CN32">
        <v>14014068.699999999</v>
      </c>
      <c r="CO32">
        <v>1495020.1400000001</v>
      </c>
      <c r="CP32">
        <v>123962.2</v>
      </c>
      <c r="CQ32">
        <v>44849.94</v>
      </c>
      <c r="CR32">
        <v>2753.1</v>
      </c>
      <c r="CS32">
        <v>3.2</v>
      </c>
    </row>
    <row r="33" spans="2:97" x14ac:dyDescent="0.25">
      <c r="B33" t="s">
        <v>83</v>
      </c>
      <c r="C33">
        <v>2415454</v>
      </c>
      <c r="D33">
        <v>43644.5</v>
      </c>
      <c r="E33">
        <v>26393.48</v>
      </c>
      <c r="F33">
        <v>577.6</v>
      </c>
      <c r="G33">
        <v>345.6</v>
      </c>
      <c r="H33">
        <v>143.19999999999999</v>
      </c>
      <c r="I33">
        <v>2441.86</v>
      </c>
      <c r="J33" s="52">
        <v>13015.779999999999</v>
      </c>
      <c r="K33" s="52">
        <v>12125.1</v>
      </c>
      <c r="L33" s="52">
        <v>108232.59999999999</v>
      </c>
      <c r="M33">
        <v>8245.14</v>
      </c>
      <c r="N33">
        <v>17997.8</v>
      </c>
      <c r="O33">
        <v>8679.0399999999991</v>
      </c>
      <c r="P33">
        <v>16175.28</v>
      </c>
      <c r="Q33">
        <v>9538.84</v>
      </c>
      <c r="R33">
        <v>18187.640000000003</v>
      </c>
      <c r="S33" s="52">
        <v>18415.980000000003</v>
      </c>
      <c r="T33">
        <v>19726.840000000004</v>
      </c>
      <c r="U33">
        <v>17219.099999999999</v>
      </c>
      <c r="V33">
        <v>24447.920000000002</v>
      </c>
      <c r="W33">
        <v>6669.7800000000007</v>
      </c>
      <c r="X33">
        <v>23472.44</v>
      </c>
      <c r="Y33">
        <v>11401.220000000001</v>
      </c>
      <c r="Z33">
        <v>12858.64</v>
      </c>
      <c r="AA33">
        <v>14647.800000000001</v>
      </c>
      <c r="AB33">
        <v>12889.060000000001</v>
      </c>
      <c r="AC33">
        <v>150.4</v>
      </c>
      <c r="AD33">
        <v>3230.02</v>
      </c>
      <c r="AE33">
        <v>336</v>
      </c>
      <c r="AF33">
        <v>437.6</v>
      </c>
      <c r="AG33">
        <v>3249.22</v>
      </c>
      <c r="AH33">
        <v>840</v>
      </c>
      <c r="AI33">
        <v>1102.44</v>
      </c>
      <c r="AJ33">
        <v>1470.5</v>
      </c>
      <c r="AK33">
        <v>255.2</v>
      </c>
      <c r="AL33">
        <v>1154.48</v>
      </c>
      <c r="AM33">
        <v>524.79999999999995</v>
      </c>
      <c r="AN33">
        <v>5855.78</v>
      </c>
      <c r="AO33">
        <v>3170.8</v>
      </c>
      <c r="AP33">
        <v>9277.9</v>
      </c>
      <c r="AQ33">
        <v>23116.620000000003</v>
      </c>
      <c r="AR33">
        <v>12503.14</v>
      </c>
      <c r="AS33">
        <v>1163.2799999999997</v>
      </c>
      <c r="AT33">
        <v>1996.98</v>
      </c>
      <c r="AU33">
        <v>938.4</v>
      </c>
      <c r="AV33">
        <v>2559.48</v>
      </c>
      <c r="AW33">
        <v>220.79999999999998</v>
      </c>
      <c r="AX33">
        <v>1245.7</v>
      </c>
      <c r="AY33">
        <v>0</v>
      </c>
      <c r="AZ33">
        <v>780</v>
      </c>
      <c r="BA33">
        <v>0</v>
      </c>
      <c r="BB33">
        <v>6493.0799999999981</v>
      </c>
      <c r="BC33">
        <v>0</v>
      </c>
      <c r="BD33">
        <v>3463.4800000000005</v>
      </c>
      <c r="BE33">
        <v>64868.159999999996</v>
      </c>
      <c r="BF33">
        <v>89418.68</v>
      </c>
      <c r="BG33">
        <v>262427.68</v>
      </c>
      <c r="BH33">
        <v>289836</v>
      </c>
      <c r="BI33">
        <v>478192.19999999995</v>
      </c>
      <c r="BJ33">
        <v>2817778.2799999993</v>
      </c>
      <c r="BK33">
        <v>55454.040000000008</v>
      </c>
      <c r="BL33">
        <v>55012.06</v>
      </c>
      <c r="BM33">
        <v>48494.720000000001</v>
      </c>
      <c r="BN33">
        <v>252305.94</v>
      </c>
      <c r="BO33">
        <v>134563.19999999998</v>
      </c>
      <c r="BP33">
        <v>226196.58000000005</v>
      </c>
      <c r="BQ33">
        <v>94366.44</v>
      </c>
      <c r="BR33">
        <v>162181.32</v>
      </c>
      <c r="BS33">
        <v>15913.34</v>
      </c>
      <c r="BT33" s="52">
        <v>62023.92</v>
      </c>
      <c r="BU33">
        <v>2233.7999999999997</v>
      </c>
      <c r="BV33" s="51">
        <v>62551.4</v>
      </c>
      <c r="BW33">
        <v>2912.34</v>
      </c>
      <c r="BX33">
        <v>7179.6600000000008</v>
      </c>
      <c r="BY33">
        <v>3841.4</v>
      </c>
      <c r="BZ33">
        <v>4591.24</v>
      </c>
      <c r="CA33">
        <v>3192.4</v>
      </c>
      <c r="CB33">
        <v>11929.7</v>
      </c>
      <c r="CC33">
        <v>1460.9</v>
      </c>
      <c r="CD33">
        <v>16350.680000000002</v>
      </c>
      <c r="CE33">
        <v>2653.0800000000004</v>
      </c>
      <c r="CF33">
        <v>10084.06</v>
      </c>
      <c r="CG33">
        <v>0</v>
      </c>
      <c r="CH33">
        <v>92</v>
      </c>
      <c r="CI33">
        <v>0</v>
      </c>
      <c r="CJ33">
        <v>82.4</v>
      </c>
      <c r="CK33">
        <v>13315.1</v>
      </c>
      <c r="CL33">
        <v>672.8</v>
      </c>
      <c r="CM33">
        <v>2250.6</v>
      </c>
      <c r="CN33">
        <v>4667425.1999999993</v>
      </c>
      <c r="CO33">
        <v>135913.54</v>
      </c>
      <c r="CP33">
        <v>11029.64</v>
      </c>
      <c r="CQ33">
        <v>12483.02</v>
      </c>
      <c r="CR33">
        <v>216</v>
      </c>
      <c r="CS33">
        <v>159.19999999999999</v>
      </c>
    </row>
    <row r="34" spans="2:97" x14ac:dyDescent="0.25">
      <c r="B34" t="s">
        <v>84</v>
      </c>
      <c r="C34">
        <v>24833.680000000004</v>
      </c>
      <c r="D34">
        <v>623.19999999999993</v>
      </c>
      <c r="E34">
        <v>11560.579999999998</v>
      </c>
      <c r="F34">
        <v>191.20000000000002</v>
      </c>
      <c r="G34">
        <v>58.4</v>
      </c>
      <c r="H34">
        <v>32</v>
      </c>
      <c r="I34">
        <v>777.59999999999991</v>
      </c>
      <c r="J34" s="52">
        <v>5281.18</v>
      </c>
      <c r="K34" s="52">
        <v>4913.7599999999993</v>
      </c>
      <c r="L34" s="52">
        <v>42969.1</v>
      </c>
      <c r="M34">
        <v>4111.88</v>
      </c>
      <c r="N34">
        <v>6329.62</v>
      </c>
      <c r="O34">
        <v>2745.12</v>
      </c>
      <c r="P34">
        <v>5374.7599999999993</v>
      </c>
      <c r="Q34">
        <v>2937.9600000000005</v>
      </c>
      <c r="R34">
        <v>5690.9</v>
      </c>
      <c r="S34" s="52">
        <v>6422.44</v>
      </c>
      <c r="T34">
        <v>6492.12</v>
      </c>
      <c r="U34">
        <v>6262.38</v>
      </c>
      <c r="V34">
        <v>9397.1200000000008</v>
      </c>
      <c r="W34">
        <v>5400.3600000000006</v>
      </c>
      <c r="X34">
        <v>9069.7000000000007</v>
      </c>
      <c r="Y34">
        <v>5359.5599999999995</v>
      </c>
      <c r="Z34">
        <v>5726.1</v>
      </c>
      <c r="AA34">
        <v>5879.8</v>
      </c>
      <c r="AB34">
        <v>5983.8200000000006</v>
      </c>
      <c r="AC34">
        <v>84.8</v>
      </c>
      <c r="AD34">
        <v>1548.1</v>
      </c>
      <c r="AE34">
        <v>108</v>
      </c>
      <c r="AF34">
        <v>144.80000000000001</v>
      </c>
      <c r="AG34">
        <v>607.20000000000005</v>
      </c>
      <c r="AH34">
        <v>292.79999999999995</v>
      </c>
      <c r="AI34">
        <v>511.2</v>
      </c>
      <c r="AJ34">
        <v>566.4</v>
      </c>
      <c r="AK34">
        <v>108.8</v>
      </c>
      <c r="AL34">
        <v>470.4</v>
      </c>
      <c r="AM34">
        <v>185.6</v>
      </c>
      <c r="AN34">
        <v>1349.7</v>
      </c>
      <c r="AO34">
        <v>728</v>
      </c>
      <c r="AP34">
        <v>2259.42</v>
      </c>
      <c r="AQ34">
        <v>112388.93999999999</v>
      </c>
      <c r="AR34">
        <v>3080.42</v>
      </c>
      <c r="AS34">
        <v>502.40000000000003</v>
      </c>
      <c r="AT34">
        <v>491.2</v>
      </c>
      <c r="AU34">
        <v>373.6</v>
      </c>
      <c r="AV34">
        <v>633.6</v>
      </c>
      <c r="AW34">
        <v>72</v>
      </c>
      <c r="AX34">
        <v>447.2</v>
      </c>
      <c r="AY34">
        <v>0</v>
      </c>
      <c r="AZ34">
        <v>275.20000000000005</v>
      </c>
      <c r="BA34">
        <v>192.79999999999973</v>
      </c>
      <c r="BB34">
        <v>1280.0999999999999</v>
      </c>
      <c r="BC34">
        <v>114.39999999999986</v>
      </c>
      <c r="BD34">
        <v>520.89999999999964</v>
      </c>
      <c r="BE34">
        <v>26340.639999999996</v>
      </c>
      <c r="BF34">
        <v>6992.88</v>
      </c>
      <c r="BG34">
        <v>26277.22</v>
      </c>
      <c r="BH34">
        <v>21390.04</v>
      </c>
      <c r="BI34">
        <v>57047.58</v>
      </c>
      <c r="BJ34">
        <v>222543.03999999998</v>
      </c>
      <c r="BK34">
        <v>26811.940000000002</v>
      </c>
      <c r="BL34">
        <v>26717.340000000004</v>
      </c>
      <c r="BM34">
        <v>25138.06</v>
      </c>
      <c r="BN34">
        <v>27831.78</v>
      </c>
      <c r="BO34">
        <v>24335.68</v>
      </c>
      <c r="BP34">
        <v>25104.399999999998</v>
      </c>
      <c r="BQ34">
        <v>16871.419999999998</v>
      </c>
      <c r="BR34">
        <v>17569.120000000003</v>
      </c>
      <c r="BS34">
        <v>9611.7000000000007</v>
      </c>
      <c r="BT34" s="52">
        <v>10505.22</v>
      </c>
      <c r="BU34">
        <v>1435.3</v>
      </c>
      <c r="BV34" s="51">
        <v>11148.96</v>
      </c>
      <c r="BW34">
        <v>1646.5</v>
      </c>
      <c r="BX34">
        <v>4239.0999999999995</v>
      </c>
      <c r="BY34">
        <v>2332.2000000000003</v>
      </c>
      <c r="BZ34">
        <v>1900.9599999999998</v>
      </c>
      <c r="CA34">
        <v>1084.02</v>
      </c>
      <c r="CB34">
        <v>6510.52</v>
      </c>
      <c r="CC34">
        <v>518.4</v>
      </c>
      <c r="CD34">
        <v>7092.4</v>
      </c>
      <c r="CE34">
        <v>560.79999999999995</v>
      </c>
      <c r="CF34">
        <v>3915.0199999999995</v>
      </c>
      <c r="CG34">
        <v>0</v>
      </c>
      <c r="CH34">
        <v>49.599999999999994</v>
      </c>
      <c r="CI34">
        <v>0.8</v>
      </c>
      <c r="CJ34">
        <v>329.6</v>
      </c>
      <c r="CK34">
        <v>59910.44</v>
      </c>
      <c r="CL34">
        <v>2897.1</v>
      </c>
      <c r="CM34">
        <v>3778.1800000000003</v>
      </c>
      <c r="CN34">
        <v>20400142.16</v>
      </c>
      <c r="CO34">
        <v>888428.42000000016</v>
      </c>
      <c r="CP34">
        <v>72935.439999999988</v>
      </c>
      <c r="CQ34">
        <v>32185.4</v>
      </c>
      <c r="CR34">
        <v>1643.3</v>
      </c>
      <c r="CS34">
        <v>76</v>
      </c>
    </row>
    <row r="35" spans="2:97" s="53" customFormat="1" x14ac:dyDescent="0.25">
      <c r="B35" s="53" t="s">
        <v>85</v>
      </c>
      <c r="C35" s="53">
        <v>2631.5</v>
      </c>
      <c r="D35" s="53">
        <v>0</v>
      </c>
      <c r="E35" s="53">
        <v>0</v>
      </c>
      <c r="F35" s="53">
        <v>0</v>
      </c>
      <c r="G35" s="53">
        <v>4.8000000000000007</v>
      </c>
      <c r="H35" s="53">
        <v>0</v>
      </c>
      <c r="I35" s="53">
        <v>10.400000000000002</v>
      </c>
      <c r="J35" s="53">
        <v>0</v>
      </c>
      <c r="K35" s="53">
        <v>9.6</v>
      </c>
      <c r="L35" s="53">
        <v>152.79999999999998</v>
      </c>
      <c r="M35" s="53">
        <v>29.6</v>
      </c>
      <c r="N35" s="53">
        <v>194.4</v>
      </c>
      <c r="O35" s="53">
        <v>41.6</v>
      </c>
      <c r="P35" s="53">
        <v>79.2</v>
      </c>
      <c r="Q35" s="53">
        <v>2.3999999999999995</v>
      </c>
      <c r="R35" s="53">
        <v>77.600000000000009</v>
      </c>
      <c r="S35" s="53">
        <v>16.8</v>
      </c>
      <c r="T35" s="53">
        <v>11.199999999999996</v>
      </c>
      <c r="U35" s="53">
        <v>4.8000000000000007</v>
      </c>
      <c r="V35" s="53">
        <v>14.400000000000002</v>
      </c>
      <c r="W35" s="53">
        <v>0</v>
      </c>
      <c r="X35" s="53">
        <v>5.6</v>
      </c>
      <c r="Y35" s="53">
        <v>2.4000000000000004</v>
      </c>
      <c r="Z35" s="53">
        <v>0</v>
      </c>
      <c r="AA35" s="53">
        <v>3.1999999999999997</v>
      </c>
      <c r="AB35" s="53">
        <v>3.2</v>
      </c>
      <c r="AC35" s="53">
        <v>2.3999999999999995</v>
      </c>
      <c r="AD35" s="53">
        <v>0</v>
      </c>
      <c r="AE35" s="53">
        <v>1.5999999999999996</v>
      </c>
      <c r="AF35" s="53">
        <v>0</v>
      </c>
      <c r="AG35" s="53">
        <v>13.6</v>
      </c>
      <c r="AH35" s="53">
        <v>0.79999999999999982</v>
      </c>
      <c r="AI35" s="53">
        <v>3.2</v>
      </c>
      <c r="AJ35" s="53">
        <v>10.4</v>
      </c>
      <c r="AK35" s="53">
        <v>0</v>
      </c>
      <c r="AL35" s="53">
        <v>6.4</v>
      </c>
      <c r="AM35" s="53">
        <v>0</v>
      </c>
      <c r="AN35" s="53">
        <v>37.599999999999994</v>
      </c>
      <c r="AO35" s="53">
        <v>21.6</v>
      </c>
      <c r="AP35" s="53">
        <v>54.399999999999991</v>
      </c>
      <c r="AQ35" s="53">
        <v>15.199999999999996</v>
      </c>
      <c r="AR35" s="53">
        <v>96.799999999999983</v>
      </c>
      <c r="AS35" s="53">
        <v>7.1999999999999993</v>
      </c>
      <c r="AT35" s="53">
        <v>3.1999999999999993</v>
      </c>
      <c r="AU35" s="53">
        <v>3.1999999999999993</v>
      </c>
      <c r="AV35" s="53">
        <v>8</v>
      </c>
      <c r="AW35" s="53">
        <v>0</v>
      </c>
      <c r="AX35" s="53">
        <v>2.3999999999999986</v>
      </c>
      <c r="AY35" s="53">
        <v>0</v>
      </c>
      <c r="AZ35" s="53">
        <v>0</v>
      </c>
      <c r="BA35" s="53">
        <v>134.39999999999964</v>
      </c>
      <c r="BB35" s="53">
        <v>8.7999999999999545</v>
      </c>
      <c r="BC35" s="53">
        <v>180.8599999999999</v>
      </c>
      <c r="BD35" s="53">
        <v>190.39999999999964</v>
      </c>
      <c r="BE35" s="53">
        <v>3.2000000000000028</v>
      </c>
      <c r="BF35" s="53">
        <v>108.82000000000005</v>
      </c>
      <c r="BG35" s="53">
        <v>29.6</v>
      </c>
      <c r="BH35" s="53">
        <v>107.20000000000005</v>
      </c>
      <c r="BI35" s="53">
        <v>48</v>
      </c>
      <c r="BJ35" s="53">
        <v>295.2</v>
      </c>
      <c r="BK35" s="53">
        <v>32.799999999999997</v>
      </c>
      <c r="BL35" s="53">
        <v>44</v>
      </c>
      <c r="BM35" s="53">
        <v>15.2</v>
      </c>
      <c r="BN35" s="53">
        <v>10.4</v>
      </c>
      <c r="BO35" s="53">
        <v>4</v>
      </c>
      <c r="BP35" s="53">
        <v>7.2</v>
      </c>
      <c r="BQ35" s="53">
        <v>4</v>
      </c>
      <c r="BR35" s="53">
        <v>8</v>
      </c>
      <c r="BS35" s="53">
        <v>0</v>
      </c>
      <c r="BT35" s="53">
        <v>2.4</v>
      </c>
      <c r="BU35" s="53">
        <v>2.4000000000000004</v>
      </c>
      <c r="BV35" s="53">
        <v>0</v>
      </c>
      <c r="BW35" s="53">
        <v>0</v>
      </c>
      <c r="BX35" s="53">
        <v>0</v>
      </c>
      <c r="BY35" s="53">
        <v>0</v>
      </c>
      <c r="BZ35" s="53">
        <v>0.8</v>
      </c>
      <c r="CA35" s="53">
        <v>2.4</v>
      </c>
      <c r="CB35" s="53">
        <v>0</v>
      </c>
      <c r="CC35" s="53">
        <v>1.6</v>
      </c>
      <c r="CD35" s="53">
        <v>0</v>
      </c>
      <c r="CE35" s="53">
        <v>1.6</v>
      </c>
      <c r="CF35" s="53">
        <v>1.6</v>
      </c>
      <c r="CG35" s="53">
        <v>0</v>
      </c>
      <c r="CH35" s="53">
        <v>4.8000000000000007</v>
      </c>
      <c r="CI35" s="53">
        <v>0</v>
      </c>
      <c r="CJ35" s="53">
        <v>4</v>
      </c>
      <c r="CK35" s="53">
        <v>534.4</v>
      </c>
      <c r="CL35" s="53">
        <v>49.6</v>
      </c>
      <c r="CM35" s="53">
        <v>3.2</v>
      </c>
      <c r="CN35" s="53">
        <v>54.4</v>
      </c>
      <c r="CO35" s="53">
        <v>478123.77999999997</v>
      </c>
      <c r="CP35" s="53">
        <v>10036</v>
      </c>
      <c r="CQ35" s="53">
        <v>29.6</v>
      </c>
      <c r="CR35" s="53">
        <v>5.6</v>
      </c>
      <c r="CS35" s="53">
        <v>0</v>
      </c>
    </row>
    <row r="36" spans="2:97" x14ac:dyDescent="0.25">
      <c r="B36" t="s">
        <v>86</v>
      </c>
      <c r="C36">
        <v>119463.43999999999</v>
      </c>
      <c r="D36">
        <v>2275.4199999999996</v>
      </c>
      <c r="E36">
        <v>124.8</v>
      </c>
      <c r="F36">
        <v>963.3</v>
      </c>
      <c r="G36">
        <v>202.4</v>
      </c>
      <c r="H36">
        <v>18.400000000000002</v>
      </c>
      <c r="I36">
        <v>14.400000000000002</v>
      </c>
      <c r="J36" s="52">
        <v>231.20000000000002</v>
      </c>
      <c r="K36" s="52">
        <v>167.2</v>
      </c>
      <c r="L36" s="52">
        <v>1692.9</v>
      </c>
      <c r="M36">
        <v>132.79999999999998</v>
      </c>
      <c r="N36">
        <v>6.3999999999999995</v>
      </c>
      <c r="O36">
        <v>0</v>
      </c>
      <c r="P36">
        <v>131.19999999999999</v>
      </c>
      <c r="Q36">
        <v>6.4</v>
      </c>
      <c r="R36">
        <v>65.599999999999994</v>
      </c>
      <c r="S36" s="52">
        <v>176</v>
      </c>
      <c r="T36">
        <v>255.2</v>
      </c>
      <c r="U36">
        <v>100</v>
      </c>
      <c r="V36">
        <v>271.2</v>
      </c>
      <c r="W36">
        <v>47.2</v>
      </c>
      <c r="X36">
        <v>138.39999999999998</v>
      </c>
      <c r="Y36">
        <v>23.2</v>
      </c>
      <c r="Z36">
        <v>24.8</v>
      </c>
      <c r="AA36">
        <v>13.599999999999998</v>
      </c>
      <c r="AB36">
        <v>48.8</v>
      </c>
      <c r="AC36">
        <v>0.80000000000000027</v>
      </c>
      <c r="AD36">
        <v>8.8000000000000007</v>
      </c>
      <c r="AE36">
        <v>6.3999999999999995</v>
      </c>
      <c r="AF36">
        <v>10.399999999999999</v>
      </c>
      <c r="AG36">
        <v>5.6000000000000014</v>
      </c>
      <c r="AH36">
        <v>15.2</v>
      </c>
      <c r="AI36">
        <v>16</v>
      </c>
      <c r="AJ36">
        <v>66.400000000000006</v>
      </c>
      <c r="AK36">
        <v>9.6</v>
      </c>
      <c r="AL36">
        <v>54.400000000000006</v>
      </c>
      <c r="AM36">
        <v>30.4</v>
      </c>
      <c r="AN36">
        <v>350.4</v>
      </c>
      <c r="AO36">
        <v>176.8</v>
      </c>
      <c r="AP36">
        <v>615.19999999999993</v>
      </c>
      <c r="AQ36">
        <v>208.8</v>
      </c>
      <c r="AR36">
        <v>751.2</v>
      </c>
      <c r="AS36">
        <v>297.60000000000002</v>
      </c>
      <c r="AT36">
        <v>104.8</v>
      </c>
      <c r="AU36">
        <v>227.2</v>
      </c>
      <c r="AV36">
        <v>148.80000000000001</v>
      </c>
      <c r="AW36">
        <v>0</v>
      </c>
      <c r="AX36">
        <v>14.399999999999999</v>
      </c>
      <c r="AY36">
        <v>0</v>
      </c>
      <c r="AZ36">
        <v>12.800000000000011</v>
      </c>
      <c r="BA36">
        <v>0</v>
      </c>
      <c r="BB36">
        <v>105.60000000000002</v>
      </c>
      <c r="BC36">
        <v>0</v>
      </c>
      <c r="BD36">
        <v>223.2800000000002</v>
      </c>
      <c r="BE36">
        <v>63.2</v>
      </c>
      <c r="BF36">
        <v>2574.9</v>
      </c>
      <c r="BG36">
        <v>6997.96</v>
      </c>
      <c r="BH36">
        <v>8180.06</v>
      </c>
      <c r="BI36">
        <v>12199.580000000002</v>
      </c>
      <c r="BJ36">
        <v>78293.2</v>
      </c>
      <c r="BK36">
        <v>301.60000000000002</v>
      </c>
      <c r="BL36">
        <v>465.59999999999997</v>
      </c>
      <c r="BM36">
        <v>274.39999999999998</v>
      </c>
      <c r="BN36">
        <v>5645.28</v>
      </c>
      <c r="BO36">
        <v>2620.2999999999997</v>
      </c>
      <c r="BP36">
        <v>4948.96</v>
      </c>
      <c r="BQ36">
        <v>1841.74</v>
      </c>
      <c r="BR36">
        <v>3531.7000000000003</v>
      </c>
      <c r="BS36">
        <v>115.19999999999999</v>
      </c>
      <c r="BT36" s="52">
        <v>1294.5</v>
      </c>
      <c r="BU36">
        <v>23.200000000000003</v>
      </c>
      <c r="BV36" s="51">
        <v>1284.9000000000001</v>
      </c>
      <c r="BW36">
        <v>48.8</v>
      </c>
      <c r="BX36">
        <v>84</v>
      </c>
      <c r="BY36">
        <v>72.800000000000011</v>
      </c>
      <c r="BZ36">
        <v>69.600000000000009</v>
      </c>
      <c r="CA36">
        <v>59.199999999999996</v>
      </c>
      <c r="CB36">
        <v>116</v>
      </c>
      <c r="CC36">
        <v>36.799999999999997</v>
      </c>
      <c r="CD36">
        <v>204.79999999999998</v>
      </c>
      <c r="CE36">
        <v>58.4</v>
      </c>
      <c r="CF36">
        <v>156</v>
      </c>
      <c r="CG36">
        <v>0</v>
      </c>
      <c r="CH36">
        <v>27.199999999999996</v>
      </c>
      <c r="CI36">
        <v>0.8</v>
      </c>
      <c r="CJ36">
        <v>0</v>
      </c>
      <c r="CK36">
        <v>9.6</v>
      </c>
      <c r="CL36">
        <v>0.8</v>
      </c>
      <c r="CM36">
        <v>21.6</v>
      </c>
      <c r="CN36">
        <v>2648.3</v>
      </c>
      <c r="CO36">
        <v>389.6</v>
      </c>
      <c r="CP36">
        <v>33.6</v>
      </c>
      <c r="CQ36">
        <v>69.599999999999994</v>
      </c>
      <c r="CR36">
        <v>1.6</v>
      </c>
      <c r="CS36">
        <v>0.8</v>
      </c>
    </row>
    <row r="37" spans="2:97" x14ac:dyDescent="0.25">
      <c r="B37" t="s">
        <v>87</v>
      </c>
      <c r="C37">
        <v>19484.86</v>
      </c>
      <c r="D37">
        <v>556</v>
      </c>
      <c r="E37">
        <v>530.40000000000009</v>
      </c>
      <c r="F37">
        <v>2735.58</v>
      </c>
      <c r="G37">
        <v>478.40000000000003</v>
      </c>
      <c r="H37">
        <v>32.799999999999997</v>
      </c>
      <c r="I37">
        <v>131.19999999999999</v>
      </c>
      <c r="J37" s="52">
        <v>366.4</v>
      </c>
      <c r="K37" s="52">
        <v>299.20000000000005</v>
      </c>
      <c r="L37" s="52">
        <v>2780.3200000000006</v>
      </c>
      <c r="M37">
        <v>139.19999999999999</v>
      </c>
      <c r="N37">
        <v>2.3999999999999995</v>
      </c>
      <c r="O37">
        <v>0</v>
      </c>
      <c r="P37">
        <v>769.6</v>
      </c>
      <c r="Q37">
        <v>40.799999999999997</v>
      </c>
      <c r="R37">
        <v>610.4</v>
      </c>
      <c r="S37" s="52">
        <v>1000.8</v>
      </c>
      <c r="T37">
        <v>1660.1</v>
      </c>
      <c r="U37">
        <v>634.4</v>
      </c>
      <c r="V37">
        <v>1691.3</v>
      </c>
      <c r="W37">
        <v>1.5999999999999996</v>
      </c>
      <c r="X37">
        <v>676</v>
      </c>
      <c r="Y37">
        <v>36</v>
      </c>
      <c r="Z37">
        <v>91.2</v>
      </c>
      <c r="AA37">
        <v>239.2</v>
      </c>
      <c r="AB37">
        <v>10.4</v>
      </c>
      <c r="AC37">
        <v>4.8000000000000007</v>
      </c>
      <c r="AD37">
        <v>2.4</v>
      </c>
      <c r="AE37">
        <v>13.600000000000001</v>
      </c>
      <c r="AF37">
        <v>13.6</v>
      </c>
      <c r="AG37">
        <v>15.2</v>
      </c>
      <c r="AH37">
        <v>11.2</v>
      </c>
      <c r="AI37">
        <v>10.399999999999999</v>
      </c>
      <c r="AJ37">
        <v>28.8</v>
      </c>
      <c r="AK37">
        <v>12.799999999999999</v>
      </c>
      <c r="AL37">
        <v>31.999999999999996</v>
      </c>
      <c r="AM37">
        <v>128.80000000000001</v>
      </c>
      <c r="AN37">
        <v>94.4</v>
      </c>
      <c r="AO37">
        <v>61.599999999999994</v>
      </c>
      <c r="AP37">
        <v>189.60000000000002</v>
      </c>
      <c r="AQ37">
        <v>80</v>
      </c>
      <c r="AR37">
        <v>228.8</v>
      </c>
      <c r="AS37">
        <v>91.2</v>
      </c>
      <c r="AT37">
        <v>32.799999999999997</v>
      </c>
      <c r="AU37">
        <v>57.6</v>
      </c>
      <c r="AV37">
        <v>47.999999999999993</v>
      </c>
      <c r="AW37">
        <v>0</v>
      </c>
      <c r="AX37">
        <v>0</v>
      </c>
      <c r="AY37">
        <v>0</v>
      </c>
      <c r="AZ37">
        <v>13.600000000000023</v>
      </c>
      <c r="BA37">
        <v>0</v>
      </c>
      <c r="BB37">
        <v>84.800000000000011</v>
      </c>
      <c r="BC37">
        <v>37.600000000000136</v>
      </c>
      <c r="BD37">
        <v>146.46000000000004</v>
      </c>
      <c r="BE37">
        <v>250.40000000000003</v>
      </c>
      <c r="BF37">
        <v>2826.16</v>
      </c>
      <c r="BG37">
        <v>7516.6599999999989</v>
      </c>
      <c r="BH37">
        <v>8990.2799999999988</v>
      </c>
      <c r="BI37">
        <v>13295.080000000002</v>
      </c>
      <c r="BJ37">
        <v>83927.260000000009</v>
      </c>
      <c r="BK37">
        <v>136.80000000000001</v>
      </c>
      <c r="BL37">
        <v>722.4</v>
      </c>
      <c r="BM37">
        <v>20.8</v>
      </c>
      <c r="BN37">
        <v>1263.28</v>
      </c>
      <c r="BO37">
        <v>536</v>
      </c>
      <c r="BP37">
        <v>1078.42</v>
      </c>
      <c r="BQ37">
        <v>362.40000000000003</v>
      </c>
      <c r="BR37">
        <v>772</v>
      </c>
      <c r="BS37">
        <v>4.8000000000000007</v>
      </c>
      <c r="BT37" s="52">
        <v>235.2</v>
      </c>
      <c r="BU37">
        <v>0</v>
      </c>
      <c r="BV37" s="51">
        <v>254.4</v>
      </c>
      <c r="BW37">
        <v>6.3999999999999995</v>
      </c>
      <c r="BX37">
        <v>16</v>
      </c>
      <c r="BY37">
        <v>12.8</v>
      </c>
      <c r="BZ37">
        <v>57.6</v>
      </c>
      <c r="CA37">
        <v>79.2</v>
      </c>
      <c r="CB37">
        <v>76.8</v>
      </c>
      <c r="CC37">
        <v>38.4</v>
      </c>
      <c r="CD37">
        <v>122.4</v>
      </c>
      <c r="CE37">
        <v>12.8</v>
      </c>
      <c r="CF37">
        <v>103.2</v>
      </c>
      <c r="CG37">
        <v>0</v>
      </c>
      <c r="CH37">
        <v>13.6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12.800000000000004</v>
      </c>
      <c r="CP37">
        <v>1.6</v>
      </c>
      <c r="CQ37">
        <v>3.2</v>
      </c>
      <c r="CR37">
        <v>0</v>
      </c>
      <c r="CS37">
        <v>0</v>
      </c>
    </row>
    <row r="38" spans="2:97" x14ac:dyDescent="0.25">
      <c r="B38" t="s">
        <v>88</v>
      </c>
      <c r="C38">
        <v>1473509.4000000001</v>
      </c>
      <c r="D38">
        <v>28700.32</v>
      </c>
      <c r="E38">
        <v>805.6</v>
      </c>
      <c r="F38">
        <v>3363.76</v>
      </c>
      <c r="G38">
        <v>608.79999999999995</v>
      </c>
      <c r="H38">
        <v>77.599999999999994</v>
      </c>
      <c r="I38">
        <v>149.6</v>
      </c>
      <c r="J38" s="52">
        <v>1166.5</v>
      </c>
      <c r="K38" s="52">
        <v>812</v>
      </c>
      <c r="L38" s="52">
        <v>8980.0399999999991</v>
      </c>
      <c r="M38">
        <v>1116.08</v>
      </c>
      <c r="N38">
        <v>290.40000000000003</v>
      </c>
      <c r="O38">
        <v>160</v>
      </c>
      <c r="P38">
        <v>1226.5</v>
      </c>
      <c r="Q38">
        <v>190.4</v>
      </c>
      <c r="R38">
        <v>992.02</v>
      </c>
      <c r="S38" s="52">
        <v>1252.0999999999999</v>
      </c>
      <c r="T38">
        <v>2253.8000000000002</v>
      </c>
      <c r="U38">
        <v>917.6</v>
      </c>
      <c r="V38">
        <v>2164.1999999999998</v>
      </c>
      <c r="W38">
        <v>1616.1</v>
      </c>
      <c r="X38">
        <v>1070.42</v>
      </c>
      <c r="Y38">
        <v>243.2</v>
      </c>
      <c r="Z38">
        <v>299.2</v>
      </c>
      <c r="AA38">
        <v>140.79999999999998</v>
      </c>
      <c r="AB38">
        <v>460.8</v>
      </c>
      <c r="AC38">
        <v>12.799999999999999</v>
      </c>
      <c r="AD38">
        <v>130.4</v>
      </c>
      <c r="AE38">
        <v>51.199999999999996</v>
      </c>
      <c r="AF38">
        <v>58.400000000000006</v>
      </c>
      <c r="AG38">
        <v>64</v>
      </c>
      <c r="AH38">
        <v>110.4</v>
      </c>
      <c r="AI38">
        <v>110.4</v>
      </c>
      <c r="AJ38">
        <v>495.2</v>
      </c>
      <c r="AK38">
        <v>139.19999999999999</v>
      </c>
      <c r="AL38">
        <v>442.4</v>
      </c>
      <c r="AM38">
        <v>281.60000000000002</v>
      </c>
      <c r="AN38">
        <v>3734.9600000000005</v>
      </c>
      <c r="AO38">
        <v>1933.7599999999998</v>
      </c>
      <c r="AP38">
        <v>6049.5</v>
      </c>
      <c r="AQ38">
        <v>182913.52</v>
      </c>
      <c r="AR38">
        <v>8579</v>
      </c>
      <c r="AS38">
        <v>2392.2000000000003</v>
      </c>
      <c r="AT38">
        <v>1192.8799999999999</v>
      </c>
      <c r="AU38">
        <v>1805.6999999999998</v>
      </c>
      <c r="AV38">
        <v>1392.1000000000001</v>
      </c>
      <c r="AW38">
        <v>2.4000000000000004</v>
      </c>
      <c r="AX38">
        <v>0</v>
      </c>
      <c r="AY38">
        <v>8672.2400000000016</v>
      </c>
      <c r="AZ38">
        <v>14.400000000000006</v>
      </c>
      <c r="BA38">
        <v>0</v>
      </c>
      <c r="BB38">
        <v>894.5</v>
      </c>
      <c r="BC38">
        <v>0</v>
      </c>
      <c r="BD38">
        <v>919.41999999999962</v>
      </c>
      <c r="BE38">
        <v>223.2</v>
      </c>
      <c r="BF38">
        <v>20889.399999999998</v>
      </c>
      <c r="BG38">
        <v>56735</v>
      </c>
      <c r="BH38">
        <v>68742.14</v>
      </c>
      <c r="BI38">
        <v>99812.4</v>
      </c>
      <c r="BJ38">
        <v>642681.34000000008</v>
      </c>
      <c r="BK38">
        <v>3899.8</v>
      </c>
      <c r="BL38">
        <v>6456.079999999999</v>
      </c>
      <c r="BM38">
        <v>3658.94</v>
      </c>
      <c r="BN38">
        <v>89457.5</v>
      </c>
      <c r="BO38">
        <v>41442.22</v>
      </c>
      <c r="BP38">
        <v>77680.760000000009</v>
      </c>
      <c r="BQ38">
        <v>28846.860000000004</v>
      </c>
      <c r="BR38">
        <v>56125.760000000002</v>
      </c>
      <c r="BS38">
        <v>1797.6999999999998</v>
      </c>
      <c r="BT38" s="52">
        <v>20032.04</v>
      </c>
      <c r="BU38">
        <v>364.8</v>
      </c>
      <c r="BV38" s="51">
        <v>20300.48</v>
      </c>
      <c r="BW38">
        <v>400</v>
      </c>
      <c r="BX38">
        <v>1042.42</v>
      </c>
      <c r="BY38">
        <v>600</v>
      </c>
      <c r="BZ38">
        <v>833.6</v>
      </c>
      <c r="CA38">
        <v>640</v>
      </c>
      <c r="CB38">
        <v>1452.1</v>
      </c>
      <c r="CC38">
        <v>261.60000000000002</v>
      </c>
      <c r="CD38">
        <v>2768.2999999999997</v>
      </c>
      <c r="CE38">
        <v>733.6</v>
      </c>
      <c r="CF38">
        <v>2052.98</v>
      </c>
      <c r="CG38">
        <v>0</v>
      </c>
      <c r="CH38">
        <v>1081.6599999999999</v>
      </c>
      <c r="CI38">
        <v>0</v>
      </c>
      <c r="CJ38">
        <v>653.6</v>
      </c>
      <c r="CK38">
        <v>115199.84000000001</v>
      </c>
      <c r="CL38">
        <v>5721.3000000000011</v>
      </c>
      <c r="CM38">
        <v>2334.6</v>
      </c>
      <c r="CN38">
        <v>39290999.959999993</v>
      </c>
      <c r="CO38">
        <v>2891237.32</v>
      </c>
      <c r="CP38">
        <v>239268.5</v>
      </c>
      <c r="CQ38">
        <v>86971.260000000009</v>
      </c>
      <c r="CR38">
        <v>5373.9400000000005</v>
      </c>
      <c r="CS38">
        <v>8.8000000000000007</v>
      </c>
    </row>
    <row r="39" spans="2:97" x14ac:dyDescent="0.25">
      <c r="B39" t="s">
        <v>89</v>
      </c>
      <c r="C39">
        <v>307017.95999999996</v>
      </c>
      <c r="D39">
        <v>6141.5599999999995</v>
      </c>
      <c r="E39">
        <v>626.40000000000009</v>
      </c>
      <c r="F39">
        <v>2865.2000000000003</v>
      </c>
      <c r="G39">
        <v>484.8</v>
      </c>
      <c r="H39">
        <v>54.399999999999991</v>
      </c>
      <c r="I39">
        <v>96</v>
      </c>
      <c r="J39" s="52">
        <v>560.80000000000007</v>
      </c>
      <c r="K39" s="52">
        <v>448.8</v>
      </c>
      <c r="L39" s="52">
        <v>4503.2199999999993</v>
      </c>
      <c r="M39">
        <v>385.59999999999997</v>
      </c>
      <c r="N39">
        <v>137.60000000000002</v>
      </c>
      <c r="O39">
        <v>54.399999999999991</v>
      </c>
      <c r="P39">
        <v>942.4</v>
      </c>
      <c r="Q39">
        <v>64.800000000000011</v>
      </c>
      <c r="R39">
        <v>735.19999999999993</v>
      </c>
      <c r="S39" s="52">
        <v>1176.08</v>
      </c>
      <c r="T39">
        <v>2046.5599999999997</v>
      </c>
      <c r="U39">
        <v>760.8</v>
      </c>
      <c r="V39">
        <v>1924.1599999999999</v>
      </c>
      <c r="W39">
        <v>952</v>
      </c>
      <c r="X39">
        <v>919.22000000000014</v>
      </c>
      <c r="Y39">
        <v>132.79999999999998</v>
      </c>
      <c r="Z39">
        <v>129.60000000000002</v>
      </c>
      <c r="AA39">
        <v>111.2</v>
      </c>
      <c r="AB39">
        <v>340.8</v>
      </c>
      <c r="AC39">
        <v>3.1999999999999997</v>
      </c>
      <c r="AD39">
        <v>48</v>
      </c>
      <c r="AE39">
        <v>48</v>
      </c>
      <c r="AF39">
        <v>20</v>
      </c>
      <c r="AG39">
        <v>41.6</v>
      </c>
      <c r="AH39">
        <v>37.6</v>
      </c>
      <c r="AI39">
        <v>30.4</v>
      </c>
      <c r="AJ39">
        <v>175.2</v>
      </c>
      <c r="AK39">
        <v>42.4</v>
      </c>
      <c r="AL39">
        <v>153.6</v>
      </c>
      <c r="AM39">
        <v>182.4</v>
      </c>
      <c r="AN39">
        <v>1332.9</v>
      </c>
      <c r="AO39">
        <v>608</v>
      </c>
      <c r="AP39">
        <v>2101</v>
      </c>
      <c r="AQ39">
        <v>195206.3</v>
      </c>
      <c r="AR39">
        <v>2833.94</v>
      </c>
      <c r="AS39">
        <v>627.19999999999993</v>
      </c>
      <c r="AT39">
        <v>392.8</v>
      </c>
      <c r="AU39">
        <v>466.40000000000003</v>
      </c>
      <c r="AV39">
        <v>509.6</v>
      </c>
      <c r="AW39">
        <v>48</v>
      </c>
      <c r="AX39">
        <v>127.19999999999999</v>
      </c>
      <c r="AY39">
        <v>10765.82</v>
      </c>
      <c r="AZ39">
        <v>202.40000000000003</v>
      </c>
      <c r="BA39">
        <v>0</v>
      </c>
      <c r="BB39">
        <v>709.63999999999987</v>
      </c>
      <c r="BC39">
        <v>0</v>
      </c>
      <c r="BD39">
        <v>512.11999999999989</v>
      </c>
      <c r="BE39">
        <v>204</v>
      </c>
      <c r="BF39">
        <v>13754.2</v>
      </c>
      <c r="BG39">
        <v>36670.58</v>
      </c>
      <c r="BH39">
        <v>44727.880000000005</v>
      </c>
      <c r="BI39">
        <v>64573.7</v>
      </c>
      <c r="BJ39">
        <v>414741.84</v>
      </c>
      <c r="BK39">
        <v>1016.02</v>
      </c>
      <c r="BL39">
        <v>1945.76</v>
      </c>
      <c r="BM39">
        <v>748</v>
      </c>
      <c r="BN39">
        <v>26683.66</v>
      </c>
      <c r="BO39">
        <v>12548.72</v>
      </c>
      <c r="BP39">
        <v>23381.08</v>
      </c>
      <c r="BQ39">
        <v>8530.9</v>
      </c>
      <c r="BR39">
        <v>17173.419999999998</v>
      </c>
      <c r="BS39">
        <v>361.6</v>
      </c>
      <c r="BT39" s="52">
        <v>5910.2199999999993</v>
      </c>
      <c r="BU39">
        <v>71.199999999999989</v>
      </c>
      <c r="BV39" s="51">
        <v>5999.0199999999995</v>
      </c>
      <c r="BW39">
        <v>98.399999999999991</v>
      </c>
      <c r="BX39">
        <v>240</v>
      </c>
      <c r="BY39">
        <v>156.80000000000001</v>
      </c>
      <c r="BZ39">
        <v>329.59999999999997</v>
      </c>
      <c r="CA39">
        <v>288.79999999999995</v>
      </c>
      <c r="CB39">
        <v>302.39999999999998</v>
      </c>
      <c r="CC39">
        <v>56</v>
      </c>
      <c r="CD39">
        <v>696</v>
      </c>
      <c r="CE39">
        <v>237.6</v>
      </c>
      <c r="CF39">
        <v>504.79999999999995</v>
      </c>
      <c r="CG39">
        <v>0</v>
      </c>
      <c r="CH39">
        <v>427.2</v>
      </c>
      <c r="CI39">
        <v>0</v>
      </c>
      <c r="CJ39">
        <v>723.2</v>
      </c>
      <c r="CK39">
        <v>122858.76000000001</v>
      </c>
      <c r="CL39">
        <v>5962.24</v>
      </c>
      <c r="CM39">
        <v>1207.28</v>
      </c>
      <c r="CN39">
        <v>42591898.220000006</v>
      </c>
      <c r="CO39">
        <v>583959.65999999992</v>
      </c>
      <c r="CP39">
        <v>48281.9</v>
      </c>
      <c r="CQ39">
        <v>17792.660000000003</v>
      </c>
      <c r="CR39">
        <v>1075.24</v>
      </c>
      <c r="CS39">
        <v>2.4</v>
      </c>
    </row>
    <row r="40" spans="2:97" x14ac:dyDescent="0.25">
      <c r="B40" t="s">
        <v>90</v>
      </c>
      <c r="C40">
        <v>88892.24000000002</v>
      </c>
      <c r="D40">
        <v>1757.7</v>
      </c>
      <c r="E40">
        <v>633.6</v>
      </c>
      <c r="F40">
        <v>2630.7400000000002</v>
      </c>
      <c r="G40">
        <v>441.6</v>
      </c>
      <c r="H40">
        <v>45.599999999999994</v>
      </c>
      <c r="I40">
        <v>92</v>
      </c>
      <c r="J40" s="52">
        <v>458.4</v>
      </c>
      <c r="K40" s="52">
        <v>350.40000000000003</v>
      </c>
      <c r="L40" s="52">
        <v>3828.6</v>
      </c>
      <c r="M40">
        <v>233.6</v>
      </c>
      <c r="N40">
        <v>80.8</v>
      </c>
      <c r="O40">
        <v>12.8</v>
      </c>
      <c r="P40">
        <v>1134.4799999999998</v>
      </c>
      <c r="Q40">
        <v>36.799999999999997</v>
      </c>
      <c r="R40">
        <v>812.8</v>
      </c>
      <c r="S40" s="52">
        <v>1352.1</v>
      </c>
      <c r="T40">
        <v>2241</v>
      </c>
      <c r="U40">
        <v>836.8</v>
      </c>
      <c r="V40">
        <v>2253.8000000000002</v>
      </c>
      <c r="W40">
        <v>432.8</v>
      </c>
      <c r="X40">
        <v>973.6</v>
      </c>
      <c r="Y40">
        <v>73.600000000000009</v>
      </c>
      <c r="Z40">
        <v>78.399999999999991</v>
      </c>
      <c r="AA40">
        <v>91.2</v>
      </c>
      <c r="AB40">
        <v>222.4</v>
      </c>
      <c r="AC40">
        <v>3.1999999999999997</v>
      </c>
      <c r="AD40">
        <v>25.6</v>
      </c>
      <c r="AE40">
        <v>29.599999999999998</v>
      </c>
      <c r="AF40">
        <v>16</v>
      </c>
      <c r="AG40">
        <v>44</v>
      </c>
      <c r="AH40">
        <v>44.800000000000004</v>
      </c>
      <c r="AI40">
        <v>71.2</v>
      </c>
      <c r="AJ40">
        <v>580</v>
      </c>
      <c r="AK40">
        <v>54.4</v>
      </c>
      <c r="AL40">
        <v>484.8</v>
      </c>
      <c r="AM40">
        <v>349.6</v>
      </c>
      <c r="AN40">
        <v>8538.9600000000009</v>
      </c>
      <c r="AO40">
        <v>4377.5600000000004</v>
      </c>
      <c r="AP40">
        <v>13815.720000000001</v>
      </c>
      <c r="AQ40">
        <v>159994.46000000002</v>
      </c>
      <c r="AR40">
        <v>18188.560000000001</v>
      </c>
      <c r="AS40">
        <v>8432.4599999999991</v>
      </c>
      <c r="AT40">
        <v>2585.88</v>
      </c>
      <c r="AU40">
        <v>6472.08</v>
      </c>
      <c r="AV40">
        <v>3291.62</v>
      </c>
      <c r="AW40">
        <v>4.8</v>
      </c>
      <c r="AX40">
        <v>26.4</v>
      </c>
      <c r="AY40">
        <v>9147.9000000000015</v>
      </c>
      <c r="AZ40">
        <v>62.400000000000006</v>
      </c>
      <c r="BA40">
        <v>0</v>
      </c>
      <c r="BB40">
        <v>425.6</v>
      </c>
      <c r="BC40">
        <v>0</v>
      </c>
      <c r="BD40">
        <v>355.30000000000018</v>
      </c>
      <c r="BE40">
        <v>166.39999999999998</v>
      </c>
      <c r="BF40">
        <v>9819.0399999999991</v>
      </c>
      <c r="BG40">
        <v>27105.4</v>
      </c>
      <c r="BH40">
        <v>31983.899999999998</v>
      </c>
      <c r="BI40">
        <v>47532.74</v>
      </c>
      <c r="BJ40">
        <v>306679.09999999998</v>
      </c>
      <c r="BK40">
        <v>533.59999999999991</v>
      </c>
      <c r="BL40">
        <v>1227.3000000000002</v>
      </c>
      <c r="BM40">
        <v>211.2</v>
      </c>
      <c r="BN40">
        <v>10731.02</v>
      </c>
      <c r="BO40">
        <v>4785.7199999999993</v>
      </c>
      <c r="BP40">
        <v>9275.4399999999987</v>
      </c>
      <c r="BQ40">
        <v>3286.84</v>
      </c>
      <c r="BR40">
        <v>6630.56</v>
      </c>
      <c r="BS40">
        <v>84.8</v>
      </c>
      <c r="BT40" s="52">
        <v>2274.6</v>
      </c>
      <c r="BU40">
        <v>17.600000000000001</v>
      </c>
      <c r="BV40" s="51">
        <v>2393.0199999999995</v>
      </c>
      <c r="BW40">
        <v>25.6</v>
      </c>
      <c r="BX40">
        <v>75.2</v>
      </c>
      <c r="BY40">
        <v>61.6</v>
      </c>
      <c r="BZ40">
        <v>185.6</v>
      </c>
      <c r="CA40">
        <v>192.8</v>
      </c>
      <c r="CB40">
        <v>84.8</v>
      </c>
      <c r="CC40">
        <v>26.4</v>
      </c>
      <c r="CD40">
        <v>228.79999999999998</v>
      </c>
      <c r="CE40">
        <v>84</v>
      </c>
      <c r="CF40">
        <v>166.4</v>
      </c>
      <c r="CG40">
        <v>0</v>
      </c>
      <c r="CH40">
        <v>158.4</v>
      </c>
      <c r="CI40">
        <v>0</v>
      </c>
      <c r="CJ40">
        <v>556.79999999999995</v>
      </c>
      <c r="CK40">
        <v>99838.779999999984</v>
      </c>
      <c r="CL40">
        <v>4866.5599999999995</v>
      </c>
      <c r="CM40">
        <v>725.6</v>
      </c>
      <c r="CN40">
        <v>34546762.140000001</v>
      </c>
      <c r="CO40">
        <v>123069.16000000002</v>
      </c>
      <c r="CP40">
        <v>10342.679999999998</v>
      </c>
      <c r="CQ40">
        <v>3785.4</v>
      </c>
      <c r="CR40">
        <v>251.2</v>
      </c>
      <c r="CS40">
        <v>0</v>
      </c>
    </row>
    <row r="41" spans="2:97" x14ac:dyDescent="0.25">
      <c r="B41" t="s">
        <v>91</v>
      </c>
      <c r="C41">
        <v>2100003.06</v>
      </c>
      <c r="D41">
        <v>39456.9</v>
      </c>
      <c r="E41">
        <v>850.40000000000009</v>
      </c>
      <c r="F41">
        <v>3647.0400000000004</v>
      </c>
      <c r="G41">
        <v>576</v>
      </c>
      <c r="H41">
        <v>61.599999999999994</v>
      </c>
      <c r="I41">
        <v>116.8</v>
      </c>
      <c r="J41" s="52">
        <v>640</v>
      </c>
      <c r="K41" s="52">
        <v>508.80000000000007</v>
      </c>
      <c r="L41" s="52">
        <v>4928.18</v>
      </c>
      <c r="M41">
        <v>946.40000000000009</v>
      </c>
      <c r="N41">
        <v>316.8</v>
      </c>
      <c r="O41">
        <v>156</v>
      </c>
      <c r="P41">
        <v>1537.6999999999998</v>
      </c>
      <c r="Q41">
        <v>224</v>
      </c>
      <c r="R41">
        <v>1158.4799999999998</v>
      </c>
      <c r="S41" s="52">
        <v>1634.5</v>
      </c>
      <c r="T41">
        <v>2877.9400000000005</v>
      </c>
      <c r="U41">
        <v>1146.4599999999998</v>
      </c>
      <c r="V41">
        <v>2771.5</v>
      </c>
      <c r="W41">
        <v>2032.9800000000002</v>
      </c>
      <c r="X41">
        <v>1324.9</v>
      </c>
      <c r="Y41">
        <v>251.2</v>
      </c>
      <c r="Z41">
        <v>284</v>
      </c>
      <c r="AA41">
        <v>61.600000000000009</v>
      </c>
      <c r="AB41">
        <v>466.4</v>
      </c>
      <c r="AC41">
        <v>20</v>
      </c>
      <c r="AD41">
        <v>160</v>
      </c>
      <c r="AE41">
        <v>49.599999999999994</v>
      </c>
      <c r="AF41">
        <v>80</v>
      </c>
      <c r="AG41">
        <v>34.4</v>
      </c>
      <c r="AH41">
        <v>36.800000000000004</v>
      </c>
      <c r="AI41">
        <v>26.4</v>
      </c>
      <c r="AJ41">
        <v>905.6</v>
      </c>
      <c r="AK41">
        <v>32.800000000000004</v>
      </c>
      <c r="AL41">
        <v>624.80000000000007</v>
      </c>
      <c r="AM41">
        <v>481.6</v>
      </c>
      <c r="AN41">
        <v>12467.039999999999</v>
      </c>
      <c r="AO41">
        <v>6638.5800000000008</v>
      </c>
      <c r="AP41">
        <v>20648.379999999997</v>
      </c>
      <c r="AQ41">
        <v>66647.94</v>
      </c>
      <c r="AR41">
        <v>28042.799999999999</v>
      </c>
      <c r="AS41">
        <v>10373.9</v>
      </c>
      <c r="AT41">
        <v>3888.6199999999994</v>
      </c>
      <c r="AU41">
        <v>7652.74</v>
      </c>
      <c r="AV41">
        <v>4893.78</v>
      </c>
      <c r="AW41">
        <v>4.0000000000000009</v>
      </c>
      <c r="AX41">
        <v>4.8000000000000007</v>
      </c>
      <c r="AY41">
        <v>8166.9399999999951</v>
      </c>
      <c r="AZ41">
        <v>52</v>
      </c>
      <c r="BA41">
        <v>0</v>
      </c>
      <c r="BB41">
        <v>493.6</v>
      </c>
      <c r="BC41">
        <v>0</v>
      </c>
      <c r="BD41">
        <v>489.7199999999998</v>
      </c>
      <c r="BE41">
        <v>292</v>
      </c>
      <c r="BF41">
        <v>13709.34</v>
      </c>
      <c r="BG41">
        <v>38179.08</v>
      </c>
      <c r="BH41">
        <v>45688.960000000006</v>
      </c>
      <c r="BI41">
        <v>66749.240000000005</v>
      </c>
      <c r="BJ41">
        <v>424216.1</v>
      </c>
      <c r="BK41">
        <v>3722.96</v>
      </c>
      <c r="BL41">
        <v>6408.86</v>
      </c>
      <c r="BM41">
        <v>3974.24</v>
      </c>
      <c r="BN41">
        <v>8993.66</v>
      </c>
      <c r="BO41">
        <v>6358.4</v>
      </c>
      <c r="BP41">
        <v>8171.5</v>
      </c>
      <c r="BQ41">
        <v>4519.9999999999991</v>
      </c>
      <c r="BR41">
        <v>6165.5199999999995</v>
      </c>
      <c r="BS41">
        <v>2233</v>
      </c>
      <c r="BT41" s="52">
        <v>2977.96</v>
      </c>
      <c r="BU41">
        <v>373.6</v>
      </c>
      <c r="BV41" s="51">
        <v>3278.84</v>
      </c>
      <c r="BW41">
        <v>439.2</v>
      </c>
      <c r="BX41">
        <v>1192.06</v>
      </c>
      <c r="BY41">
        <v>648</v>
      </c>
      <c r="BZ41">
        <v>764</v>
      </c>
      <c r="CA41">
        <v>467.2</v>
      </c>
      <c r="CB41">
        <v>1581.7</v>
      </c>
      <c r="CC41">
        <v>187.2</v>
      </c>
      <c r="CD41">
        <v>1716.1000000000001</v>
      </c>
      <c r="CE41">
        <v>171.2</v>
      </c>
      <c r="CF41">
        <v>1051.24</v>
      </c>
      <c r="CG41">
        <v>0</v>
      </c>
      <c r="CH41">
        <v>623.19999999999993</v>
      </c>
      <c r="CI41">
        <v>0.8</v>
      </c>
      <c r="CJ41">
        <v>233.6</v>
      </c>
      <c r="CK41">
        <v>39603.46</v>
      </c>
      <c r="CL41">
        <v>1968.1599999999999</v>
      </c>
      <c r="CM41">
        <v>2221</v>
      </c>
      <c r="CN41">
        <v>13620846.580000002</v>
      </c>
      <c r="CO41">
        <v>1389603.6400000001</v>
      </c>
      <c r="CP41">
        <v>114055.78000000001</v>
      </c>
      <c r="CQ41">
        <v>42714.520000000004</v>
      </c>
      <c r="CR41">
        <v>2533.84</v>
      </c>
      <c r="CS41">
        <v>9.6</v>
      </c>
    </row>
    <row r="42" spans="2:97" x14ac:dyDescent="0.25">
      <c r="B42" t="s">
        <v>92</v>
      </c>
      <c r="C42">
        <v>2615516.7599999998</v>
      </c>
      <c r="D42">
        <v>48415.579999999994</v>
      </c>
      <c r="E42">
        <v>804</v>
      </c>
      <c r="F42">
        <v>3282.1000000000004</v>
      </c>
      <c r="G42">
        <v>526.4</v>
      </c>
      <c r="H42">
        <v>68.8</v>
      </c>
      <c r="I42">
        <v>90.4</v>
      </c>
      <c r="J42" s="52">
        <v>620</v>
      </c>
      <c r="K42" s="52">
        <v>536.80000000000007</v>
      </c>
      <c r="L42" s="52">
        <v>5148.26</v>
      </c>
      <c r="M42">
        <v>1001.6</v>
      </c>
      <c r="N42">
        <v>178.4</v>
      </c>
      <c r="O42">
        <v>99.2</v>
      </c>
      <c r="P42">
        <v>1313.6999999999998</v>
      </c>
      <c r="Q42">
        <v>137.6</v>
      </c>
      <c r="R42">
        <v>1021.6200000000001</v>
      </c>
      <c r="S42" s="52">
        <v>1586.5</v>
      </c>
      <c r="T42">
        <v>2709.1000000000004</v>
      </c>
      <c r="U42">
        <v>1065.6399999999999</v>
      </c>
      <c r="V42">
        <v>2610.6800000000003</v>
      </c>
      <c r="W42">
        <v>2123.3599999999997</v>
      </c>
      <c r="X42">
        <v>1303.28</v>
      </c>
      <c r="Y42">
        <v>360</v>
      </c>
      <c r="Z42">
        <v>397.6</v>
      </c>
      <c r="AA42">
        <v>18.399999999999999</v>
      </c>
      <c r="AB42">
        <v>544</v>
      </c>
      <c r="AC42">
        <v>22.400000000000002</v>
      </c>
      <c r="AD42">
        <v>213.6</v>
      </c>
      <c r="AE42">
        <v>27.2</v>
      </c>
      <c r="AF42">
        <v>108.8</v>
      </c>
      <c r="AG42">
        <v>12.8</v>
      </c>
      <c r="AH42">
        <v>63.2</v>
      </c>
      <c r="AI42">
        <v>60.800000000000004</v>
      </c>
      <c r="AJ42">
        <v>164</v>
      </c>
      <c r="AK42">
        <v>75.199999999999989</v>
      </c>
      <c r="AL42">
        <v>163.19999999999999</v>
      </c>
      <c r="AM42">
        <v>195.2</v>
      </c>
      <c r="AN42">
        <v>494.4</v>
      </c>
      <c r="AO42">
        <v>263.2</v>
      </c>
      <c r="AP42">
        <v>803.19999999999993</v>
      </c>
      <c r="AQ42">
        <v>15849.279999999999</v>
      </c>
      <c r="AR42">
        <v>1132.1000000000001</v>
      </c>
      <c r="AS42">
        <v>127.2</v>
      </c>
      <c r="AT42">
        <v>157.6</v>
      </c>
      <c r="AU42">
        <v>95.199999999999989</v>
      </c>
      <c r="AV42">
        <v>180</v>
      </c>
      <c r="AW42">
        <v>0.79999999999999982</v>
      </c>
      <c r="AX42">
        <v>2.4000000000000021</v>
      </c>
      <c r="AY42">
        <v>7505.260000000002</v>
      </c>
      <c r="AZ42">
        <v>17.600000000000023</v>
      </c>
      <c r="BA42">
        <v>0</v>
      </c>
      <c r="BB42">
        <v>666.40000000000009</v>
      </c>
      <c r="BC42">
        <v>0</v>
      </c>
      <c r="BD42">
        <v>563.34000000000015</v>
      </c>
      <c r="BE42">
        <v>219.2</v>
      </c>
      <c r="BF42">
        <v>17596.879999999997</v>
      </c>
      <c r="BG42">
        <v>47087</v>
      </c>
      <c r="BH42">
        <v>57443.76</v>
      </c>
      <c r="BI42">
        <v>83206.679999999993</v>
      </c>
      <c r="BJ42">
        <v>537511.92000000004</v>
      </c>
      <c r="BK42">
        <v>4335.1600000000008</v>
      </c>
      <c r="BL42">
        <v>7639.9599999999991</v>
      </c>
      <c r="BM42">
        <v>4176.72</v>
      </c>
      <c r="BN42">
        <v>13623.420000000002</v>
      </c>
      <c r="BO42">
        <v>8137.06</v>
      </c>
      <c r="BP42">
        <v>12196.36</v>
      </c>
      <c r="BQ42">
        <v>5724.5199999999995</v>
      </c>
      <c r="BR42">
        <v>8956.8199999999979</v>
      </c>
      <c r="BS42">
        <v>2104.1799999999994</v>
      </c>
      <c r="BT42" s="52">
        <v>3823.78</v>
      </c>
      <c r="BU42">
        <v>373.6</v>
      </c>
      <c r="BV42" s="51">
        <v>4195.88</v>
      </c>
      <c r="BW42">
        <v>451.2</v>
      </c>
      <c r="BX42">
        <v>1147.2599999999998</v>
      </c>
      <c r="BY42">
        <v>616</v>
      </c>
      <c r="BZ42">
        <v>796.8</v>
      </c>
      <c r="CA42">
        <v>544.79999999999995</v>
      </c>
      <c r="CB42">
        <v>1563.3</v>
      </c>
      <c r="CC42">
        <v>190.4</v>
      </c>
      <c r="CD42">
        <v>1783.3</v>
      </c>
      <c r="CE42">
        <v>250.4</v>
      </c>
      <c r="CF42">
        <v>1103.2200000000003</v>
      </c>
      <c r="CG42">
        <v>0</v>
      </c>
      <c r="CH42">
        <v>887.19999999999993</v>
      </c>
      <c r="CI42">
        <v>0</v>
      </c>
      <c r="CJ42">
        <v>57.6</v>
      </c>
      <c r="CK42">
        <v>10694.16</v>
      </c>
      <c r="CL42">
        <v>502.4</v>
      </c>
      <c r="CM42">
        <v>1303.3</v>
      </c>
      <c r="CN42">
        <v>3743491.7600000002</v>
      </c>
      <c r="CO42">
        <v>363263</v>
      </c>
      <c r="CP42">
        <v>30375.279999999999</v>
      </c>
      <c r="CQ42">
        <v>11753.54</v>
      </c>
      <c r="CR42">
        <v>661.6</v>
      </c>
      <c r="CS42">
        <v>12</v>
      </c>
    </row>
    <row r="43" spans="2:97" x14ac:dyDescent="0.25">
      <c r="B43" t="s">
        <v>93</v>
      </c>
      <c r="C43">
        <v>153902.24</v>
      </c>
      <c r="D43">
        <v>3166.02</v>
      </c>
      <c r="E43">
        <v>1110.4599999999998</v>
      </c>
      <c r="F43">
        <v>4014.3599999999997</v>
      </c>
      <c r="G43">
        <v>705.59999999999991</v>
      </c>
      <c r="H43">
        <v>117.60000000000001</v>
      </c>
      <c r="I43">
        <v>221.6</v>
      </c>
      <c r="J43" s="52">
        <v>1295.3</v>
      </c>
      <c r="K43" s="52">
        <v>970.4</v>
      </c>
      <c r="L43" s="52">
        <v>9887.119999999999</v>
      </c>
      <c r="M43">
        <v>1096.8599999999999</v>
      </c>
      <c r="N43">
        <v>316</v>
      </c>
      <c r="O43">
        <v>95.2</v>
      </c>
      <c r="P43">
        <v>1505.6999999999998</v>
      </c>
      <c r="Q43">
        <v>100.80000000000001</v>
      </c>
      <c r="R43">
        <v>1160.8599999999999</v>
      </c>
      <c r="S43" s="52">
        <v>1696.8999999999999</v>
      </c>
      <c r="T43">
        <v>2899.54</v>
      </c>
      <c r="U43">
        <v>1195.28</v>
      </c>
      <c r="V43">
        <v>3035.58</v>
      </c>
      <c r="W43">
        <v>3035.5600000000004</v>
      </c>
      <c r="X43">
        <v>1417.7</v>
      </c>
      <c r="Y43">
        <v>597.6</v>
      </c>
      <c r="Z43">
        <v>652.79999999999995</v>
      </c>
      <c r="AA43">
        <v>212</v>
      </c>
      <c r="AB43">
        <v>1088.8200000000002</v>
      </c>
      <c r="AC43">
        <v>19.200000000000003</v>
      </c>
      <c r="AD43">
        <v>168</v>
      </c>
      <c r="AE43">
        <v>100.8</v>
      </c>
      <c r="AF43">
        <v>24.8</v>
      </c>
      <c r="AG43">
        <v>100.8</v>
      </c>
      <c r="AH43">
        <v>160</v>
      </c>
      <c r="AI43">
        <v>176</v>
      </c>
      <c r="AJ43">
        <v>1906.5399999999997</v>
      </c>
      <c r="AK43">
        <v>196</v>
      </c>
      <c r="AL43">
        <v>1572.9</v>
      </c>
      <c r="AM43">
        <v>756</v>
      </c>
      <c r="AN43">
        <v>24080.059999999998</v>
      </c>
      <c r="AO43">
        <v>12837.039999999999</v>
      </c>
      <c r="AP43">
        <v>40460.840000000004</v>
      </c>
      <c r="AQ43">
        <v>38098.86</v>
      </c>
      <c r="AR43">
        <v>53897.98</v>
      </c>
      <c r="AS43">
        <v>18222.879999999997</v>
      </c>
      <c r="AT43">
        <v>7617.5199999999995</v>
      </c>
      <c r="AU43">
        <v>13303.08</v>
      </c>
      <c r="AV43">
        <v>9513.24</v>
      </c>
      <c r="AW43">
        <v>4.8</v>
      </c>
      <c r="AX43">
        <v>7.2000000000000028</v>
      </c>
      <c r="AY43">
        <v>9101.32</v>
      </c>
      <c r="AZ43">
        <v>47.200000000000017</v>
      </c>
      <c r="BA43">
        <v>0</v>
      </c>
      <c r="BB43">
        <v>711.24</v>
      </c>
      <c r="BC43">
        <v>0</v>
      </c>
      <c r="BD43">
        <v>556.11999999999989</v>
      </c>
      <c r="BE43">
        <v>348.8</v>
      </c>
      <c r="BF43">
        <v>17273.22</v>
      </c>
      <c r="BG43">
        <v>47483.739999999991</v>
      </c>
      <c r="BH43">
        <v>56870.66</v>
      </c>
      <c r="BI43">
        <v>81528.439999999988</v>
      </c>
      <c r="BJ43">
        <v>530777.74</v>
      </c>
      <c r="BK43">
        <v>4667.26</v>
      </c>
      <c r="BL43">
        <v>5899.7999999999993</v>
      </c>
      <c r="BM43">
        <v>4569.6400000000003</v>
      </c>
      <c r="BN43">
        <v>81771.51999999999</v>
      </c>
      <c r="BO43">
        <v>39020.079999999994</v>
      </c>
      <c r="BP43">
        <v>71592.460000000006</v>
      </c>
      <c r="BQ43">
        <v>27154.28</v>
      </c>
      <c r="BR43">
        <v>52096.380000000005</v>
      </c>
      <c r="BS43">
        <v>2187.4</v>
      </c>
      <c r="BT43" s="52">
        <v>18406.36</v>
      </c>
      <c r="BU43">
        <v>360</v>
      </c>
      <c r="BV43" s="51">
        <v>18581.82</v>
      </c>
      <c r="BW43">
        <v>436.8</v>
      </c>
      <c r="BX43">
        <v>1176.06</v>
      </c>
      <c r="BY43">
        <v>672.8</v>
      </c>
      <c r="BZ43">
        <v>797.6</v>
      </c>
      <c r="CA43">
        <v>630.4</v>
      </c>
      <c r="CB43">
        <v>1640.1</v>
      </c>
      <c r="CC43">
        <v>249.6</v>
      </c>
      <c r="CD43">
        <v>2911.5399999999995</v>
      </c>
      <c r="CE43">
        <v>683.2</v>
      </c>
      <c r="CF43">
        <v>2123.4</v>
      </c>
      <c r="CG43">
        <v>0</v>
      </c>
      <c r="CH43">
        <v>180.8</v>
      </c>
      <c r="CI43">
        <v>0</v>
      </c>
      <c r="CJ43">
        <v>88</v>
      </c>
      <c r="CK43">
        <v>15815.6</v>
      </c>
      <c r="CL43">
        <v>813.6</v>
      </c>
      <c r="CM43">
        <v>996.8</v>
      </c>
      <c r="CN43">
        <v>5451577.0800000001</v>
      </c>
      <c r="CO43">
        <v>505314.48</v>
      </c>
      <c r="CP43">
        <v>41570.679999999993</v>
      </c>
      <c r="CQ43">
        <v>16401.940000000002</v>
      </c>
      <c r="CR43">
        <v>940.8</v>
      </c>
      <c r="CS43">
        <v>15.2</v>
      </c>
    </row>
    <row r="44" spans="2:97" s="53" customFormat="1" x14ac:dyDescent="0.25">
      <c r="B44" s="53" t="s">
        <v>94</v>
      </c>
      <c r="C44" s="53">
        <v>60.799999999999983</v>
      </c>
      <c r="D44" s="53">
        <v>27440.800000000003</v>
      </c>
      <c r="E44" s="53">
        <v>2.4000000000000004</v>
      </c>
      <c r="F44" s="53">
        <v>37276.46</v>
      </c>
      <c r="G44" s="53">
        <v>10402.760000000002</v>
      </c>
      <c r="H44" s="53">
        <v>50337.34</v>
      </c>
      <c r="I44" s="53">
        <v>0</v>
      </c>
      <c r="J44" s="53">
        <v>8</v>
      </c>
      <c r="K44" s="53">
        <v>12</v>
      </c>
      <c r="L44" s="53">
        <v>3.1999999999999993</v>
      </c>
      <c r="M44" s="53">
        <v>7.1999999999999993</v>
      </c>
      <c r="N44" s="53">
        <v>182991.22</v>
      </c>
      <c r="O44" s="53">
        <v>40953.440000000002</v>
      </c>
      <c r="P44" s="53">
        <v>110912.70000000001</v>
      </c>
      <c r="Q44" s="53">
        <v>315751.40000000002</v>
      </c>
      <c r="R44" s="53">
        <v>100270.34000000001</v>
      </c>
      <c r="S44" s="53">
        <v>54638.559999999998</v>
      </c>
      <c r="T44" s="53">
        <v>72130.939999999988</v>
      </c>
      <c r="U44" s="53">
        <v>35990.18</v>
      </c>
      <c r="V44" s="53">
        <v>93908.34</v>
      </c>
      <c r="W44" s="53">
        <v>0</v>
      </c>
      <c r="X44" s="53">
        <v>41423.019999999997</v>
      </c>
      <c r="Y44" s="53">
        <v>0</v>
      </c>
      <c r="Z44" s="53">
        <v>0</v>
      </c>
      <c r="AA44" s="53">
        <v>0</v>
      </c>
      <c r="AB44" s="53">
        <v>0</v>
      </c>
      <c r="AC44" s="53">
        <v>2.4</v>
      </c>
      <c r="AD44" s="53">
        <v>3914.2</v>
      </c>
      <c r="AE44" s="53">
        <v>1044.8</v>
      </c>
      <c r="AF44" s="53">
        <v>1597.7</v>
      </c>
      <c r="AG44" s="53">
        <v>4628.88</v>
      </c>
      <c r="AH44" s="53">
        <v>1835.32</v>
      </c>
      <c r="AI44" s="53">
        <v>179.2</v>
      </c>
      <c r="AJ44" s="53">
        <v>424</v>
      </c>
      <c r="AK44" s="53">
        <v>100</v>
      </c>
      <c r="AL44" s="53">
        <v>206.4</v>
      </c>
      <c r="AM44" s="53">
        <v>4.8</v>
      </c>
      <c r="AN44" s="53">
        <v>115.2</v>
      </c>
      <c r="AO44" s="53">
        <v>3.1999999999999993</v>
      </c>
      <c r="AP44" s="53">
        <v>0</v>
      </c>
      <c r="AQ44" s="53">
        <v>0</v>
      </c>
      <c r="AR44" s="53">
        <v>0</v>
      </c>
      <c r="AS44" s="53">
        <v>9.5999999999999979</v>
      </c>
      <c r="AT44" s="53">
        <v>0.80000000000000071</v>
      </c>
      <c r="AU44" s="53">
        <v>7.1999999999999993</v>
      </c>
      <c r="AV44" s="53">
        <v>5.6000000000000014</v>
      </c>
      <c r="AW44" s="53">
        <v>12.799999999999999</v>
      </c>
      <c r="AX44" s="53">
        <v>0</v>
      </c>
      <c r="AY44" s="53">
        <v>0</v>
      </c>
      <c r="AZ44" s="53">
        <v>0</v>
      </c>
      <c r="BA44" s="53">
        <v>0.8000000000001819</v>
      </c>
      <c r="BB44" s="53">
        <v>0</v>
      </c>
      <c r="BC44" s="53">
        <v>249.63999999999965</v>
      </c>
      <c r="BD44" s="53">
        <v>80.840000000000146</v>
      </c>
      <c r="BE44" s="53">
        <v>15.200000000000003</v>
      </c>
      <c r="BF44" s="53">
        <v>76</v>
      </c>
      <c r="BG44" s="53">
        <v>1.6</v>
      </c>
      <c r="BH44" s="53">
        <v>36</v>
      </c>
      <c r="BI44" s="53">
        <v>0.79999999999999982</v>
      </c>
      <c r="BJ44" s="53">
        <v>0</v>
      </c>
      <c r="BK44" s="53">
        <v>3.2</v>
      </c>
      <c r="BL44" s="53">
        <v>16.8</v>
      </c>
      <c r="BM44" s="53">
        <v>0</v>
      </c>
      <c r="BN44" s="53">
        <v>5.6000000000000005</v>
      </c>
      <c r="BO44" s="53">
        <v>2.4</v>
      </c>
      <c r="BP44" s="53">
        <v>0</v>
      </c>
      <c r="BQ44" s="53">
        <v>0</v>
      </c>
      <c r="BR44" s="53">
        <v>0</v>
      </c>
      <c r="BS44" s="53">
        <v>1.6</v>
      </c>
      <c r="BT44" s="53">
        <v>3.9999999999999996</v>
      </c>
      <c r="BU44" s="53">
        <v>5.6</v>
      </c>
      <c r="BV44" s="53">
        <v>3.2</v>
      </c>
      <c r="BW44" s="53">
        <v>0</v>
      </c>
      <c r="BX44" s="53">
        <v>1.5999999999999999</v>
      </c>
      <c r="BY44" s="53">
        <v>0.8</v>
      </c>
      <c r="BZ44" s="53">
        <v>1.5999999999999999</v>
      </c>
      <c r="CA44" s="53">
        <v>0</v>
      </c>
      <c r="CB44" s="53">
        <v>0</v>
      </c>
      <c r="CC44" s="53">
        <v>0.8</v>
      </c>
      <c r="CD44" s="53">
        <v>0.8</v>
      </c>
      <c r="CE44" s="53">
        <v>0</v>
      </c>
      <c r="CF44" s="53">
        <v>0</v>
      </c>
      <c r="CG44" s="53">
        <v>0</v>
      </c>
      <c r="CH44" s="53">
        <v>39.200000000000003</v>
      </c>
      <c r="CI44" s="53">
        <v>0</v>
      </c>
      <c r="CJ44" s="53">
        <v>0</v>
      </c>
      <c r="CK44" s="53">
        <v>1.6</v>
      </c>
      <c r="CL44" s="53">
        <v>0</v>
      </c>
      <c r="CM44" s="53">
        <v>0</v>
      </c>
      <c r="CN44" s="53">
        <v>0</v>
      </c>
      <c r="CO44" s="53">
        <v>15.2</v>
      </c>
      <c r="CP44" s="53">
        <v>0</v>
      </c>
      <c r="CQ44" s="53">
        <v>0.8</v>
      </c>
      <c r="CR44" s="53">
        <v>0</v>
      </c>
      <c r="CS44" s="53">
        <v>0</v>
      </c>
    </row>
    <row r="45" spans="2:97" s="53" customFormat="1" x14ac:dyDescent="0.25">
      <c r="B45" s="53" t="s">
        <v>95</v>
      </c>
      <c r="C45" s="53">
        <v>0</v>
      </c>
      <c r="D45" s="53">
        <v>6.4000000000000057</v>
      </c>
      <c r="E45" s="53">
        <v>2.4000000000000004</v>
      </c>
      <c r="F45" s="53">
        <v>0</v>
      </c>
      <c r="G45" s="53">
        <v>2.3999999999999986</v>
      </c>
      <c r="H45" s="53">
        <v>1.6000000000000014</v>
      </c>
      <c r="I45" s="53">
        <v>0</v>
      </c>
      <c r="J45" s="53">
        <v>0</v>
      </c>
      <c r="K45" s="53">
        <v>7.1999999999999993</v>
      </c>
      <c r="L45" s="53">
        <v>4</v>
      </c>
      <c r="M45" s="53">
        <v>20</v>
      </c>
      <c r="N45" s="53">
        <v>2266.6</v>
      </c>
      <c r="O45" s="53">
        <v>464</v>
      </c>
      <c r="P45" s="53">
        <v>821.6</v>
      </c>
      <c r="Q45" s="53">
        <v>291.2</v>
      </c>
      <c r="R45" s="53">
        <v>840</v>
      </c>
      <c r="S45" s="53">
        <v>35.200000000000003</v>
      </c>
      <c r="T45" s="53">
        <v>18800.599999999999</v>
      </c>
      <c r="U45" s="53">
        <v>31.200000000000003</v>
      </c>
      <c r="V45" s="53">
        <v>6981.16</v>
      </c>
      <c r="W45" s="53">
        <v>48745.340000000004</v>
      </c>
      <c r="X45" s="53">
        <v>51835.44</v>
      </c>
      <c r="Y45" s="53">
        <v>74548.180000000008</v>
      </c>
      <c r="Z45" s="53">
        <v>150719.68000000002</v>
      </c>
      <c r="AA45" s="53">
        <v>459051.68</v>
      </c>
      <c r="AB45" s="53">
        <v>138731.80000000002</v>
      </c>
      <c r="AC45" s="53">
        <v>95459.299999999988</v>
      </c>
      <c r="AD45" s="53">
        <v>121285.26</v>
      </c>
      <c r="AE45" s="53">
        <v>80.8</v>
      </c>
      <c r="AF45" s="53">
        <v>144182.1</v>
      </c>
      <c r="AG45" s="53">
        <v>74.400000000000006</v>
      </c>
      <c r="AH45" s="53">
        <v>73145.600000000006</v>
      </c>
      <c r="AI45" s="53">
        <v>1.5999999999999999</v>
      </c>
      <c r="AJ45" s="53">
        <v>7867.2800000000007</v>
      </c>
      <c r="AK45" s="53">
        <v>0</v>
      </c>
      <c r="AL45" s="53">
        <v>5598.86</v>
      </c>
      <c r="AM45" s="53">
        <v>2941.16</v>
      </c>
      <c r="AN45" s="53">
        <v>124874.23999999999</v>
      </c>
      <c r="AO45" s="53">
        <v>66334.259999999995</v>
      </c>
      <c r="AP45" s="53">
        <v>209065.69999999998</v>
      </c>
      <c r="AQ45" s="53">
        <v>73482.100000000006</v>
      </c>
      <c r="AR45" s="53">
        <v>277266.76</v>
      </c>
      <c r="AS45" s="53">
        <v>188843.66000000003</v>
      </c>
      <c r="AT45" s="53">
        <v>42785.18</v>
      </c>
      <c r="AU45" s="53">
        <v>143425.58000000002</v>
      </c>
      <c r="AV45" s="53">
        <v>55180.119999999995</v>
      </c>
      <c r="AW45" s="53">
        <v>9666.14</v>
      </c>
      <c r="AX45" s="53">
        <v>26229.140000000003</v>
      </c>
      <c r="AY45" s="53">
        <v>0</v>
      </c>
      <c r="AZ45" s="53">
        <v>45804.479999999996</v>
      </c>
      <c r="BA45" s="53">
        <v>104.80000000000018</v>
      </c>
      <c r="BB45" s="53">
        <v>50983.060000000005</v>
      </c>
      <c r="BC45" s="53">
        <v>145.59999999999991</v>
      </c>
      <c r="BD45" s="53">
        <v>120.84000000000015</v>
      </c>
      <c r="BE45" s="53">
        <v>14.399999999999999</v>
      </c>
      <c r="BF45" s="53">
        <v>116.79999999999995</v>
      </c>
      <c r="BG45" s="53">
        <v>6.4</v>
      </c>
      <c r="BH45" s="53">
        <v>75.200000000000045</v>
      </c>
      <c r="BI45" s="53">
        <v>33.599999999999994</v>
      </c>
      <c r="BJ45" s="53">
        <v>1.6000000000000014</v>
      </c>
      <c r="BK45" s="53">
        <v>34.4</v>
      </c>
      <c r="BL45" s="53">
        <v>6.4</v>
      </c>
      <c r="BM45" s="53">
        <v>2.4000000000000004</v>
      </c>
      <c r="BN45" s="53">
        <v>4</v>
      </c>
      <c r="BO45" s="53">
        <v>20.8</v>
      </c>
      <c r="BP45" s="53">
        <v>8.8000000000000007</v>
      </c>
      <c r="BQ45" s="53">
        <v>9.6</v>
      </c>
      <c r="BR45" s="53">
        <v>9.6</v>
      </c>
      <c r="BS45" s="53">
        <v>4</v>
      </c>
      <c r="BT45" s="53">
        <v>9.6</v>
      </c>
      <c r="BU45" s="53">
        <v>5.6</v>
      </c>
      <c r="BV45" s="53">
        <v>9.6</v>
      </c>
      <c r="BW45" s="53">
        <v>0.8</v>
      </c>
      <c r="BX45" s="53">
        <v>4.8</v>
      </c>
      <c r="BY45" s="53">
        <v>0</v>
      </c>
      <c r="BZ45" s="53">
        <v>0</v>
      </c>
      <c r="CA45" s="53">
        <v>0</v>
      </c>
      <c r="CB45" s="53">
        <v>0</v>
      </c>
      <c r="CC45" s="53">
        <v>0</v>
      </c>
      <c r="CD45" s="53">
        <v>0</v>
      </c>
      <c r="CE45" s="53">
        <v>0.8</v>
      </c>
      <c r="CF45" s="53">
        <v>0.8</v>
      </c>
      <c r="CG45" s="53">
        <v>1.6</v>
      </c>
      <c r="CH45" s="53">
        <v>55.2</v>
      </c>
      <c r="CI45" s="53">
        <v>0</v>
      </c>
      <c r="CJ45" s="53">
        <v>0.8</v>
      </c>
      <c r="CK45" s="53">
        <v>0.8</v>
      </c>
      <c r="CL45" s="53">
        <v>0.8</v>
      </c>
      <c r="CM45" s="53">
        <v>0.8</v>
      </c>
      <c r="CN45" s="53">
        <v>0</v>
      </c>
      <c r="CO45" s="53">
        <v>5.6000000000000005</v>
      </c>
      <c r="CP45" s="53">
        <v>0</v>
      </c>
      <c r="CQ45" s="53">
        <v>0</v>
      </c>
      <c r="CR45" s="53">
        <v>0</v>
      </c>
      <c r="CS45" s="53">
        <v>0</v>
      </c>
    </row>
    <row r="46" spans="2:97" s="53" customFormat="1" x14ac:dyDescent="0.25">
      <c r="B46" s="53" t="s">
        <v>69</v>
      </c>
      <c r="C46" s="53">
        <v>0</v>
      </c>
      <c r="D46" s="53">
        <v>5743.7599999999984</v>
      </c>
      <c r="E46" s="53">
        <v>1459.3000000000002</v>
      </c>
      <c r="F46" s="53">
        <v>688</v>
      </c>
      <c r="G46" s="53">
        <v>511.99999999999994</v>
      </c>
      <c r="H46" s="53">
        <v>344</v>
      </c>
      <c r="I46" s="53">
        <v>273.59999999999997</v>
      </c>
      <c r="J46" s="53">
        <v>259.2</v>
      </c>
      <c r="K46" s="53">
        <v>345.59999999999997</v>
      </c>
      <c r="L46" s="53">
        <v>167.2</v>
      </c>
      <c r="M46" s="53">
        <v>393741.6399999999</v>
      </c>
      <c r="N46" s="53">
        <v>64</v>
      </c>
      <c r="O46" s="53">
        <v>13.6</v>
      </c>
      <c r="P46" s="53">
        <v>20.799999999999997</v>
      </c>
      <c r="Q46" s="53">
        <v>69.599999999999994</v>
      </c>
      <c r="R46" s="53">
        <v>15.200000000000001</v>
      </c>
      <c r="S46" s="53">
        <v>8.8000000000000007</v>
      </c>
      <c r="T46" s="53">
        <v>20.799999999999997</v>
      </c>
      <c r="U46" s="53">
        <v>2.4</v>
      </c>
      <c r="V46" s="53">
        <v>21.6</v>
      </c>
      <c r="W46" s="53">
        <v>1.6</v>
      </c>
      <c r="X46" s="53">
        <v>13.600000000000001</v>
      </c>
      <c r="Y46" s="53">
        <v>2.4000000000000004</v>
      </c>
      <c r="Z46" s="53">
        <v>16</v>
      </c>
      <c r="AA46" s="53">
        <v>0</v>
      </c>
      <c r="AB46" s="53">
        <v>17.599999999999998</v>
      </c>
      <c r="AC46" s="53">
        <v>4444</v>
      </c>
      <c r="AD46" s="53">
        <v>558.4</v>
      </c>
      <c r="AE46" s="53">
        <v>8.8000000000000007</v>
      </c>
      <c r="AF46" s="53">
        <v>16.8</v>
      </c>
      <c r="AG46" s="53">
        <v>14.399999999999999</v>
      </c>
      <c r="AH46" s="53">
        <v>4</v>
      </c>
      <c r="AI46" s="53">
        <v>0</v>
      </c>
      <c r="AJ46" s="53">
        <v>0</v>
      </c>
      <c r="AK46" s="53">
        <v>0</v>
      </c>
      <c r="AL46" s="53">
        <v>0</v>
      </c>
      <c r="AM46" s="53">
        <v>4.8</v>
      </c>
      <c r="AN46" s="53">
        <v>7091.6399999999994</v>
      </c>
      <c r="AO46" s="53">
        <v>1.5999999999999979</v>
      </c>
      <c r="AP46" s="53">
        <v>1.6000000000000014</v>
      </c>
      <c r="AQ46" s="53">
        <v>7.1999999999999993</v>
      </c>
      <c r="AR46" s="53">
        <v>9.5999999999999943</v>
      </c>
      <c r="AS46" s="53">
        <v>5.6</v>
      </c>
      <c r="AT46" s="53">
        <v>4</v>
      </c>
      <c r="AU46" s="53">
        <v>9.6</v>
      </c>
      <c r="AV46" s="53">
        <v>85.6</v>
      </c>
      <c r="AW46" s="53">
        <v>16.8</v>
      </c>
      <c r="AX46" s="53">
        <v>41.599999999999994</v>
      </c>
      <c r="AY46" s="53">
        <v>4923.7399999999943</v>
      </c>
      <c r="AZ46" s="53">
        <v>43.199999999999989</v>
      </c>
      <c r="BA46" s="53">
        <v>58.400000000000091</v>
      </c>
      <c r="BB46" s="53">
        <v>43.199999999999989</v>
      </c>
      <c r="BC46" s="53">
        <v>147.22000000000003</v>
      </c>
      <c r="BD46" s="53">
        <v>100.85999999999967</v>
      </c>
      <c r="BE46" s="53">
        <v>0</v>
      </c>
      <c r="BF46" s="53">
        <v>62.399999999999977</v>
      </c>
      <c r="BG46" s="53">
        <v>0</v>
      </c>
      <c r="BH46" s="53">
        <v>1649.8199999999997</v>
      </c>
      <c r="BI46" s="53">
        <v>0</v>
      </c>
      <c r="BJ46" s="53">
        <v>3058.8</v>
      </c>
      <c r="BK46" s="53">
        <v>852103.93999999983</v>
      </c>
      <c r="BL46" s="53">
        <v>796041.32</v>
      </c>
      <c r="BM46" s="53">
        <v>988721.5199999999</v>
      </c>
      <c r="BN46" s="53">
        <v>364951.92000000004</v>
      </c>
      <c r="BO46" s="53">
        <v>119800.18000000001</v>
      </c>
      <c r="BP46" s="53">
        <v>261595.62000000002</v>
      </c>
      <c r="BQ46" s="53">
        <v>82153.159999999989</v>
      </c>
      <c r="BR46" s="53">
        <v>168392.7</v>
      </c>
      <c r="BS46" s="53">
        <v>145471.56</v>
      </c>
      <c r="BT46" s="53">
        <v>166099.14000000001</v>
      </c>
      <c r="BU46" s="53">
        <v>134108.53999999998</v>
      </c>
      <c r="BV46" s="53">
        <v>130299.74000000002</v>
      </c>
      <c r="BW46" s="53">
        <v>478279.5199999999</v>
      </c>
      <c r="BX46" s="53">
        <v>264231.8</v>
      </c>
      <c r="BY46" s="53">
        <v>525920.42000000004</v>
      </c>
      <c r="BZ46" s="53">
        <v>246588.62000000002</v>
      </c>
      <c r="CA46" s="53">
        <v>149807.76</v>
      </c>
      <c r="CB46" s="53">
        <v>204256.16</v>
      </c>
      <c r="CC46" s="53">
        <v>162030.26</v>
      </c>
      <c r="CD46" s="53">
        <v>239825.32000000004</v>
      </c>
      <c r="CE46" s="53">
        <v>1026733.86</v>
      </c>
      <c r="CF46" s="53">
        <v>233891.7</v>
      </c>
      <c r="CG46" s="53">
        <v>0</v>
      </c>
      <c r="CH46" s="53">
        <v>787992.5</v>
      </c>
      <c r="CI46" s="53">
        <v>20.8</v>
      </c>
      <c r="CJ46" s="53">
        <v>0</v>
      </c>
      <c r="CK46" s="53">
        <v>3.2</v>
      </c>
      <c r="CL46" s="53">
        <v>0</v>
      </c>
      <c r="CM46" s="53">
        <v>0</v>
      </c>
      <c r="CN46" s="53">
        <v>848.94</v>
      </c>
      <c r="CO46" s="53">
        <v>35.199999999999996</v>
      </c>
      <c r="CP46" s="53">
        <v>2.4</v>
      </c>
      <c r="CQ46" s="53">
        <v>0.8</v>
      </c>
      <c r="CR46" s="53">
        <v>0</v>
      </c>
      <c r="CS46" s="53">
        <v>0</v>
      </c>
    </row>
    <row r="47" spans="2:97" s="53" customFormat="1" x14ac:dyDescent="0.25">
      <c r="B47" s="53" t="s">
        <v>96</v>
      </c>
      <c r="C47" s="53">
        <v>101.60000000000001</v>
      </c>
      <c r="D47" s="53">
        <v>0</v>
      </c>
      <c r="E47" s="53">
        <v>0</v>
      </c>
      <c r="F47" s="53">
        <v>16</v>
      </c>
      <c r="G47" s="53">
        <v>0</v>
      </c>
      <c r="H47" s="53">
        <v>10.4</v>
      </c>
      <c r="I47" s="53">
        <v>12</v>
      </c>
      <c r="J47" s="53">
        <v>16.800000000000011</v>
      </c>
      <c r="K47" s="53">
        <v>5.6000000000000014</v>
      </c>
      <c r="L47" s="53">
        <v>74.399999999999991</v>
      </c>
      <c r="M47" s="53">
        <v>0</v>
      </c>
      <c r="N47" s="53">
        <v>20.800000000000004</v>
      </c>
      <c r="O47" s="53">
        <v>1.5999999999999996</v>
      </c>
      <c r="P47" s="53">
        <v>6.4</v>
      </c>
      <c r="Q47" s="53">
        <v>0</v>
      </c>
      <c r="R47" s="53">
        <v>12</v>
      </c>
      <c r="S47" s="53">
        <v>4</v>
      </c>
      <c r="T47" s="53">
        <v>0</v>
      </c>
      <c r="U47" s="53">
        <v>4.0000000000000009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53">
        <v>0.80000000000000071</v>
      </c>
      <c r="AE47" s="53">
        <v>0</v>
      </c>
      <c r="AF47" s="53">
        <v>0</v>
      </c>
      <c r="AG47" s="53">
        <v>0</v>
      </c>
      <c r="AH47" s="53">
        <v>0</v>
      </c>
      <c r="AI47" s="53">
        <v>0</v>
      </c>
      <c r="AJ47" s="53">
        <v>0</v>
      </c>
      <c r="AK47" s="53">
        <v>0</v>
      </c>
      <c r="AL47" s="53">
        <v>2.4</v>
      </c>
      <c r="AM47" s="53">
        <v>4.8000000000000007</v>
      </c>
      <c r="AN47" s="53">
        <v>1758.5</v>
      </c>
      <c r="AO47" s="53">
        <v>0</v>
      </c>
      <c r="AP47" s="53">
        <v>10.400000000000006</v>
      </c>
      <c r="AQ47" s="53">
        <v>2418.62</v>
      </c>
      <c r="AR47" s="53">
        <v>25.600000000000009</v>
      </c>
      <c r="AS47" s="53">
        <v>7.2000000000000011</v>
      </c>
      <c r="AT47" s="53">
        <v>0</v>
      </c>
      <c r="AU47" s="53">
        <v>1.5999999999999996</v>
      </c>
      <c r="AV47" s="53">
        <v>26.4</v>
      </c>
      <c r="AW47" s="53">
        <v>4</v>
      </c>
      <c r="AX47" s="53">
        <v>0</v>
      </c>
      <c r="AY47" s="53">
        <v>0</v>
      </c>
      <c r="AZ47" s="53">
        <v>11.199999999999989</v>
      </c>
      <c r="BA47" s="53">
        <v>76</v>
      </c>
      <c r="BB47" s="53">
        <v>0</v>
      </c>
      <c r="BC47" s="53">
        <v>68.820000000000164</v>
      </c>
      <c r="BD47" s="53">
        <v>0</v>
      </c>
      <c r="BE47" s="53">
        <v>2.3999999999999986</v>
      </c>
      <c r="BF47" s="53">
        <v>44.799999999999955</v>
      </c>
      <c r="BG47" s="53">
        <v>0</v>
      </c>
      <c r="BH47" s="53">
        <v>37.600000000000023</v>
      </c>
      <c r="BI47" s="53">
        <v>19.200000000000003</v>
      </c>
      <c r="BJ47" s="53">
        <v>99.2</v>
      </c>
      <c r="BK47" s="53">
        <v>16.799999999999997</v>
      </c>
      <c r="BL47" s="53">
        <v>0</v>
      </c>
      <c r="BM47" s="53">
        <v>12</v>
      </c>
      <c r="BN47" s="53">
        <v>4</v>
      </c>
      <c r="BO47" s="53">
        <v>1.6000000000000005</v>
      </c>
      <c r="BP47" s="53">
        <v>0</v>
      </c>
      <c r="BQ47" s="53">
        <v>3.2</v>
      </c>
      <c r="BR47" s="53">
        <v>0</v>
      </c>
      <c r="BS47" s="53">
        <v>0</v>
      </c>
      <c r="BT47" s="53">
        <v>0</v>
      </c>
      <c r="BU47" s="53">
        <v>0</v>
      </c>
      <c r="BV47" s="53">
        <v>0</v>
      </c>
      <c r="BW47" s="53">
        <v>0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0.79999999999999982</v>
      </c>
      <c r="CG47" s="53">
        <v>1.6</v>
      </c>
      <c r="CH47" s="53">
        <v>186993.15999999997</v>
      </c>
      <c r="CI47" s="53">
        <v>4.8</v>
      </c>
      <c r="CJ47" s="53">
        <v>27.2</v>
      </c>
      <c r="CK47" s="53">
        <v>3530.8999999999996</v>
      </c>
      <c r="CL47" s="53">
        <v>0</v>
      </c>
      <c r="CM47" s="53">
        <v>0.8</v>
      </c>
      <c r="CN47" s="53">
        <v>481945.2</v>
      </c>
      <c r="CO47" s="53">
        <v>13.8</v>
      </c>
      <c r="CP47" s="53">
        <v>0.8</v>
      </c>
      <c r="CQ47" s="53">
        <v>0</v>
      </c>
      <c r="CR47" s="53">
        <v>0</v>
      </c>
      <c r="CS47" s="53">
        <v>0</v>
      </c>
    </row>
    <row r="48" spans="2:97" s="53" customFormat="1" x14ac:dyDescent="0.25">
      <c r="B48" s="53" t="s">
        <v>85</v>
      </c>
      <c r="C48" s="53">
        <v>3098</v>
      </c>
      <c r="D48" s="53">
        <v>24</v>
      </c>
      <c r="E48" s="53">
        <v>5.6</v>
      </c>
      <c r="F48" s="53">
        <v>5.6000000000000227</v>
      </c>
      <c r="G48" s="53">
        <v>0</v>
      </c>
      <c r="H48" s="53">
        <v>2.4000000000000004</v>
      </c>
      <c r="I48" s="53">
        <v>22.4</v>
      </c>
      <c r="J48" s="53">
        <v>29.600000000000023</v>
      </c>
      <c r="K48" s="53">
        <v>26.4</v>
      </c>
      <c r="L48" s="53">
        <v>264</v>
      </c>
      <c r="M48" s="53">
        <v>38.400000000000006</v>
      </c>
      <c r="N48" s="53">
        <v>267.2</v>
      </c>
      <c r="O48" s="53">
        <v>60.000000000000007</v>
      </c>
      <c r="P48" s="53">
        <v>91.199999999999989</v>
      </c>
      <c r="Q48" s="53">
        <v>0</v>
      </c>
      <c r="R48" s="53">
        <v>108.8</v>
      </c>
      <c r="S48" s="53">
        <v>3.2000000000000011</v>
      </c>
      <c r="T48" s="53">
        <v>24.799999999999997</v>
      </c>
      <c r="U48" s="53">
        <v>4.0000000000000009</v>
      </c>
      <c r="V48" s="53">
        <v>19.2</v>
      </c>
      <c r="W48" s="53">
        <v>0</v>
      </c>
      <c r="X48" s="53">
        <v>0</v>
      </c>
      <c r="Y48" s="53">
        <v>0</v>
      </c>
      <c r="Z48" s="53">
        <v>0</v>
      </c>
      <c r="AA48" s="53">
        <v>6.4</v>
      </c>
      <c r="AB48" s="53">
        <v>0</v>
      </c>
      <c r="AC48" s="53">
        <v>0</v>
      </c>
      <c r="AD48" s="53">
        <v>4.8000000000000007</v>
      </c>
      <c r="AE48" s="53">
        <v>0</v>
      </c>
      <c r="AF48" s="53">
        <v>0</v>
      </c>
      <c r="AG48" s="53">
        <v>0</v>
      </c>
      <c r="AH48" s="53">
        <v>0</v>
      </c>
      <c r="AI48" s="53">
        <v>7.2000000000000011</v>
      </c>
      <c r="AJ48" s="53">
        <v>0</v>
      </c>
      <c r="AK48" s="53">
        <v>0.79999999999999982</v>
      </c>
      <c r="AL48" s="53">
        <v>4.8000000000000007</v>
      </c>
      <c r="AM48" s="53">
        <v>24</v>
      </c>
      <c r="AN48" s="53">
        <v>8.7999999999999972</v>
      </c>
      <c r="AO48" s="53">
        <v>12.8</v>
      </c>
      <c r="AP48" s="53">
        <v>23.200000000000003</v>
      </c>
      <c r="AQ48" s="53">
        <v>35.200000000000003</v>
      </c>
      <c r="AR48" s="53">
        <v>37.599999999999994</v>
      </c>
      <c r="AS48" s="53">
        <v>14.4</v>
      </c>
      <c r="AT48" s="53">
        <v>0</v>
      </c>
      <c r="AU48" s="53">
        <v>2.4000000000000004</v>
      </c>
      <c r="AV48" s="53">
        <v>4.7999999999999972</v>
      </c>
      <c r="AW48" s="53">
        <v>1.6</v>
      </c>
      <c r="AX48" s="53">
        <v>0</v>
      </c>
      <c r="AY48" s="53">
        <v>0</v>
      </c>
      <c r="AZ48" s="53">
        <v>0</v>
      </c>
      <c r="BA48" s="53">
        <v>0</v>
      </c>
      <c r="BB48" s="53">
        <v>0</v>
      </c>
      <c r="BC48" s="53">
        <v>0</v>
      </c>
      <c r="BD48" s="53">
        <v>0</v>
      </c>
      <c r="BE48" s="53">
        <v>16.800000000000004</v>
      </c>
      <c r="BF48" s="53">
        <v>60.799999999999955</v>
      </c>
      <c r="BG48" s="53">
        <v>20.799999999999997</v>
      </c>
      <c r="BH48" s="53">
        <v>41.600000000000023</v>
      </c>
      <c r="BI48" s="53">
        <v>32.800000000000004</v>
      </c>
      <c r="BJ48" s="53">
        <v>263.2</v>
      </c>
      <c r="BK48" s="53">
        <v>7.1999999999999957</v>
      </c>
      <c r="BL48" s="53">
        <v>10.399999999999999</v>
      </c>
      <c r="BM48" s="53">
        <v>0</v>
      </c>
      <c r="BN48" s="53">
        <v>0</v>
      </c>
      <c r="BO48" s="53">
        <v>0</v>
      </c>
      <c r="BP48" s="53">
        <v>1.5999999999999996</v>
      </c>
      <c r="BQ48" s="53">
        <v>3.2</v>
      </c>
      <c r="BR48" s="53">
        <v>0</v>
      </c>
      <c r="BS48" s="53">
        <v>0</v>
      </c>
      <c r="BT48" s="53">
        <v>0</v>
      </c>
      <c r="BU48" s="53">
        <v>0</v>
      </c>
      <c r="BV48" s="53">
        <v>0</v>
      </c>
      <c r="BW48" s="53">
        <v>0</v>
      </c>
      <c r="BX48" s="53">
        <v>0.79999999999999982</v>
      </c>
      <c r="BY48" s="53">
        <v>0</v>
      </c>
      <c r="BZ48" s="53">
        <v>0</v>
      </c>
      <c r="CA48" s="53">
        <v>0</v>
      </c>
      <c r="CB48" s="53">
        <v>0</v>
      </c>
      <c r="CC48" s="53">
        <v>2.4000000000000004</v>
      </c>
      <c r="CD48" s="53">
        <v>0</v>
      </c>
      <c r="CE48" s="53">
        <v>0</v>
      </c>
      <c r="CF48" s="53">
        <v>0</v>
      </c>
      <c r="CG48" s="53">
        <v>0</v>
      </c>
      <c r="CH48" s="53">
        <v>116.80000000000001</v>
      </c>
      <c r="CI48" s="53">
        <v>0</v>
      </c>
      <c r="CJ48" s="53">
        <v>3.2</v>
      </c>
      <c r="CK48" s="53">
        <v>604</v>
      </c>
      <c r="CL48" s="53">
        <v>44</v>
      </c>
      <c r="CM48" s="53">
        <v>4</v>
      </c>
      <c r="CN48" s="53">
        <v>57.666666666666671</v>
      </c>
      <c r="CO48" s="53">
        <v>531466.48</v>
      </c>
      <c r="CP48" s="53">
        <v>11015.24</v>
      </c>
      <c r="CQ48" s="53">
        <v>27.2</v>
      </c>
      <c r="CR48" s="53">
        <v>4.8</v>
      </c>
      <c r="CS48" s="53">
        <v>0</v>
      </c>
    </row>
    <row r="49" spans="2:97" s="53" customFormat="1" x14ac:dyDescent="0.25">
      <c r="B49" s="53" t="s">
        <v>77</v>
      </c>
      <c r="C49" s="53">
        <v>73.600000000000009</v>
      </c>
      <c r="D49" s="53">
        <v>0</v>
      </c>
      <c r="E49" s="53">
        <v>24896.040000000005</v>
      </c>
      <c r="F49" s="53">
        <v>103.20000000000005</v>
      </c>
      <c r="G49" s="53">
        <v>10.399999999999999</v>
      </c>
      <c r="H49" s="53">
        <v>18.399999999999999</v>
      </c>
      <c r="I49" s="53">
        <v>79074.600000000006</v>
      </c>
      <c r="J49" s="53">
        <v>43339.62000000001</v>
      </c>
      <c r="K49" s="53">
        <v>60579.48</v>
      </c>
      <c r="L49" s="53">
        <v>357526.38</v>
      </c>
      <c r="M49" s="53">
        <v>49832.92</v>
      </c>
      <c r="N49" s="53">
        <v>23.200000000000003</v>
      </c>
      <c r="O49" s="53">
        <v>5.6</v>
      </c>
      <c r="P49" s="53">
        <v>24</v>
      </c>
      <c r="Q49" s="53">
        <v>0</v>
      </c>
      <c r="R49" s="53">
        <v>16</v>
      </c>
      <c r="S49" s="53">
        <v>29.6</v>
      </c>
      <c r="T49" s="53">
        <v>28.799999999999997</v>
      </c>
      <c r="U49" s="53">
        <v>0</v>
      </c>
      <c r="V49" s="53">
        <v>0</v>
      </c>
      <c r="W49" s="53">
        <v>1.5999999999999996</v>
      </c>
      <c r="X49" s="53">
        <v>0</v>
      </c>
      <c r="Y49" s="53">
        <v>0</v>
      </c>
      <c r="Z49" s="53">
        <v>1.6000000000000014</v>
      </c>
      <c r="AA49" s="53">
        <v>15.2</v>
      </c>
      <c r="AB49" s="53">
        <v>87.2</v>
      </c>
      <c r="AC49" s="53">
        <v>676</v>
      </c>
      <c r="AD49" s="53">
        <v>56</v>
      </c>
      <c r="AE49" s="53">
        <v>3.1999999999999993</v>
      </c>
      <c r="AF49" s="53">
        <v>0</v>
      </c>
      <c r="AG49" s="53">
        <v>0</v>
      </c>
      <c r="AH49" s="53">
        <v>16.8</v>
      </c>
      <c r="AI49" s="53">
        <v>18.399999999999999</v>
      </c>
      <c r="AJ49" s="53">
        <v>26.4</v>
      </c>
      <c r="AK49" s="53">
        <v>16.799999999999997</v>
      </c>
      <c r="AL49" s="53">
        <v>48.8</v>
      </c>
      <c r="AM49" s="53">
        <v>8</v>
      </c>
      <c r="AN49" s="53">
        <v>4</v>
      </c>
      <c r="AO49" s="53">
        <v>3.2000000000000028</v>
      </c>
      <c r="AP49" s="53">
        <v>0</v>
      </c>
      <c r="AQ49" s="53">
        <v>0</v>
      </c>
      <c r="AR49" s="53">
        <v>0</v>
      </c>
      <c r="AS49" s="53">
        <v>21.6</v>
      </c>
      <c r="AT49" s="53">
        <v>0</v>
      </c>
      <c r="AU49" s="53">
        <v>18.399999999999999</v>
      </c>
      <c r="AV49" s="53">
        <v>4</v>
      </c>
      <c r="AW49" s="53">
        <v>0</v>
      </c>
      <c r="AX49" s="53">
        <v>0</v>
      </c>
      <c r="AY49" s="53">
        <v>3466.580000000009</v>
      </c>
      <c r="AZ49" s="53">
        <v>3.1999999999999886</v>
      </c>
      <c r="BA49" s="53">
        <v>32</v>
      </c>
      <c r="BB49" s="53">
        <v>868.9</v>
      </c>
      <c r="BC49" s="53">
        <v>12.799999999999955</v>
      </c>
      <c r="BD49" s="53">
        <v>801.79999999999973</v>
      </c>
      <c r="BE49" s="53">
        <v>95319.98000000001</v>
      </c>
      <c r="BF49" s="53">
        <v>19907.7</v>
      </c>
      <c r="BG49" s="53">
        <v>53777.219999999994</v>
      </c>
      <c r="BH49" s="53">
        <v>64840.759999999995</v>
      </c>
      <c r="BI49" s="53">
        <v>93996.359999999986</v>
      </c>
      <c r="BJ49" s="53">
        <v>603056.75999999989</v>
      </c>
      <c r="BK49" s="53">
        <v>9.6000000000000014</v>
      </c>
      <c r="BL49" s="53">
        <v>57.6</v>
      </c>
      <c r="BM49" s="53">
        <v>0</v>
      </c>
      <c r="BN49" s="53">
        <v>14.399999999999999</v>
      </c>
      <c r="BO49" s="53">
        <v>0</v>
      </c>
      <c r="BP49" s="53">
        <v>5.6</v>
      </c>
      <c r="BQ49" s="53">
        <v>4.8</v>
      </c>
      <c r="BR49" s="53">
        <v>1.5999999999999996</v>
      </c>
      <c r="BS49" s="53">
        <v>0</v>
      </c>
      <c r="BT49" s="53">
        <v>0</v>
      </c>
      <c r="BU49" s="53">
        <v>0.79999999999999982</v>
      </c>
      <c r="BV49" s="53">
        <v>12</v>
      </c>
      <c r="BW49" s="53">
        <v>33.6</v>
      </c>
      <c r="BX49" s="53">
        <v>60</v>
      </c>
      <c r="BY49" s="53">
        <v>89.6</v>
      </c>
      <c r="BZ49" s="53">
        <v>372.8</v>
      </c>
      <c r="CA49" s="53">
        <v>307.20000000000005</v>
      </c>
      <c r="CB49" s="53">
        <v>0</v>
      </c>
      <c r="CC49" s="53">
        <v>0.8</v>
      </c>
      <c r="CD49" s="53">
        <v>0</v>
      </c>
      <c r="CE49" s="53">
        <v>0</v>
      </c>
      <c r="CF49" s="53">
        <v>0.79999999999999982</v>
      </c>
      <c r="CG49" s="53">
        <v>0</v>
      </c>
      <c r="CH49" s="53">
        <v>0</v>
      </c>
      <c r="CI49" s="53">
        <v>0</v>
      </c>
      <c r="CJ49" s="53">
        <v>0</v>
      </c>
      <c r="CK49" s="53">
        <v>0</v>
      </c>
      <c r="CL49" s="53">
        <v>0</v>
      </c>
      <c r="CM49" s="53">
        <v>1.6</v>
      </c>
      <c r="CN49" s="53">
        <v>0</v>
      </c>
      <c r="CO49" s="53">
        <v>487.4</v>
      </c>
      <c r="CP49" s="53">
        <v>10.399999999999999</v>
      </c>
      <c r="CQ49" s="53">
        <v>0</v>
      </c>
      <c r="CR49" s="53">
        <v>0</v>
      </c>
      <c r="CS49" s="53">
        <v>0</v>
      </c>
    </row>
    <row r="50" spans="2:97" s="53" customFormat="1" x14ac:dyDescent="0.25">
      <c r="B50" s="53" t="s">
        <v>62</v>
      </c>
      <c r="C50" s="53">
        <v>32117.460000000003</v>
      </c>
      <c r="D50" s="53">
        <v>622.4</v>
      </c>
      <c r="E50" s="53">
        <v>6.4</v>
      </c>
      <c r="F50" s="53">
        <v>6.4000000000000341</v>
      </c>
      <c r="G50" s="53">
        <v>0</v>
      </c>
      <c r="H50" s="53">
        <v>184.79999999999998</v>
      </c>
      <c r="I50" s="53">
        <v>53.6</v>
      </c>
      <c r="J50" s="53">
        <v>58260.42</v>
      </c>
      <c r="K50" s="53">
        <v>40696.659999999996</v>
      </c>
      <c r="L50" s="53">
        <v>478227.98</v>
      </c>
      <c r="M50" s="53">
        <v>12.8</v>
      </c>
      <c r="N50" s="53">
        <v>78.400000000000006</v>
      </c>
      <c r="O50" s="53">
        <v>110.39999999999999</v>
      </c>
      <c r="P50" s="53">
        <v>59224.859999999993</v>
      </c>
      <c r="Q50" s="53">
        <v>0</v>
      </c>
      <c r="R50" s="53">
        <v>38993.680000000008</v>
      </c>
      <c r="S50" s="53">
        <v>71881.08</v>
      </c>
      <c r="T50" s="53">
        <v>77624.14</v>
      </c>
      <c r="U50" s="53">
        <v>46244.68</v>
      </c>
      <c r="V50" s="53">
        <v>125614.23999999999</v>
      </c>
      <c r="W50" s="53">
        <v>11.2</v>
      </c>
      <c r="X50" s="53">
        <v>55105.700000000004</v>
      </c>
      <c r="Y50" s="53">
        <v>0</v>
      </c>
      <c r="Z50" s="53">
        <v>4.8000000000000007</v>
      </c>
      <c r="AA50" s="53">
        <v>42.4</v>
      </c>
      <c r="AB50" s="53">
        <v>144</v>
      </c>
      <c r="AC50" s="53">
        <v>58.400000000000006</v>
      </c>
      <c r="AD50" s="53">
        <v>5437.18</v>
      </c>
      <c r="AE50" s="53">
        <v>314475.2</v>
      </c>
      <c r="AF50" s="53">
        <v>4804.92</v>
      </c>
      <c r="AG50" s="53">
        <v>356799.36000000004</v>
      </c>
      <c r="AH50" s="53">
        <v>75254.01999999999</v>
      </c>
      <c r="AI50" s="53">
        <v>81325.440000000002</v>
      </c>
      <c r="AJ50" s="53">
        <v>160061.69999999998</v>
      </c>
      <c r="AK50" s="53">
        <v>173465.16</v>
      </c>
      <c r="AL50" s="53">
        <v>198411.31999999998</v>
      </c>
      <c r="AM50" s="53">
        <v>2054639.2999999998</v>
      </c>
      <c r="AN50" s="53">
        <v>61897.96</v>
      </c>
      <c r="AO50" s="53">
        <v>3.2000000000000028</v>
      </c>
      <c r="AP50" s="53">
        <v>0.80000000000001137</v>
      </c>
      <c r="AQ50" s="53">
        <v>5113.0600000000004</v>
      </c>
      <c r="AR50" s="53">
        <v>0</v>
      </c>
      <c r="AS50" s="53">
        <v>236105.02000000002</v>
      </c>
      <c r="AT50" s="53">
        <v>1.5999999999999979</v>
      </c>
      <c r="AU50" s="53">
        <v>176771.02000000002</v>
      </c>
      <c r="AV50" s="53">
        <v>88</v>
      </c>
      <c r="AW50" s="53">
        <v>0.80000000000000027</v>
      </c>
      <c r="AX50" s="53">
        <v>0</v>
      </c>
      <c r="AY50" s="53">
        <v>0</v>
      </c>
      <c r="AZ50" s="53">
        <v>0</v>
      </c>
      <c r="BA50" s="53">
        <v>64.799999999999727</v>
      </c>
      <c r="BB50" s="53">
        <v>1090.5</v>
      </c>
      <c r="BC50" s="53">
        <v>53.620000000000118</v>
      </c>
      <c r="BD50" s="53">
        <v>1072.2799999999997</v>
      </c>
      <c r="BE50" s="53">
        <v>0.80000000000000071</v>
      </c>
      <c r="BF50" s="53">
        <v>26879.600000000002</v>
      </c>
      <c r="BG50" s="53">
        <v>72922.760000000009</v>
      </c>
      <c r="BH50" s="53">
        <v>86101.1</v>
      </c>
      <c r="BI50" s="53">
        <v>127701.5</v>
      </c>
      <c r="BJ50" s="53">
        <v>804716.1399999999</v>
      </c>
      <c r="BK50" s="53">
        <v>1048452.0199999999</v>
      </c>
      <c r="BL50" s="53">
        <v>0.79999999999999716</v>
      </c>
      <c r="BM50" s="53">
        <v>0</v>
      </c>
      <c r="BN50" s="53">
        <v>0</v>
      </c>
      <c r="BO50" s="53">
        <v>2.4000000000000004</v>
      </c>
      <c r="BP50" s="53">
        <v>1.5999999999999996</v>
      </c>
      <c r="BQ50" s="53">
        <v>2.4000000000000004</v>
      </c>
      <c r="BR50" s="53">
        <v>0</v>
      </c>
      <c r="BS50" s="53">
        <v>19.2</v>
      </c>
      <c r="BT50" s="53">
        <v>3.1999999999999997</v>
      </c>
      <c r="BU50" s="53">
        <v>16.799999999999997</v>
      </c>
      <c r="BV50" s="53">
        <v>19.200000000000003</v>
      </c>
      <c r="BW50" s="53">
        <v>602337.72</v>
      </c>
      <c r="BX50" s="53">
        <v>94.4</v>
      </c>
      <c r="BY50" s="53">
        <v>673336.1</v>
      </c>
      <c r="BZ50" s="53">
        <v>563.20000000000005</v>
      </c>
      <c r="CA50" s="53">
        <v>30607.880000000005</v>
      </c>
      <c r="CB50" s="53">
        <v>1059.1999999999998</v>
      </c>
      <c r="CC50" s="53">
        <v>59.2</v>
      </c>
      <c r="CD50" s="53">
        <v>2.3999999999999995</v>
      </c>
      <c r="CE50" s="53">
        <v>8</v>
      </c>
      <c r="CF50" s="53">
        <v>5.6</v>
      </c>
      <c r="CG50" s="53">
        <v>1.6</v>
      </c>
      <c r="CH50" s="53">
        <v>958892.14</v>
      </c>
      <c r="CI50" s="53">
        <v>21.6</v>
      </c>
      <c r="CJ50" s="53">
        <v>48</v>
      </c>
      <c r="CK50" s="53">
        <v>7395.8</v>
      </c>
      <c r="CL50" s="53">
        <v>0</v>
      </c>
      <c r="CM50" s="53">
        <v>0.8</v>
      </c>
      <c r="CN50" s="53">
        <v>1026397.32</v>
      </c>
      <c r="CO50" s="53">
        <v>274.60000000000002</v>
      </c>
      <c r="CP50" s="53">
        <v>6.4</v>
      </c>
      <c r="CQ50" s="53">
        <v>0</v>
      </c>
      <c r="CR50" s="53">
        <v>0</v>
      </c>
      <c r="CS50" s="53">
        <v>0</v>
      </c>
    </row>
    <row r="53" spans="2:97" ht="15.75" thickBot="1" x14ac:dyDescent="0.3">
      <c r="B53" t="s">
        <v>97</v>
      </c>
    </row>
    <row r="54" spans="2:97" s="11" customFormat="1" ht="15.75" thickBot="1" x14ac:dyDescent="0.3">
      <c r="B54" s="7" t="s">
        <v>98</v>
      </c>
      <c r="C54" s="8" t="s">
        <v>99</v>
      </c>
      <c r="D54" s="9" t="s">
        <v>30</v>
      </c>
      <c r="E54" s="10" t="s">
        <v>56</v>
      </c>
      <c r="F54" s="10" t="s">
        <v>36</v>
      </c>
      <c r="G54" s="10" t="s">
        <v>49</v>
      </c>
      <c r="H54" s="10" t="s">
        <v>57</v>
      </c>
      <c r="I54" s="10" t="s">
        <v>37</v>
      </c>
      <c r="J54" s="19" t="s">
        <v>50</v>
      </c>
      <c r="K54" s="19" t="s">
        <v>58</v>
      </c>
      <c r="L54" s="19" t="s">
        <v>51</v>
      </c>
      <c r="M54" s="10" t="s">
        <v>38</v>
      </c>
      <c r="N54" s="10" t="s">
        <v>100</v>
      </c>
      <c r="O54" s="10" t="s">
        <v>101</v>
      </c>
      <c r="P54" s="10" t="s">
        <v>102</v>
      </c>
      <c r="Q54" s="10" t="s">
        <v>103</v>
      </c>
      <c r="S54" s="20"/>
    </row>
    <row r="55" spans="2:97" s="11" customFormat="1" ht="15.75" thickBot="1" x14ac:dyDescent="0.3">
      <c r="B55" s="7"/>
      <c r="C55" s="12" t="s">
        <v>104</v>
      </c>
      <c r="D55" s="13" t="s">
        <v>105</v>
      </c>
      <c r="E55" s="14" t="s">
        <v>106</v>
      </c>
      <c r="F55" s="15"/>
      <c r="G55" s="15"/>
      <c r="H55" s="15"/>
      <c r="I55" s="15"/>
      <c r="J55" s="26"/>
      <c r="K55" s="26"/>
      <c r="L55" s="26"/>
      <c r="M55" s="15"/>
      <c r="N55" s="15"/>
      <c r="O55" s="15"/>
      <c r="P55" s="15"/>
      <c r="Q55" s="15"/>
      <c r="S55" s="20"/>
    </row>
    <row r="56" spans="2:97" s="11" customFormat="1" x14ac:dyDescent="0.25">
      <c r="B56" s="7"/>
      <c r="C56" s="16"/>
      <c r="D56" s="16"/>
      <c r="E56" s="16"/>
      <c r="F56" s="16"/>
      <c r="G56" s="16"/>
      <c r="H56" s="16"/>
      <c r="I56" s="16"/>
      <c r="J56" s="57"/>
      <c r="K56" s="57"/>
      <c r="L56" s="57"/>
      <c r="M56" s="16"/>
      <c r="N56" s="16"/>
      <c r="O56" s="16"/>
      <c r="P56" s="16"/>
      <c r="Q56" s="16"/>
      <c r="S56" s="20"/>
    </row>
    <row r="57" spans="2:97" s="11" customFormat="1" ht="15.75" thickBot="1" x14ac:dyDescent="0.3">
      <c r="B57" s="7"/>
      <c r="C57" s="16"/>
      <c r="D57" s="16"/>
      <c r="E57" s="16"/>
      <c r="F57" s="16"/>
      <c r="G57" s="16"/>
      <c r="H57" s="16"/>
      <c r="I57" s="16"/>
      <c r="J57" s="57"/>
      <c r="K57" s="57"/>
      <c r="L57" s="57"/>
      <c r="M57" s="16"/>
      <c r="N57" s="16"/>
      <c r="O57" s="16"/>
      <c r="P57" s="16"/>
      <c r="Q57" s="16"/>
      <c r="S57" s="20"/>
    </row>
    <row r="58" spans="2:97" s="20" customFormat="1" ht="15.75" thickBot="1" x14ac:dyDescent="0.3">
      <c r="B58" s="7" t="s">
        <v>107</v>
      </c>
      <c r="C58" s="17" t="s">
        <v>108</v>
      </c>
      <c r="D58" s="18" t="s">
        <v>109</v>
      </c>
      <c r="E58" s="18" t="s">
        <v>110</v>
      </c>
      <c r="F58" s="18" t="s">
        <v>111</v>
      </c>
      <c r="G58" s="18" t="s">
        <v>112</v>
      </c>
      <c r="H58" s="18" t="s">
        <v>113</v>
      </c>
      <c r="I58" s="18" t="s">
        <v>114</v>
      </c>
      <c r="J58" s="18" t="s">
        <v>115</v>
      </c>
      <c r="K58" s="19" t="s">
        <v>116</v>
      </c>
      <c r="L58" s="18" t="s">
        <v>117</v>
      </c>
      <c r="M58" s="19" t="s">
        <v>118</v>
      </c>
      <c r="N58" s="19" t="s">
        <v>119</v>
      </c>
      <c r="O58" s="18" t="s">
        <v>120</v>
      </c>
      <c r="P58" s="18" t="s">
        <v>121</v>
      </c>
      <c r="Q58" s="18" t="s">
        <v>26</v>
      </c>
    </row>
    <row r="59" spans="2:97" s="20" customFormat="1" ht="15.75" thickBot="1" x14ac:dyDescent="0.3">
      <c r="B59" s="21"/>
      <c r="C59" s="22" t="s">
        <v>122</v>
      </c>
      <c r="D59" s="23" t="s">
        <v>28</v>
      </c>
      <c r="E59" s="24" t="s">
        <v>41</v>
      </c>
      <c r="F59" s="24" t="s">
        <v>42</v>
      </c>
      <c r="G59" s="18" t="s">
        <v>44</v>
      </c>
      <c r="H59" s="18" t="s">
        <v>53</v>
      </c>
      <c r="I59" s="18" t="s">
        <v>46</v>
      </c>
      <c r="J59" s="24" t="s">
        <v>48</v>
      </c>
      <c r="K59" s="18" t="s">
        <v>56</v>
      </c>
      <c r="L59" s="24" t="s">
        <v>50</v>
      </c>
      <c r="M59" s="18" t="s">
        <v>100</v>
      </c>
      <c r="N59" s="18" t="s">
        <v>103</v>
      </c>
      <c r="O59" s="24" t="s">
        <v>123</v>
      </c>
      <c r="P59" s="24" t="s">
        <v>124</v>
      </c>
      <c r="Q59" s="24" t="s">
        <v>125</v>
      </c>
    </row>
    <row r="60" spans="2:97" s="20" customFormat="1" ht="30.75" thickBot="1" x14ac:dyDescent="0.3">
      <c r="B60" s="21"/>
      <c r="C60" s="22" t="s">
        <v>105</v>
      </c>
      <c r="D60" s="23" t="s">
        <v>39</v>
      </c>
      <c r="E60" s="25" t="s">
        <v>126</v>
      </c>
      <c r="F60" s="26"/>
      <c r="G60" s="27" t="s">
        <v>127</v>
      </c>
      <c r="H60" s="28" t="s">
        <v>128</v>
      </c>
      <c r="I60" s="28" t="s">
        <v>129</v>
      </c>
      <c r="J60" s="26"/>
      <c r="K60" s="29"/>
      <c r="L60" s="26"/>
      <c r="M60" s="29"/>
      <c r="N60" s="29"/>
      <c r="O60" s="26"/>
      <c r="P60" s="26"/>
      <c r="Q60" s="26"/>
    </row>
    <row r="61" spans="2:97" s="20" customFormat="1" x14ac:dyDescent="0.25">
      <c r="B61" s="21"/>
      <c r="C61" s="30"/>
      <c r="D61" s="30"/>
      <c r="E61" s="31"/>
      <c r="F61" s="32"/>
      <c r="H61" s="33">
        <v>40.988118938903796</v>
      </c>
      <c r="I61" s="33">
        <v>20.606008214871654</v>
      </c>
      <c r="J61" s="32"/>
      <c r="K61" s="29"/>
      <c r="L61" s="32"/>
      <c r="M61" s="29"/>
      <c r="N61" s="29"/>
      <c r="O61" s="32"/>
      <c r="P61" s="32"/>
      <c r="Q61" s="32"/>
      <c r="T61" s="33"/>
      <c r="U61" s="33"/>
    </row>
    <row r="62" spans="2:97" s="20" customFormat="1" x14ac:dyDescent="0.25">
      <c r="B62" s="21"/>
      <c r="C62" s="30"/>
      <c r="D62" s="30"/>
      <c r="E62" s="31"/>
      <c r="F62" s="32"/>
      <c r="H62" s="33"/>
      <c r="I62" s="33"/>
      <c r="J62" s="32"/>
      <c r="K62" s="29"/>
      <c r="L62" s="32"/>
      <c r="M62" s="29"/>
      <c r="N62" s="29"/>
      <c r="O62" s="32"/>
      <c r="P62" s="32"/>
      <c r="Q62" s="32"/>
      <c r="T62" s="33"/>
      <c r="U62" s="33"/>
    </row>
    <row r="63" spans="2:97" s="11" customFormat="1" ht="15.75" thickBot="1" x14ac:dyDescent="0.3">
      <c r="B63" s="7"/>
      <c r="C63" s="16"/>
      <c r="D63" s="16"/>
      <c r="E63" s="16"/>
      <c r="F63" s="16"/>
      <c r="G63" s="16"/>
      <c r="H63" s="16"/>
      <c r="I63" s="16"/>
      <c r="J63" s="57"/>
      <c r="K63" s="57"/>
      <c r="L63" s="57"/>
      <c r="M63" s="16"/>
      <c r="N63" s="16"/>
      <c r="O63" s="16"/>
      <c r="P63" s="16"/>
      <c r="Q63" s="16"/>
      <c r="S63" s="20"/>
    </row>
    <row r="64" spans="2:97" s="11" customFormat="1" ht="15.75" thickBot="1" x14ac:dyDescent="0.3">
      <c r="B64" s="7" t="s">
        <v>130</v>
      </c>
      <c r="C64" s="8" t="s">
        <v>52</v>
      </c>
      <c r="D64" s="9" t="s">
        <v>43</v>
      </c>
      <c r="E64" s="9" t="s">
        <v>33</v>
      </c>
      <c r="F64" s="9" t="s">
        <v>34</v>
      </c>
      <c r="G64" s="9" t="s">
        <v>46</v>
      </c>
      <c r="H64" s="9" t="s">
        <v>54</v>
      </c>
      <c r="I64" s="9" t="s">
        <v>131</v>
      </c>
      <c r="J64" s="18" t="s">
        <v>132</v>
      </c>
      <c r="K64" s="18" t="s">
        <v>133</v>
      </c>
      <c r="L64" s="18" t="s">
        <v>134</v>
      </c>
      <c r="M64" s="34" t="s">
        <v>135</v>
      </c>
      <c r="N64" s="35"/>
      <c r="O64" s="35"/>
      <c r="P64" s="35"/>
      <c r="Q64" s="35"/>
      <c r="S64" s="20"/>
    </row>
    <row r="65" spans="2:19" s="11" customFormat="1" ht="15.75" thickBot="1" x14ac:dyDescent="0.3">
      <c r="B65" s="7"/>
      <c r="C65" s="16"/>
      <c r="D65" s="16"/>
      <c r="E65" s="16"/>
      <c r="F65" s="16"/>
      <c r="G65" s="16"/>
      <c r="H65" s="16"/>
      <c r="I65" s="16"/>
      <c r="J65" s="57"/>
      <c r="K65" s="57"/>
      <c r="L65" s="57"/>
      <c r="M65" s="16"/>
      <c r="N65" s="16"/>
      <c r="O65" s="16"/>
      <c r="P65" s="16"/>
      <c r="Q65" s="16"/>
      <c r="S65" s="20"/>
    </row>
    <row r="66" spans="2:19" s="11" customFormat="1" ht="15.75" thickBot="1" x14ac:dyDescent="0.3">
      <c r="B66" s="7" t="s">
        <v>136</v>
      </c>
      <c r="C66" s="8" t="s">
        <v>110</v>
      </c>
      <c r="D66" s="9" t="s">
        <v>137</v>
      </c>
      <c r="E66" s="9" t="s">
        <v>138</v>
      </c>
      <c r="F66" s="9" t="s">
        <v>139</v>
      </c>
      <c r="G66" s="9" t="s">
        <v>140</v>
      </c>
      <c r="H66" s="9" t="s">
        <v>40</v>
      </c>
      <c r="I66" s="9" t="s">
        <v>31</v>
      </c>
      <c r="J66" s="18" t="s">
        <v>32</v>
      </c>
      <c r="K66" s="18" t="s">
        <v>42</v>
      </c>
      <c r="L66" s="18" t="s">
        <v>141</v>
      </c>
      <c r="M66" s="9" t="s">
        <v>142</v>
      </c>
      <c r="N66" s="36" t="s">
        <v>143</v>
      </c>
      <c r="O66" s="34" t="s">
        <v>144</v>
      </c>
      <c r="P66" s="35"/>
      <c r="Q66" s="35"/>
      <c r="S66" s="20"/>
    </row>
    <row r="67" spans="2:19" s="11" customFormat="1" x14ac:dyDescent="0.25">
      <c r="J67" s="20"/>
      <c r="K67" s="20"/>
      <c r="L67" s="20"/>
      <c r="S67" s="20"/>
    </row>
    <row r="68" spans="2:19" s="11" customFormat="1" x14ac:dyDescent="0.25">
      <c r="J68" s="20"/>
      <c r="K68" s="20"/>
      <c r="L68" s="20"/>
      <c r="S68" s="20"/>
    </row>
    <row r="69" spans="2:19" s="11" customFormat="1" ht="45" x14ac:dyDescent="0.25">
      <c r="B69" s="37"/>
      <c r="C69" s="28" t="s">
        <v>145</v>
      </c>
      <c r="D69" s="28" t="s">
        <v>146</v>
      </c>
      <c r="E69" s="28" t="s">
        <v>147</v>
      </c>
      <c r="F69" s="28" t="s">
        <v>148</v>
      </c>
      <c r="G69" s="28" t="s">
        <v>149</v>
      </c>
      <c r="H69" s="28" t="s">
        <v>150</v>
      </c>
      <c r="I69" s="28" t="s">
        <v>151</v>
      </c>
      <c r="J69" s="58" t="s">
        <v>152</v>
      </c>
      <c r="K69" s="58" t="s">
        <v>153</v>
      </c>
      <c r="L69" s="58" t="s">
        <v>154</v>
      </c>
      <c r="M69" s="28" t="s">
        <v>155</v>
      </c>
      <c r="N69" s="28" t="s">
        <v>156</v>
      </c>
      <c r="O69" s="28" t="s">
        <v>157</v>
      </c>
      <c r="S69" s="20"/>
    </row>
    <row r="70" spans="2:19" s="11" customFormat="1" x14ac:dyDescent="0.25">
      <c r="B70" s="38" t="s">
        <v>158</v>
      </c>
      <c r="C70" s="37">
        <v>504.02195217313891</v>
      </c>
      <c r="D70" s="37">
        <v>500.69669378220647</v>
      </c>
      <c r="E70" s="37">
        <v>500.62441386645293</v>
      </c>
      <c r="F70" s="37">
        <v>501.1041892272176</v>
      </c>
      <c r="G70" s="37">
        <v>1995.8512224883168</v>
      </c>
      <c r="H70" s="37">
        <v>254.81954424236693</v>
      </c>
      <c r="I70" s="37">
        <v>253.16107094523008</v>
      </c>
      <c r="J70" s="59">
        <v>2.1211268533635823</v>
      </c>
      <c r="K70" s="59">
        <v>2.1306026434272893</v>
      </c>
      <c r="L70" s="59">
        <v>8.5213121719884644</v>
      </c>
      <c r="M70" s="37">
        <v>1.0594926032726757</v>
      </c>
      <c r="N70" s="37">
        <v>8.5159720170791235</v>
      </c>
      <c r="O70" s="37">
        <v>1.0584173604110692</v>
      </c>
      <c r="S70" s="20"/>
    </row>
    <row r="72" spans="2:19" ht="45" x14ac:dyDescent="0.25">
      <c r="C72" s="28" t="s">
        <v>159</v>
      </c>
      <c r="D72" s="28" t="s">
        <v>160</v>
      </c>
      <c r="E72" s="28" t="s">
        <v>161</v>
      </c>
      <c r="F72" s="28" t="s">
        <v>162</v>
      </c>
      <c r="G72" s="28" t="s">
        <v>163</v>
      </c>
      <c r="H72" s="28" t="s">
        <v>164</v>
      </c>
    </row>
    <row r="73" spans="2:19" x14ac:dyDescent="0.25">
      <c r="B73" s="39" t="s">
        <v>165</v>
      </c>
      <c r="C73" s="37">
        <v>7.824370093937237E-5</v>
      </c>
      <c r="D73" s="37">
        <v>6.0549848484448212</v>
      </c>
      <c r="E73" s="37">
        <v>0.12746175855780453</v>
      </c>
      <c r="F73" s="37">
        <v>2.3511082915791324E-4</v>
      </c>
      <c r="G73" s="37">
        <v>1.2067956047513809E-4</v>
      </c>
      <c r="H73" s="37">
        <v>6.289879103161992E-5</v>
      </c>
    </row>
    <row r="74" spans="2:19" x14ac:dyDescent="0.25">
      <c r="B74" s="39"/>
    </row>
    <row r="75" spans="2:19" ht="45" x14ac:dyDescent="0.25">
      <c r="B75" s="39"/>
      <c r="C75" s="28" t="s">
        <v>166</v>
      </c>
      <c r="D75" s="28" t="s">
        <v>167</v>
      </c>
      <c r="E75" s="28" t="s">
        <v>168</v>
      </c>
      <c r="F75" s="28" t="s">
        <v>169</v>
      </c>
    </row>
    <row r="76" spans="2:19" x14ac:dyDescent="0.25">
      <c r="B76" s="39" t="s">
        <v>170</v>
      </c>
      <c r="C76">
        <v>2.274926592948924</v>
      </c>
      <c r="D76">
        <v>2.8909940458425609E-4</v>
      </c>
      <c r="E76">
        <v>3.8007927433476432E-2</v>
      </c>
      <c r="F76">
        <v>5.3076220225349093</v>
      </c>
    </row>
    <row r="78" spans="2:19" x14ac:dyDescent="0.25">
      <c r="B78" t="s">
        <v>171</v>
      </c>
    </row>
    <row r="79" spans="2:19" ht="60" x14ac:dyDescent="0.25">
      <c r="B79" s="40" t="s">
        <v>8</v>
      </c>
      <c r="C79" s="41" t="s">
        <v>172</v>
      </c>
      <c r="D79" s="41" t="s">
        <v>173</v>
      </c>
      <c r="E79" s="41" t="s">
        <v>174</v>
      </c>
      <c r="F79" s="48" t="s">
        <v>475</v>
      </c>
      <c r="G79" s="48" t="s">
        <v>476</v>
      </c>
      <c r="H79" s="48" t="s">
        <v>477</v>
      </c>
      <c r="I79" s="48" t="s">
        <v>478</v>
      </c>
    </row>
    <row r="80" spans="2:19" x14ac:dyDescent="0.25">
      <c r="B80" s="42" t="s">
        <v>63</v>
      </c>
      <c r="C80" s="42">
        <v>1.34E-2</v>
      </c>
      <c r="D80" s="42">
        <v>5.0464000000000002</v>
      </c>
      <c r="E80" s="42">
        <v>376.59701492537312</v>
      </c>
    </row>
    <row r="81" spans="2:9" x14ac:dyDescent="0.25">
      <c r="B81" s="42" t="s">
        <v>64</v>
      </c>
      <c r="C81" s="42">
        <v>3.9E-2</v>
      </c>
      <c r="D81" s="42">
        <v>4.9492000000000003</v>
      </c>
      <c r="E81" s="42">
        <v>126.90256410256411</v>
      </c>
    </row>
    <row r="82" spans="2:9" x14ac:dyDescent="0.25">
      <c r="B82" s="42" t="s">
        <v>65</v>
      </c>
      <c r="C82" s="42">
        <v>5.0299999999999997E-2</v>
      </c>
      <c r="D82" s="42">
        <v>4.9884000000000004</v>
      </c>
      <c r="E82" s="42">
        <v>99.172962226640166</v>
      </c>
    </row>
    <row r="83" spans="2:9" x14ac:dyDescent="0.25">
      <c r="B83" s="42" t="s">
        <v>66</v>
      </c>
      <c r="C83" s="42">
        <v>3.6399999999999995E-2</v>
      </c>
      <c r="D83" s="42">
        <v>4.9635000000000007</v>
      </c>
      <c r="E83" s="42">
        <v>136.35989010989016</v>
      </c>
    </row>
    <row r="84" spans="2:9" x14ac:dyDescent="0.25">
      <c r="B84" s="42" t="s">
        <v>67</v>
      </c>
      <c r="C84" s="42">
        <v>2.8899999999999999E-2</v>
      </c>
      <c r="D84" s="42">
        <v>4.9984000000000002</v>
      </c>
      <c r="E84" s="42">
        <v>172.95501730103808</v>
      </c>
    </row>
    <row r="85" spans="2:9" x14ac:dyDescent="0.25">
      <c r="B85" s="42" t="s">
        <v>68</v>
      </c>
      <c r="C85" s="42">
        <v>4.4299999999999999E-2</v>
      </c>
      <c r="D85" s="42">
        <v>4.9031000000000002</v>
      </c>
      <c r="E85" s="42">
        <v>110.67945823927766</v>
      </c>
    </row>
    <row r="86" spans="2:9" x14ac:dyDescent="0.25">
      <c r="B86" s="42" t="s">
        <v>82</v>
      </c>
      <c r="C86" s="42">
        <v>1.21E-2</v>
      </c>
      <c r="D86" s="42">
        <v>4.9885000000000002</v>
      </c>
      <c r="E86" s="42">
        <v>412.27272727272731</v>
      </c>
    </row>
    <row r="87" spans="2:9" x14ac:dyDescent="0.25">
      <c r="B87" s="42" t="s">
        <v>83</v>
      </c>
      <c r="C87" s="42">
        <v>4.9700000000000001E-2</v>
      </c>
      <c r="D87" s="42">
        <v>4.8765000000000001</v>
      </c>
      <c r="E87" s="42">
        <v>98.118712273641847</v>
      </c>
    </row>
    <row r="88" spans="2:9" x14ac:dyDescent="0.25">
      <c r="B88" s="42" t="s">
        <v>84</v>
      </c>
      <c r="C88" s="42">
        <v>2.7699999999999999E-2</v>
      </c>
      <c r="D88" s="42">
        <v>4.9138999999999999</v>
      </c>
      <c r="E88" s="42">
        <v>177.39711191335741</v>
      </c>
    </row>
    <row r="89" spans="2:9" x14ac:dyDescent="0.25">
      <c r="B89" s="42" t="s">
        <v>88</v>
      </c>
      <c r="C89" s="43">
        <v>2.5381</v>
      </c>
      <c r="D89" s="42">
        <v>5.0625</v>
      </c>
      <c r="E89" s="42">
        <v>1.9946022615342185</v>
      </c>
      <c r="F89" s="49">
        <v>8.8202999999999996</v>
      </c>
      <c r="G89" s="49">
        <v>6.495717</v>
      </c>
      <c r="H89">
        <f>F89-G89</f>
        <v>2.3245829999999996</v>
      </c>
      <c r="I89">
        <f>H89+C89</f>
        <v>4.8626829999999996</v>
      </c>
    </row>
    <row r="90" spans="2:9" x14ac:dyDescent="0.25">
      <c r="B90" s="42" t="s">
        <v>89</v>
      </c>
      <c r="C90" s="43">
        <v>2.7002000000000002</v>
      </c>
      <c r="D90" s="42">
        <v>5.3585000000000003</v>
      </c>
      <c r="E90" s="42">
        <v>1.9844826309162285</v>
      </c>
      <c r="F90" s="49">
        <v>8.3274000000000008</v>
      </c>
      <c r="G90" s="49">
        <v>6.495717</v>
      </c>
      <c r="H90">
        <f t="shared" ref="H90:H94" si="0">F90-G90</f>
        <v>1.8316830000000008</v>
      </c>
      <c r="I90">
        <f t="shared" ref="I90:I94" si="1">H90+C90</f>
        <v>4.5318830000000005</v>
      </c>
    </row>
    <row r="91" spans="2:9" x14ac:dyDescent="0.25">
      <c r="B91" s="42" t="s">
        <v>90</v>
      </c>
      <c r="C91" s="43">
        <v>2.6623999999999999</v>
      </c>
      <c r="D91" s="42">
        <v>5.5254000000000003</v>
      </c>
      <c r="E91" s="42">
        <v>2.0753455528846154</v>
      </c>
      <c r="F91" s="49">
        <v>8.3598999999999997</v>
      </c>
      <c r="G91" s="49">
        <v>6.495717</v>
      </c>
      <c r="H91">
        <f t="shared" si="0"/>
        <v>1.8641829999999997</v>
      </c>
      <c r="I91">
        <f t="shared" si="1"/>
        <v>4.5265829999999996</v>
      </c>
    </row>
    <row r="92" spans="2:9" x14ac:dyDescent="0.25">
      <c r="B92" s="42" t="s">
        <v>91</v>
      </c>
      <c r="C92" s="43">
        <v>2.5741999999999998</v>
      </c>
      <c r="D92" s="42">
        <v>5.1252000000000004</v>
      </c>
      <c r="E92" s="42">
        <v>1.9909874912594208</v>
      </c>
      <c r="F92" s="49">
        <v>8.5007000000000001</v>
      </c>
      <c r="G92" s="49">
        <v>6.495717</v>
      </c>
      <c r="H92">
        <f t="shared" si="0"/>
        <v>2.0049830000000002</v>
      </c>
      <c r="I92">
        <f t="shared" si="1"/>
        <v>4.5791830000000004</v>
      </c>
    </row>
    <row r="93" spans="2:9" x14ac:dyDescent="0.25">
      <c r="B93" s="42" t="s">
        <v>92</v>
      </c>
      <c r="C93" s="43">
        <v>2.5093000000000001</v>
      </c>
      <c r="D93" s="42">
        <v>5.0574000000000003</v>
      </c>
      <c r="E93" s="42">
        <v>2.0154624795759775</v>
      </c>
      <c r="F93" s="49">
        <v>8.8348999999999993</v>
      </c>
      <c r="G93" s="49">
        <v>6.495717</v>
      </c>
      <c r="H93">
        <f t="shared" si="0"/>
        <v>2.3391829999999993</v>
      </c>
      <c r="I93">
        <f t="shared" si="1"/>
        <v>4.8484829999999999</v>
      </c>
    </row>
    <row r="94" spans="2:9" x14ac:dyDescent="0.25">
      <c r="B94" s="42" t="s">
        <v>93</v>
      </c>
      <c r="C94" s="43">
        <v>2.4788999999999999</v>
      </c>
      <c r="D94" s="42">
        <v>5.0540000000000003</v>
      </c>
      <c r="E94" s="42">
        <v>2.0388075356004682</v>
      </c>
      <c r="F94" s="49">
        <v>8.5792000000000002</v>
      </c>
      <c r="G94" s="49">
        <v>6.495717</v>
      </c>
      <c r="H94">
        <f t="shared" si="0"/>
        <v>2.0834830000000002</v>
      </c>
      <c r="I94">
        <f t="shared" si="1"/>
        <v>4.5623830000000005</v>
      </c>
    </row>
    <row r="95" spans="2:9" x14ac:dyDescent="0.25">
      <c r="B95" s="42" t="s">
        <v>70</v>
      </c>
      <c r="C95" s="42">
        <v>9.3700000000000006E-2</v>
      </c>
      <c r="D95" s="42">
        <v>5.0049000000000001</v>
      </c>
      <c r="E95" s="42">
        <v>53.414087513340448</v>
      </c>
    </row>
    <row r="96" spans="2:9" x14ac:dyDescent="0.25">
      <c r="B96" s="42" t="s">
        <v>71</v>
      </c>
      <c r="C96" s="42">
        <v>2.87E-2</v>
      </c>
      <c r="D96" s="42">
        <v>4.9332000000000003</v>
      </c>
      <c r="E96" s="42">
        <v>171.88850174216029</v>
      </c>
    </row>
    <row r="97" spans="2:8" x14ac:dyDescent="0.25">
      <c r="B97" s="42" t="s">
        <v>72</v>
      </c>
      <c r="C97" s="42">
        <v>4.0600000000000004E-2</v>
      </c>
      <c r="D97" s="42">
        <v>5.0502000000000002</v>
      </c>
      <c r="E97" s="42">
        <v>124.38916256157634</v>
      </c>
    </row>
    <row r="98" spans="2:8" x14ac:dyDescent="0.25">
      <c r="B98" s="42" t="s">
        <v>73</v>
      </c>
      <c r="C98" s="42">
        <v>3.2599999999999997E-2</v>
      </c>
      <c r="D98" s="42">
        <v>4.9707999999999997</v>
      </c>
      <c r="E98" s="42">
        <v>152.47852760736197</v>
      </c>
    </row>
    <row r="99" spans="2:8" x14ac:dyDescent="0.25">
      <c r="B99" s="42" t="s">
        <v>74</v>
      </c>
      <c r="C99" s="42">
        <v>3.2399999999999998E-2</v>
      </c>
      <c r="D99" s="42">
        <v>5.0772000000000004</v>
      </c>
      <c r="E99" s="42">
        <v>156.70370370370372</v>
      </c>
    </row>
    <row r="100" spans="2:8" x14ac:dyDescent="0.25">
      <c r="B100" s="42" t="s">
        <v>75</v>
      </c>
      <c r="C100" s="42">
        <v>6.7900000000000002E-2</v>
      </c>
      <c r="D100" s="42">
        <v>4.9969000000000001</v>
      </c>
      <c r="E100" s="42">
        <v>73.592047128129607</v>
      </c>
    </row>
    <row r="101" spans="2:8" x14ac:dyDescent="0.25">
      <c r="B101" s="42" t="s">
        <v>76</v>
      </c>
      <c r="C101" s="44" t="s">
        <v>175</v>
      </c>
      <c r="D101" s="42">
        <v>5.5175000000000001</v>
      </c>
      <c r="E101" s="44" t="s">
        <v>175</v>
      </c>
    </row>
    <row r="102" spans="2:8" x14ac:dyDescent="0.25">
      <c r="B102" s="42" t="s">
        <v>78</v>
      </c>
      <c r="C102" s="42">
        <v>1.6500000000000001E-2</v>
      </c>
      <c r="D102" s="42">
        <v>4.8581000000000003</v>
      </c>
      <c r="E102" s="42">
        <v>294.43030303030304</v>
      </c>
    </row>
    <row r="103" spans="2:8" x14ac:dyDescent="0.25">
      <c r="B103" s="42" t="s">
        <v>79</v>
      </c>
      <c r="C103" s="42">
        <v>4.0399999999999998E-2</v>
      </c>
      <c r="D103" s="42">
        <v>4.9471999999999996</v>
      </c>
      <c r="E103" s="42">
        <v>122.45544554455445</v>
      </c>
    </row>
    <row r="104" spans="2:8" x14ac:dyDescent="0.25">
      <c r="B104" s="42" t="s">
        <v>80</v>
      </c>
      <c r="C104" s="44" t="s">
        <v>175</v>
      </c>
      <c r="D104" s="42">
        <v>4.9318</v>
      </c>
      <c r="E104" s="44" t="s">
        <v>175</v>
      </c>
    </row>
    <row r="105" spans="2:8" x14ac:dyDescent="0.25">
      <c r="B105" s="42" t="s">
        <v>81</v>
      </c>
      <c r="C105" s="42">
        <v>3.6400000000000002E-2</v>
      </c>
      <c r="D105" s="42">
        <v>4.9192</v>
      </c>
      <c r="E105" s="42">
        <v>135.14285714285714</v>
      </c>
    </row>
    <row r="106" spans="2:8" x14ac:dyDescent="0.25">
      <c r="B106" s="42" t="s">
        <v>86</v>
      </c>
      <c r="C106" s="42">
        <v>1.01E-2</v>
      </c>
      <c r="D106" s="42">
        <v>5.0003000000000002</v>
      </c>
      <c r="E106" s="42">
        <v>495.0792079207921</v>
      </c>
    </row>
    <row r="107" spans="2:8" x14ac:dyDescent="0.25">
      <c r="B107" s="42" t="s">
        <v>87</v>
      </c>
      <c r="C107" s="42">
        <v>5.7000000000000002E-3</v>
      </c>
      <c r="D107" s="42">
        <v>4.8712999999999997</v>
      </c>
      <c r="E107" s="42">
        <v>854.61403508771923</v>
      </c>
    </row>
    <row r="109" spans="2:8" x14ac:dyDescent="0.25">
      <c r="B109" t="s">
        <v>176</v>
      </c>
    </row>
    <row r="110" spans="2:8" x14ac:dyDescent="0.25">
      <c r="B110" s="45" t="s">
        <v>177</v>
      </c>
      <c r="C110" s="45"/>
      <c r="D110" s="45"/>
      <c r="E110" s="45"/>
      <c r="F110" s="45"/>
      <c r="G110" s="45"/>
      <c r="H110" s="45"/>
    </row>
    <row r="113" spans="2:97" x14ac:dyDescent="0.25">
      <c r="B113" t="s">
        <v>178</v>
      </c>
    </row>
    <row r="114" spans="2:97" x14ac:dyDescent="0.25">
      <c r="B114" t="s">
        <v>179</v>
      </c>
      <c r="C114" s="46">
        <v>19.2</v>
      </c>
      <c r="D114" s="46">
        <v>63.2</v>
      </c>
      <c r="E114" s="46">
        <v>6.4</v>
      </c>
      <c r="F114" s="46">
        <v>156</v>
      </c>
      <c r="G114" s="46">
        <v>14.4</v>
      </c>
      <c r="H114" s="46">
        <v>24</v>
      </c>
      <c r="I114" s="46">
        <v>11.2</v>
      </c>
      <c r="J114" s="56">
        <v>169.6</v>
      </c>
      <c r="K114" s="56">
        <v>3.2</v>
      </c>
      <c r="L114" s="56">
        <v>12.8</v>
      </c>
      <c r="M114" s="46">
        <v>7.2</v>
      </c>
      <c r="N114" s="46">
        <v>4.8</v>
      </c>
      <c r="O114" s="46">
        <v>6.4</v>
      </c>
      <c r="P114" s="46">
        <v>4.8</v>
      </c>
      <c r="Q114" s="46">
        <v>4</v>
      </c>
      <c r="R114" s="46">
        <v>1.6</v>
      </c>
      <c r="S114" s="56">
        <v>2.4</v>
      </c>
      <c r="T114" s="46">
        <v>12.8</v>
      </c>
      <c r="U114" s="46">
        <v>1.6</v>
      </c>
      <c r="V114" s="46">
        <v>4</v>
      </c>
      <c r="W114" s="46">
        <v>1.6</v>
      </c>
      <c r="X114" s="46">
        <v>2.4</v>
      </c>
      <c r="Y114" s="46">
        <v>1.6</v>
      </c>
      <c r="Z114" s="46">
        <v>0.8</v>
      </c>
      <c r="AA114" s="46">
        <v>2.4</v>
      </c>
      <c r="AB114" s="46">
        <v>4.8</v>
      </c>
      <c r="AC114" s="46">
        <v>0</v>
      </c>
      <c r="AD114" s="46">
        <v>0</v>
      </c>
      <c r="AE114" s="46">
        <v>12.8</v>
      </c>
      <c r="AF114" s="46">
        <v>0</v>
      </c>
      <c r="AG114" s="46">
        <v>12</v>
      </c>
      <c r="AH114" s="46">
        <v>3.2</v>
      </c>
      <c r="AI114" s="46">
        <v>0.8</v>
      </c>
      <c r="AJ114" s="46">
        <v>2.4</v>
      </c>
      <c r="AK114" s="46">
        <v>0</v>
      </c>
      <c r="AL114" s="46">
        <v>1.6</v>
      </c>
      <c r="AM114" s="46">
        <v>7.2</v>
      </c>
      <c r="AN114" s="46">
        <v>43.2</v>
      </c>
      <c r="AO114" s="46">
        <v>21.6</v>
      </c>
      <c r="AP114" s="46">
        <v>79.2</v>
      </c>
      <c r="AQ114" s="46">
        <v>32.799999999999997</v>
      </c>
      <c r="AR114" s="46">
        <v>101.6</v>
      </c>
      <c r="AS114" s="46">
        <v>1.6</v>
      </c>
      <c r="AT114" s="46">
        <v>23.2</v>
      </c>
      <c r="AU114" s="46">
        <v>6.4</v>
      </c>
      <c r="AV114" s="46">
        <v>40</v>
      </c>
      <c r="AW114" s="46">
        <v>16.8</v>
      </c>
      <c r="AX114" s="46">
        <v>69.599999999999994</v>
      </c>
      <c r="AY114" s="46">
        <v>38101.199999999997</v>
      </c>
      <c r="AZ114" s="46">
        <v>244.8</v>
      </c>
      <c r="BA114" s="46">
        <v>2137</v>
      </c>
      <c r="BB114" s="46">
        <v>420.8</v>
      </c>
      <c r="BC114" s="46">
        <v>1756.1</v>
      </c>
      <c r="BD114" s="46">
        <v>2281</v>
      </c>
      <c r="BE114" s="46">
        <v>8.8000000000000007</v>
      </c>
      <c r="BF114" s="46">
        <v>904</v>
      </c>
      <c r="BG114" s="46">
        <v>6.4</v>
      </c>
      <c r="BH114" s="46">
        <v>816</v>
      </c>
      <c r="BI114" s="46">
        <v>3.2</v>
      </c>
      <c r="BJ114" s="46">
        <v>32.799999999999997</v>
      </c>
      <c r="BK114" s="46">
        <v>3.2</v>
      </c>
      <c r="BL114" s="46">
        <v>1.6</v>
      </c>
      <c r="BM114" s="46">
        <v>0.8</v>
      </c>
      <c r="BN114" s="46">
        <v>0</v>
      </c>
      <c r="BO114" s="46">
        <v>0</v>
      </c>
      <c r="BP114" s="46">
        <v>0.8</v>
      </c>
      <c r="BQ114" s="46">
        <v>0</v>
      </c>
      <c r="BR114" s="46">
        <v>0.8</v>
      </c>
      <c r="BS114" s="46">
        <v>0</v>
      </c>
      <c r="BT114" s="46">
        <v>1.6</v>
      </c>
      <c r="BU114" s="46">
        <v>0</v>
      </c>
      <c r="BV114" s="46">
        <v>0</v>
      </c>
      <c r="BW114" s="46">
        <v>0</v>
      </c>
      <c r="BX114" s="46">
        <v>1.6</v>
      </c>
      <c r="BY114" s="46">
        <v>0</v>
      </c>
      <c r="BZ114" s="46">
        <v>0.8</v>
      </c>
      <c r="CA114" s="46">
        <v>0</v>
      </c>
      <c r="CB114" s="46">
        <v>0</v>
      </c>
      <c r="CC114" s="46">
        <v>0.8</v>
      </c>
      <c r="CD114" s="46">
        <v>0</v>
      </c>
      <c r="CE114" s="46">
        <v>0.8</v>
      </c>
      <c r="CF114" s="46">
        <v>0</v>
      </c>
      <c r="CG114" s="46">
        <v>0</v>
      </c>
      <c r="CH114" s="46">
        <v>32</v>
      </c>
      <c r="CI114" s="46">
        <v>0</v>
      </c>
      <c r="CJ114" s="46">
        <v>0</v>
      </c>
      <c r="CK114" s="46">
        <v>0</v>
      </c>
      <c r="CL114" s="46">
        <v>0</v>
      </c>
      <c r="CM114" s="46">
        <v>0</v>
      </c>
      <c r="CN114" s="46">
        <v>1.6</v>
      </c>
      <c r="CO114" s="46">
        <v>0</v>
      </c>
      <c r="CP114" s="46">
        <v>0</v>
      </c>
      <c r="CQ114" s="46">
        <v>0</v>
      </c>
      <c r="CR114" s="46">
        <v>0.8</v>
      </c>
      <c r="CS114" s="46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MassSpecRept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Guthrie</dc:creator>
  <cp:lastModifiedBy>Paul M. Mendoza</cp:lastModifiedBy>
  <dcterms:created xsi:type="dcterms:W3CDTF">2015-02-26T00:05:32Z</dcterms:created>
  <dcterms:modified xsi:type="dcterms:W3CDTF">2015-11-06T16:05:01Z</dcterms:modified>
</cp:coreProperties>
</file>