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chool\Research\Writing\Paper\2_Second_Draft\"/>
    </mc:Choice>
  </mc:AlternateContent>
  <bookViews>
    <workbookView xWindow="0" yWindow="0" windowWidth="28800" windowHeight="118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  <c r="G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F33" i="1" l="1"/>
  <c r="H3" i="1"/>
  <c r="I2" i="1"/>
  <c r="O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D2" i="1"/>
  <c r="K2" i="1" l="1"/>
  <c r="H2" i="1"/>
  <c r="H39" i="1" s="1"/>
  <c r="H41" i="1" s="1"/>
  <c r="F3" i="1"/>
  <c r="I3" i="1" s="1"/>
  <c r="F4" i="1"/>
  <c r="I4" i="1" s="1"/>
  <c r="F5" i="1"/>
  <c r="I5" i="1" s="1"/>
  <c r="F6" i="1"/>
  <c r="I6" i="1" s="1"/>
  <c r="F7" i="1"/>
  <c r="F8" i="1"/>
  <c r="F9" i="1"/>
  <c r="F10" i="1"/>
  <c r="F11" i="1"/>
  <c r="F12" i="1"/>
  <c r="F13" i="1"/>
  <c r="F14" i="1"/>
  <c r="F15" i="1"/>
  <c r="I15" i="1" l="1"/>
  <c r="K6" i="1"/>
  <c r="M6" i="1" s="1"/>
  <c r="I7" i="1"/>
  <c r="I8" i="1"/>
  <c r="I9" i="1"/>
  <c r="I10" i="1"/>
  <c r="I11" i="1"/>
  <c r="I12" i="1"/>
  <c r="I13" i="1"/>
  <c r="I14" i="1"/>
  <c r="F16" i="1"/>
  <c r="A33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B2" i="1"/>
  <c r="I36" i="1" s="1"/>
  <c r="F17" i="1"/>
  <c r="O33" i="1" s="1"/>
  <c r="F18" i="1"/>
  <c r="O18" i="1" s="1"/>
  <c r="F19" i="1"/>
  <c r="O19" i="1" s="1"/>
  <c r="F20" i="1"/>
  <c r="O20" i="1" s="1"/>
  <c r="F21" i="1"/>
  <c r="O21" i="1" s="1"/>
  <c r="F22" i="1"/>
  <c r="O22" i="1" s="1"/>
  <c r="F23" i="1"/>
  <c r="O23" i="1" s="1"/>
  <c r="F24" i="1"/>
  <c r="O24" i="1" s="1"/>
  <c r="F25" i="1"/>
  <c r="O25" i="1" s="1"/>
  <c r="F26" i="1"/>
  <c r="O26" i="1" s="1"/>
  <c r="F27" i="1"/>
  <c r="O27" i="1" s="1"/>
  <c r="F28" i="1"/>
  <c r="O28" i="1" s="1"/>
  <c r="F29" i="1"/>
  <c r="O29" i="1" s="1"/>
  <c r="F30" i="1"/>
  <c r="O30" i="1" s="1"/>
  <c r="M2" i="1" l="1"/>
  <c r="O17" i="1"/>
  <c r="C2" i="1"/>
  <c r="E2" i="1" s="1"/>
  <c r="R2" i="1"/>
  <c r="I30" i="1"/>
  <c r="I22" i="1"/>
  <c r="I29" i="1"/>
  <c r="I21" i="1"/>
  <c r="I26" i="1"/>
  <c r="K26" i="1" s="1"/>
  <c r="M26" i="1" s="1"/>
  <c r="I18" i="1"/>
  <c r="I25" i="1"/>
  <c r="I17" i="1"/>
  <c r="I28" i="1"/>
  <c r="I24" i="1"/>
  <c r="I20" i="1"/>
  <c r="I16" i="1"/>
  <c r="I27" i="1"/>
  <c r="I23" i="1"/>
  <c r="I19" i="1"/>
  <c r="B3" i="1"/>
  <c r="K14" i="1"/>
  <c r="M14" i="1" s="1"/>
  <c r="K12" i="1"/>
  <c r="M12" i="1" s="1"/>
  <c r="K10" i="1"/>
  <c r="M10" i="1" s="1"/>
  <c r="K8" i="1"/>
  <c r="M8" i="1" s="1"/>
  <c r="K4" i="1"/>
  <c r="M4" i="1" s="1"/>
  <c r="K15" i="1"/>
  <c r="M15" i="1" s="1"/>
  <c r="K13" i="1"/>
  <c r="M13" i="1" s="1"/>
  <c r="K11" i="1"/>
  <c r="M11" i="1" s="1"/>
  <c r="K9" i="1"/>
  <c r="M9" i="1" s="1"/>
  <c r="K7" i="1"/>
  <c r="M7" i="1" s="1"/>
  <c r="K5" i="1"/>
  <c r="M5" i="1" s="1"/>
  <c r="K3" i="1"/>
  <c r="M3" i="1" l="1"/>
  <c r="B4" i="1"/>
  <c r="C4" i="1" s="1"/>
  <c r="E4" i="1" s="1"/>
  <c r="P4" i="1" s="1"/>
  <c r="S4" i="1" s="1"/>
  <c r="R3" i="1"/>
  <c r="K18" i="1"/>
  <c r="M18" i="1" s="1"/>
  <c r="K21" i="1"/>
  <c r="M21" i="1" s="1"/>
  <c r="K20" i="1"/>
  <c r="M20" i="1" s="1"/>
  <c r="K28" i="1"/>
  <c r="M28" i="1" s="1"/>
  <c r="K29" i="1"/>
  <c r="M29" i="1" s="1"/>
  <c r="K23" i="1"/>
  <c r="M23" i="1" s="1"/>
  <c r="K16" i="1"/>
  <c r="M16" i="1" s="1"/>
  <c r="K24" i="1"/>
  <c r="M24" i="1" s="1"/>
  <c r="K17" i="1"/>
  <c r="M17" i="1" s="1"/>
  <c r="K22" i="1"/>
  <c r="M22" i="1" s="1"/>
  <c r="K19" i="1"/>
  <c r="M19" i="1" s="1"/>
  <c r="K27" i="1"/>
  <c r="M27" i="1" s="1"/>
  <c r="K25" i="1"/>
  <c r="M25" i="1" s="1"/>
  <c r="K30" i="1"/>
  <c r="M30" i="1" s="1"/>
  <c r="C3" i="1"/>
  <c r="E3" i="1" s="1"/>
  <c r="P3" i="1" s="1"/>
  <c r="S3" i="1" s="1"/>
  <c r="K33" i="1" l="1"/>
  <c r="I35" i="1" s="1"/>
  <c r="O36" i="1" s="1"/>
  <c r="M34" i="1"/>
  <c r="T3" i="1"/>
  <c r="B5" i="1"/>
  <c r="R4" i="1"/>
  <c r="T4" i="1" s="1"/>
  <c r="V2" i="1"/>
  <c r="X2" i="1" s="1"/>
  <c r="V12" i="1"/>
  <c r="X12" i="1" s="1"/>
  <c r="V7" i="1"/>
  <c r="X7" i="1" s="1"/>
  <c r="V6" i="1"/>
  <c r="X6" i="1" s="1"/>
  <c r="V28" i="1"/>
  <c r="X28" i="1" s="1"/>
  <c r="V23" i="1"/>
  <c r="X23" i="1" s="1"/>
  <c r="V22" i="1"/>
  <c r="X22" i="1" s="1"/>
  <c r="V17" i="1"/>
  <c r="X17" i="1" s="1"/>
  <c r="V20" i="1"/>
  <c r="X20" i="1" s="1"/>
  <c r="V4" i="1"/>
  <c r="X4" i="1" s="1"/>
  <c r="Z4" i="1" s="1"/>
  <c r="V15" i="1"/>
  <c r="X15" i="1" s="1"/>
  <c r="V30" i="1"/>
  <c r="X30" i="1" s="1"/>
  <c r="V14" i="1"/>
  <c r="X14" i="1" s="1"/>
  <c r="V25" i="1"/>
  <c r="X25" i="1" s="1"/>
  <c r="V9" i="1"/>
  <c r="X9" i="1" s="1"/>
  <c r="V24" i="1"/>
  <c r="X24" i="1" s="1"/>
  <c r="V16" i="1"/>
  <c r="X16" i="1" s="1"/>
  <c r="V8" i="1"/>
  <c r="X8" i="1" s="1"/>
  <c r="V27" i="1"/>
  <c r="X27" i="1" s="1"/>
  <c r="V19" i="1"/>
  <c r="X19" i="1" s="1"/>
  <c r="V11" i="1"/>
  <c r="X11" i="1" s="1"/>
  <c r="V3" i="1"/>
  <c r="X3" i="1" s="1"/>
  <c r="Z3" i="1" s="1"/>
  <c r="V26" i="1"/>
  <c r="X26" i="1" s="1"/>
  <c r="V18" i="1"/>
  <c r="X18" i="1" s="1"/>
  <c r="V10" i="1"/>
  <c r="X10" i="1" s="1"/>
  <c r="V29" i="1"/>
  <c r="X29" i="1" s="1"/>
  <c r="V21" i="1"/>
  <c r="X21" i="1" s="1"/>
  <c r="V13" i="1"/>
  <c r="X13" i="1" s="1"/>
  <c r="V5" i="1"/>
  <c r="X5" i="1" s="1"/>
  <c r="P2" i="1"/>
  <c r="S2" i="1" s="1"/>
  <c r="T2" i="1" s="1"/>
  <c r="B6" i="1" l="1"/>
  <c r="R5" i="1"/>
  <c r="C5" i="1"/>
  <c r="E5" i="1" s="1"/>
  <c r="P5" i="1" s="1"/>
  <c r="S5" i="1" s="1"/>
  <c r="Z5" i="1" s="1"/>
  <c r="X33" i="1"/>
  <c r="T5" i="1" l="1"/>
  <c r="B7" i="1"/>
  <c r="R6" i="1"/>
  <c r="C6" i="1"/>
  <c r="E6" i="1" s="1"/>
  <c r="P6" i="1" s="1"/>
  <c r="S6" i="1" s="1"/>
  <c r="Z2" i="1"/>
  <c r="T6" i="1" l="1"/>
  <c r="Z6" i="1"/>
  <c r="B8" i="1"/>
  <c r="R7" i="1"/>
  <c r="C7" i="1"/>
  <c r="E7" i="1" s="1"/>
  <c r="P7" i="1" s="1"/>
  <c r="S7" i="1" s="1"/>
  <c r="Z7" i="1" s="1"/>
  <c r="T7" i="1" l="1"/>
  <c r="B9" i="1"/>
  <c r="R8" i="1"/>
  <c r="C8" i="1"/>
  <c r="E8" i="1" s="1"/>
  <c r="P8" i="1" s="1"/>
  <c r="S8" i="1" s="1"/>
  <c r="Z8" i="1" s="1"/>
  <c r="T8" i="1" l="1"/>
  <c r="B10" i="1"/>
  <c r="R9" i="1"/>
  <c r="C9" i="1"/>
  <c r="E9" i="1" s="1"/>
  <c r="P9" i="1" s="1"/>
  <c r="S9" i="1" s="1"/>
  <c r="Z9" i="1" s="1"/>
  <c r="T9" i="1" l="1"/>
  <c r="B11" i="1"/>
  <c r="R10" i="1"/>
  <c r="C10" i="1"/>
  <c r="E10" i="1" s="1"/>
  <c r="P10" i="1" s="1"/>
  <c r="S10" i="1" s="1"/>
  <c r="Z10" i="1" s="1"/>
  <c r="T10" i="1" l="1"/>
  <c r="B12" i="1"/>
  <c r="R11" i="1"/>
  <c r="C11" i="1"/>
  <c r="E11" i="1" s="1"/>
  <c r="P11" i="1" s="1"/>
  <c r="S11" i="1" s="1"/>
  <c r="T11" i="1" l="1"/>
  <c r="Z11" i="1"/>
  <c r="B13" i="1"/>
  <c r="R12" i="1"/>
  <c r="C12" i="1"/>
  <c r="E12" i="1" s="1"/>
  <c r="P12" i="1" s="1"/>
  <c r="S12" i="1" s="1"/>
  <c r="Z12" i="1" s="1"/>
  <c r="T12" i="1" l="1"/>
  <c r="B14" i="1"/>
  <c r="R13" i="1"/>
  <c r="C13" i="1"/>
  <c r="E13" i="1" s="1"/>
  <c r="P13" i="1" s="1"/>
  <c r="S13" i="1" s="1"/>
  <c r="Z13" i="1" s="1"/>
  <c r="T13" i="1" l="1"/>
  <c r="B15" i="1"/>
  <c r="R14" i="1"/>
  <c r="C14" i="1"/>
  <c r="E14" i="1" s="1"/>
  <c r="P14" i="1" s="1"/>
  <c r="S14" i="1" s="1"/>
  <c r="Z14" i="1" s="1"/>
  <c r="T14" i="1" l="1"/>
  <c r="B16" i="1"/>
  <c r="R15" i="1"/>
  <c r="C15" i="1"/>
  <c r="E15" i="1" s="1"/>
  <c r="P15" i="1" s="1"/>
  <c r="S15" i="1" s="1"/>
  <c r="Z15" i="1" s="1"/>
  <c r="T15" i="1" l="1"/>
  <c r="B17" i="1"/>
  <c r="R16" i="1"/>
  <c r="C16" i="1"/>
  <c r="E16" i="1" s="1"/>
  <c r="P16" i="1" s="1"/>
  <c r="S16" i="1" s="1"/>
  <c r="Z16" i="1" s="1"/>
  <c r="T16" i="1" l="1"/>
  <c r="B18" i="1"/>
  <c r="R17" i="1"/>
  <c r="C17" i="1"/>
  <c r="E17" i="1" s="1"/>
  <c r="P17" i="1" s="1"/>
  <c r="S17" i="1" s="1"/>
  <c r="Z17" i="1" s="1"/>
  <c r="T17" i="1" l="1"/>
  <c r="B19" i="1"/>
  <c r="R18" i="1"/>
  <c r="C18" i="1"/>
  <c r="E18" i="1" s="1"/>
  <c r="P18" i="1" s="1"/>
  <c r="S18" i="1" s="1"/>
  <c r="Z18" i="1" s="1"/>
  <c r="T18" i="1" l="1"/>
  <c r="B20" i="1"/>
  <c r="R19" i="1"/>
  <c r="C19" i="1"/>
  <c r="E19" i="1" s="1"/>
  <c r="P19" i="1" s="1"/>
  <c r="S19" i="1" s="1"/>
  <c r="Z19" i="1" s="1"/>
  <c r="T19" i="1" l="1"/>
  <c r="B21" i="1"/>
  <c r="R20" i="1"/>
  <c r="C20" i="1"/>
  <c r="E20" i="1" s="1"/>
  <c r="P20" i="1" s="1"/>
  <c r="S20" i="1" s="1"/>
  <c r="Z20" i="1" s="1"/>
  <c r="T20" i="1" l="1"/>
  <c r="B22" i="1"/>
  <c r="R21" i="1"/>
  <c r="C21" i="1"/>
  <c r="E21" i="1" s="1"/>
  <c r="P21" i="1" s="1"/>
  <c r="S21" i="1" s="1"/>
  <c r="Z21" i="1" s="1"/>
  <c r="T21" i="1" l="1"/>
  <c r="B23" i="1"/>
  <c r="R22" i="1"/>
  <c r="C22" i="1"/>
  <c r="E22" i="1" s="1"/>
  <c r="P22" i="1" s="1"/>
  <c r="S22" i="1" s="1"/>
  <c r="Z22" i="1" s="1"/>
  <c r="T22" i="1" l="1"/>
  <c r="B24" i="1"/>
  <c r="R23" i="1"/>
  <c r="C23" i="1"/>
  <c r="E23" i="1" s="1"/>
  <c r="P23" i="1" s="1"/>
  <c r="S23" i="1" s="1"/>
  <c r="Z23" i="1" s="1"/>
  <c r="T23" i="1" l="1"/>
  <c r="B25" i="1"/>
  <c r="R24" i="1"/>
  <c r="C24" i="1"/>
  <c r="E24" i="1" s="1"/>
  <c r="P24" i="1" s="1"/>
  <c r="S24" i="1" s="1"/>
  <c r="Z24" i="1" s="1"/>
  <c r="T24" i="1" l="1"/>
  <c r="B26" i="1"/>
  <c r="R25" i="1"/>
  <c r="C25" i="1"/>
  <c r="E25" i="1" s="1"/>
  <c r="P25" i="1" s="1"/>
  <c r="S25" i="1" s="1"/>
  <c r="Z25" i="1" s="1"/>
  <c r="T25" i="1" l="1"/>
  <c r="B27" i="1"/>
  <c r="R26" i="1"/>
  <c r="C26" i="1"/>
  <c r="E26" i="1" s="1"/>
  <c r="P26" i="1" s="1"/>
  <c r="S26" i="1" s="1"/>
  <c r="Z26" i="1" s="1"/>
  <c r="T26" i="1" l="1"/>
  <c r="B28" i="1"/>
  <c r="R27" i="1"/>
  <c r="C27" i="1"/>
  <c r="E27" i="1" s="1"/>
  <c r="P27" i="1" s="1"/>
  <c r="S27" i="1" s="1"/>
  <c r="Z27" i="1" s="1"/>
  <c r="T27" i="1" l="1"/>
  <c r="B29" i="1"/>
  <c r="R28" i="1"/>
  <c r="C28" i="1"/>
  <c r="E28" i="1" s="1"/>
  <c r="P28" i="1" s="1"/>
  <c r="S28" i="1" s="1"/>
  <c r="Z28" i="1" s="1"/>
  <c r="T28" i="1" l="1"/>
  <c r="B30" i="1"/>
  <c r="R29" i="1"/>
  <c r="C29" i="1"/>
  <c r="E29" i="1" s="1"/>
  <c r="P29" i="1" s="1"/>
  <c r="S29" i="1" s="1"/>
  <c r="Z29" i="1" s="1"/>
  <c r="T29" i="1" l="1"/>
  <c r="C30" i="1"/>
  <c r="E30" i="1" s="1"/>
  <c r="R30" i="1"/>
  <c r="E33" i="1" l="1"/>
  <c r="P33" i="1" s="1"/>
  <c r="S33" i="1" s="1"/>
  <c r="P30" i="1"/>
  <c r="S30" i="1" s="1"/>
  <c r="T30" i="1" s="1"/>
  <c r="Z30" i="1" l="1"/>
  <c r="Z33" i="1" s="1"/>
  <c r="V33" i="1"/>
</calcChain>
</file>

<file path=xl/sharedStrings.xml><?xml version="1.0" encoding="utf-8"?>
<sst xmlns="http://schemas.openxmlformats.org/spreadsheetml/2006/main" count="36" uniqueCount="30">
  <si>
    <t>Initial Concentration Pu</t>
  </si>
  <si>
    <t>Initial Concentraion Contaminate</t>
  </si>
  <si>
    <t>DC1</t>
  </si>
  <si>
    <t>DC2</t>
  </si>
  <si>
    <t>Mfinal</t>
  </si>
  <si>
    <t>Mass in TBP</t>
  </si>
  <si>
    <t>Massfinal</t>
  </si>
  <si>
    <t>DF</t>
  </si>
  <si>
    <t>Ratio initial</t>
  </si>
  <si>
    <t>ratio final</t>
  </si>
  <si>
    <t>Not an average of DF</t>
  </si>
  <si>
    <t>sum</t>
  </si>
  <si>
    <t>sum minus self</t>
  </si>
  <si>
    <t>% Contrib</t>
  </si>
  <si>
    <t>why is this one?</t>
  </si>
  <si>
    <t>It is one because the parenthetical term in eq</t>
  </si>
  <si>
    <t xml:space="preserve">4 is a percentage. It is the percentage each </t>
  </si>
  <si>
    <t>contaminant contributes to the total final</t>
  </si>
  <si>
    <t>contamination.</t>
  </si>
  <si>
    <t>why are they all the same?</t>
  </si>
  <si>
    <t>DF Calc Diff</t>
  </si>
  <si>
    <t>equal?</t>
  </si>
  <si>
    <t>c,initial over c,final</t>
  </si>
  <si>
    <t>1+ 1/DCPu</t>
  </si>
  <si>
    <t>Calculated overall DF in third way</t>
  </si>
  <si>
    <t>1/DC1</t>
  </si>
  <si>
    <t>sum 1/DC1</t>
  </si>
  <si>
    <t>sum 1 + 1/DC1</t>
  </si>
  <si>
    <t>Calculated overall DF in a fourth way</t>
  </si>
  <si>
    <t>c i/cf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</si>
</sst>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G1" workbookViewId="0">
      <selection activeCell="H2" sqref="H2"/>
    </sheetView>
  </sheetViews>
  <sheetFormatPr defaultRowHeight="15" x14ac:dyDescent="0.25"/>
  <cols>
    <col min="1" max="1" width="13.7109375" customWidth="1"/>
    <col min="2" max="2" width="10" customWidth="1"/>
    <col min="3" max="5" width="21.42578125" customWidth="1"/>
    <col min="6" max="6" width="19.28515625" customWidth="1"/>
    <col min="7" max="7" width="30.85546875" bestFit="1" customWidth="1"/>
    <col min="8" max="8" width="30.85546875" customWidth="1"/>
    <col min="9" max="9" width="12" bestFit="1" customWidth="1"/>
    <col min="11" max="11" width="12" bestFit="1" customWidth="1"/>
    <col min="12" max="13" width="12" customWidth="1"/>
    <col min="18" max="19" width="12" bestFit="1" customWidth="1"/>
  </cols>
  <sheetData>
    <row r="1" spans="1:26" ht="45" x14ac:dyDescent="0.25">
      <c r="A1" s="1" t="s">
        <v>0</v>
      </c>
      <c r="B1" t="s">
        <v>2</v>
      </c>
      <c r="C1" t="s">
        <v>5</v>
      </c>
      <c r="D1" t="s">
        <v>3</v>
      </c>
      <c r="E1" t="s">
        <v>6</v>
      </c>
      <c r="F1" s="1" t="s">
        <v>1</v>
      </c>
      <c r="G1" t="s">
        <v>2</v>
      </c>
      <c r="H1" t="s">
        <v>25</v>
      </c>
      <c r="I1" t="s">
        <v>5</v>
      </c>
      <c r="J1" t="s">
        <v>3</v>
      </c>
      <c r="K1" t="s">
        <v>4</v>
      </c>
      <c r="M1" t="s">
        <v>29</v>
      </c>
      <c r="O1" s="1" t="s">
        <v>8</v>
      </c>
      <c r="P1" t="s">
        <v>9</v>
      </c>
      <c r="R1" t="s">
        <v>20</v>
      </c>
      <c r="S1" t="s">
        <v>7</v>
      </c>
      <c r="T1" t="s">
        <v>21</v>
      </c>
      <c r="V1" s="1" t="s">
        <v>12</v>
      </c>
      <c r="X1" s="1" t="s">
        <v>13</v>
      </c>
    </row>
    <row r="2" spans="1:26" x14ac:dyDescent="0.25">
      <c r="A2">
        <v>100</v>
      </c>
      <c r="B2">
        <f ca="1">RAND()*15</f>
        <v>10.861546241733354</v>
      </c>
      <c r="C2">
        <f ca="1">A2/(1+1/B2)</f>
        <v>91.569395931858978</v>
      </c>
      <c r="D2">
        <f>0</f>
        <v>0</v>
      </c>
      <c r="E2">
        <f ca="1">C2/(D2+1)</f>
        <v>91.569395931858978</v>
      </c>
      <c r="F2">
        <v>11.11111111</v>
      </c>
      <c r="G2">
        <f ca="1">RAND()*0.01</f>
        <v>7.647734646120544E-3</v>
      </c>
      <c r="H2">
        <f ca="1">1/G2</f>
        <v>130.75767482430481</v>
      </c>
      <c r="I2">
        <f ca="1">(1/(1+1/G2))*F2</f>
        <v>8.4329896719992636E-2</v>
      </c>
      <c r="J2">
        <v>0</v>
      </c>
      <c r="K2">
        <f ca="1">I2*(1/(1+J2))</f>
        <v>8.4329896719992636E-2</v>
      </c>
      <c r="M2">
        <f ca="1">F2/K2</f>
        <v>131.75767482430481</v>
      </c>
      <c r="O2">
        <f t="shared" ref="O2:O30" si="0">F2/A2</f>
        <v>0.11111111109999999</v>
      </c>
      <c r="P2">
        <f t="shared" ref="P2:P30" ca="1" si="1">K2/E2</f>
        <v>9.2093975134166452E-4</v>
      </c>
      <c r="R2">
        <f t="shared" ref="R2:R30" ca="1" si="2">(1+1/G2)/(1+1/B2)</f>
        <v>120.64970693047896</v>
      </c>
      <c r="S2">
        <f t="shared" ref="S2:S30" ca="1" si="3">O2/P2</f>
        <v>120.64970693047896</v>
      </c>
      <c r="T2" t="b">
        <f ca="1">R2=S2</f>
        <v>1</v>
      </c>
      <c r="V2">
        <f t="shared" ref="V2:V30" ca="1" si="4">(SUM($K$2:$K$30)-K2)</f>
        <v>0.17310031136897241</v>
      </c>
      <c r="X2">
        <f t="shared" ref="X2:X30" ca="1" si="5">1/(1+V2/K2)</f>
        <v>0.32758353165316617</v>
      </c>
      <c r="Z2">
        <f ca="1">X2*S2</f>
        <v>39.522857089205772</v>
      </c>
    </row>
    <row r="3" spans="1:26" x14ac:dyDescent="0.25">
      <c r="A3">
        <v>100</v>
      </c>
      <c r="B3">
        <f ca="1">B2</f>
        <v>10.861546241733354</v>
      </c>
      <c r="C3">
        <f t="shared" ref="C3:C30" ca="1" si="6">A3/(1+1/B3)</f>
        <v>91.569395931858978</v>
      </c>
      <c r="D3">
        <f>D2</f>
        <v>0</v>
      </c>
      <c r="E3">
        <f t="shared" ref="E3:E30" ca="1" si="7">C3/(D3+1)</f>
        <v>91.569395931858978</v>
      </c>
      <c r="F3">
        <f t="shared" ref="F3:F15" si="8">A3/9</f>
        <v>11.111111111111111</v>
      </c>
      <c r="G3">
        <f ca="1">RAND()*0.001</f>
        <v>9.2638575858767841E-4</v>
      </c>
      <c r="H3">
        <f t="shared" ref="H3:H30" ca="1" si="9">1/G3</f>
        <v>1079.4639174122779</v>
      </c>
      <c r="I3">
        <f t="shared" ref="I3:I30" ca="1" si="10">(1/(1+1/G3))*F3</f>
        <v>1.0283648469929784E-2</v>
      </c>
      <c r="J3">
        <v>0</v>
      </c>
      <c r="K3">
        <f t="shared" ref="K3:K30" ca="1" si="11">I3*(1/(1+J3))</f>
        <v>1.0283648469929784E-2</v>
      </c>
      <c r="M3">
        <f t="shared" ref="M3:M30" ca="1" si="12">F3/K3</f>
        <v>1080.4639174122779</v>
      </c>
      <c r="O3">
        <f t="shared" si="0"/>
        <v>0.1111111111111111</v>
      </c>
      <c r="P3">
        <f t="shared" ca="1" si="1"/>
        <v>1.1230442622535506E-4</v>
      </c>
      <c r="R3">
        <f t="shared" ca="1" si="2"/>
        <v>989.37428243612248</v>
      </c>
      <c r="S3">
        <f t="shared" ca="1" si="3"/>
        <v>989.37428243612237</v>
      </c>
      <c r="T3" t="b">
        <f t="shared" ref="T3:T30" ca="1" si="13">R3=S3</f>
        <v>1</v>
      </c>
      <c r="V3">
        <f t="shared" ca="1" si="4"/>
        <v>0.24714655961903526</v>
      </c>
      <c r="X3">
        <f t="shared" ca="1" si="5"/>
        <v>3.9947326097704385E-2</v>
      </c>
      <c r="Z3">
        <f t="shared" ref="Z3:Z30" ca="1" si="14">X3*S3</f>
        <v>39.522857093158059</v>
      </c>
    </row>
    <row r="4" spans="1:26" x14ac:dyDescent="0.25">
      <c r="A4">
        <v>100</v>
      </c>
      <c r="B4">
        <f t="shared" ref="B4:B30" ca="1" si="15">B3</f>
        <v>10.861546241733354</v>
      </c>
      <c r="C4">
        <f t="shared" ca="1" si="6"/>
        <v>91.569395931858978</v>
      </c>
      <c r="D4">
        <f t="shared" ref="D4:D30" si="16">D3</f>
        <v>0</v>
      </c>
      <c r="E4">
        <f t="shared" ca="1" si="7"/>
        <v>91.569395931858978</v>
      </c>
      <c r="F4">
        <f t="shared" si="8"/>
        <v>11.111111111111111</v>
      </c>
      <c r="G4">
        <f ca="1">RAND()*0.001</f>
        <v>6.8095960093165131E-4</v>
      </c>
      <c r="H4">
        <f t="shared" ca="1" si="9"/>
        <v>1468.5158981999157</v>
      </c>
      <c r="I4">
        <f t="shared" ca="1" si="10"/>
        <v>7.5610690055967905E-3</v>
      </c>
      <c r="J4">
        <v>0</v>
      </c>
      <c r="K4">
        <f t="shared" ca="1" si="11"/>
        <v>7.5610690055967905E-3</v>
      </c>
      <c r="M4">
        <f t="shared" ca="1" si="12"/>
        <v>1469.5158981999157</v>
      </c>
      <c r="O4">
        <f t="shared" si="0"/>
        <v>0.1111111111111111</v>
      </c>
      <c r="P4">
        <f t="shared" ca="1" si="1"/>
        <v>8.257200922482149E-5</v>
      </c>
      <c r="R4">
        <f t="shared" ca="1" si="2"/>
        <v>1345.6268311042945</v>
      </c>
      <c r="S4">
        <f t="shared" ca="1" si="3"/>
        <v>1345.6268311042943</v>
      </c>
      <c r="T4" t="b">
        <f t="shared" ca="1" si="13"/>
        <v>1</v>
      </c>
      <c r="V4">
        <f t="shared" ca="1" si="4"/>
        <v>0.24986913908336827</v>
      </c>
      <c r="X4">
        <f t="shared" ca="1" si="5"/>
        <v>2.9371335484387941E-2</v>
      </c>
      <c r="Z4">
        <f t="shared" ca="1" si="14"/>
        <v>39.522857093158059</v>
      </c>
    </row>
    <row r="5" spans="1:26" x14ac:dyDescent="0.25">
      <c r="A5">
        <v>100</v>
      </c>
      <c r="B5">
        <f t="shared" ca="1" si="15"/>
        <v>10.861546241733354</v>
      </c>
      <c r="C5">
        <f t="shared" ca="1" si="6"/>
        <v>91.569395931858978</v>
      </c>
      <c r="D5">
        <f t="shared" si="16"/>
        <v>0</v>
      </c>
      <c r="E5">
        <f t="shared" ca="1" si="7"/>
        <v>91.569395931858978</v>
      </c>
      <c r="F5">
        <f t="shared" si="8"/>
        <v>11.111111111111111</v>
      </c>
      <c r="G5">
        <f ca="1">RAND()*0.001</f>
        <v>6.1586507914263467E-4</v>
      </c>
      <c r="H5">
        <f t="shared" ca="1" si="9"/>
        <v>1623.7322651775155</v>
      </c>
      <c r="I5">
        <f t="shared" ca="1" si="10"/>
        <v>6.8387335866055008E-3</v>
      </c>
      <c r="J5">
        <v>0</v>
      </c>
      <c r="K5">
        <f t="shared" ca="1" si="11"/>
        <v>6.8387335866055008E-3</v>
      </c>
      <c r="M5">
        <f t="shared" ca="1" si="12"/>
        <v>1624.7322651775155</v>
      </c>
      <c r="O5">
        <f t="shared" si="0"/>
        <v>0.1111111111111111</v>
      </c>
      <c r="P5">
        <f t="shared" ca="1" si="1"/>
        <v>7.4683615819574902E-5</v>
      </c>
      <c r="R5">
        <f t="shared" ca="1" si="2"/>
        <v>1487.7575207330601</v>
      </c>
      <c r="S5">
        <f t="shared" ca="1" si="3"/>
        <v>1487.7575207330601</v>
      </c>
      <c r="T5" t="b">
        <f t="shared" ca="1" si="13"/>
        <v>1</v>
      </c>
      <c r="V5">
        <f t="shared" ca="1" si="4"/>
        <v>0.25059147450235952</v>
      </c>
      <c r="X5">
        <f t="shared" ca="1" si="5"/>
        <v>2.6565388877136404E-2</v>
      </c>
      <c r="Z5">
        <f t="shared" ca="1" si="14"/>
        <v>39.522857093158066</v>
      </c>
    </row>
    <row r="6" spans="1:26" x14ac:dyDescent="0.25">
      <c r="A6">
        <v>100</v>
      </c>
      <c r="B6">
        <f t="shared" ca="1" si="15"/>
        <v>10.861546241733354</v>
      </c>
      <c r="C6">
        <f t="shared" ca="1" si="6"/>
        <v>91.569395931858978</v>
      </c>
      <c r="D6">
        <f t="shared" si="16"/>
        <v>0</v>
      </c>
      <c r="E6">
        <f t="shared" ca="1" si="7"/>
        <v>91.569395931858978</v>
      </c>
      <c r="F6">
        <f t="shared" si="8"/>
        <v>11.111111111111111</v>
      </c>
      <c r="G6">
        <f ca="1">RAND()*0.001</f>
        <v>2.7925794530410576E-4</v>
      </c>
      <c r="H6">
        <f t="shared" ca="1" si="9"/>
        <v>3580.918705503695</v>
      </c>
      <c r="I6">
        <f ca="1">(1/(1+1/G6))*F6</f>
        <v>3.1019998008437908E-3</v>
      </c>
      <c r="J6">
        <v>0</v>
      </c>
      <c r="K6">
        <f ca="1">I6*(1/(1+J6))</f>
        <v>3.1019998008437908E-3</v>
      </c>
      <c r="M6">
        <f t="shared" ca="1" si="12"/>
        <v>3581.918705503695</v>
      </c>
      <c r="O6">
        <f t="shared" si="0"/>
        <v>0.1111111111111111</v>
      </c>
      <c r="P6">
        <f t="shared" ca="1" si="1"/>
        <v>3.3875944787843009E-5</v>
      </c>
      <c r="R6">
        <f t="shared" ca="1" si="2"/>
        <v>3279.941321399996</v>
      </c>
      <c r="S6">
        <f t="shared" ca="1" si="3"/>
        <v>3279.941321399996</v>
      </c>
      <c r="T6" t="b">
        <f t="shared" ca="1" si="13"/>
        <v>1</v>
      </c>
      <c r="V6">
        <f t="shared" ca="1" si="4"/>
        <v>0.25432820828812125</v>
      </c>
      <c r="X6">
        <f t="shared" ca="1" si="5"/>
        <v>1.2049867122710689E-2</v>
      </c>
      <c r="Z6">
        <f t="shared" ca="1" si="14"/>
        <v>39.522857093158066</v>
      </c>
    </row>
    <row r="7" spans="1:26" x14ac:dyDescent="0.25">
      <c r="A7">
        <v>100</v>
      </c>
      <c r="B7">
        <f t="shared" ca="1" si="15"/>
        <v>10.861546241733354</v>
      </c>
      <c r="C7">
        <f t="shared" ca="1" si="6"/>
        <v>91.569395931858978</v>
      </c>
      <c r="D7">
        <f t="shared" si="16"/>
        <v>0</v>
      </c>
      <c r="E7">
        <f t="shared" ca="1" si="7"/>
        <v>91.569395931858978</v>
      </c>
      <c r="F7">
        <f t="shared" si="8"/>
        <v>11.111111111111111</v>
      </c>
      <c r="G7">
        <f ca="1">RAND()*0.001</f>
        <v>3.5242232880823408E-4</v>
      </c>
      <c r="H7">
        <f t="shared" ca="1" si="9"/>
        <v>2837.5046592014796</v>
      </c>
      <c r="I7">
        <f t="shared" ca="1" si="10"/>
        <v>3.9144241229594661E-3</v>
      </c>
      <c r="J7">
        <v>0</v>
      </c>
      <c r="K7">
        <f t="shared" ca="1" si="11"/>
        <v>3.9144241229594661E-3</v>
      </c>
      <c r="M7">
        <f t="shared" ca="1" si="12"/>
        <v>2838.5046592014796</v>
      </c>
      <c r="O7">
        <f t="shared" si="0"/>
        <v>0.1111111111111111</v>
      </c>
      <c r="P7">
        <f t="shared" ca="1" si="1"/>
        <v>4.2748170206041005E-5</v>
      </c>
      <c r="R7">
        <f t="shared" ca="1" si="2"/>
        <v>2599.2015699284671</v>
      </c>
      <c r="S7">
        <f t="shared" ca="1" si="3"/>
        <v>2599.2015699284671</v>
      </c>
      <c r="T7" t="b">
        <f t="shared" ca="1" si="13"/>
        <v>1</v>
      </c>
      <c r="V7">
        <f t="shared" ca="1" si="4"/>
        <v>0.2535157839660056</v>
      </c>
      <c r="X7">
        <f t="shared" ca="1" si="5"/>
        <v>1.52057683984262E-2</v>
      </c>
      <c r="Z7">
        <f t="shared" ca="1" si="14"/>
        <v>39.522857093158052</v>
      </c>
    </row>
    <row r="8" spans="1:26" x14ac:dyDescent="0.25">
      <c r="A8">
        <v>100</v>
      </c>
      <c r="B8">
        <f t="shared" ca="1" si="15"/>
        <v>10.861546241733354</v>
      </c>
      <c r="C8">
        <f t="shared" ca="1" si="6"/>
        <v>91.569395931858978</v>
      </c>
      <c r="D8">
        <f t="shared" si="16"/>
        <v>0</v>
      </c>
      <c r="E8">
        <f t="shared" ca="1" si="7"/>
        <v>91.569395931858978</v>
      </c>
      <c r="F8">
        <f t="shared" si="8"/>
        <v>11.111111111111111</v>
      </c>
      <c r="G8">
        <f ca="1">RAND()*0.001</f>
        <v>3.6541244482185775E-4</v>
      </c>
      <c r="H8">
        <f t="shared" ca="1" si="9"/>
        <v>2736.6336701737405</v>
      </c>
      <c r="I8">
        <f t="shared" ca="1" si="10"/>
        <v>4.0586551926817729E-3</v>
      </c>
      <c r="J8">
        <v>0</v>
      </c>
      <c r="K8">
        <f t="shared" ca="1" si="11"/>
        <v>4.0586551926817729E-3</v>
      </c>
      <c r="M8">
        <f t="shared" ca="1" si="12"/>
        <v>2737.63367017374</v>
      </c>
      <c r="O8">
        <f t="shared" si="0"/>
        <v>0.1111111111111111</v>
      </c>
      <c r="P8">
        <f t="shared" ca="1" si="1"/>
        <v>4.4323271453073753E-5</v>
      </c>
      <c r="R8">
        <f t="shared" ca="1" si="2"/>
        <v>2506.8346146052745</v>
      </c>
      <c r="S8">
        <f t="shared" ca="1" si="3"/>
        <v>2506.8346146052745</v>
      </c>
      <c r="T8" t="b">
        <f t="shared" ca="1" si="13"/>
        <v>1</v>
      </c>
      <c r="V8">
        <f t="shared" ca="1" si="4"/>
        <v>0.25337155289628327</v>
      </c>
      <c r="X8">
        <f t="shared" ca="1" si="5"/>
        <v>1.5766040911869776E-2</v>
      </c>
      <c r="Z8">
        <f t="shared" ca="1" si="14"/>
        <v>39.522857093158059</v>
      </c>
    </row>
    <row r="9" spans="1:26" x14ac:dyDescent="0.25">
      <c r="A9">
        <v>100</v>
      </c>
      <c r="B9">
        <f t="shared" ca="1" si="15"/>
        <v>10.861546241733354</v>
      </c>
      <c r="C9">
        <f t="shared" ca="1" si="6"/>
        <v>91.569395931858978</v>
      </c>
      <c r="D9">
        <f t="shared" si="16"/>
        <v>0</v>
      </c>
      <c r="E9">
        <f t="shared" ca="1" si="7"/>
        <v>91.569395931858978</v>
      </c>
      <c r="F9">
        <f t="shared" si="8"/>
        <v>11.111111111111111</v>
      </c>
      <c r="G9">
        <f ca="1">RAND()*0.001</f>
        <v>6.1776063527128563E-4</v>
      </c>
      <c r="H9">
        <f t="shared" ca="1" si="9"/>
        <v>1618.7499541158954</v>
      </c>
      <c r="I9">
        <f t="shared" ca="1" si="10"/>
        <v>6.8597693630902826E-3</v>
      </c>
      <c r="J9">
        <v>0</v>
      </c>
      <c r="K9">
        <f t="shared" ca="1" si="11"/>
        <v>6.8597693630902826E-3</v>
      </c>
      <c r="M9">
        <f t="shared" ca="1" si="12"/>
        <v>1619.7499541158954</v>
      </c>
      <c r="O9">
        <f t="shared" si="0"/>
        <v>0.1111111111111111</v>
      </c>
      <c r="P9">
        <f t="shared" ca="1" si="1"/>
        <v>7.4913340786860217E-5</v>
      </c>
      <c r="R9">
        <f t="shared" ca="1" si="2"/>
        <v>1483.1952485904883</v>
      </c>
      <c r="S9">
        <f t="shared" ca="1" si="3"/>
        <v>1483.1952485904883</v>
      </c>
      <c r="T9" t="b">
        <f t="shared" ca="1" si="13"/>
        <v>1</v>
      </c>
      <c r="V9">
        <f t="shared" ca="1" si="4"/>
        <v>0.25057043872587476</v>
      </c>
      <c r="X9">
        <f t="shared" ca="1" si="5"/>
        <v>2.664710336061113E-2</v>
      </c>
      <c r="Z9">
        <f t="shared" ca="1" si="14"/>
        <v>39.522857093158059</v>
      </c>
    </row>
    <row r="10" spans="1:26" x14ac:dyDescent="0.25">
      <c r="A10">
        <v>100</v>
      </c>
      <c r="B10">
        <f t="shared" ca="1" si="15"/>
        <v>10.861546241733354</v>
      </c>
      <c r="C10">
        <f t="shared" ca="1" si="6"/>
        <v>91.569395931858978</v>
      </c>
      <c r="D10">
        <f t="shared" si="16"/>
        <v>0</v>
      </c>
      <c r="E10">
        <f t="shared" ca="1" si="7"/>
        <v>91.569395931858978</v>
      </c>
      <c r="F10">
        <f t="shared" si="8"/>
        <v>11.111111111111111</v>
      </c>
      <c r="G10">
        <f ca="1">RAND()*0.001</f>
        <v>2.450456427446116E-4</v>
      </c>
      <c r="H10">
        <f t="shared" ca="1" si="9"/>
        <v>4080.8723991154884</v>
      </c>
      <c r="I10">
        <f t="shared" ca="1" si="10"/>
        <v>2.7220623343147147E-3</v>
      </c>
      <c r="J10">
        <v>0</v>
      </c>
      <c r="K10">
        <f t="shared" ca="1" si="11"/>
        <v>2.7220623343147147E-3</v>
      </c>
      <c r="M10">
        <f t="shared" ca="1" si="12"/>
        <v>4081.8723991154884</v>
      </c>
      <c r="O10">
        <f t="shared" si="0"/>
        <v>0.1111111111111111</v>
      </c>
      <c r="P10">
        <f t="shared" ca="1" si="1"/>
        <v>2.9726769589485193E-5</v>
      </c>
      <c r="R10">
        <f t="shared" ca="1" si="2"/>
        <v>3737.7458985793323</v>
      </c>
      <c r="S10">
        <f t="shared" ca="1" si="3"/>
        <v>3737.7458985793323</v>
      </c>
      <c r="T10" t="b">
        <f t="shared" ca="1" si="13"/>
        <v>1</v>
      </c>
      <c r="V10">
        <f t="shared" ca="1" si="4"/>
        <v>0.25470814575465034</v>
      </c>
      <c r="X10">
        <f t="shared" ca="1" si="5"/>
        <v>1.0573981796938142E-2</v>
      </c>
      <c r="Z10">
        <f t="shared" ca="1" si="14"/>
        <v>39.522857093158059</v>
      </c>
    </row>
    <row r="11" spans="1:26" x14ac:dyDescent="0.25">
      <c r="A11">
        <v>100</v>
      </c>
      <c r="B11">
        <f t="shared" ca="1" si="15"/>
        <v>10.861546241733354</v>
      </c>
      <c r="C11">
        <f t="shared" ca="1" si="6"/>
        <v>91.569395931858978</v>
      </c>
      <c r="D11">
        <f t="shared" si="16"/>
        <v>0</v>
      </c>
      <c r="E11">
        <f t="shared" ca="1" si="7"/>
        <v>91.569395931858978</v>
      </c>
      <c r="F11">
        <f t="shared" si="8"/>
        <v>11.111111111111111</v>
      </c>
      <c r="G11">
        <f ca="1">RAND()*0.001</f>
        <v>6.4853631047408265E-4</v>
      </c>
      <c r="H11">
        <f t="shared" ca="1" si="9"/>
        <v>1541.9337111117125</v>
      </c>
      <c r="I11">
        <f t="shared" ca="1" si="10"/>
        <v>7.2012887080582016E-3</v>
      </c>
      <c r="J11">
        <v>0</v>
      </c>
      <c r="K11">
        <f t="shared" ca="1" si="11"/>
        <v>7.2012887080582016E-3</v>
      </c>
      <c r="M11">
        <f t="shared" ca="1" si="12"/>
        <v>1542.9337111117125</v>
      </c>
      <c r="O11">
        <f t="shared" si="0"/>
        <v>0.1111111111111111</v>
      </c>
      <c r="P11">
        <f t="shared" ca="1" si="1"/>
        <v>7.8642964003137173E-5</v>
      </c>
      <c r="R11">
        <f t="shared" ca="1" si="2"/>
        <v>1412.8550788940092</v>
      </c>
      <c r="S11">
        <f t="shared" ca="1" si="3"/>
        <v>1412.8550788940092</v>
      </c>
      <c r="T11" t="b">
        <f t="shared" ca="1" si="13"/>
        <v>1</v>
      </c>
      <c r="V11">
        <f t="shared" ca="1" si="4"/>
        <v>0.25022891938090686</v>
      </c>
      <c r="X11">
        <f t="shared" ca="1" si="5"/>
        <v>2.7973751649105282E-2</v>
      </c>
      <c r="Z11">
        <f t="shared" ca="1" si="14"/>
        <v>39.522857093158066</v>
      </c>
    </row>
    <row r="12" spans="1:26" x14ac:dyDescent="0.25">
      <c r="A12">
        <v>100</v>
      </c>
      <c r="B12">
        <f t="shared" ca="1" si="15"/>
        <v>10.861546241733354</v>
      </c>
      <c r="C12">
        <f t="shared" ca="1" si="6"/>
        <v>91.569395931858978</v>
      </c>
      <c r="D12">
        <f t="shared" si="16"/>
        <v>0</v>
      </c>
      <c r="E12">
        <f t="shared" ca="1" si="7"/>
        <v>91.569395931858978</v>
      </c>
      <c r="F12">
        <f t="shared" si="8"/>
        <v>11.111111111111111</v>
      </c>
      <c r="G12">
        <f ca="1">RAND()*0.001</f>
        <v>7.1809429145377936E-4</v>
      </c>
      <c r="H12">
        <f t="shared" ca="1" si="9"/>
        <v>1392.5747800828544</v>
      </c>
      <c r="I12">
        <f t="shared" ca="1" si="10"/>
        <v>7.9731000229858514E-3</v>
      </c>
      <c r="J12">
        <v>0</v>
      </c>
      <c r="K12">
        <f t="shared" ca="1" si="11"/>
        <v>7.9731000229858514E-3</v>
      </c>
      <c r="M12">
        <f t="shared" ca="1" si="12"/>
        <v>1393.5747800828547</v>
      </c>
      <c r="O12">
        <f t="shared" si="0"/>
        <v>0.1111111111111111</v>
      </c>
      <c r="P12">
        <f t="shared" ca="1" si="1"/>
        <v>8.707166779738291E-5</v>
      </c>
      <c r="R12">
        <f t="shared" ca="1" si="2"/>
        <v>1276.088007980602</v>
      </c>
      <c r="S12">
        <f t="shared" ca="1" si="3"/>
        <v>1276.0880079806022</v>
      </c>
      <c r="T12" t="b">
        <f t="shared" ca="1" si="13"/>
        <v>1</v>
      </c>
      <c r="V12">
        <f t="shared" ca="1" si="4"/>
        <v>0.24945710806597921</v>
      </c>
      <c r="X12">
        <f t="shared" ca="1" si="5"/>
        <v>3.0971889748970076E-2</v>
      </c>
      <c r="Z12">
        <f t="shared" ca="1" si="14"/>
        <v>39.522857093158059</v>
      </c>
    </row>
    <row r="13" spans="1:26" x14ac:dyDescent="0.25">
      <c r="A13">
        <v>100</v>
      </c>
      <c r="B13">
        <f t="shared" ca="1" si="15"/>
        <v>10.861546241733354</v>
      </c>
      <c r="C13">
        <f t="shared" ca="1" si="6"/>
        <v>91.569395931858978</v>
      </c>
      <c r="D13">
        <f t="shared" si="16"/>
        <v>0</v>
      </c>
      <c r="E13">
        <f t="shared" ca="1" si="7"/>
        <v>91.569395931858978</v>
      </c>
      <c r="F13">
        <f t="shared" si="8"/>
        <v>11.111111111111111</v>
      </c>
      <c r="G13">
        <f ca="1">RAND()*0.001</f>
        <v>8.7112880826832086E-4</v>
      </c>
      <c r="H13">
        <f t="shared" ca="1" si="9"/>
        <v>1147.935862651422</v>
      </c>
      <c r="I13">
        <f t="shared" ca="1" si="10"/>
        <v>9.6707844817984709E-3</v>
      </c>
      <c r="J13">
        <v>0</v>
      </c>
      <c r="K13">
        <f t="shared" ca="1" si="11"/>
        <v>9.6707844817984709E-3</v>
      </c>
      <c r="M13">
        <f t="shared" ca="1" si="12"/>
        <v>1148.935862651422</v>
      </c>
      <c r="O13">
        <f t="shared" si="0"/>
        <v>0.1111111111111111</v>
      </c>
      <c r="P13">
        <f t="shared" ca="1" si="1"/>
        <v>1.0561153520107252E-4</v>
      </c>
      <c r="R13">
        <f t="shared" ca="1" si="2"/>
        <v>1052.0736290744001</v>
      </c>
      <c r="S13">
        <f t="shared" ca="1" si="3"/>
        <v>1052.0736290743998</v>
      </c>
      <c r="T13" t="b">
        <f t="shared" ca="1" si="13"/>
        <v>1</v>
      </c>
      <c r="V13">
        <f t="shared" ca="1" si="4"/>
        <v>0.24775942360716657</v>
      </c>
      <c r="X13">
        <f t="shared" ca="1" si="5"/>
        <v>3.7566626518269197E-2</v>
      </c>
      <c r="Z13">
        <f t="shared" ca="1" si="14"/>
        <v>39.522857093158059</v>
      </c>
    </row>
    <row r="14" spans="1:26" x14ac:dyDescent="0.25">
      <c r="A14">
        <v>100</v>
      </c>
      <c r="B14">
        <f t="shared" ca="1" si="15"/>
        <v>10.861546241733354</v>
      </c>
      <c r="C14">
        <f t="shared" ca="1" si="6"/>
        <v>91.569395931858978</v>
      </c>
      <c r="D14">
        <f t="shared" si="16"/>
        <v>0</v>
      </c>
      <c r="E14">
        <f t="shared" ca="1" si="7"/>
        <v>91.569395931858978</v>
      </c>
      <c r="F14">
        <f t="shared" si="8"/>
        <v>11.111111111111111</v>
      </c>
      <c r="G14">
        <f t="shared" ref="G3:G30" ca="1" si="17">RAND()*0.001</f>
        <v>6.2043506910824443E-4</v>
      </c>
      <c r="H14">
        <f t="shared" ca="1" si="9"/>
        <v>1611.7722059736352</v>
      </c>
      <c r="I14">
        <f t="shared" ca="1" si="10"/>
        <v>6.8894485346139142E-3</v>
      </c>
      <c r="J14">
        <v>0</v>
      </c>
      <c r="K14">
        <f t="shared" ca="1" si="11"/>
        <v>6.8894485346139142E-3</v>
      </c>
      <c r="M14">
        <f t="shared" ca="1" si="12"/>
        <v>1612.7722059736352</v>
      </c>
      <c r="O14">
        <f t="shared" si="0"/>
        <v>0.1111111111111111</v>
      </c>
      <c r="P14">
        <f t="shared" ca="1" si="1"/>
        <v>7.5237457498798744E-5</v>
      </c>
      <c r="R14">
        <f t="shared" ca="1" si="2"/>
        <v>1476.8057667669741</v>
      </c>
      <c r="S14">
        <f t="shared" ca="1" si="3"/>
        <v>1476.8057667669741</v>
      </c>
      <c r="T14" t="b">
        <f t="shared" ca="1" si="13"/>
        <v>1</v>
      </c>
      <c r="V14">
        <f t="shared" ca="1" si="4"/>
        <v>0.25054075955435112</v>
      </c>
      <c r="X14">
        <f t="shared" ca="1" si="5"/>
        <v>2.6762393526998187E-2</v>
      </c>
      <c r="Z14">
        <f t="shared" ref="Z14:Z27" ca="1" si="18">X14*S14</f>
        <v>39.522857093158059</v>
      </c>
    </row>
    <row r="15" spans="1:26" x14ac:dyDescent="0.25">
      <c r="A15">
        <v>100</v>
      </c>
      <c r="B15">
        <f t="shared" ca="1" si="15"/>
        <v>10.861546241733354</v>
      </c>
      <c r="C15">
        <f t="shared" ca="1" si="6"/>
        <v>91.569395931858978</v>
      </c>
      <c r="D15">
        <f t="shared" si="16"/>
        <v>0</v>
      </c>
      <c r="E15">
        <f t="shared" ca="1" si="7"/>
        <v>91.569395931858978</v>
      </c>
      <c r="F15">
        <f t="shared" si="8"/>
        <v>11.111111111111111</v>
      </c>
      <c r="G15">
        <f t="shared" ca="1" si="17"/>
        <v>5.0218218872547969E-4</v>
      </c>
      <c r="H15">
        <f t="shared" ca="1" si="9"/>
        <v>1991.3091751381387</v>
      </c>
      <c r="I15">
        <f t="shared" ca="1" si="10"/>
        <v>5.5770014261670563E-3</v>
      </c>
      <c r="J15">
        <v>0</v>
      </c>
      <c r="K15">
        <f t="shared" ca="1" si="11"/>
        <v>5.5770014261670563E-3</v>
      </c>
      <c r="M15">
        <f t="shared" ca="1" si="12"/>
        <v>1992.3091751381387</v>
      </c>
      <c r="O15">
        <f t="shared" si="0"/>
        <v>0.1111111111111111</v>
      </c>
      <c r="P15">
        <f t="shared" ca="1" si="1"/>
        <v>6.0904643624788799E-5</v>
      </c>
      <c r="R15">
        <f t="shared" ca="1" si="2"/>
        <v>1824.3454767689959</v>
      </c>
      <c r="S15">
        <f t="shared" ca="1" si="3"/>
        <v>1824.3454767689959</v>
      </c>
      <c r="T15" t="b">
        <f t="shared" ca="1" si="13"/>
        <v>1</v>
      </c>
      <c r="V15">
        <f t="shared" ca="1" si="4"/>
        <v>0.25185320666279798</v>
      </c>
      <c r="X15">
        <f t="shared" ca="1" si="5"/>
        <v>2.1664129736630233E-2</v>
      </c>
      <c r="Z15">
        <f t="shared" ca="1" si="18"/>
        <v>39.522857093158066</v>
      </c>
    </row>
    <row r="16" spans="1:26" x14ac:dyDescent="0.25">
      <c r="A16">
        <v>100</v>
      </c>
      <c r="B16">
        <f t="shared" ca="1" si="15"/>
        <v>10.861546241733354</v>
      </c>
      <c r="C16">
        <f t="shared" ca="1" si="6"/>
        <v>91.569395931858978</v>
      </c>
      <c r="D16">
        <f t="shared" si="16"/>
        <v>0</v>
      </c>
      <c r="E16">
        <f t="shared" ca="1" si="7"/>
        <v>91.569395931858978</v>
      </c>
      <c r="F16">
        <f>A16/9</f>
        <v>11.111111111111111</v>
      </c>
      <c r="G16">
        <f t="shared" ca="1" si="17"/>
        <v>1.2629629209453343E-4</v>
      </c>
      <c r="H16">
        <f t="shared" ca="1" si="9"/>
        <v>7917.8888264708103</v>
      </c>
      <c r="I16">
        <f t="shared" ca="1" si="10"/>
        <v>1.4031149261711467E-3</v>
      </c>
      <c r="J16">
        <v>0</v>
      </c>
      <c r="K16">
        <f t="shared" ca="1" si="11"/>
        <v>1.4031149261711467E-3</v>
      </c>
      <c r="M16">
        <f t="shared" ca="1" si="12"/>
        <v>7918.8888264708112</v>
      </c>
      <c r="O16">
        <f t="shared" si="0"/>
        <v>0.1111111111111111</v>
      </c>
      <c r="P16">
        <f t="shared" ca="1" si="1"/>
        <v>1.5322968027606838E-5</v>
      </c>
      <c r="R16">
        <f t="shared" ca="1" si="2"/>
        <v>7251.2786629147968</v>
      </c>
      <c r="S16">
        <f t="shared" ca="1" si="3"/>
        <v>7251.2786629147977</v>
      </c>
      <c r="T16" t="b">
        <f t="shared" ca="1" si="13"/>
        <v>1</v>
      </c>
      <c r="V16">
        <f t="shared" ca="1" si="4"/>
        <v>0.25602709316279393</v>
      </c>
      <c r="X16">
        <f t="shared" ca="1" si="5"/>
        <v>5.4504672803832154E-3</v>
      </c>
      <c r="Z16">
        <f t="shared" ca="1" si="18"/>
        <v>39.522857093158059</v>
      </c>
    </row>
    <row r="17" spans="1:26" x14ac:dyDescent="0.25">
      <c r="A17">
        <v>100</v>
      </c>
      <c r="B17">
        <f t="shared" ca="1" si="15"/>
        <v>10.861546241733354</v>
      </c>
      <c r="C17">
        <f t="shared" ca="1" si="6"/>
        <v>91.569395931858978</v>
      </c>
      <c r="D17">
        <f t="shared" si="16"/>
        <v>0</v>
      </c>
      <c r="E17">
        <f t="shared" ca="1" si="7"/>
        <v>91.569395931858978</v>
      </c>
      <c r="F17">
        <f t="shared" ref="F17:F30" si="19">A17/9</f>
        <v>11.111111111111111</v>
      </c>
      <c r="G17">
        <f t="shared" ca="1" si="17"/>
        <v>5.917556916116523E-4</v>
      </c>
      <c r="H17">
        <f t="shared" ca="1" si="9"/>
        <v>1689.8865768007915</v>
      </c>
      <c r="I17">
        <f t="shared" ca="1" si="10"/>
        <v>6.5711747100941978E-3</v>
      </c>
      <c r="J17">
        <v>0</v>
      </c>
      <c r="K17">
        <f t="shared" ca="1" si="11"/>
        <v>6.5711747100941978E-3</v>
      </c>
      <c r="M17">
        <f t="shared" ca="1" si="12"/>
        <v>1690.8865768007913</v>
      </c>
      <c r="O17">
        <f t="shared" si="0"/>
        <v>0.1111111111111111</v>
      </c>
      <c r="P17">
        <f t="shared" ca="1" si="1"/>
        <v>7.1761691154805838E-5</v>
      </c>
      <c r="R17">
        <f t="shared" ca="1" si="2"/>
        <v>1548.3346242693735</v>
      </c>
      <c r="S17">
        <f t="shared" ca="1" si="3"/>
        <v>1548.3346242693733</v>
      </c>
      <c r="T17" t="b">
        <f t="shared" ca="1" si="13"/>
        <v>1</v>
      </c>
      <c r="V17">
        <f t="shared" ca="1" si="4"/>
        <v>0.25085903337887083</v>
      </c>
      <c r="X17">
        <f t="shared" ca="1" si="5"/>
        <v>2.5526043578472626E-2</v>
      </c>
      <c r="Z17">
        <f t="shared" ca="1" si="18"/>
        <v>39.522857093158059</v>
      </c>
    </row>
    <row r="18" spans="1:26" x14ac:dyDescent="0.25">
      <c r="A18">
        <v>100</v>
      </c>
      <c r="B18">
        <f t="shared" ca="1" si="15"/>
        <v>10.861546241733354</v>
      </c>
      <c r="C18">
        <f t="shared" ca="1" si="6"/>
        <v>91.569395931858978</v>
      </c>
      <c r="D18">
        <f t="shared" si="16"/>
        <v>0</v>
      </c>
      <c r="E18">
        <f t="shared" ca="1" si="7"/>
        <v>91.569395931858978</v>
      </c>
      <c r="F18">
        <f t="shared" si="19"/>
        <v>11.111111111111111</v>
      </c>
      <c r="G18">
        <f t="shared" ca="1" si="17"/>
        <v>4.4532505913306953E-4</v>
      </c>
      <c r="H18">
        <f t="shared" ca="1" si="9"/>
        <v>2245.5507038987125</v>
      </c>
      <c r="I18">
        <f t="shared" ca="1" si="10"/>
        <v>4.9458536999982461E-3</v>
      </c>
      <c r="J18">
        <v>0</v>
      </c>
      <c r="K18">
        <f t="shared" ca="1" si="11"/>
        <v>4.9458536999982461E-3</v>
      </c>
      <c r="M18">
        <f t="shared" ca="1" si="12"/>
        <v>2246.5507038987125</v>
      </c>
      <c r="O18">
        <f t="shared" si="0"/>
        <v>0.1111111111111111</v>
      </c>
      <c r="P18">
        <f t="shared" ca="1" si="1"/>
        <v>5.4012081762324657E-5</v>
      </c>
      <c r="R18">
        <f t="shared" ca="1" si="2"/>
        <v>2057.1529088629768</v>
      </c>
      <c r="S18">
        <f t="shared" ca="1" si="3"/>
        <v>2057.1529088629768</v>
      </c>
      <c r="T18" t="b">
        <f t="shared" ca="1" si="13"/>
        <v>1</v>
      </c>
      <c r="V18">
        <f t="shared" ca="1" si="4"/>
        <v>0.25248435438896683</v>
      </c>
      <c r="X18">
        <f t="shared" ca="1" si="5"/>
        <v>1.9212406099166936E-2</v>
      </c>
      <c r="Z18">
        <f t="shared" ca="1" si="18"/>
        <v>39.522857093158059</v>
      </c>
    </row>
    <row r="19" spans="1:26" x14ac:dyDescent="0.25">
      <c r="A19">
        <v>100</v>
      </c>
      <c r="B19">
        <f t="shared" ca="1" si="15"/>
        <v>10.861546241733354</v>
      </c>
      <c r="C19">
        <f t="shared" ca="1" si="6"/>
        <v>91.569395931858978</v>
      </c>
      <c r="D19">
        <f t="shared" si="16"/>
        <v>0</v>
      </c>
      <c r="E19">
        <f t="shared" ca="1" si="7"/>
        <v>91.569395931858978</v>
      </c>
      <c r="F19">
        <f t="shared" si="19"/>
        <v>11.111111111111111</v>
      </c>
      <c r="G19">
        <f t="shared" ca="1" si="17"/>
        <v>2.8802648951362775E-4</v>
      </c>
      <c r="H19">
        <f t="shared" ca="1" si="9"/>
        <v>3471.9028853514037</v>
      </c>
      <c r="I19">
        <f t="shared" ca="1" si="10"/>
        <v>3.1993728238061108E-3</v>
      </c>
      <c r="J19">
        <v>0</v>
      </c>
      <c r="K19">
        <f t="shared" ca="1" si="11"/>
        <v>3.1993728238061108E-3</v>
      </c>
      <c r="M19">
        <f t="shared" ca="1" si="12"/>
        <v>3472.9028853514037</v>
      </c>
      <c r="O19">
        <f t="shared" si="0"/>
        <v>0.1111111111111111</v>
      </c>
      <c r="P19">
        <f t="shared" ca="1" si="1"/>
        <v>3.4939324336996962E-5</v>
      </c>
      <c r="R19">
        <f t="shared" ca="1" si="2"/>
        <v>3180.1161934163811</v>
      </c>
      <c r="S19">
        <f t="shared" ca="1" si="3"/>
        <v>3180.1161934163811</v>
      </c>
      <c r="T19" t="b">
        <f t="shared" ca="1" si="13"/>
        <v>1</v>
      </c>
      <c r="V19">
        <f t="shared" ca="1" si="4"/>
        <v>0.25423083526515894</v>
      </c>
      <c r="X19">
        <f t="shared" ca="1" si="5"/>
        <v>1.2428117304323675E-2</v>
      </c>
      <c r="Z19">
        <f t="shared" ca="1" si="18"/>
        <v>39.522857093158059</v>
      </c>
    </row>
    <row r="20" spans="1:26" x14ac:dyDescent="0.25">
      <c r="A20">
        <v>100</v>
      </c>
      <c r="B20">
        <f t="shared" ca="1" si="15"/>
        <v>10.861546241733354</v>
      </c>
      <c r="C20">
        <f t="shared" ca="1" si="6"/>
        <v>91.569395931858978</v>
      </c>
      <c r="D20">
        <f t="shared" si="16"/>
        <v>0</v>
      </c>
      <c r="E20">
        <f t="shared" ca="1" si="7"/>
        <v>91.569395931858978</v>
      </c>
      <c r="F20">
        <f t="shared" si="19"/>
        <v>11.111111111111111</v>
      </c>
      <c r="G20">
        <f t="shared" ca="1" si="17"/>
        <v>9.9047716986258214E-4</v>
      </c>
      <c r="H20">
        <f t="shared" ca="1" si="9"/>
        <v>1009.6143863050767</v>
      </c>
      <c r="I20">
        <f t="shared" ca="1" si="10"/>
        <v>1.09944121731085E-2</v>
      </c>
      <c r="J20">
        <v>0</v>
      </c>
      <c r="K20">
        <f t="shared" ca="1" si="11"/>
        <v>1.09944121731085E-2</v>
      </c>
      <c r="M20">
        <f t="shared" ca="1" si="12"/>
        <v>1010.6143863050767</v>
      </c>
      <c r="O20">
        <f t="shared" si="0"/>
        <v>0.1111111111111111</v>
      </c>
      <c r="P20">
        <f t="shared" ca="1" si="1"/>
        <v>1.2006644863410424E-4</v>
      </c>
      <c r="R20">
        <f t="shared" ca="1" si="2"/>
        <v>925.41348874002244</v>
      </c>
      <c r="S20">
        <f t="shared" ca="1" si="3"/>
        <v>925.41348874002244</v>
      </c>
      <c r="T20" t="b">
        <f t="shared" ca="1" si="13"/>
        <v>1</v>
      </c>
      <c r="V20">
        <f t="shared" ca="1" si="4"/>
        <v>0.24643579591585654</v>
      </c>
      <c r="X20">
        <f t="shared" ca="1" si="5"/>
        <v>4.2708321819438344E-2</v>
      </c>
      <c r="Z20">
        <f t="shared" ca="1" si="18"/>
        <v>39.522857093158059</v>
      </c>
    </row>
    <row r="21" spans="1:26" x14ac:dyDescent="0.25">
      <c r="A21">
        <v>100</v>
      </c>
      <c r="B21">
        <f t="shared" ca="1" si="15"/>
        <v>10.861546241733354</v>
      </c>
      <c r="C21">
        <f t="shared" ca="1" si="6"/>
        <v>91.569395931858978</v>
      </c>
      <c r="D21">
        <f t="shared" si="16"/>
        <v>0</v>
      </c>
      <c r="E21">
        <f t="shared" ca="1" si="7"/>
        <v>91.569395931858978</v>
      </c>
      <c r="F21">
        <f t="shared" si="19"/>
        <v>11.111111111111111</v>
      </c>
      <c r="G21">
        <f t="shared" ca="1" si="17"/>
        <v>9.0364758203572576E-4</v>
      </c>
      <c r="H21">
        <f t="shared" ca="1" si="9"/>
        <v>1106.6261005725405</v>
      </c>
      <c r="I21">
        <f t="shared" ca="1" si="10"/>
        <v>1.0031463781295593E-2</v>
      </c>
      <c r="J21">
        <v>0</v>
      </c>
      <c r="K21">
        <f t="shared" ca="1" si="11"/>
        <v>1.0031463781295593E-2</v>
      </c>
      <c r="M21">
        <f t="shared" ca="1" si="12"/>
        <v>1107.6261005725405</v>
      </c>
      <c r="O21">
        <f t="shared" si="0"/>
        <v>0.1111111111111111</v>
      </c>
      <c r="P21">
        <f t="shared" ca="1" si="1"/>
        <v>1.0955039813477059E-4</v>
      </c>
      <c r="R21">
        <f t="shared" ca="1" si="2"/>
        <v>1014.2465294778801</v>
      </c>
      <c r="S21">
        <f t="shared" ca="1" si="3"/>
        <v>1014.2465294778801</v>
      </c>
      <c r="T21" t="b">
        <f t="shared" ca="1" si="13"/>
        <v>1</v>
      </c>
      <c r="V21">
        <f t="shared" ca="1" si="4"/>
        <v>0.24739874430766945</v>
      </c>
      <c r="X21">
        <f t="shared" ca="1" si="5"/>
        <v>3.8967702569811968E-2</v>
      </c>
      <c r="Z21">
        <f t="shared" ca="1" si="18"/>
        <v>39.522857093158059</v>
      </c>
    </row>
    <row r="22" spans="1:26" x14ac:dyDescent="0.25">
      <c r="A22">
        <v>100</v>
      </c>
      <c r="B22">
        <f t="shared" ca="1" si="15"/>
        <v>10.861546241733354</v>
      </c>
      <c r="C22">
        <f t="shared" ca="1" si="6"/>
        <v>91.569395931858978</v>
      </c>
      <c r="D22">
        <f t="shared" si="16"/>
        <v>0</v>
      </c>
      <c r="E22">
        <f t="shared" ca="1" si="7"/>
        <v>91.569395931858978</v>
      </c>
      <c r="F22">
        <f t="shared" si="19"/>
        <v>11.111111111111111</v>
      </c>
      <c r="G22">
        <f t="shared" ca="1" si="17"/>
        <v>5.9321071595497005E-4</v>
      </c>
      <c r="H22">
        <f t="shared" ca="1" si="9"/>
        <v>1685.7416312686921</v>
      </c>
      <c r="I22">
        <f t="shared" ca="1" si="10"/>
        <v>6.5873225069768551E-3</v>
      </c>
      <c r="J22">
        <v>0</v>
      </c>
      <c r="K22">
        <f t="shared" ca="1" si="11"/>
        <v>6.5873225069768551E-3</v>
      </c>
      <c r="M22">
        <f t="shared" ca="1" si="12"/>
        <v>1686.7416312686921</v>
      </c>
      <c r="O22">
        <f t="shared" si="0"/>
        <v>0.1111111111111111</v>
      </c>
      <c r="P22">
        <f t="shared" ca="1" si="1"/>
        <v>7.1938036064787266E-5</v>
      </c>
      <c r="R22">
        <f t="shared" ca="1" si="2"/>
        <v>1544.5391226839256</v>
      </c>
      <c r="S22">
        <f t="shared" ca="1" si="3"/>
        <v>1544.5391226839254</v>
      </c>
      <c r="T22" t="b">
        <f t="shared" ca="1" si="13"/>
        <v>1</v>
      </c>
      <c r="V22">
        <f t="shared" ca="1" si="4"/>
        <v>0.2508428855819882</v>
      </c>
      <c r="X22">
        <f t="shared" ca="1" si="5"/>
        <v>2.5588770470559342E-2</v>
      </c>
      <c r="Z22">
        <f t="shared" ca="1" si="18"/>
        <v>39.522857093158059</v>
      </c>
    </row>
    <row r="23" spans="1:26" x14ac:dyDescent="0.25">
      <c r="A23">
        <v>100</v>
      </c>
      <c r="B23">
        <f t="shared" ca="1" si="15"/>
        <v>10.861546241733354</v>
      </c>
      <c r="C23">
        <f t="shared" ca="1" si="6"/>
        <v>91.569395931858978</v>
      </c>
      <c r="D23">
        <f t="shared" si="16"/>
        <v>0</v>
      </c>
      <c r="E23">
        <f t="shared" ca="1" si="7"/>
        <v>91.569395931858978</v>
      </c>
      <c r="F23">
        <f t="shared" si="19"/>
        <v>11.111111111111111</v>
      </c>
      <c r="G23">
        <f t="shared" ca="1" si="17"/>
        <v>1.1483177073856799E-4</v>
      </c>
      <c r="H23">
        <f t="shared" ca="1" si="9"/>
        <v>8708.3913586654708</v>
      </c>
      <c r="I23">
        <f t="shared" ca="1" si="10"/>
        <v>1.275762065744816E-3</v>
      </c>
      <c r="J23">
        <v>0</v>
      </c>
      <c r="K23">
        <f t="shared" ca="1" si="11"/>
        <v>1.275762065744816E-3</v>
      </c>
      <c r="M23">
        <f t="shared" ca="1" si="12"/>
        <v>8709.3913586654708</v>
      </c>
      <c r="O23">
        <f t="shared" si="0"/>
        <v>0.1111111111111111</v>
      </c>
      <c r="P23">
        <f t="shared" ca="1" si="1"/>
        <v>1.393218829022493E-5</v>
      </c>
      <c r="R23">
        <f t="shared" ca="1" si="2"/>
        <v>7975.1370564714971</v>
      </c>
      <c r="S23">
        <f t="shared" ca="1" si="3"/>
        <v>7975.1370564714971</v>
      </c>
      <c r="T23" t="b">
        <f t="shared" ca="1" si="13"/>
        <v>1</v>
      </c>
      <c r="V23">
        <f t="shared" ca="1" si="4"/>
        <v>0.25615444602322024</v>
      </c>
      <c r="X23">
        <f t="shared" ca="1" si="5"/>
        <v>4.9557589811057706E-3</v>
      </c>
      <c r="Z23">
        <f t="shared" ca="1" si="18"/>
        <v>39.522857093158059</v>
      </c>
    </row>
    <row r="24" spans="1:26" x14ac:dyDescent="0.25">
      <c r="A24">
        <v>100</v>
      </c>
      <c r="B24">
        <f t="shared" ca="1" si="15"/>
        <v>10.861546241733354</v>
      </c>
      <c r="C24">
        <f t="shared" ca="1" si="6"/>
        <v>91.569395931858978</v>
      </c>
      <c r="D24">
        <f t="shared" si="16"/>
        <v>0</v>
      </c>
      <c r="E24">
        <f t="shared" ca="1" si="7"/>
        <v>91.569395931858978</v>
      </c>
      <c r="F24">
        <f t="shared" si="19"/>
        <v>11.111111111111111</v>
      </c>
      <c r="G24">
        <f t="shared" ca="1" si="17"/>
        <v>3.0952462881796952E-4</v>
      </c>
      <c r="H24">
        <f t="shared" ca="1" si="9"/>
        <v>3230.760679106078</v>
      </c>
      <c r="I24">
        <f t="shared" ca="1" si="10"/>
        <v>3.4380983663012143E-3</v>
      </c>
      <c r="J24">
        <v>0</v>
      </c>
      <c r="K24">
        <f t="shared" ca="1" si="11"/>
        <v>3.4380983663012143E-3</v>
      </c>
      <c r="M24">
        <f t="shared" ca="1" si="12"/>
        <v>3231.7606791060784</v>
      </c>
      <c r="O24">
        <f t="shared" si="0"/>
        <v>0.1111111111111111</v>
      </c>
      <c r="P24">
        <f t="shared" ca="1" si="1"/>
        <v>3.7546369409924494E-5</v>
      </c>
      <c r="R24">
        <f t="shared" ca="1" si="2"/>
        <v>2959.3037318207789</v>
      </c>
      <c r="S24">
        <f t="shared" ca="1" si="3"/>
        <v>2959.3037318207794</v>
      </c>
      <c r="T24" t="b">
        <f t="shared" ca="1" si="13"/>
        <v>1</v>
      </c>
      <c r="V24">
        <f t="shared" ca="1" si="4"/>
        <v>0.25399210972266384</v>
      </c>
      <c r="X24">
        <f t="shared" ca="1" si="5"/>
        <v>1.3355458132998304E-2</v>
      </c>
      <c r="Z24">
        <f t="shared" ca="1" si="18"/>
        <v>39.522857093158059</v>
      </c>
    </row>
    <row r="25" spans="1:26" x14ac:dyDescent="0.25">
      <c r="A25">
        <v>100</v>
      </c>
      <c r="B25">
        <f t="shared" ca="1" si="15"/>
        <v>10.861546241733354</v>
      </c>
      <c r="C25">
        <f t="shared" ca="1" si="6"/>
        <v>91.569395931858978</v>
      </c>
      <c r="D25">
        <f t="shared" si="16"/>
        <v>0</v>
      </c>
      <c r="E25">
        <f t="shared" ca="1" si="7"/>
        <v>91.569395931858978</v>
      </c>
      <c r="F25">
        <f t="shared" si="19"/>
        <v>11.111111111111111</v>
      </c>
      <c r="G25">
        <f t="shared" ca="1" si="17"/>
        <v>8.2444889650410682E-4</v>
      </c>
      <c r="H25">
        <f t="shared" ca="1" si="9"/>
        <v>1212.9314554732</v>
      </c>
      <c r="I25">
        <f t="shared" ca="1" si="10"/>
        <v>9.152997116117988E-3</v>
      </c>
      <c r="J25">
        <v>0</v>
      </c>
      <c r="K25">
        <f t="shared" ca="1" si="11"/>
        <v>9.152997116117988E-3</v>
      </c>
      <c r="M25">
        <f t="shared" ca="1" si="12"/>
        <v>1213.9314554732</v>
      </c>
      <c r="O25">
        <f t="shared" si="0"/>
        <v>0.1111111111111111</v>
      </c>
      <c r="P25">
        <f t="shared" ca="1" si="1"/>
        <v>9.9956945472580777E-5</v>
      </c>
      <c r="R25">
        <f t="shared" ca="1" si="2"/>
        <v>1111.5897008036329</v>
      </c>
      <c r="S25">
        <f t="shared" ca="1" si="3"/>
        <v>1111.5897008036327</v>
      </c>
      <c r="T25" t="b">
        <f t="shared" ca="1" si="13"/>
        <v>1</v>
      </c>
      <c r="V25">
        <f t="shared" ca="1" si="4"/>
        <v>0.24827721097284705</v>
      </c>
      <c r="X25">
        <f t="shared" ca="1" si="5"/>
        <v>3.5555256642432628E-2</v>
      </c>
      <c r="Z25">
        <f t="shared" ca="1" si="18"/>
        <v>39.522857093158059</v>
      </c>
    </row>
    <row r="26" spans="1:26" x14ac:dyDescent="0.25">
      <c r="A26">
        <v>100</v>
      </c>
      <c r="B26">
        <f t="shared" ca="1" si="15"/>
        <v>10.861546241733354</v>
      </c>
      <c r="C26">
        <f t="shared" ca="1" si="6"/>
        <v>91.569395931858978</v>
      </c>
      <c r="D26">
        <f t="shared" si="16"/>
        <v>0</v>
      </c>
      <c r="E26">
        <f t="shared" ca="1" si="7"/>
        <v>91.569395931858978</v>
      </c>
      <c r="F26">
        <f t="shared" si="19"/>
        <v>11.111111111111111</v>
      </c>
      <c r="G26">
        <f t="shared" ca="1" si="17"/>
        <v>1.1803999038184965E-4</v>
      </c>
      <c r="H26">
        <f t="shared" ca="1" si="9"/>
        <v>8471.705197239362</v>
      </c>
      <c r="I26">
        <f t="shared" ca="1" si="10"/>
        <v>1.3114006509669914E-3</v>
      </c>
      <c r="J26">
        <v>0</v>
      </c>
      <c r="K26">
        <f t="shared" ca="1" si="11"/>
        <v>1.3114006509669914E-3</v>
      </c>
      <c r="M26">
        <f t="shared" ca="1" si="12"/>
        <v>8472.705197239362</v>
      </c>
      <c r="O26">
        <f t="shared" si="0"/>
        <v>0.1111111111111111</v>
      </c>
      <c r="P26">
        <f t="shared" ca="1" si="1"/>
        <v>1.4321385847547419E-5</v>
      </c>
      <c r="R26">
        <f t="shared" ca="1" si="2"/>
        <v>7758.4049681993047</v>
      </c>
      <c r="S26">
        <f t="shared" ca="1" si="3"/>
        <v>7758.4049681993047</v>
      </c>
      <c r="T26" t="b">
        <f t="shared" ca="1" si="13"/>
        <v>1</v>
      </c>
      <c r="V26">
        <f t="shared" ca="1" si="4"/>
        <v>0.25611880743799809</v>
      </c>
      <c r="X26">
        <f t="shared" ca="1" si="5"/>
        <v>5.0941987760573368E-3</v>
      </c>
      <c r="Z26">
        <f t="shared" ca="1" si="18"/>
        <v>39.522857093158059</v>
      </c>
    </row>
    <row r="27" spans="1:26" x14ac:dyDescent="0.25">
      <c r="A27">
        <v>100</v>
      </c>
      <c r="B27">
        <f t="shared" ca="1" si="15"/>
        <v>10.861546241733354</v>
      </c>
      <c r="C27">
        <f t="shared" ca="1" si="6"/>
        <v>91.569395931858978</v>
      </c>
      <c r="D27">
        <f t="shared" si="16"/>
        <v>0</v>
      </c>
      <c r="E27">
        <f t="shared" ca="1" si="7"/>
        <v>91.569395931858978</v>
      </c>
      <c r="F27">
        <f t="shared" si="19"/>
        <v>11.111111111111111</v>
      </c>
      <c r="G27">
        <f t="shared" ca="1" si="17"/>
        <v>8.4395291653138803E-4</v>
      </c>
      <c r="H27">
        <f t="shared" ca="1" si="9"/>
        <v>1184.9002241854428</v>
      </c>
      <c r="I27">
        <f t="shared" ca="1" si="10"/>
        <v>9.3693473401128494E-3</v>
      </c>
      <c r="J27">
        <v>0</v>
      </c>
      <c r="K27">
        <f t="shared" ca="1" si="11"/>
        <v>9.3693473401128494E-3</v>
      </c>
      <c r="M27">
        <f t="shared" ca="1" si="12"/>
        <v>1185.9002241854428</v>
      </c>
      <c r="O27">
        <f t="shared" si="0"/>
        <v>0.1111111111111111</v>
      </c>
      <c r="P27">
        <f t="shared" ca="1" si="1"/>
        <v>1.0231963686956081E-4</v>
      </c>
      <c r="R27">
        <f t="shared" ca="1" si="2"/>
        <v>1085.9216716411713</v>
      </c>
      <c r="S27">
        <f t="shared" ca="1" si="3"/>
        <v>1085.9216716411713</v>
      </c>
      <c r="T27" t="b">
        <f t="shared" ca="1" si="13"/>
        <v>1</v>
      </c>
      <c r="V27">
        <f t="shared" ca="1" si="4"/>
        <v>0.2480608607488522</v>
      </c>
      <c r="X27">
        <f t="shared" ca="1" si="5"/>
        <v>3.6395679472375313E-2</v>
      </c>
      <c r="Z27">
        <f t="shared" ca="1" si="18"/>
        <v>39.522857093158066</v>
      </c>
    </row>
    <row r="28" spans="1:26" x14ac:dyDescent="0.25">
      <c r="A28">
        <v>100</v>
      </c>
      <c r="B28">
        <f t="shared" ca="1" si="15"/>
        <v>10.861546241733354</v>
      </c>
      <c r="C28">
        <f t="shared" ca="1" si="6"/>
        <v>91.569395931858978</v>
      </c>
      <c r="D28">
        <f t="shared" si="16"/>
        <v>0</v>
      </c>
      <c r="E28">
        <f t="shared" ca="1" si="7"/>
        <v>91.569395931858978</v>
      </c>
      <c r="F28">
        <f t="shared" si="19"/>
        <v>11.111111111111111</v>
      </c>
      <c r="G28">
        <f t="shared" ca="1" si="17"/>
        <v>4.7944227239366953E-4</v>
      </c>
      <c r="H28">
        <f t="shared" ca="1" si="9"/>
        <v>2085.7568420226849</v>
      </c>
      <c r="I28">
        <f t="shared" ca="1" si="10"/>
        <v>5.3245835295027263E-3</v>
      </c>
      <c r="J28">
        <v>0</v>
      </c>
      <c r="K28">
        <f t="shared" ca="1" si="11"/>
        <v>5.3245835295027263E-3</v>
      </c>
      <c r="M28">
        <f t="shared" ca="1" si="12"/>
        <v>2086.7568420226849</v>
      </c>
      <c r="O28">
        <f t="shared" si="0"/>
        <v>0.1111111111111111</v>
      </c>
      <c r="P28">
        <f t="shared" ca="1" si="1"/>
        <v>5.8148068744113971E-5</v>
      </c>
      <c r="R28">
        <f t="shared" ca="1" si="2"/>
        <v>1910.8306348069093</v>
      </c>
      <c r="S28">
        <f t="shared" ca="1" si="3"/>
        <v>1910.8306348069093</v>
      </c>
      <c r="T28" t="b">
        <f t="shared" ca="1" si="13"/>
        <v>1</v>
      </c>
      <c r="V28">
        <f t="shared" ca="1" si="4"/>
        <v>0.25210562455946234</v>
      </c>
      <c r="X28">
        <f t="shared" ca="1" si="5"/>
        <v>2.068360030095073E-2</v>
      </c>
      <c r="Z28">
        <f t="shared" ca="1" si="14"/>
        <v>39.522857093158066</v>
      </c>
    </row>
    <row r="29" spans="1:26" x14ac:dyDescent="0.25">
      <c r="A29">
        <v>100</v>
      </c>
      <c r="B29">
        <f t="shared" ca="1" si="15"/>
        <v>10.861546241733354</v>
      </c>
      <c r="C29">
        <f t="shared" ca="1" si="6"/>
        <v>91.569395931858978</v>
      </c>
      <c r="D29">
        <f t="shared" si="16"/>
        <v>0</v>
      </c>
      <c r="E29">
        <f t="shared" ca="1" si="7"/>
        <v>91.569395931858978</v>
      </c>
      <c r="F29">
        <f t="shared" si="19"/>
        <v>11.111111111111111</v>
      </c>
      <c r="G29">
        <f t="shared" ca="1" si="17"/>
        <v>8.0296729372345867E-4</v>
      </c>
      <c r="H29">
        <f t="shared" ca="1" si="9"/>
        <v>1245.3807369449337</v>
      </c>
      <c r="I29">
        <f t="shared" ca="1" si="10"/>
        <v>8.9147006061294828E-3</v>
      </c>
      <c r="J29">
        <v>0</v>
      </c>
      <c r="K29">
        <f t="shared" ca="1" si="11"/>
        <v>8.9147006061294828E-3</v>
      </c>
      <c r="M29">
        <f t="shared" ca="1" si="12"/>
        <v>1246.3807369449335</v>
      </c>
      <c r="O29">
        <f t="shared" si="0"/>
        <v>0.1111111111111111</v>
      </c>
      <c r="P29">
        <f t="shared" ca="1" si="1"/>
        <v>9.7354585726035846E-5</v>
      </c>
      <c r="R29">
        <f t="shared" ca="1" si="2"/>
        <v>1141.3033118315279</v>
      </c>
      <c r="S29">
        <f t="shared" ca="1" si="3"/>
        <v>1141.3033118315279</v>
      </c>
      <c r="T29" t="b">
        <f t="shared" ca="1" si="13"/>
        <v>1</v>
      </c>
      <c r="V29">
        <f t="shared" ca="1" si="4"/>
        <v>0.24851550748283557</v>
      </c>
      <c r="X29">
        <f t="shared" ca="1" si="5"/>
        <v>3.4629582411123482E-2</v>
      </c>
      <c r="Z29">
        <f t="shared" ca="1" si="14"/>
        <v>39.522857093158059</v>
      </c>
    </row>
    <row r="30" spans="1:26" x14ac:dyDescent="0.25">
      <c r="A30">
        <v>100</v>
      </c>
      <c r="B30">
        <f t="shared" ca="1" si="15"/>
        <v>10.861546241733354</v>
      </c>
      <c r="C30">
        <f t="shared" ca="1" si="6"/>
        <v>91.569395931858978</v>
      </c>
      <c r="D30">
        <f t="shared" si="16"/>
        <v>0</v>
      </c>
      <c r="E30">
        <f t="shared" ca="1" si="7"/>
        <v>91.569395931858978</v>
      </c>
      <c r="F30">
        <f t="shared" si="19"/>
        <v>11.111111111111111</v>
      </c>
      <c r="G30">
        <f t="shared" ca="1" si="17"/>
        <v>7.1409454921610908E-4</v>
      </c>
      <c r="H30">
        <f t="shared" ca="1" si="9"/>
        <v>1400.3747838402367</v>
      </c>
      <c r="I30">
        <f t="shared" ca="1" si="10"/>
        <v>7.9287220230001166E-3</v>
      </c>
      <c r="J30">
        <v>0</v>
      </c>
      <c r="K30">
        <f t="shared" ca="1" si="11"/>
        <v>7.9287220230001166E-3</v>
      </c>
      <c r="M30">
        <f t="shared" ca="1" si="12"/>
        <v>1401.3747838402364</v>
      </c>
      <c r="O30">
        <f t="shared" si="0"/>
        <v>0.1111111111111111</v>
      </c>
      <c r="P30">
        <f t="shared" ca="1" si="1"/>
        <v>8.6587029894794163E-5</v>
      </c>
      <c r="R30">
        <f t="shared" ca="1" si="2"/>
        <v>1283.2304243038991</v>
      </c>
      <c r="S30">
        <f t="shared" ca="1" si="3"/>
        <v>1283.2304243038991</v>
      </c>
      <c r="T30" t="b">
        <f t="shared" ca="1" si="13"/>
        <v>1</v>
      </c>
      <c r="V30">
        <f t="shared" ca="1" si="4"/>
        <v>0.24950148606596492</v>
      </c>
      <c r="X30">
        <f t="shared" ca="1" si="5"/>
        <v>3.079950127787659E-2</v>
      </c>
      <c r="Z30">
        <f t="shared" ca="1" si="14"/>
        <v>39.522857093158059</v>
      </c>
    </row>
    <row r="31" spans="1:26" x14ac:dyDescent="0.25">
      <c r="Z31" t="s">
        <v>19</v>
      </c>
    </row>
    <row r="32" spans="1:26" x14ac:dyDescent="0.25">
      <c r="S32" t="s">
        <v>7</v>
      </c>
      <c r="T32" t="s">
        <v>10</v>
      </c>
      <c r="X32" t="s">
        <v>11</v>
      </c>
      <c r="Z32" t="s">
        <v>7</v>
      </c>
    </row>
    <row r="33" spans="1:26" x14ac:dyDescent="0.25">
      <c r="A33">
        <f>A30</f>
        <v>100</v>
      </c>
      <c r="E33">
        <f ca="1">E30</f>
        <v>91.569395931858978</v>
      </c>
      <c r="F33">
        <f>SUM(F2:F30)</f>
        <v>322.22222222111105</v>
      </c>
      <c r="K33">
        <f ca="1">SUM(K2:K30)</f>
        <v>0.25743020808896505</v>
      </c>
      <c r="M33" t="s">
        <v>11</v>
      </c>
      <c r="O33">
        <f>F33/A33</f>
        <v>3.2222222222111103</v>
      </c>
      <c r="P33">
        <f ca="1">K33/E33</f>
        <v>2.811312725930078E-3</v>
      </c>
      <c r="S33">
        <f ca="1">O33/P33</f>
        <v>1146.1628556976311</v>
      </c>
      <c r="V33">
        <f ca="1">AVERAGE(S2:S30)</f>
        <v>2322.0447580702262</v>
      </c>
      <c r="X33">
        <f ca="1">SUM(X2:X30)</f>
        <v>1</v>
      </c>
      <c r="Z33">
        <f ca="1">SUM(Z2:Z30)</f>
        <v>1146.162855697632</v>
      </c>
    </row>
    <row r="34" spans="1:26" x14ac:dyDescent="0.25">
      <c r="M34">
        <f ca="1">SUM(M2:M30)</f>
        <v>73539.087266827511</v>
      </c>
    </row>
    <row r="35" spans="1:26" x14ac:dyDescent="0.25">
      <c r="G35" t="s">
        <v>22</v>
      </c>
      <c r="I35">
        <f ca="1">F33/K33</f>
        <v>1251.6876889201542</v>
      </c>
      <c r="O35" t="s">
        <v>24</v>
      </c>
      <c r="X35" t="s">
        <v>14</v>
      </c>
    </row>
    <row r="36" spans="1:26" x14ac:dyDescent="0.25">
      <c r="G36" t="s">
        <v>23</v>
      </c>
      <c r="I36">
        <f ca="1">1/(1+1/B2)</f>
        <v>0.91569395931858977</v>
      </c>
      <c r="O36">
        <f ca="1">I36*I35</f>
        <v>1146.1628556976314</v>
      </c>
    </row>
    <row r="37" spans="1:26" x14ac:dyDescent="0.25">
      <c r="X37" t="s">
        <v>15</v>
      </c>
    </row>
    <row r="38" spans="1:26" x14ac:dyDescent="0.25">
      <c r="I38">
        <v>30</v>
      </c>
      <c r="X38" t="s">
        <v>16</v>
      </c>
    </row>
    <row r="39" spans="1:26" x14ac:dyDescent="0.25">
      <c r="G39" t="s">
        <v>26</v>
      </c>
      <c r="H39">
        <f ca="1">SUM(H2:H30)</f>
        <v>73510.087266827511</v>
      </c>
      <c r="X39" t="s">
        <v>17</v>
      </c>
    </row>
    <row r="40" spans="1:26" x14ac:dyDescent="0.25">
      <c r="O40" t="s">
        <v>28</v>
      </c>
      <c r="X40" t="s">
        <v>18</v>
      </c>
    </row>
    <row r="41" spans="1:26" x14ac:dyDescent="0.25">
      <c r="G41" t="s">
        <v>27</v>
      </c>
      <c r="H41">
        <f ca="1">H39+I38</f>
        <v>73540.087266827511</v>
      </c>
    </row>
  </sheetData>
  <conditionalFormatting sqref="S2:S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Mendoza, Paul Michael</cp:lastModifiedBy>
  <dcterms:created xsi:type="dcterms:W3CDTF">2016-02-19T21:34:28Z</dcterms:created>
  <dcterms:modified xsi:type="dcterms:W3CDTF">2016-02-24T15:15:01Z</dcterms:modified>
</cp:coreProperties>
</file>