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Writing\Paper\3_Second_Draft_pt2\"/>
    </mc:Choice>
  </mc:AlternateContent>
  <bookViews>
    <workbookView xWindow="0" yWindow="0" windowWidth="19170" windowHeight="7560"/>
  </bookViews>
  <sheets>
    <sheet name="Sheet1" sheetId="1" r:id="rId1"/>
    <sheet name="Sheet2" sheetId="2" r:id="rId2"/>
    <sheet name="Shee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4" l="1"/>
  <c r="S8" i="4"/>
  <c r="S6" i="4"/>
  <c r="I16" i="4"/>
  <c r="A13" i="4"/>
  <c r="H4" i="4"/>
  <c r="F4" i="4"/>
  <c r="H3" i="4"/>
  <c r="F3" i="4"/>
  <c r="O3" i="4" s="1"/>
  <c r="B3" i="4"/>
  <c r="B4" i="4" s="1"/>
  <c r="R2" i="4"/>
  <c r="O2" i="4"/>
  <c r="I2" i="4"/>
  <c r="K2" i="4" s="1"/>
  <c r="H2" i="4"/>
  <c r="D2" i="4"/>
  <c r="D3" i="4" s="1"/>
  <c r="D4" i="4" s="1"/>
  <c r="C2" i="4"/>
  <c r="E2" i="4" s="1"/>
  <c r="E13" i="4" s="1"/>
  <c r="R3" i="4" l="1"/>
  <c r="C3" i="4"/>
  <c r="E3" i="4" s="1"/>
  <c r="R4" i="4"/>
  <c r="C4" i="4"/>
  <c r="E4" i="4" s="1"/>
  <c r="O4" i="4"/>
  <c r="I4" i="4"/>
  <c r="K4" i="4" s="1"/>
  <c r="M2" i="4"/>
  <c r="P2" i="4"/>
  <c r="S2" i="4" s="1"/>
  <c r="H19" i="4"/>
  <c r="H21" i="4" s="1"/>
  <c r="I3" i="4"/>
  <c r="K3" i="4" s="1"/>
  <c r="M3" i="4" s="1"/>
  <c r="E34" i="2"/>
  <c r="A34" i="2"/>
  <c r="I37" i="1"/>
  <c r="A34" i="1"/>
  <c r="H31" i="1"/>
  <c r="H30" i="1"/>
  <c r="H29" i="1"/>
  <c r="H28" i="1"/>
  <c r="H26" i="1"/>
  <c r="H23" i="1"/>
  <c r="H22" i="1"/>
  <c r="H20" i="1"/>
  <c r="H17" i="1"/>
  <c r="H15" i="1"/>
  <c r="H14" i="1"/>
  <c r="H12" i="1"/>
  <c r="H11" i="1"/>
  <c r="H8" i="1"/>
  <c r="H6" i="1"/>
  <c r="H4" i="1"/>
  <c r="H3" i="1"/>
  <c r="F3" i="1"/>
  <c r="C3" i="1"/>
  <c r="E3" i="1" s="1"/>
  <c r="B3" i="1"/>
  <c r="R3" i="1" s="1"/>
  <c r="R2" i="1"/>
  <c r="O2" i="1"/>
  <c r="I2" i="1"/>
  <c r="K2" i="1" s="1"/>
  <c r="M2" i="1" s="1"/>
  <c r="H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C2" i="1"/>
  <c r="E2" i="1" s="1"/>
  <c r="F34" i="2"/>
  <c r="I37" i="2"/>
  <c r="H20" i="2"/>
  <c r="G20" i="2"/>
  <c r="H19" i="2"/>
  <c r="G19" i="2"/>
  <c r="H18" i="2"/>
  <c r="G18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G9" i="2"/>
  <c r="H8" i="2"/>
  <c r="G8" i="2"/>
  <c r="H7" i="2"/>
  <c r="G7" i="2"/>
  <c r="H6" i="2"/>
  <c r="G6" i="2"/>
  <c r="H5" i="2"/>
  <c r="G5" i="2"/>
  <c r="F5" i="2"/>
  <c r="O4" i="2"/>
  <c r="I4" i="2"/>
  <c r="K4" i="2" s="1"/>
  <c r="H4" i="2"/>
  <c r="B4" i="2"/>
  <c r="B5" i="2" s="1"/>
  <c r="O3" i="2"/>
  <c r="I3" i="2"/>
  <c r="K3" i="2" s="1"/>
  <c r="H3" i="2"/>
  <c r="F3" i="2"/>
  <c r="F4" i="2" s="1"/>
  <c r="B3" i="2"/>
  <c r="R3" i="2" s="1"/>
  <c r="R2" i="2"/>
  <c r="O2" i="2"/>
  <c r="I2" i="2"/>
  <c r="K2" i="2" s="1"/>
  <c r="H2" i="2"/>
  <c r="H40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C2" i="2"/>
  <c r="P4" i="4" l="1"/>
  <c r="S4" i="4" s="1"/>
  <c r="P3" i="4"/>
  <c r="S3" i="4" s="1"/>
  <c r="T3" i="4" s="1"/>
  <c r="M4" i="4"/>
  <c r="T2" i="4"/>
  <c r="P2" i="1"/>
  <c r="S2" i="1" s="1"/>
  <c r="H18" i="1"/>
  <c r="H24" i="1"/>
  <c r="H27" i="1"/>
  <c r="H16" i="1"/>
  <c r="H10" i="1"/>
  <c r="H13" i="1"/>
  <c r="H21" i="1"/>
  <c r="I3" i="1"/>
  <c r="K3" i="1" s="1"/>
  <c r="F4" i="1"/>
  <c r="O3" i="1"/>
  <c r="H7" i="1"/>
  <c r="H5" i="1"/>
  <c r="H19" i="1"/>
  <c r="B4" i="1"/>
  <c r="H9" i="1"/>
  <c r="H25" i="1"/>
  <c r="V10" i="2"/>
  <c r="V18" i="2"/>
  <c r="V3" i="2"/>
  <c r="V11" i="2"/>
  <c r="V19" i="2"/>
  <c r="V4" i="2"/>
  <c r="V12" i="2"/>
  <c r="V20" i="2"/>
  <c r="V5" i="2"/>
  <c r="V13" i="2"/>
  <c r="K34" i="2"/>
  <c r="P34" i="2" s="1"/>
  <c r="V6" i="2"/>
  <c r="V14" i="2"/>
  <c r="V7" i="2"/>
  <c r="V15" i="2"/>
  <c r="V8" i="2"/>
  <c r="V16" i="2"/>
  <c r="V2" i="2"/>
  <c r="V9" i="2"/>
  <c r="V17" i="2"/>
  <c r="R4" i="2"/>
  <c r="C4" i="2"/>
  <c r="E4" i="2" s="1"/>
  <c r="P4" i="2" s="1"/>
  <c r="S4" i="2" s="1"/>
  <c r="T4" i="2" s="1"/>
  <c r="M3" i="2"/>
  <c r="M4" i="2"/>
  <c r="H9" i="2"/>
  <c r="H42" i="2" s="1"/>
  <c r="F6" i="2"/>
  <c r="O5" i="2"/>
  <c r="H17" i="2"/>
  <c r="C5" i="2"/>
  <c r="E5" i="2" s="1"/>
  <c r="B6" i="2"/>
  <c r="R5" i="2"/>
  <c r="I5" i="2"/>
  <c r="K5" i="2" s="1"/>
  <c r="C3" i="2"/>
  <c r="E3" i="2" s="1"/>
  <c r="P3" i="2" s="1"/>
  <c r="S3" i="2" s="1"/>
  <c r="T3" i="2" s="1"/>
  <c r="M2" i="2"/>
  <c r="M35" i="2" s="1"/>
  <c r="E2" i="2"/>
  <c r="P2" i="2" s="1"/>
  <c r="S2" i="2" s="1"/>
  <c r="V34" i="2" s="1"/>
  <c r="I6" i="2"/>
  <c r="K6" i="2" s="1"/>
  <c r="T2" i="1" l="1"/>
  <c r="S38" i="1"/>
  <c r="H40" i="1"/>
  <c r="H42" i="1" s="1"/>
  <c r="T4" i="4"/>
  <c r="F5" i="1"/>
  <c r="O4" i="1"/>
  <c r="I4" i="1"/>
  <c r="K4" i="1" s="1"/>
  <c r="M4" i="1" s="1"/>
  <c r="P3" i="1"/>
  <c r="S3" i="1" s="1"/>
  <c r="S39" i="1" s="1"/>
  <c r="M3" i="1"/>
  <c r="B5" i="1"/>
  <c r="C4" i="1"/>
  <c r="E4" i="1" s="1"/>
  <c r="R4" i="1"/>
  <c r="T2" i="2"/>
  <c r="M6" i="2"/>
  <c r="F7" i="2"/>
  <c r="O6" i="2"/>
  <c r="P5" i="2"/>
  <c r="S5" i="2" s="1"/>
  <c r="M5" i="2"/>
  <c r="C6" i="2"/>
  <c r="E6" i="2" s="1"/>
  <c r="P6" i="2" s="1"/>
  <c r="R6" i="2"/>
  <c r="B7" i="2"/>
  <c r="T3" i="1" l="1"/>
  <c r="P4" i="1"/>
  <c r="S4" i="1" s="1"/>
  <c r="B6" i="1"/>
  <c r="C5" i="1"/>
  <c r="E5" i="1" s="1"/>
  <c r="R5" i="1"/>
  <c r="F6" i="1"/>
  <c r="O5" i="1"/>
  <c r="I5" i="1"/>
  <c r="K5" i="1" s="1"/>
  <c r="T5" i="2"/>
  <c r="B8" i="2"/>
  <c r="R7" i="2"/>
  <c r="C7" i="2"/>
  <c r="E7" i="2" s="1"/>
  <c r="S6" i="2"/>
  <c r="T6" i="2" s="1"/>
  <c r="O7" i="2"/>
  <c r="F8" i="2"/>
  <c r="I7" i="2"/>
  <c r="K7" i="2" s="1"/>
  <c r="T4" i="1" l="1"/>
  <c r="P5" i="1"/>
  <c r="S5" i="1" s="1"/>
  <c r="B7" i="1"/>
  <c r="C6" i="1"/>
  <c r="E6" i="1" s="1"/>
  <c r="R6" i="1"/>
  <c r="M5" i="1"/>
  <c r="O6" i="1"/>
  <c r="F7" i="1"/>
  <c r="I6" i="1"/>
  <c r="K6" i="1" s="1"/>
  <c r="P7" i="2"/>
  <c r="S7" i="2" s="1"/>
  <c r="T7" i="2" s="1"/>
  <c r="B9" i="2"/>
  <c r="R8" i="2"/>
  <c r="C8" i="2"/>
  <c r="E8" i="2" s="1"/>
  <c r="M7" i="2"/>
  <c r="I8" i="2"/>
  <c r="K8" i="2" s="1"/>
  <c r="O8" i="2"/>
  <c r="F9" i="2"/>
  <c r="T5" i="1" l="1"/>
  <c r="P6" i="1"/>
  <c r="S6" i="1" s="1"/>
  <c r="M6" i="1"/>
  <c r="C7" i="1"/>
  <c r="E7" i="1" s="1"/>
  <c r="B8" i="1"/>
  <c r="R7" i="1"/>
  <c r="O7" i="1"/>
  <c r="I7" i="1"/>
  <c r="K7" i="1" s="1"/>
  <c r="M7" i="1" s="1"/>
  <c r="F8" i="1"/>
  <c r="P8" i="2"/>
  <c r="S8" i="2" s="1"/>
  <c r="T8" i="2" s="1"/>
  <c r="M8" i="2"/>
  <c r="C9" i="2"/>
  <c r="E9" i="2" s="1"/>
  <c r="B10" i="2"/>
  <c r="R9" i="2"/>
  <c r="O9" i="2"/>
  <c r="F10" i="2"/>
  <c r="I9" i="2"/>
  <c r="K9" i="2" s="1"/>
  <c r="T6" i="1" l="1"/>
  <c r="B9" i="1"/>
  <c r="R8" i="1"/>
  <c r="C8" i="1"/>
  <c r="E8" i="1" s="1"/>
  <c r="F9" i="1"/>
  <c r="O8" i="1"/>
  <c r="I8" i="1"/>
  <c r="K8" i="1" s="1"/>
  <c r="M8" i="1" s="1"/>
  <c r="P7" i="1"/>
  <c r="S7" i="1" s="1"/>
  <c r="T7" i="1" s="1"/>
  <c r="P9" i="2"/>
  <c r="M10" i="2"/>
  <c r="F11" i="2"/>
  <c r="O10" i="2"/>
  <c r="I10" i="2"/>
  <c r="K10" i="2" s="1"/>
  <c r="S9" i="2"/>
  <c r="T9" i="2" s="1"/>
  <c r="M9" i="2"/>
  <c r="C10" i="2"/>
  <c r="E10" i="2" s="1"/>
  <c r="R10" i="2"/>
  <c r="B11" i="2"/>
  <c r="B10" i="1" l="1"/>
  <c r="C9" i="1"/>
  <c r="E9" i="1" s="1"/>
  <c r="R9" i="1"/>
  <c r="P8" i="1"/>
  <c r="S8" i="1" s="1"/>
  <c r="T8" i="1" s="1"/>
  <c r="O9" i="1"/>
  <c r="I9" i="1"/>
  <c r="K9" i="1" s="1"/>
  <c r="M9" i="1" s="1"/>
  <c r="F10" i="1"/>
  <c r="P10" i="2"/>
  <c r="S10" i="2" s="1"/>
  <c r="T10" i="2" s="1"/>
  <c r="B12" i="2"/>
  <c r="R11" i="2"/>
  <c r="C11" i="2"/>
  <c r="E11" i="2" s="1"/>
  <c r="O11" i="2"/>
  <c r="F12" i="2"/>
  <c r="I11" i="2"/>
  <c r="K11" i="2" s="1"/>
  <c r="B11" i="1" l="1"/>
  <c r="C10" i="1"/>
  <c r="E10" i="1" s="1"/>
  <c r="R10" i="1"/>
  <c r="O10" i="1"/>
  <c r="F11" i="1"/>
  <c r="I10" i="1"/>
  <c r="K10" i="1" s="1"/>
  <c r="P9" i="1"/>
  <c r="S9" i="1" s="1"/>
  <c r="T9" i="1" s="1"/>
  <c r="B13" i="2"/>
  <c r="C12" i="2"/>
  <c r="E12" i="2" s="1"/>
  <c r="R12" i="2"/>
  <c r="P11" i="2"/>
  <c r="S11" i="2" s="1"/>
  <c r="T11" i="2" s="1"/>
  <c r="I12" i="2"/>
  <c r="K12" i="2" s="1"/>
  <c r="O12" i="2"/>
  <c r="F13" i="2"/>
  <c r="M11" i="2"/>
  <c r="C11" i="1" l="1"/>
  <c r="E11" i="1" s="1"/>
  <c r="B12" i="1"/>
  <c r="R11" i="1"/>
  <c r="P10" i="1"/>
  <c r="S10" i="1" s="1"/>
  <c r="T10" i="1" s="1"/>
  <c r="M10" i="1"/>
  <c r="F12" i="1"/>
  <c r="O11" i="1"/>
  <c r="I11" i="1"/>
  <c r="K11" i="1" s="1"/>
  <c r="M11" i="1" s="1"/>
  <c r="M13" i="2"/>
  <c r="F14" i="2"/>
  <c r="O13" i="2"/>
  <c r="I13" i="2"/>
  <c r="K13" i="2" s="1"/>
  <c r="P12" i="2"/>
  <c r="S12" i="2" s="1"/>
  <c r="T12" i="2" s="1"/>
  <c r="M12" i="2"/>
  <c r="C13" i="2"/>
  <c r="E13" i="2" s="1"/>
  <c r="B14" i="2"/>
  <c r="R13" i="2"/>
  <c r="F13" i="1" l="1"/>
  <c r="O12" i="1"/>
  <c r="I12" i="1"/>
  <c r="K12" i="1" s="1"/>
  <c r="B13" i="1"/>
  <c r="C12" i="1"/>
  <c r="E12" i="1" s="1"/>
  <c r="R12" i="1"/>
  <c r="P11" i="1"/>
  <c r="S11" i="1" s="1"/>
  <c r="T11" i="1" s="1"/>
  <c r="F15" i="2"/>
  <c r="O14" i="2"/>
  <c r="I14" i="2"/>
  <c r="K14" i="2" s="1"/>
  <c r="C14" i="2"/>
  <c r="E14" i="2" s="1"/>
  <c r="R14" i="2"/>
  <c r="B15" i="2"/>
  <c r="P13" i="2"/>
  <c r="S13" i="2" s="1"/>
  <c r="T13" i="2" s="1"/>
  <c r="C13" i="1" l="1"/>
  <c r="E13" i="1" s="1"/>
  <c r="B14" i="1"/>
  <c r="R13" i="1"/>
  <c r="P12" i="1"/>
  <c r="S12" i="1" s="1"/>
  <c r="T12" i="1" s="1"/>
  <c r="M12" i="1"/>
  <c r="F14" i="1"/>
  <c r="O13" i="1"/>
  <c r="I13" i="1"/>
  <c r="K13" i="1" s="1"/>
  <c r="B16" i="2"/>
  <c r="R15" i="2"/>
  <c r="C15" i="2"/>
  <c r="E15" i="2" s="1"/>
  <c r="P14" i="2"/>
  <c r="S14" i="2"/>
  <c r="T14" i="2" s="1"/>
  <c r="F16" i="2"/>
  <c r="O15" i="2"/>
  <c r="I15" i="2"/>
  <c r="K15" i="2" s="1"/>
  <c r="M14" i="2"/>
  <c r="P13" i="1" l="1"/>
  <c r="S13" i="1" s="1"/>
  <c r="T13" i="1" s="1"/>
  <c r="M13" i="1"/>
  <c r="O14" i="1"/>
  <c r="F15" i="1"/>
  <c r="I14" i="1"/>
  <c r="K14" i="1" s="1"/>
  <c r="M14" i="1" s="1"/>
  <c r="B15" i="1"/>
  <c r="C14" i="1"/>
  <c r="E14" i="1" s="1"/>
  <c r="R14" i="1"/>
  <c r="B17" i="2"/>
  <c r="C16" i="2"/>
  <c r="E16" i="2" s="1"/>
  <c r="R16" i="2"/>
  <c r="P15" i="2"/>
  <c r="M15" i="2"/>
  <c r="S15" i="2"/>
  <c r="T15" i="2" s="1"/>
  <c r="I16" i="2"/>
  <c r="K16" i="2" s="1"/>
  <c r="O16" i="2"/>
  <c r="F17" i="2"/>
  <c r="I15" i="1" l="1"/>
  <c r="K15" i="1" s="1"/>
  <c r="O15" i="1"/>
  <c r="F16" i="1"/>
  <c r="B16" i="1"/>
  <c r="C15" i="1"/>
  <c r="E15" i="1" s="1"/>
  <c r="R15" i="1"/>
  <c r="P14" i="1"/>
  <c r="S14" i="1" s="1"/>
  <c r="T14" i="1" s="1"/>
  <c r="P16" i="2"/>
  <c r="M16" i="2"/>
  <c r="F18" i="2"/>
  <c r="O17" i="2"/>
  <c r="I17" i="2"/>
  <c r="K17" i="2" s="1"/>
  <c r="S16" i="2"/>
  <c r="T16" i="2" s="1"/>
  <c r="C17" i="2"/>
  <c r="E17" i="2" s="1"/>
  <c r="B18" i="2"/>
  <c r="R17" i="2"/>
  <c r="B17" i="1" l="1"/>
  <c r="C16" i="1"/>
  <c r="E16" i="1" s="1"/>
  <c r="R16" i="1"/>
  <c r="P15" i="1"/>
  <c r="S15" i="1" s="1"/>
  <c r="T15" i="1" s="1"/>
  <c r="F17" i="1"/>
  <c r="O16" i="1"/>
  <c r="I16" i="1"/>
  <c r="K16" i="1" s="1"/>
  <c r="M16" i="1" s="1"/>
  <c r="M15" i="1"/>
  <c r="P17" i="2"/>
  <c r="C18" i="2"/>
  <c r="E18" i="2" s="1"/>
  <c r="R18" i="2"/>
  <c r="B19" i="2"/>
  <c r="M17" i="2"/>
  <c r="S17" i="2"/>
  <c r="T17" i="2"/>
  <c r="F19" i="2"/>
  <c r="O18" i="2"/>
  <c r="I18" i="2"/>
  <c r="K18" i="2" s="1"/>
  <c r="F18" i="1" l="1"/>
  <c r="O17" i="1"/>
  <c r="I17" i="1"/>
  <c r="K17" i="1" s="1"/>
  <c r="C17" i="1"/>
  <c r="E17" i="1" s="1"/>
  <c r="B18" i="1"/>
  <c r="R17" i="1"/>
  <c r="P16" i="1"/>
  <c r="S16" i="1" s="1"/>
  <c r="T16" i="1" s="1"/>
  <c r="R19" i="2"/>
  <c r="B20" i="2"/>
  <c r="C19" i="2"/>
  <c r="E19" i="2" s="1"/>
  <c r="P18" i="2"/>
  <c r="S18" i="2"/>
  <c r="T18" i="2" s="1"/>
  <c r="F20" i="2"/>
  <c r="O19" i="2"/>
  <c r="I19" i="2"/>
  <c r="K19" i="2" s="1"/>
  <c r="M19" i="2" s="1"/>
  <c r="M18" i="2"/>
  <c r="F13" i="4" l="1"/>
  <c r="P17" i="1"/>
  <c r="S17" i="1" s="1"/>
  <c r="T17" i="1" s="1"/>
  <c r="M17" i="1"/>
  <c r="B19" i="1"/>
  <c r="C18" i="1"/>
  <c r="E18" i="1" s="1"/>
  <c r="R18" i="1"/>
  <c r="O18" i="1"/>
  <c r="F19" i="1"/>
  <c r="I18" i="1"/>
  <c r="K18" i="1" s="1"/>
  <c r="O20" i="2"/>
  <c r="I20" i="2"/>
  <c r="K20" i="2" s="1"/>
  <c r="R20" i="2"/>
  <c r="C20" i="2"/>
  <c r="E20" i="2" s="1"/>
  <c r="P19" i="2"/>
  <c r="S19" i="2" s="1"/>
  <c r="T19" i="2" s="1"/>
  <c r="K13" i="4" l="1"/>
  <c r="P13" i="4" s="1"/>
  <c r="V2" i="4"/>
  <c r="X2" i="4" s="1"/>
  <c r="V4" i="4"/>
  <c r="X4" i="4" s="1"/>
  <c r="Z4" i="4" s="1"/>
  <c r="V3" i="4"/>
  <c r="X3" i="4" s="1"/>
  <c r="Z3" i="4" s="1"/>
  <c r="M14" i="4"/>
  <c r="O13" i="4"/>
  <c r="S13" i="4" s="1"/>
  <c r="I15" i="4"/>
  <c r="O16" i="4" s="1"/>
  <c r="H13" i="4" s="1"/>
  <c r="J6" i="4" s="1"/>
  <c r="V13" i="4"/>
  <c r="P18" i="1"/>
  <c r="C19" i="1"/>
  <c r="E19" i="1" s="1"/>
  <c r="B20" i="1"/>
  <c r="R19" i="1"/>
  <c r="M18" i="1"/>
  <c r="F20" i="1"/>
  <c r="O19" i="1"/>
  <c r="I19" i="1"/>
  <c r="K19" i="1" s="1"/>
  <c r="M19" i="1" s="1"/>
  <c r="S18" i="1"/>
  <c r="T18" i="1" s="1"/>
  <c r="P20" i="2"/>
  <c r="S20" i="2"/>
  <c r="T20" i="2" s="1"/>
  <c r="M20" i="2"/>
  <c r="X13" i="4" l="1"/>
  <c r="Z2" i="4"/>
  <c r="B21" i="1"/>
  <c r="C20" i="1"/>
  <c r="E20" i="1" s="1"/>
  <c r="R20" i="1"/>
  <c r="P19" i="1"/>
  <c r="S19" i="1" s="1"/>
  <c r="T19" i="1" s="1"/>
  <c r="F21" i="1"/>
  <c r="O20" i="1"/>
  <c r="I20" i="1"/>
  <c r="K20" i="1" s="1"/>
  <c r="Z13" i="4" l="1"/>
  <c r="F22" i="1"/>
  <c r="O21" i="1"/>
  <c r="I21" i="1"/>
  <c r="K21" i="1" s="1"/>
  <c r="B22" i="1"/>
  <c r="C21" i="1"/>
  <c r="E21" i="1" s="1"/>
  <c r="R21" i="1"/>
  <c r="P20" i="1"/>
  <c r="S20" i="1" s="1"/>
  <c r="T20" i="1" s="1"/>
  <c r="M20" i="1"/>
  <c r="P21" i="1" l="1"/>
  <c r="M21" i="1"/>
  <c r="S21" i="1"/>
  <c r="T21" i="1" s="1"/>
  <c r="O22" i="1"/>
  <c r="F23" i="1"/>
  <c r="I22" i="1"/>
  <c r="K22" i="1" s="1"/>
  <c r="B23" i="1"/>
  <c r="R22" i="1"/>
  <c r="C22" i="1"/>
  <c r="E22" i="1" s="1"/>
  <c r="C23" i="1" l="1"/>
  <c r="E23" i="1" s="1"/>
  <c r="B24" i="1"/>
  <c r="R23" i="1"/>
  <c r="P22" i="1"/>
  <c r="S22" i="1" s="1"/>
  <c r="T22" i="1" s="1"/>
  <c r="M22" i="1"/>
  <c r="F24" i="1"/>
  <c r="O23" i="1"/>
  <c r="I23" i="1"/>
  <c r="K23" i="1" s="1"/>
  <c r="P23" i="1" l="1"/>
  <c r="S23" i="1" s="1"/>
  <c r="T23" i="1" s="1"/>
  <c r="M23" i="1"/>
  <c r="B25" i="1"/>
  <c r="C24" i="1"/>
  <c r="E24" i="1" s="1"/>
  <c r="R24" i="1"/>
  <c r="F25" i="1"/>
  <c r="O24" i="1"/>
  <c r="I24" i="1"/>
  <c r="K24" i="1" s="1"/>
  <c r="P24" i="1" l="1"/>
  <c r="C25" i="1"/>
  <c r="E25" i="1" s="1"/>
  <c r="B26" i="1"/>
  <c r="R25" i="1"/>
  <c r="M24" i="1"/>
  <c r="S24" i="1"/>
  <c r="T24" i="1" s="1"/>
  <c r="F26" i="1"/>
  <c r="O25" i="1"/>
  <c r="I25" i="1"/>
  <c r="K25" i="1" s="1"/>
  <c r="B27" i="1" l="1"/>
  <c r="C26" i="1"/>
  <c r="E26" i="1" s="1"/>
  <c r="R26" i="1"/>
  <c r="P25" i="1"/>
  <c r="S25" i="1" s="1"/>
  <c r="T25" i="1" s="1"/>
  <c r="M25" i="1"/>
  <c r="O26" i="1"/>
  <c r="F27" i="1"/>
  <c r="I26" i="1"/>
  <c r="K26" i="1" s="1"/>
  <c r="M26" i="1" s="1"/>
  <c r="C27" i="1" l="1"/>
  <c r="E27" i="1" s="1"/>
  <c r="B28" i="1"/>
  <c r="R27" i="1"/>
  <c r="O27" i="1"/>
  <c r="F28" i="1"/>
  <c r="I27" i="1"/>
  <c r="K27" i="1" s="1"/>
  <c r="P26" i="1"/>
  <c r="S26" i="1" s="1"/>
  <c r="T26" i="1" s="1"/>
  <c r="P27" i="1" l="1"/>
  <c r="S27" i="1" s="1"/>
  <c r="T27" i="1" s="1"/>
  <c r="F29" i="1"/>
  <c r="O28" i="1"/>
  <c r="I28" i="1"/>
  <c r="K28" i="1" s="1"/>
  <c r="M27" i="1"/>
  <c r="B29" i="1"/>
  <c r="C28" i="1"/>
  <c r="E28" i="1" s="1"/>
  <c r="R28" i="1"/>
  <c r="B30" i="1" l="1"/>
  <c r="C29" i="1"/>
  <c r="E29" i="1" s="1"/>
  <c r="R29" i="1"/>
  <c r="P28" i="1"/>
  <c r="S28" i="1" s="1"/>
  <c r="T28" i="1" s="1"/>
  <c r="M28" i="1"/>
  <c r="O29" i="1"/>
  <c r="F30" i="1"/>
  <c r="I29" i="1"/>
  <c r="K29" i="1" s="1"/>
  <c r="M29" i="1" s="1"/>
  <c r="X2" i="2"/>
  <c r="X3" i="2"/>
  <c r="Z3" i="2" s="1"/>
  <c r="X4" i="2"/>
  <c r="Z4" i="2" s="1"/>
  <c r="X6" i="2"/>
  <c r="Z6" i="2" s="1"/>
  <c r="X5" i="2"/>
  <c r="Z5" i="2" s="1"/>
  <c r="X7" i="2"/>
  <c r="Z7" i="2" s="1"/>
  <c r="X8" i="2"/>
  <c r="Z8" i="2" s="1"/>
  <c r="X11" i="2"/>
  <c r="Z11" i="2" s="1"/>
  <c r="X10" i="2"/>
  <c r="Z10" i="2" s="1"/>
  <c r="X9" i="2"/>
  <c r="Z9" i="2" s="1"/>
  <c r="X13" i="2"/>
  <c r="Z13" i="2" s="1"/>
  <c r="X12" i="2"/>
  <c r="Z12" i="2" s="1"/>
  <c r="X15" i="2"/>
  <c r="Z15" i="2" s="1"/>
  <c r="X14" i="2"/>
  <c r="Z14" i="2" s="1"/>
  <c r="X16" i="2"/>
  <c r="Z16" i="2" s="1"/>
  <c r="X18" i="2"/>
  <c r="Z18" i="2" s="1"/>
  <c r="X17" i="2"/>
  <c r="Z17" i="2" s="1"/>
  <c r="X19" i="2"/>
  <c r="Z19" i="2" s="1"/>
  <c r="X20" i="2"/>
  <c r="Z20" i="2" s="1"/>
  <c r="O34" i="2"/>
  <c r="S34" i="2" s="1"/>
  <c r="P29" i="1" l="1"/>
  <c r="O30" i="1"/>
  <c r="F31" i="1"/>
  <c r="I30" i="1"/>
  <c r="K30" i="1" s="1"/>
  <c r="M30" i="1" s="1"/>
  <c r="S29" i="1"/>
  <c r="T29" i="1" s="1"/>
  <c r="B31" i="1"/>
  <c r="C30" i="1"/>
  <c r="E30" i="1" s="1"/>
  <c r="E34" i="1" s="1"/>
  <c r="R30" i="1"/>
  <c r="X34" i="2"/>
  <c r="Z2" i="2"/>
  <c r="I36" i="2"/>
  <c r="O37" i="2" s="1"/>
  <c r="H34" i="2" s="1"/>
  <c r="P30" i="1" l="1"/>
  <c r="O31" i="1"/>
  <c r="I31" i="1"/>
  <c r="K31" i="1" s="1"/>
  <c r="V24" i="1" s="1"/>
  <c r="X24" i="1" s="1"/>
  <c r="Z24" i="1" s="1"/>
  <c r="F34" i="1"/>
  <c r="S30" i="1"/>
  <c r="T30" i="1" s="1"/>
  <c r="C31" i="1"/>
  <c r="E31" i="1" s="1"/>
  <c r="R31" i="1"/>
  <c r="Z34" i="2"/>
  <c r="V28" i="1" l="1"/>
  <c r="X28" i="1" s="1"/>
  <c r="Z28" i="1" s="1"/>
  <c r="V29" i="1"/>
  <c r="X29" i="1" s="1"/>
  <c r="Z29" i="1" s="1"/>
  <c r="V26" i="1"/>
  <c r="X26" i="1" s="1"/>
  <c r="Z26" i="1" s="1"/>
  <c r="V25" i="1"/>
  <c r="X25" i="1" s="1"/>
  <c r="Z25" i="1" s="1"/>
  <c r="O34" i="1"/>
  <c r="V31" i="1"/>
  <c r="X31" i="1" s="1"/>
  <c r="P31" i="1"/>
  <c r="S31" i="1" s="1"/>
  <c r="V3" i="1"/>
  <c r="X3" i="1" s="1"/>
  <c r="Z3" i="1" s="1"/>
  <c r="V2" i="1"/>
  <c r="X2" i="1" s="1"/>
  <c r="V4" i="1"/>
  <c r="X4" i="1" s="1"/>
  <c r="Z4" i="1" s="1"/>
  <c r="K34" i="1"/>
  <c r="P34" i="1" s="1"/>
  <c r="V6" i="1"/>
  <c r="X6" i="1" s="1"/>
  <c r="Z6" i="1" s="1"/>
  <c r="V5" i="1"/>
  <c r="X5" i="1" s="1"/>
  <c r="Z5" i="1" s="1"/>
  <c r="V7" i="1"/>
  <c r="X7" i="1" s="1"/>
  <c r="Z7" i="1" s="1"/>
  <c r="V8" i="1"/>
  <c r="X8" i="1" s="1"/>
  <c r="Z8" i="1" s="1"/>
  <c r="V9" i="1"/>
  <c r="X9" i="1" s="1"/>
  <c r="Z9" i="1" s="1"/>
  <c r="V11" i="1"/>
  <c r="X11" i="1" s="1"/>
  <c r="Z11" i="1" s="1"/>
  <c r="V10" i="1"/>
  <c r="X10" i="1" s="1"/>
  <c r="Z10" i="1" s="1"/>
  <c r="V14" i="1"/>
  <c r="X14" i="1" s="1"/>
  <c r="Z14" i="1" s="1"/>
  <c r="V12" i="1"/>
  <c r="X12" i="1" s="1"/>
  <c r="Z12" i="1" s="1"/>
  <c r="V13" i="1"/>
  <c r="X13" i="1" s="1"/>
  <c r="Z13" i="1" s="1"/>
  <c r="V15" i="1"/>
  <c r="X15" i="1" s="1"/>
  <c r="Z15" i="1" s="1"/>
  <c r="V16" i="1"/>
  <c r="X16" i="1" s="1"/>
  <c r="Z16" i="1" s="1"/>
  <c r="V19" i="1"/>
  <c r="X19" i="1" s="1"/>
  <c r="Z19" i="1" s="1"/>
  <c r="V17" i="1"/>
  <c r="X17" i="1" s="1"/>
  <c r="Z17" i="1" s="1"/>
  <c r="V18" i="1"/>
  <c r="X18" i="1" s="1"/>
  <c r="Z18" i="1" s="1"/>
  <c r="V20" i="1"/>
  <c r="X20" i="1" s="1"/>
  <c r="Z20" i="1" s="1"/>
  <c r="V21" i="1"/>
  <c r="X21" i="1" s="1"/>
  <c r="Z21" i="1" s="1"/>
  <c r="V22" i="1"/>
  <c r="X22" i="1" s="1"/>
  <c r="Z22" i="1" s="1"/>
  <c r="V23" i="1"/>
  <c r="X23" i="1" s="1"/>
  <c r="Z23" i="1" s="1"/>
  <c r="V30" i="1"/>
  <c r="X30" i="1" s="1"/>
  <c r="Z30" i="1" s="1"/>
  <c r="M31" i="1"/>
  <c r="M35" i="1" s="1"/>
  <c r="V27" i="1"/>
  <c r="X27" i="1" s="1"/>
  <c r="Z27" i="1" s="1"/>
  <c r="I36" i="1" l="1"/>
  <c r="O37" i="1" s="1"/>
  <c r="H34" i="1" s="1"/>
  <c r="S34" i="1"/>
  <c r="S37" i="1" s="1"/>
  <c r="V34" i="1"/>
  <c r="T31" i="1"/>
  <c r="X34" i="1"/>
  <c r="Z2" i="1"/>
  <c r="Z31" i="1"/>
  <c r="Z34" i="1" l="1"/>
</calcChain>
</file>

<file path=xl/sharedStrings.xml><?xml version="1.0" encoding="utf-8"?>
<sst xmlns="http://schemas.openxmlformats.org/spreadsheetml/2006/main" count="111" uniqueCount="31">
  <si>
    <t>Initial Concentration Pu</t>
  </si>
  <si>
    <t>Initial Concentraion Contaminate</t>
  </si>
  <si>
    <t>DC1</t>
  </si>
  <si>
    <t>DC2</t>
  </si>
  <si>
    <t>Mfinal</t>
  </si>
  <si>
    <t>Mass in TBP</t>
  </si>
  <si>
    <t>Massfinal</t>
  </si>
  <si>
    <t>DF</t>
  </si>
  <si>
    <t>Ratio initial</t>
  </si>
  <si>
    <t>ratio final</t>
  </si>
  <si>
    <t>Not an average of DF</t>
  </si>
  <si>
    <t>sum</t>
  </si>
  <si>
    <t>sum minus self</t>
  </si>
  <si>
    <t>% Contrib</t>
  </si>
  <si>
    <t>why is this one?</t>
  </si>
  <si>
    <t>It is one because the parenthetical term in eq</t>
  </si>
  <si>
    <t xml:space="preserve">4 is a percentage. It is the percentage each </t>
  </si>
  <si>
    <t>contaminant contributes to the total final</t>
  </si>
  <si>
    <t>contamination.</t>
  </si>
  <si>
    <t>why are they all the same?</t>
  </si>
  <si>
    <t>DF Calc Diff</t>
  </si>
  <si>
    <t>equal?</t>
  </si>
  <si>
    <t>c,initial over c,final</t>
  </si>
  <si>
    <t>1+ 1/DCPu</t>
  </si>
  <si>
    <t>Calculated overall DF in third way</t>
  </si>
  <si>
    <t>1/DC1</t>
  </si>
  <si>
    <t>sum 1/DC1</t>
  </si>
  <si>
    <t>sum 1 + 1/DC1</t>
  </si>
  <si>
    <t>Calculated overall DF in a fourth way</t>
  </si>
  <si>
    <t>c i/cf</t>
  </si>
  <si>
    <t>DF Overal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</si>
</sst>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C19" workbookViewId="0">
      <selection activeCell="G3" sqref="G3"/>
    </sheetView>
  </sheetViews>
  <sheetFormatPr defaultRowHeight="15" x14ac:dyDescent="0.25"/>
  <cols>
    <col min="1" max="1" width="13.7109375" customWidth="1"/>
    <col min="2" max="2" width="10" customWidth="1"/>
    <col min="3" max="5" width="21.42578125" customWidth="1"/>
    <col min="6" max="6" width="19.28515625" customWidth="1"/>
    <col min="7" max="7" width="30.85546875" bestFit="1" customWidth="1"/>
    <col min="8" max="8" width="30.85546875" customWidth="1"/>
    <col min="9" max="9" width="12" bestFit="1" customWidth="1"/>
    <col min="11" max="11" width="12" bestFit="1" customWidth="1"/>
    <col min="12" max="13" width="12" customWidth="1"/>
    <col min="18" max="19" width="12" bestFit="1" customWidth="1"/>
  </cols>
  <sheetData>
    <row r="1" spans="1:26" ht="45" x14ac:dyDescent="0.25">
      <c r="A1" s="1" t="s">
        <v>0</v>
      </c>
      <c r="B1" t="s">
        <v>2</v>
      </c>
      <c r="C1" t="s">
        <v>5</v>
      </c>
      <c r="D1" t="s">
        <v>3</v>
      </c>
      <c r="E1" t="s">
        <v>6</v>
      </c>
      <c r="F1" s="1" t="s">
        <v>1</v>
      </c>
      <c r="G1" t="s">
        <v>2</v>
      </c>
      <c r="H1" t="s">
        <v>25</v>
      </c>
      <c r="I1" t="s">
        <v>5</v>
      </c>
      <c r="J1" t="s">
        <v>3</v>
      </c>
      <c r="K1" t="s">
        <v>4</v>
      </c>
      <c r="M1" t="s">
        <v>29</v>
      </c>
      <c r="O1" s="1" t="s">
        <v>8</v>
      </c>
      <c r="P1" t="s">
        <v>9</v>
      </c>
      <c r="R1" t="s">
        <v>20</v>
      </c>
      <c r="S1" t="s">
        <v>7</v>
      </c>
      <c r="T1" t="s">
        <v>21</v>
      </c>
      <c r="V1" s="1" t="s">
        <v>12</v>
      </c>
      <c r="X1" s="1" t="s">
        <v>13</v>
      </c>
    </row>
    <row r="2" spans="1:26" x14ac:dyDescent="0.25">
      <c r="A2">
        <v>100</v>
      </c>
      <c r="B2">
        <v>10000</v>
      </c>
      <c r="C2">
        <f>A2/(1+1/B2)</f>
        <v>99.990000999900005</v>
      </c>
      <c r="D2">
        <f>0</f>
        <v>0</v>
      </c>
      <c r="E2">
        <f>C2/(D2+1)</f>
        <v>99.990000999900005</v>
      </c>
      <c r="F2">
        <v>1000</v>
      </c>
      <c r="G2">
        <v>0.1</v>
      </c>
      <c r="H2">
        <f>1/G2</f>
        <v>10</v>
      </c>
      <c r="I2">
        <f>(1/(1+1/G2))*F2</f>
        <v>90.909090909090907</v>
      </c>
      <c r="J2">
        <v>0</v>
      </c>
      <c r="K2">
        <f>I2*(1/(1+J2))</f>
        <v>90.909090909090907</v>
      </c>
      <c r="M2">
        <f>F2/K2</f>
        <v>11</v>
      </c>
      <c r="O2">
        <f t="shared" ref="O2:O31" si="0">F2/A2</f>
        <v>10</v>
      </c>
      <c r="P2">
        <f t="shared" ref="P2:P31" si="1">K2/E2</f>
        <v>0.9091818181818182</v>
      </c>
      <c r="R2">
        <f t="shared" ref="R2:R31" si="2">(1+1/G2)/(1+1/B2)</f>
        <v>10.998900109989002</v>
      </c>
      <c r="S2">
        <f t="shared" ref="S2:S31" si="3">O2/P2</f>
        <v>10.998900109989</v>
      </c>
      <c r="T2" t="b">
        <f>R2=S2</f>
        <v>1</v>
      </c>
      <c r="V2">
        <f>(SUM($K$2:$K$31)-K2)</f>
        <v>28.971028971028943</v>
      </c>
      <c r="X2">
        <f t="shared" ref="X2:X31" si="4">1/(1+V2/K2)</f>
        <v>0.75833333333333353</v>
      </c>
      <c r="Z2">
        <f>X2*S2</f>
        <v>8.3408325834083268</v>
      </c>
    </row>
    <row r="3" spans="1:26" x14ac:dyDescent="0.25">
      <c r="A3">
        <v>100</v>
      </c>
      <c r="B3">
        <f>B2</f>
        <v>10000</v>
      </c>
      <c r="C3">
        <f t="shared" ref="C3:C31" si="5">A3/(1+1/B3)</f>
        <v>99.990000999900005</v>
      </c>
      <c r="D3">
        <f>D2</f>
        <v>0</v>
      </c>
      <c r="E3">
        <f t="shared" ref="E3:E31" si="6">C3/(D3+1)</f>
        <v>99.990000999900005</v>
      </c>
      <c r="F3">
        <f>F2</f>
        <v>1000</v>
      </c>
      <c r="G3">
        <v>1E-3</v>
      </c>
      <c r="H3">
        <f t="shared" ref="H3:H31" si="7">1/G3</f>
        <v>1000</v>
      </c>
      <c r="I3">
        <f t="shared" ref="I3:I31" si="8">(1/(1+1/G3))*F3</f>
        <v>0.99900099900099903</v>
      </c>
      <c r="J3">
        <v>0</v>
      </c>
      <c r="K3">
        <f t="shared" ref="K3:K31" si="9">I3*(1/(1+J3))</f>
        <v>0.99900099900099903</v>
      </c>
      <c r="M3">
        <f t="shared" ref="M3:M31" si="10">F3/K3</f>
        <v>1001</v>
      </c>
      <c r="O3">
        <f t="shared" si="0"/>
        <v>10</v>
      </c>
      <c r="P3">
        <f t="shared" si="1"/>
        <v>9.991008991008991E-3</v>
      </c>
      <c r="R3">
        <f t="shared" si="2"/>
        <v>1000.8999100089991</v>
      </c>
      <c r="S3">
        <f t="shared" si="3"/>
        <v>1000.8999100089991</v>
      </c>
      <c r="T3" t="b">
        <f t="shared" ref="T3:T31" si="11">R3=S3</f>
        <v>1</v>
      </c>
      <c r="V3">
        <f t="shared" ref="V3:V31" si="12">(SUM($K$2:$K$31)-K3)</f>
        <v>118.88111888111885</v>
      </c>
      <c r="X3">
        <f t="shared" si="4"/>
        <v>8.333333333333335E-3</v>
      </c>
      <c r="Z3">
        <f t="shared" ref="Z3:Z31" si="13">X3*S3</f>
        <v>8.3408325834083268</v>
      </c>
    </row>
    <row r="4" spans="1:26" x14ac:dyDescent="0.25">
      <c r="A4">
        <v>100</v>
      </c>
      <c r="B4">
        <f t="shared" ref="B4:B31" si="14">B3</f>
        <v>10000</v>
      </c>
      <c r="C4">
        <f t="shared" si="5"/>
        <v>99.990000999900005</v>
      </c>
      <c r="D4">
        <f t="shared" ref="D4:D31" si="15">D3</f>
        <v>0</v>
      </c>
      <c r="E4">
        <f t="shared" si="6"/>
        <v>99.990000999900005</v>
      </c>
      <c r="F4">
        <f t="shared" ref="F4:F31" si="16">F3</f>
        <v>1000</v>
      </c>
      <c r="G4">
        <v>1E-3</v>
      </c>
      <c r="H4">
        <f t="shared" si="7"/>
        <v>1000</v>
      </c>
      <c r="I4">
        <f t="shared" si="8"/>
        <v>0.99900099900099903</v>
      </c>
      <c r="J4">
        <v>0</v>
      </c>
      <c r="K4">
        <f t="shared" si="9"/>
        <v>0.99900099900099903</v>
      </c>
      <c r="M4">
        <f t="shared" si="10"/>
        <v>1001</v>
      </c>
      <c r="O4">
        <f t="shared" si="0"/>
        <v>10</v>
      </c>
      <c r="P4">
        <f t="shared" si="1"/>
        <v>9.991008991008991E-3</v>
      </c>
      <c r="R4">
        <f t="shared" si="2"/>
        <v>1000.8999100089991</v>
      </c>
      <c r="S4">
        <f t="shared" si="3"/>
        <v>1000.8999100089991</v>
      </c>
      <c r="T4" t="b">
        <f t="shared" si="11"/>
        <v>1</v>
      </c>
      <c r="V4">
        <f t="shared" si="12"/>
        <v>118.88111888111885</v>
      </c>
      <c r="X4">
        <f t="shared" si="4"/>
        <v>8.333333333333335E-3</v>
      </c>
      <c r="Z4">
        <f t="shared" si="13"/>
        <v>8.3408325834083268</v>
      </c>
    </row>
    <row r="5" spans="1:26" x14ac:dyDescent="0.25">
      <c r="A5">
        <v>100</v>
      </c>
      <c r="B5">
        <f t="shared" si="14"/>
        <v>10000</v>
      </c>
      <c r="C5">
        <f t="shared" si="5"/>
        <v>99.990000999900005</v>
      </c>
      <c r="D5">
        <f t="shared" si="15"/>
        <v>0</v>
      </c>
      <c r="E5">
        <f t="shared" si="6"/>
        <v>99.990000999900005</v>
      </c>
      <c r="F5">
        <f t="shared" si="16"/>
        <v>1000</v>
      </c>
      <c r="G5">
        <v>1E-3</v>
      </c>
      <c r="H5">
        <f t="shared" si="7"/>
        <v>1000</v>
      </c>
      <c r="I5">
        <f t="shared" si="8"/>
        <v>0.99900099900099903</v>
      </c>
      <c r="J5">
        <v>0</v>
      </c>
      <c r="K5">
        <f t="shared" si="9"/>
        <v>0.99900099900099903</v>
      </c>
      <c r="M5">
        <f t="shared" si="10"/>
        <v>1001</v>
      </c>
      <c r="O5">
        <f t="shared" si="0"/>
        <v>10</v>
      </c>
      <c r="P5">
        <f t="shared" si="1"/>
        <v>9.991008991008991E-3</v>
      </c>
      <c r="R5">
        <f t="shared" si="2"/>
        <v>1000.8999100089991</v>
      </c>
      <c r="S5">
        <f t="shared" si="3"/>
        <v>1000.8999100089991</v>
      </c>
      <c r="T5" t="b">
        <f t="shared" si="11"/>
        <v>1</v>
      </c>
      <c r="V5">
        <f t="shared" si="12"/>
        <v>118.88111888111885</v>
      </c>
      <c r="X5">
        <f t="shared" si="4"/>
        <v>8.333333333333335E-3</v>
      </c>
      <c r="Z5">
        <f t="shared" si="13"/>
        <v>8.3408325834083268</v>
      </c>
    </row>
    <row r="6" spans="1:26" x14ac:dyDescent="0.25">
      <c r="A6">
        <v>100</v>
      </c>
      <c r="B6">
        <f t="shared" si="14"/>
        <v>10000</v>
      </c>
      <c r="C6">
        <f t="shared" si="5"/>
        <v>99.990000999900005</v>
      </c>
      <c r="D6">
        <f t="shared" si="15"/>
        <v>0</v>
      </c>
      <c r="E6">
        <f t="shared" si="6"/>
        <v>99.990000999900005</v>
      </c>
      <c r="F6">
        <f t="shared" si="16"/>
        <v>1000</v>
      </c>
      <c r="G6">
        <v>1E-3</v>
      </c>
      <c r="H6">
        <f t="shared" si="7"/>
        <v>1000</v>
      </c>
      <c r="I6">
        <f>(1/(1+1/G6))*F6</f>
        <v>0.99900099900099903</v>
      </c>
      <c r="J6">
        <v>0</v>
      </c>
      <c r="K6">
        <f>I6*(1/(1+J6))</f>
        <v>0.99900099900099903</v>
      </c>
      <c r="M6">
        <f t="shared" si="10"/>
        <v>1001</v>
      </c>
      <c r="O6">
        <f t="shared" si="0"/>
        <v>10</v>
      </c>
      <c r="P6">
        <f t="shared" si="1"/>
        <v>9.991008991008991E-3</v>
      </c>
      <c r="R6">
        <f t="shared" si="2"/>
        <v>1000.8999100089991</v>
      </c>
      <c r="S6">
        <f t="shared" si="3"/>
        <v>1000.8999100089991</v>
      </c>
      <c r="T6" t="b">
        <f t="shared" si="11"/>
        <v>1</v>
      </c>
      <c r="V6">
        <f t="shared" si="12"/>
        <v>118.88111888111885</v>
      </c>
      <c r="X6">
        <f t="shared" si="4"/>
        <v>8.333333333333335E-3</v>
      </c>
      <c r="Z6">
        <f t="shared" si="13"/>
        <v>8.3408325834083268</v>
      </c>
    </row>
    <row r="7" spans="1:26" x14ac:dyDescent="0.25">
      <c r="A7">
        <v>100</v>
      </c>
      <c r="B7">
        <f t="shared" si="14"/>
        <v>10000</v>
      </c>
      <c r="C7">
        <f t="shared" si="5"/>
        <v>99.990000999900005</v>
      </c>
      <c r="D7">
        <f t="shared" si="15"/>
        <v>0</v>
      </c>
      <c r="E7">
        <f t="shared" si="6"/>
        <v>99.990000999900005</v>
      </c>
      <c r="F7">
        <f t="shared" si="16"/>
        <v>1000</v>
      </c>
      <c r="G7">
        <v>1E-3</v>
      </c>
      <c r="H7">
        <f t="shared" si="7"/>
        <v>1000</v>
      </c>
      <c r="I7">
        <f t="shared" si="8"/>
        <v>0.99900099900099903</v>
      </c>
      <c r="J7">
        <v>0</v>
      </c>
      <c r="K7">
        <f t="shared" si="9"/>
        <v>0.99900099900099903</v>
      </c>
      <c r="M7">
        <f t="shared" si="10"/>
        <v>1001</v>
      </c>
      <c r="O7">
        <f t="shared" si="0"/>
        <v>10</v>
      </c>
      <c r="P7">
        <f t="shared" si="1"/>
        <v>9.991008991008991E-3</v>
      </c>
      <c r="R7">
        <f t="shared" si="2"/>
        <v>1000.8999100089991</v>
      </c>
      <c r="S7">
        <f t="shared" si="3"/>
        <v>1000.8999100089991</v>
      </c>
      <c r="T7" t="b">
        <f t="shared" si="11"/>
        <v>1</v>
      </c>
      <c r="V7">
        <f t="shared" si="12"/>
        <v>118.88111888111885</v>
      </c>
      <c r="X7">
        <f t="shared" si="4"/>
        <v>8.333333333333335E-3</v>
      </c>
      <c r="Z7">
        <f t="shared" si="13"/>
        <v>8.3408325834083268</v>
      </c>
    </row>
    <row r="8" spans="1:26" x14ac:dyDescent="0.25">
      <c r="A8">
        <v>100</v>
      </c>
      <c r="B8">
        <f t="shared" si="14"/>
        <v>10000</v>
      </c>
      <c r="C8">
        <f t="shared" si="5"/>
        <v>99.990000999900005</v>
      </c>
      <c r="D8">
        <f t="shared" si="15"/>
        <v>0</v>
      </c>
      <c r="E8">
        <f t="shared" si="6"/>
        <v>99.990000999900005</v>
      </c>
      <c r="F8">
        <f t="shared" si="16"/>
        <v>1000</v>
      </c>
      <c r="G8">
        <v>1E-3</v>
      </c>
      <c r="H8">
        <f t="shared" si="7"/>
        <v>1000</v>
      </c>
      <c r="I8">
        <f t="shared" si="8"/>
        <v>0.99900099900099903</v>
      </c>
      <c r="J8">
        <v>0</v>
      </c>
      <c r="K8">
        <f t="shared" si="9"/>
        <v>0.99900099900099903</v>
      </c>
      <c r="M8">
        <f t="shared" si="10"/>
        <v>1001</v>
      </c>
      <c r="O8">
        <f t="shared" si="0"/>
        <v>10</v>
      </c>
      <c r="P8">
        <f t="shared" si="1"/>
        <v>9.991008991008991E-3</v>
      </c>
      <c r="R8">
        <f t="shared" si="2"/>
        <v>1000.8999100089991</v>
      </c>
      <c r="S8">
        <f t="shared" si="3"/>
        <v>1000.8999100089991</v>
      </c>
      <c r="T8" t="b">
        <f t="shared" si="11"/>
        <v>1</v>
      </c>
      <c r="V8">
        <f t="shared" si="12"/>
        <v>118.88111888111885</v>
      </c>
      <c r="X8">
        <f t="shared" si="4"/>
        <v>8.333333333333335E-3</v>
      </c>
      <c r="Z8">
        <f t="shared" si="13"/>
        <v>8.3408325834083268</v>
      </c>
    </row>
    <row r="9" spans="1:26" x14ac:dyDescent="0.25">
      <c r="A9">
        <v>100</v>
      </c>
      <c r="B9">
        <f t="shared" si="14"/>
        <v>10000</v>
      </c>
      <c r="C9">
        <f t="shared" si="5"/>
        <v>99.990000999900005</v>
      </c>
      <c r="D9">
        <f t="shared" si="15"/>
        <v>0</v>
      </c>
      <c r="E9">
        <f t="shared" si="6"/>
        <v>99.990000999900005</v>
      </c>
      <c r="F9">
        <f t="shared" si="16"/>
        <v>1000</v>
      </c>
      <c r="G9">
        <v>1E-3</v>
      </c>
      <c r="H9">
        <f t="shared" si="7"/>
        <v>1000</v>
      </c>
      <c r="I9">
        <f t="shared" si="8"/>
        <v>0.99900099900099903</v>
      </c>
      <c r="J9">
        <v>0</v>
      </c>
      <c r="K9">
        <f t="shared" si="9"/>
        <v>0.99900099900099903</v>
      </c>
      <c r="M9">
        <f t="shared" si="10"/>
        <v>1001</v>
      </c>
      <c r="O9">
        <f t="shared" si="0"/>
        <v>10</v>
      </c>
      <c r="P9">
        <f t="shared" si="1"/>
        <v>9.991008991008991E-3</v>
      </c>
      <c r="R9">
        <f t="shared" si="2"/>
        <v>1000.8999100089991</v>
      </c>
      <c r="S9">
        <f t="shared" si="3"/>
        <v>1000.8999100089991</v>
      </c>
      <c r="T9" t="b">
        <f t="shared" si="11"/>
        <v>1</v>
      </c>
      <c r="V9">
        <f t="shared" si="12"/>
        <v>118.88111888111885</v>
      </c>
      <c r="X9">
        <f t="shared" si="4"/>
        <v>8.333333333333335E-3</v>
      </c>
      <c r="Z9">
        <f t="shared" si="13"/>
        <v>8.3408325834083268</v>
      </c>
    </row>
    <row r="10" spans="1:26" x14ac:dyDescent="0.25">
      <c r="A10">
        <v>100</v>
      </c>
      <c r="B10">
        <f t="shared" si="14"/>
        <v>10000</v>
      </c>
      <c r="C10">
        <f t="shared" si="5"/>
        <v>99.990000999900005</v>
      </c>
      <c r="D10">
        <f t="shared" si="15"/>
        <v>0</v>
      </c>
      <c r="E10">
        <f t="shared" si="6"/>
        <v>99.990000999900005</v>
      </c>
      <c r="F10">
        <f t="shared" si="16"/>
        <v>1000</v>
      </c>
      <c r="G10">
        <v>1E-3</v>
      </c>
      <c r="H10">
        <f t="shared" si="7"/>
        <v>1000</v>
      </c>
      <c r="I10">
        <f t="shared" si="8"/>
        <v>0.99900099900099903</v>
      </c>
      <c r="J10">
        <v>0</v>
      </c>
      <c r="K10">
        <f t="shared" si="9"/>
        <v>0.99900099900099903</v>
      </c>
      <c r="M10">
        <f t="shared" si="10"/>
        <v>1001</v>
      </c>
      <c r="O10">
        <f t="shared" si="0"/>
        <v>10</v>
      </c>
      <c r="P10">
        <f t="shared" si="1"/>
        <v>9.991008991008991E-3</v>
      </c>
      <c r="R10">
        <f t="shared" si="2"/>
        <v>1000.8999100089991</v>
      </c>
      <c r="S10">
        <f t="shared" si="3"/>
        <v>1000.8999100089991</v>
      </c>
      <c r="T10" t="b">
        <f t="shared" si="11"/>
        <v>1</v>
      </c>
      <c r="V10">
        <f t="shared" si="12"/>
        <v>118.88111888111885</v>
      </c>
      <c r="X10">
        <f t="shared" si="4"/>
        <v>8.333333333333335E-3</v>
      </c>
      <c r="Z10">
        <f t="shared" si="13"/>
        <v>8.3408325834083268</v>
      </c>
    </row>
    <row r="11" spans="1:26" x14ac:dyDescent="0.25">
      <c r="A11">
        <v>100</v>
      </c>
      <c r="B11">
        <f t="shared" si="14"/>
        <v>10000</v>
      </c>
      <c r="C11">
        <f t="shared" si="5"/>
        <v>99.990000999900005</v>
      </c>
      <c r="D11">
        <f t="shared" si="15"/>
        <v>0</v>
      </c>
      <c r="E11">
        <f t="shared" si="6"/>
        <v>99.990000999900005</v>
      </c>
      <c r="F11">
        <f t="shared" si="16"/>
        <v>1000</v>
      </c>
      <c r="G11">
        <v>1E-3</v>
      </c>
      <c r="H11">
        <f t="shared" si="7"/>
        <v>1000</v>
      </c>
      <c r="I11">
        <f t="shared" si="8"/>
        <v>0.99900099900099903</v>
      </c>
      <c r="J11">
        <v>0</v>
      </c>
      <c r="K11">
        <f t="shared" si="9"/>
        <v>0.99900099900099903</v>
      </c>
      <c r="M11">
        <f t="shared" si="10"/>
        <v>1001</v>
      </c>
      <c r="O11">
        <f t="shared" si="0"/>
        <v>10</v>
      </c>
      <c r="P11">
        <f t="shared" si="1"/>
        <v>9.991008991008991E-3</v>
      </c>
      <c r="R11">
        <f t="shared" si="2"/>
        <v>1000.8999100089991</v>
      </c>
      <c r="S11">
        <f t="shared" si="3"/>
        <v>1000.8999100089991</v>
      </c>
      <c r="T11" t="b">
        <f t="shared" si="11"/>
        <v>1</v>
      </c>
      <c r="V11">
        <f t="shared" si="12"/>
        <v>118.88111888111885</v>
      </c>
      <c r="X11">
        <f t="shared" si="4"/>
        <v>8.333333333333335E-3</v>
      </c>
      <c r="Z11">
        <f t="shared" si="13"/>
        <v>8.3408325834083268</v>
      </c>
    </row>
    <row r="12" spans="1:26" x14ac:dyDescent="0.25">
      <c r="A12">
        <v>100</v>
      </c>
      <c r="B12">
        <f t="shared" si="14"/>
        <v>10000</v>
      </c>
      <c r="C12">
        <f t="shared" si="5"/>
        <v>99.990000999900005</v>
      </c>
      <c r="D12">
        <f t="shared" si="15"/>
        <v>0</v>
      </c>
      <c r="E12">
        <f t="shared" si="6"/>
        <v>99.990000999900005</v>
      </c>
      <c r="F12">
        <f t="shared" si="16"/>
        <v>1000</v>
      </c>
      <c r="G12">
        <v>1E-3</v>
      </c>
      <c r="H12">
        <f t="shared" si="7"/>
        <v>1000</v>
      </c>
      <c r="I12">
        <f t="shared" si="8"/>
        <v>0.99900099900099903</v>
      </c>
      <c r="J12">
        <v>0</v>
      </c>
      <c r="K12">
        <f t="shared" si="9"/>
        <v>0.99900099900099903</v>
      </c>
      <c r="M12">
        <f t="shared" si="10"/>
        <v>1001</v>
      </c>
      <c r="O12">
        <f t="shared" si="0"/>
        <v>10</v>
      </c>
      <c r="P12">
        <f t="shared" si="1"/>
        <v>9.991008991008991E-3</v>
      </c>
      <c r="R12">
        <f t="shared" si="2"/>
        <v>1000.8999100089991</v>
      </c>
      <c r="S12">
        <f t="shared" si="3"/>
        <v>1000.8999100089991</v>
      </c>
      <c r="T12" t="b">
        <f t="shared" si="11"/>
        <v>1</v>
      </c>
      <c r="V12">
        <f t="shared" si="12"/>
        <v>118.88111888111885</v>
      </c>
      <c r="X12">
        <f t="shared" si="4"/>
        <v>8.333333333333335E-3</v>
      </c>
      <c r="Z12">
        <f t="shared" si="13"/>
        <v>8.3408325834083268</v>
      </c>
    </row>
    <row r="13" spans="1:26" x14ac:dyDescent="0.25">
      <c r="A13">
        <v>100</v>
      </c>
      <c r="B13">
        <f t="shared" si="14"/>
        <v>10000</v>
      </c>
      <c r="C13">
        <f t="shared" si="5"/>
        <v>99.990000999900005</v>
      </c>
      <c r="D13">
        <f t="shared" si="15"/>
        <v>0</v>
      </c>
      <c r="E13">
        <f t="shared" si="6"/>
        <v>99.990000999900005</v>
      </c>
      <c r="F13">
        <f t="shared" si="16"/>
        <v>1000</v>
      </c>
      <c r="G13">
        <v>1E-3</v>
      </c>
      <c r="H13">
        <f t="shared" si="7"/>
        <v>1000</v>
      </c>
      <c r="I13">
        <f t="shared" si="8"/>
        <v>0.99900099900099903</v>
      </c>
      <c r="J13">
        <v>0</v>
      </c>
      <c r="K13">
        <f t="shared" si="9"/>
        <v>0.99900099900099903</v>
      </c>
      <c r="M13">
        <f t="shared" si="10"/>
        <v>1001</v>
      </c>
      <c r="O13">
        <f t="shared" si="0"/>
        <v>10</v>
      </c>
      <c r="P13">
        <f t="shared" si="1"/>
        <v>9.991008991008991E-3</v>
      </c>
      <c r="R13">
        <f t="shared" si="2"/>
        <v>1000.8999100089991</v>
      </c>
      <c r="S13">
        <f t="shared" si="3"/>
        <v>1000.8999100089991</v>
      </c>
      <c r="T13" t="b">
        <f t="shared" si="11"/>
        <v>1</v>
      </c>
      <c r="V13">
        <f t="shared" si="12"/>
        <v>118.88111888111885</v>
      </c>
      <c r="X13">
        <f t="shared" si="4"/>
        <v>8.333333333333335E-3</v>
      </c>
      <c r="Z13">
        <f t="shared" si="13"/>
        <v>8.3408325834083268</v>
      </c>
    </row>
    <row r="14" spans="1:26" x14ac:dyDescent="0.25">
      <c r="A14">
        <v>100</v>
      </c>
      <c r="B14">
        <f t="shared" si="14"/>
        <v>10000</v>
      </c>
      <c r="C14">
        <f t="shared" si="5"/>
        <v>99.990000999900005</v>
      </c>
      <c r="D14">
        <f t="shared" si="15"/>
        <v>0</v>
      </c>
      <c r="E14">
        <f t="shared" si="6"/>
        <v>99.990000999900005</v>
      </c>
      <c r="F14">
        <f t="shared" si="16"/>
        <v>1000</v>
      </c>
      <c r="G14">
        <v>1E-3</v>
      </c>
      <c r="H14">
        <f t="shared" si="7"/>
        <v>1000</v>
      </c>
      <c r="I14">
        <f t="shared" si="8"/>
        <v>0.99900099900099903</v>
      </c>
      <c r="J14">
        <v>0</v>
      </c>
      <c r="K14">
        <f t="shared" si="9"/>
        <v>0.99900099900099903</v>
      </c>
      <c r="M14">
        <f t="shared" si="10"/>
        <v>1001</v>
      </c>
      <c r="O14">
        <f t="shared" si="0"/>
        <v>10</v>
      </c>
      <c r="P14">
        <f t="shared" si="1"/>
        <v>9.991008991008991E-3</v>
      </c>
      <c r="R14">
        <f t="shared" si="2"/>
        <v>1000.8999100089991</v>
      </c>
      <c r="S14">
        <f t="shared" si="3"/>
        <v>1000.8999100089991</v>
      </c>
      <c r="T14" t="b">
        <f t="shared" si="11"/>
        <v>1</v>
      </c>
      <c r="V14">
        <f t="shared" si="12"/>
        <v>118.88111888111885</v>
      </c>
      <c r="X14">
        <f t="shared" si="4"/>
        <v>8.333333333333335E-3</v>
      </c>
      <c r="Z14">
        <f t="shared" si="13"/>
        <v>8.3408325834083268</v>
      </c>
    </row>
    <row r="15" spans="1:26" x14ac:dyDescent="0.25">
      <c r="A15">
        <v>100</v>
      </c>
      <c r="B15">
        <f t="shared" si="14"/>
        <v>10000</v>
      </c>
      <c r="C15">
        <f t="shared" si="5"/>
        <v>99.990000999900005</v>
      </c>
      <c r="D15">
        <f t="shared" si="15"/>
        <v>0</v>
      </c>
      <c r="E15">
        <f t="shared" si="6"/>
        <v>99.990000999900005</v>
      </c>
      <c r="F15">
        <f t="shared" si="16"/>
        <v>1000</v>
      </c>
      <c r="G15">
        <v>1E-3</v>
      </c>
      <c r="H15">
        <f t="shared" si="7"/>
        <v>1000</v>
      </c>
      <c r="I15">
        <f t="shared" si="8"/>
        <v>0.99900099900099903</v>
      </c>
      <c r="J15">
        <v>0</v>
      </c>
      <c r="K15">
        <f t="shared" si="9"/>
        <v>0.99900099900099903</v>
      </c>
      <c r="M15">
        <f t="shared" si="10"/>
        <v>1001</v>
      </c>
      <c r="O15">
        <f t="shared" si="0"/>
        <v>10</v>
      </c>
      <c r="P15">
        <f t="shared" si="1"/>
        <v>9.991008991008991E-3</v>
      </c>
      <c r="R15">
        <f t="shared" si="2"/>
        <v>1000.8999100089991</v>
      </c>
      <c r="S15">
        <f t="shared" si="3"/>
        <v>1000.8999100089991</v>
      </c>
      <c r="T15" t="b">
        <f t="shared" si="11"/>
        <v>1</v>
      </c>
      <c r="V15">
        <f t="shared" si="12"/>
        <v>118.88111888111885</v>
      </c>
      <c r="X15">
        <f t="shared" si="4"/>
        <v>8.333333333333335E-3</v>
      </c>
      <c r="Z15">
        <f t="shared" si="13"/>
        <v>8.3408325834083268</v>
      </c>
    </row>
    <row r="16" spans="1:26" x14ac:dyDescent="0.25">
      <c r="A16">
        <v>100</v>
      </c>
      <c r="B16">
        <f t="shared" si="14"/>
        <v>10000</v>
      </c>
      <c r="C16">
        <f t="shared" si="5"/>
        <v>99.990000999900005</v>
      </c>
      <c r="D16">
        <f t="shared" si="15"/>
        <v>0</v>
      </c>
      <c r="E16">
        <f t="shared" si="6"/>
        <v>99.990000999900005</v>
      </c>
      <c r="F16">
        <f t="shared" si="16"/>
        <v>1000</v>
      </c>
      <c r="G16">
        <v>1E-3</v>
      </c>
      <c r="H16">
        <f t="shared" si="7"/>
        <v>1000</v>
      </c>
      <c r="I16">
        <f t="shared" si="8"/>
        <v>0.99900099900099903</v>
      </c>
      <c r="J16">
        <v>0</v>
      </c>
      <c r="K16">
        <f t="shared" si="9"/>
        <v>0.99900099900099903</v>
      </c>
      <c r="M16">
        <f t="shared" si="10"/>
        <v>1001</v>
      </c>
      <c r="O16">
        <f t="shared" si="0"/>
        <v>10</v>
      </c>
      <c r="P16">
        <f t="shared" si="1"/>
        <v>9.991008991008991E-3</v>
      </c>
      <c r="R16">
        <f t="shared" si="2"/>
        <v>1000.8999100089991</v>
      </c>
      <c r="S16">
        <f t="shared" si="3"/>
        <v>1000.8999100089991</v>
      </c>
      <c r="T16" t="b">
        <f t="shared" si="11"/>
        <v>1</v>
      </c>
      <c r="V16">
        <f t="shared" si="12"/>
        <v>118.88111888111885</v>
      </c>
      <c r="X16">
        <f t="shared" si="4"/>
        <v>8.333333333333335E-3</v>
      </c>
      <c r="Z16">
        <f t="shared" si="13"/>
        <v>8.3408325834083268</v>
      </c>
    </row>
    <row r="17" spans="1:27" x14ac:dyDescent="0.25">
      <c r="A17">
        <v>100</v>
      </c>
      <c r="B17">
        <f t="shared" si="14"/>
        <v>10000</v>
      </c>
      <c r="C17">
        <f t="shared" si="5"/>
        <v>99.990000999900005</v>
      </c>
      <c r="D17">
        <f t="shared" si="15"/>
        <v>0</v>
      </c>
      <c r="E17">
        <f t="shared" si="6"/>
        <v>99.990000999900005</v>
      </c>
      <c r="F17">
        <f t="shared" si="16"/>
        <v>1000</v>
      </c>
      <c r="G17">
        <v>1E-3</v>
      </c>
      <c r="H17">
        <f t="shared" si="7"/>
        <v>1000</v>
      </c>
      <c r="I17">
        <f t="shared" si="8"/>
        <v>0.99900099900099903</v>
      </c>
      <c r="J17">
        <v>0</v>
      </c>
      <c r="K17">
        <f t="shared" si="9"/>
        <v>0.99900099900099903</v>
      </c>
      <c r="M17">
        <f t="shared" si="10"/>
        <v>1001</v>
      </c>
      <c r="O17">
        <f t="shared" si="0"/>
        <v>10</v>
      </c>
      <c r="P17">
        <f t="shared" si="1"/>
        <v>9.991008991008991E-3</v>
      </c>
      <c r="R17">
        <f t="shared" si="2"/>
        <v>1000.8999100089991</v>
      </c>
      <c r="S17">
        <f t="shared" si="3"/>
        <v>1000.8999100089991</v>
      </c>
      <c r="T17" t="b">
        <f t="shared" si="11"/>
        <v>1</v>
      </c>
      <c r="V17">
        <f t="shared" si="12"/>
        <v>118.88111888111885</v>
      </c>
      <c r="X17">
        <f t="shared" si="4"/>
        <v>8.333333333333335E-3</v>
      </c>
      <c r="Z17">
        <f t="shared" si="13"/>
        <v>8.3408325834083268</v>
      </c>
    </row>
    <row r="18" spans="1:27" x14ac:dyDescent="0.25">
      <c r="A18">
        <v>100</v>
      </c>
      <c r="B18">
        <f t="shared" si="14"/>
        <v>10000</v>
      </c>
      <c r="C18">
        <f t="shared" si="5"/>
        <v>99.990000999900005</v>
      </c>
      <c r="D18">
        <f t="shared" si="15"/>
        <v>0</v>
      </c>
      <c r="E18">
        <f t="shared" si="6"/>
        <v>99.990000999900005</v>
      </c>
      <c r="F18">
        <f t="shared" si="16"/>
        <v>1000</v>
      </c>
      <c r="G18">
        <v>1E-3</v>
      </c>
      <c r="H18">
        <f t="shared" si="7"/>
        <v>1000</v>
      </c>
      <c r="I18">
        <f t="shared" si="8"/>
        <v>0.99900099900099903</v>
      </c>
      <c r="J18">
        <v>0</v>
      </c>
      <c r="K18">
        <f t="shared" si="9"/>
        <v>0.99900099900099903</v>
      </c>
      <c r="M18">
        <f t="shared" si="10"/>
        <v>1001</v>
      </c>
      <c r="O18">
        <f t="shared" si="0"/>
        <v>10</v>
      </c>
      <c r="P18">
        <f t="shared" si="1"/>
        <v>9.991008991008991E-3</v>
      </c>
      <c r="R18">
        <f t="shared" si="2"/>
        <v>1000.8999100089991</v>
      </c>
      <c r="S18">
        <f t="shared" si="3"/>
        <v>1000.8999100089991</v>
      </c>
      <c r="T18" t="b">
        <f t="shared" si="11"/>
        <v>1</v>
      </c>
      <c r="V18">
        <f t="shared" si="12"/>
        <v>118.88111888111885</v>
      </c>
      <c r="X18">
        <f t="shared" si="4"/>
        <v>8.333333333333335E-3</v>
      </c>
      <c r="Z18">
        <f t="shared" si="13"/>
        <v>8.3408325834083268</v>
      </c>
    </row>
    <row r="19" spans="1:27" x14ac:dyDescent="0.25">
      <c r="A19">
        <v>100</v>
      </c>
      <c r="B19">
        <f t="shared" si="14"/>
        <v>10000</v>
      </c>
      <c r="C19">
        <f t="shared" si="5"/>
        <v>99.990000999900005</v>
      </c>
      <c r="D19">
        <f t="shared" si="15"/>
        <v>0</v>
      </c>
      <c r="E19">
        <f t="shared" si="6"/>
        <v>99.990000999900005</v>
      </c>
      <c r="F19">
        <f t="shared" si="16"/>
        <v>1000</v>
      </c>
      <c r="G19">
        <v>1E-3</v>
      </c>
      <c r="H19">
        <f t="shared" si="7"/>
        <v>1000</v>
      </c>
      <c r="I19">
        <f t="shared" si="8"/>
        <v>0.99900099900099903</v>
      </c>
      <c r="J19">
        <v>0</v>
      </c>
      <c r="K19">
        <f t="shared" si="9"/>
        <v>0.99900099900099903</v>
      </c>
      <c r="M19">
        <f t="shared" si="10"/>
        <v>1001</v>
      </c>
      <c r="O19">
        <f t="shared" si="0"/>
        <v>10</v>
      </c>
      <c r="P19">
        <f t="shared" si="1"/>
        <v>9.991008991008991E-3</v>
      </c>
      <c r="R19">
        <f t="shared" si="2"/>
        <v>1000.8999100089991</v>
      </c>
      <c r="S19">
        <f t="shared" si="3"/>
        <v>1000.8999100089991</v>
      </c>
      <c r="T19" t="b">
        <f t="shared" si="11"/>
        <v>1</v>
      </c>
      <c r="V19">
        <f t="shared" si="12"/>
        <v>118.88111888111885</v>
      </c>
      <c r="X19">
        <f t="shared" si="4"/>
        <v>8.333333333333335E-3</v>
      </c>
      <c r="Z19">
        <f t="shared" si="13"/>
        <v>8.3408325834083268</v>
      </c>
    </row>
    <row r="20" spans="1:27" x14ac:dyDescent="0.25">
      <c r="A20">
        <v>100</v>
      </c>
      <c r="B20">
        <f t="shared" si="14"/>
        <v>10000</v>
      </c>
      <c r="C20">
        <f t="shared" si="5"/>
        <v>99.990000999900005</v>
      </c>
      <c r="D20">
        <f t="shared" si="15"/>
        <v>0</v>
      </c>
      <c r="E20">
        <f t="shared" si="6"/>
        <v>99.990000999900005</v>
      </c>
      <c r="F20">
        <f t="shared" si="16"/>
        <v>1000</v>
      </c>
      <c r="G20">
        <v>1E-3</v>
      </c>
      <c r="H20">
        <f t="shared" si="7"/>
        <v>1000</v>
      </c>
      <c r="I20">
        <f t="shared" si="8"/>
        <v>0.99900099900099903</v>
      </c>
      <c r="J20">
        <v>0</v>
      </c>
      <c r="K20">
        <f t="shared" si="9"/>
        <v>0.99900099900099903</v>
      </c>
      <c r="M20">
        <f t="shared" si="10"/>
        <v>1001</v>
      </c>
      <c r="O20">
        <f t="shared" si="0"/>
        <v>10</v>
      </c>
      <c r="P20">
        <f t="shared" si="1"/>
        <v>9.991008991008991E-3</v>
      </c>
      <c r="R20">
        <f t="shared" si="2"/>
        <v>1000.8999100089991</v>
      </c>
      <c r="S20">
        <f t="shared" si="3"/>
        <v>1000.8999100089991</v>
      </c>
      <c r="T20" t="b">
        <f t="shared" si="11"/>
        <v>1</v>
      </c>
      <c r="V20">
        <f t="shared" si="12"/>
        <v>118.88111888111885</v>
      </c>
      <c r="X20">
        <f t="shared" si="4"/>
        <v>8.333333333333335E-3</v>
      </c>
      <c r="Z20">
        <f t="shared" si="13"/>
        <v>8.3408325834083268</v>
      </c>
    </row>
    <row r="21" spans="1:27" x14ac:dyDescent="0.25">
      <c r="A21">
        <v>100</v>
      </c>
      <c r="B21">
        <f t="shared" si="14"/>
        <v>10000</v>
      </c>
      <c r="C21">
        <f t="shared" si="5"/>
        <v>99.990000999900005</v>
      </c>
      <c r="D21">
        <f t="shared" si="15"/>
        <v>0</v>
      </c>
      <c r="E21">
        <f t="shared" si="6"/>
        <v>99.990000999900005</v>
      </c>
      <c r="F21">
        <f t="shared" si="16"/>
        <v>1000</v>
      </c>
      <c r="G21">
        <v>1E-3</v>
      </c>
      <c r="H21">
        <f t="shared" si="7"/>
        <v>1000</v>
      </c>
      <c r="I21">
        <f t="shared" si="8"/>
        <v>0.99900099900099903</v>
      </c>
      <c r="J21">
        <v>0</v>
      </c>
      <c r="K21">
        <f t="shared" si="9"/>
        <v>0.99900099900099903</v>
      </c>
      <c r="M21">
        <f t="shared" si="10"/>
        <v>1001</v>
      </c>
      <c r="O21">
        <f t="shared" si="0"/>
        <v>10</v>
      </c>
      <c r="P21">
        <f t="shared" si="1"/>
        <v>9.991008991008991E-3</v>
      </c>
      <c r="R21">
        <f t="shared" si="2"/>
        <v>1000.8999100089991</v>
      </c>
      <c r="S21">
        <f t="shared" si="3"/>
        <v>1000.8999100089991</v>
      </c>
      <c r="T21" t="b">
        <f t="shared" si="11"/>
        <v>1</v>
      </c>
      <c r="V21">
        <f t="shared" si="12"/>
        <v>118.88111888111885</v>
      </c>
      <c r="X21">
        <f t="shared" si="4"/>
        <v>8.333333333333335E-3</v>
      </c>
      <c r="Z21">
        <f t="shared" si="13"/>
        <v>8.3408325834083268</v>
      </c>
    </row>
    <row r="22" spans="1:27" x14ac:dyDescent="0.25">
      <c r="A22">
        <v>100</v>
      </c>
      <c r="B22">
        <f t="shared" si="14"/>
        <v>10000</v>
      </c>
      <c r="C22">
        <f t="shared" si="5"/>
        <v>99.990000999900005</v>
      </c>
      <c r="D22">
        <f t="shared" si="15"/>
        <v>0</v>
      </c>
      <c r="E22">
        <f t="shared" si="6"/>
        <v>99.990000999900005</v>
      </c>
      <c r="F22">
        <f t="shared" si="16"/>
        <v>1000</v>
      </c>
      <c r="G22">
        <v>1E-3</v>
      </c>
      <c r="H22">
        <f t="shared" si="7"/>
        <v>1000</v>
      </c>
      <c r="I22">
        <f t="shared" si="8"/>
        <v>0.99900099900099903</v>
      </c>
      <c r="J22">
        <v>0</v>
      </c>
      <c r="K22">
        <f t="shared" si="9"/>
        <v>0.99900099900099903</v>
      </c>
      <c r="M22">
        <f t="shared" si="10"/>
        <v>1001</v>
      </c>
      <c r="O22">
        <f t="shared" si="0"/>
        <v>10</v>
      </c>
      <c r="P22">
        <f t="shared" si="1"/>
        <v>9.991008991008991E-3</v>
      </c>
      <c r="R22">
        <f t="shared" si="2"/>
        <v>1000.8999100089991</v>
      </c>
      <c r="S22">
        <f t="shared" si="3"/>
        <v>1000.8999100089991</v>
      </c>
      <c r="T22" t="b">
        <f t="shared" si="11"/>
        <v>1</v>
      </c>
      <c r="V22">
        <f t="shared" si="12"/>
        <v>118.88111888111885</v>
      </c>
      <c r="X22">
        <f t="shared" si="4"/>
        <v>8.333333333333335E-3</v>
      </c>
      <c r="Z22">
        <f t="shared" si="13"/>
        <v>8.3408325834083268</v>
      </c>
    </row>
    <row r="23" spans="1:27" x14ac:dyDescent="0.25">
      <c r="A23">
        <v>100</v>
      </c>
      <c r="B23">
        <f t="shared" si="14"/>
        <v>10000</v>
      </c>
      <c r="C23">
        <f t="shared" si="5"/>
        <v>99.990000999900005</v>
      </c>
      <c r="D23">
        <f t="shared" si="15"/>
        <v>0</v>
      </c>
      <c r="E23">
        <f t="shared" si="6"/>
        <v>99.990000999900005</v>
      </c>
      <c r="F23">
        <f t="shared" si="16"/>
        <v>1000</v>
      </c>
      <c r="G23">
        <v>1E-3</v>
      </c>
      <c r="H23">
        <f t="shared" si="7"/>
        <v>1000</v>
      </c>
      <c r="I23">
        <f t="shared" si="8"/>
        <v>0.99900099900099903</v>
      </c>
      <c r="J23">
        <v>0</v>
      </c>
      <c r="K23">
        <f t="shared" si="9"/>
        <v>0.99900099900099903</v>
      </c>
      <c r="M23">
        <f t="shared" si="10"/>
        <v>1001</v>
      </c>
      <c r="O23">
        <f t="shared" si="0"/>
        <v>10</v>
      </c>
      <c r="P23">
        <f t="shared" si="1"/>
        <v>9.991008991008991E-3</v>
      </c>
      <c r="R23">
        <f t="shared" si="2"/>
        <v>1000.8999100089991</v>
      </c>
      <c r="S23">
        <f t="shared" si="3"/>
        <v>1000.8999100089991</v>
      </c>
      <c r="T23" t="b">
        <f t="shared" si="11"/>
        <v>1</v>
      </c>
      <c r="V23">
        <f t="shared" si="12"/>
        <v>118.88111888111885</v>
      </c>
      <c r="X23">
        <f t="shared" si="4"/>
        <v>8.333333333333335E-3</v>
      </c>
      <c r="Z23">
        <f t="shared" si="13"/>
        <v>8.3408325834083268</v>
      </c>
    </row>
    <row r="24" spans="1:27" x14ac:dyDescent="0.25">
      <c r="A24">
        <v>100</v>
      </c>
      <c r="B24">
        <f t="shared" si="14"/>
        <v>10000</v>
      </c>
      <c r="C24">
        <f t="shared" si="5"/>
        <v>99.990000999900005</v>
      </c>
      <c r="D24">
        <f t="shared" si="15"/>
        <v>0</v>
      </c>
      <c r="E24">
        <f t="shared" si="6"/>
        <v>99.990000999900005</v>
      </c>
      <c r="F24">
        <f t="shared" si="16"/>
        <v>1000</v>
      </c>
      <c r="G24">
        <v>1E-3</v>
      </c>
      <c r="H24">
        <f t="shared" si="7"/>
        <v>1000</v>
      </c>
      <c r="I24">
        <f t="shared" si="8"/>
        <v>0.99900099900099903</v>
      </c>
      <c r="J24">
        <v>0</v>
      </c>
      <c r="K24">
        <f t="shared" si="9"/>
        <v>0.99900099900099903</v>
      </c>
      <c r="M24">
        <f t="shared" si="10"/>
        <v>1001</v>
      </c>
      <c r="O24">
        <f t="shared" si="0"/>
        <v>10</v>
      </c>
      <c r="P24">
        <f t="shared" si="1"/>
        <v>9.991008991008991E-3</v>
      </c>
      <c r="R24">
        <f t="shared" si="2"/>
        <v>1000.8999100089991</v>
      </c>
      <c r="S24">
        <f t="shared" si="3"/>
        <v>1000.8999100089991</v>
      </c>
      <c r="T24" t="b">
        <f t="shared" si="11"/>
        <v>1</v>
      </c>
      <c r="V24">
        <f t="shared" si="12"/>
        <v>118.88111888111885</v>
      </c>
      <c r="X24">
        <f t="shared" si="4"/>
        <v>8.333333333333335E-3</v>
      </c>
      <c r="Z24">
        <f t="shared" si="13"/>
        <v>8.3408325834083268</v>
      </c>
    </row>
    <row r="25" spans="1:27" x14ac:dyDescent="0.25">
      <c r="A25">
        <v>100</v>
      </c>
      <c r="B25">
        <f t="shared" si="14"/>
        <v>10000</v>
      </c>
      <c r="C25">
        <f t="shared" si="5"/>
        <v>99.990000999900005</v>
      </c>
      <c r="D25">
        <f t="shared" si="15"/>
        <v>0</v>
      </c>
      <c r="E25">
        <f t="shared" si="6"/>
        <v>99.990000999900005</v>
      </c>
      <c r="F25">
        <f t="shared" si="16"/>
        <v>1000</v>
      </c>
      <c r="G25">
        <v>1E-3</v>
      </c>
      <c r="H25">
        <f t="shared" si="7"/>
        <v>1000</v>
      </c>
      <c r="I25">
        <f t="shared" si="8"/>
        <v>0.99900099900099903</v>
      </c>
      <c r="J25">
        <v>0</v>
      </c>
      <c r="K25">
        <f t="shared" si="9"/>
        <v>0.99900099900099903</v>
      </c>
      <c r="M25">
        <f t="shared" si="10"/>
        <v>1001</v>
      </c>
      <c r="O25">
        <f t="shared" si="0"/>
        <v>10</v>
      </c>
      <c r="P25">
        <f t="shared" si="1"/>
        <v>9.991008991008991E-3</v>
      </c>
      <c r="R25">
        <f t="shared" si="2"/>
        <v>1000.8999100089991</v>
      </c>
      <c r="S25">
        <f t="shared" si="3"/>
        <v>1000.8999100089991</v>
      </c>
      <c r="T25" t="b">
        <f t="shared" si="11"/>
        <v>1</v>
      </c>
      <c r="V25">
        <f t="shared" si="12"/>
        <v>118.88111888111885</v>
      </c>
      <c r="X25">
        <f t="shared" si="4"/>
        <v>8.333333333333335E-3</v>
      </c>
      <c r="Z25">
        <f t="shared" si="13"/>
        <v>8.3408325834083268</v>
      </c>
    </row>
    <row r="26" spans="1:27" x14ac:dyDescent="0.25">
      <c r="A26">
        <v>100</v>
      </c>
      <c r="B26">
        <f t="shared" si="14"/>
        <v>10000</v>
      </c>
      <c r="C26">
        <f t="shared" si="5"/>
        <v>99.990000999900005</v>
      </c>
      <c r="D26">
        <f t="shared" si="15"/>
        <v>0</v>
      </c>
      <c r="E26">
        <f t="shared" si="6"/>
        <v>99.990000999900005</v>
      </c>
      <c r="F26">
        <f t="shared" si="16"/>
        <v>1000</v>
      </c>
      <c r="G26">
        <v>1E-3</v>
      </c>
      <c r="H26">
        <f t="shared" si="7"/>
        <v>1000</v>
      </c>
      <c r="I26">
        <f t="shared" si="8"/>
        <v>0.99900099900099903</v>
      </c>
      <c r="J26">
        <v>0</v>
      </c>
      <c r="K26">
        <f t="shared" si="9"/>
        <v>0.99900099900099903</v>
      </c>
      <c r="M26">
        <f t="shared" si="10"/>
        <v>1001</v>
      </c>
      <c r="O26">
        <f t="shared" si="0"/>
        <v>10</v>
      </c>
      <c r="P26">
        <f t="shared" si="1"/>
        <v>9.991008991008991E-3</v>
      </c>
      <c r="R26">
        <f t="shared" si="2"/>
        <v>1000.8999100089991</v>
      </c>
      <c r="S26">
        <f t="shared" si="3"/>
        <v>1000.8999100089991</v>
      </c>
      <c r="T26" t="b">
        <f t="shared" si="11"/>
        <v>1</v>
      </c>
      <c r="V26">
        <f t="shared" si="12"/>
        <v>118.88111888111885</v>
      </c>
      <c r="X26">
        <f t="shared" si="4"/>
        <v>8.333333333333335E-3</v>
      </c>
      <c r="Z26">
        <f t="shared" si="13"/>
        <v>8.3408325834083268</v>
      </c>
    </row>
    <row r="27" spans="1:27" x14ac:dyDescent="0.25">
      <c r="A27">
        <v>100</v>
      </c>
      <c r="B27">
        <f t="shared" si="14"/>
        <v>10000</v>
      </c>
      <c r="C27">
        <f t="shared" si="5"/>
        <v>99.990000999900005</v>
      </c>
      <c r="D27">
        <f t="shared" si="15"/>
        <v>0</v>
      </c>
      <c r="E27">
        <f t="shared" si="6"/>
        <v>99.990000999900005</v>
      </c>
      <c r="F27">
        <f t="shared" si="16"/>
        <v>1000</v>
      </c>
      <c r="G27">
        <v>1E-3</v>
      </c>
      <c r="H27">
        <f t="shared" si="7"/>
        <v>1000</v>
      </c>
      <c r="I27">
        <f t="shared" si="8"/>
        <v>0.99900099900099903</v>
      </c>
      <c r="J27">
        <v>0</v>
      </c>
      <c r="K27">
        <f t="shared" si="9"/>
        <v>0.99900099900099903</v>
      </c>
      <c r="M27">
        <f t="shared" si="10"/>
        <v>1001</v>
      </c>
      <c r="O27">
        <f t="shared" si="0"/>
        <v>10</v>
      </c>
      <c r="P27">
        <f t="shared" si="1"/>
        <v>9.991008991008991E-3</v>
      </c>
      <c r="R27">
        <f t="shared" si="2"/>
        <v>1000.8999100089991</v>
      </c>
      <c r="S27">
        <f t="shared" si="3"/>
        <v>1000.8999100089991</v>
      </c>
      <c r="T27" t="b">
        <f t="shared" si="11"/>
        <v>1</v>
      </c>
      <c r="V27">
        <f t="shared" si="12"/>
        <v>118.88111888111885</v>
      </c>
      <c r="X27">
        <f t="shared" si="4"/>
        <v>8.333333333333335E-3</v>
      </c>
      <c r="Z27">
        <f t="shared" si="13"/>
        <v>8.3408325834083268</v>
      </c>
    </row>
    <row r="28" spans="1:27" x14ac:dyDescent="0.25">
      <c r="A28">
        <v>100</v>
      </c>
      <c r="B28">
        <f t="shared" si="14"/>
        <v>10000</v>
      </c>
      <c r="C28">
        <f t="shared" si="5"/>
        <v>99.990000999900005</v>
      </c>
      <c r="D28">
        <f t="shared" si="15"/>
        <v>0</v>
      </c>
      <c r="E28">
        <f t="shared" si="6"/>
        <v>99.990000999900005</v>
      </c>
      <c r="F28">
        <f t="shared" si="16"/>
        <v>1000</v>
      </c>
      <c r="G28">
        <v>1E-3</v>
      </c>
      <c r="H28">
        <f t="shared" si="7"/>
        <v>1000</v>
      </c>
      <c r="I28">
        <f t="shared" si="8"/>
        <v>0.99900099900099903</v>
      </c>
      <c r="J28">
        <v>0</v>
      </c>
      <c r="K28">
        <f t="shared" si="9"/>
        <v>0.99900099900099903</v>
      </c>
      <c r="M28">
        <f t="shared" si="10"/>
        <v>1001</v>
      </c>
      <c r="O28">
        <f t="shared" si="0"/>
        <v>10</v>
      </c>
      <c r="P28">
        <f t="shared" si="1"/>
        <v>9.991008991008991E-3</v>
      </c>
      <c r="R28">
        <f t="shared" si="2"/>
        <v>1000.8999100089991</v>
      </c>
      <c r="S28">
        <f t="shared" si="3"/>
        <v>1000.8999100089991</v>
      </c>
      <c r="T28" t="b">
        <f t="shared" si="11"/>
        <v>1</v>
      </c>
      <c r="V28">
        <f t="shared" si="12"/>
        <v>118.88111888111885</v>
      </c>
      <c r="X28">
        <f t="shared" si="4"/>
        <v>8.333333333333335E-3</v>
      </c>
      <c r="Z28">
        <f t="shared" si="13"/>
        <v>8.3408325834083268</v>
      </c>
    </row>
    <row r="29" spans="1:27" x14ac:dyDescent="0.25">
      <c r="A29">
        <v>100</v>
      </c>
      <c r="B29">
        <f t="shared" si="14"/>
        <v>10000</v>
      </c>
      <c r="C29">
        <f t="shared" si="5"/>
        <v>99.990000999900005</v>
      </c>
      <c r="D29">
        <f t="shared" si="15"/>
        <v>0</v>
      </c>
      <c r="E29">
        <f t="shared" si="6"/>
        <v>99.990000999900005</v>
      </c>
      <c r="F29">
        <f t="shared" si="16"/>
        <v>1000</v>
      </c>
      <c r="G29">
        <v>1E-3</v>
      </c>
      <c r="H29">
        <f t="shared" si="7"/>
        <v>1000</v>
      </c>
      <c r="I29">
        <f t="shared" si="8"/>
        <v>0.99900099900099903</v>
      </c>
      <c r="J29">
        <v>0</v>
      </c>
      <c r="K29">
        <f t="shared" si="9"/>
        <v>0.99900099900099903</v>
      </c>
      <c r="M29">
        <f t="shared" si="10"/>
        <v>1001</v>
      </c>
      <c r="O29">
        <f t="shared" si="0"/>
        <v>10</v>
      </c>
      <c r="P29">
        <f t="shared" si="1"/>
        <v>9.991008991008991E-3</v>
      </c>
      <c r="R29">
        <f t="shared" si="2"/>
        <v>1000.8999100089991</v>
      </c>
      <c r="S29">
        <f t="shared" si="3"/>
        <v>1000.8999100089991</v>
      </c>
      <c r="T29" t="b">
        <f t="shared" si="11"/>
        <v>1</v>
      </c>
      <c r="V29">
        <f t="shared" si="12"/>
        <v>118.88111888111885</v>
      </c>
      <c r="X29">
        <f t="shared" si="4"/>
        <v>8.333333333333335E-3</v>
      </c>
      <c r="Z29">
        <f t="shared" si="13"/>
        <v>8.3408325834083268</v>
      </c>
    </row>
    <row r="30" spans="1:27" x14ac:dyDescent="0.25">
      <c r="A30">
        <v>100</v>
      </c>
      <c r="B30">
        <f t="shared" si="14"/>
        <v>10000</v>
      </c>
      <c r="C30">
        <f t="shared" si="5"/>
        <v>99.990000999900005</v>
      </c>
      <c r="D30">
        <f t="shared" si="15"/>
        <v>0</v>
      </c>
      <c r="E30">
        <f t="shared" si="6"/>
        <v>99.990000999900005</v>
      </c>
      <c r="F30">
        <f t="shared" si="16"/>
        <v>1000</v>
      </c>
      <c r="G30">
        <v>1E-3</v>
      </c>
      <c r="H30">
        <f t="shared" si="7"/>
        <v>1000</v>
      </c>
      <c r="I30">
        <f t="shared" si="8"/>
        <v>0.99900099900099903</v>
      </c>
      <c r="J30">
        <v>0</v>
      </c>
      <c r="K30">
        <f t="shared" si="9"/>
        <v>0.99900099900099903</v>
      </c>
      <c r="M30">
        <f t="shared" si="10"/>
        <v>1001</v>
      </c>
      <c r="O30">
        <f t="shared" si="0"/>
        <v>10</v>
      </c>
      <c r="P30">
        <f t="shared" si="1"/>
        <v>9.991008991008991E-3</v>
      </c>
      <c r="R30">
        <f t="shared" si="2"/>
        <v>1000.8999100089991</v>
      </c>
      <c r="S30">
        <f t="shared" si="3"/>
        <v>1000.8999100089991</v>
      </c>
      <c r="T30" t="b">
        <f t="shared" si="11"/>
        <v>1</v>
      </c>
      <c r="V30">
        <f t="shared" si="12"/>
        <v>118.88111888111885</v>
      </c>
      <c r="X30">
        <f t="shared" si="4"/>
        <v>8.333333333333335E-3</v>
      </c>
      <c r="Z30">
        <f t="shared" si="13"/>
        <v>8.3408325834083268</v>
      </c>
      <c r="AA30" t="s">
        <v>19</v>
      </c>
    </row>
    <row r="31" spans="1:27" x14ac:dyDescent="0.25">
      <c r="A31">
        <v>100</v>
      </c>
      <c r="B31">
        <f t="shared" si="14"/>
        <v>10000</v>
      </c>
      <c r="C31">
        <f t="shared" si="5"/>
        <v>99.990000999900005</v>
      </c>
      <c r="D31">
        <f t="shared" si="15"/>
        <v>0</v>
      </c>
      <c r="E31">
        <f t="shared" si="6"/>
        <v>99.990000999900005</v>
      </c>
      <c r="F31">
        <f t="shared" si="16"/>
        <v>1000</v>
      </c>
      <c r="G31">
        <v>1E-3</v>
      </c>
      <c r="H31">
        <f t="shared" si="7"/>
        <v>1000</v>
      </c>
      <c r="I31">
        <f t="shared" si="8"/>
        <v>0.99900099900099903</v>
      </c>
      <c r="J31">
        <v>0</v>
      </c>
      <c r="K31">
        <f t="shared" si="9"/>
        <v>0.99900099900099903</v>
      </c>
      <c r="M31">
        <f t="shared" si="10"/>
        <v>1001</v>
      </c>
      <c r="O31">
        <f t="shared" si="0"/>
        <v>10</v>
      </c>
      <c r="P31">
        <f t="shared" si="1"/>
        <v>9.991008991008991E-3</v>
      </c>
      <c r="R31">
        <f t="shared" si="2"/>
        <v>1000.8999100089991</v>
      </c>
      <c r="S31">
        <f t="shared" si="3"/>
        <v>1000.8999100089991</v>
      </c>
      <c r="T31" t="b">
        <f t="shared" si="11"/>
        <v>1</v>
      </c>
      <c r="V31">
        <f t="shared" si="12"/>
        <v>118.88111888111885</v>
      </c>
      <c r="X31">
        <f t="shared" si="4"/>
        <v>8.333333333333335E-3</v>
      </c>
      <c r="Z31">
        <f t="shared" si="13"/>
        <v>8.3408325834083268</v>
      </c>
    </row>
    <row r="33" spans="1:26" x14ac:dyDescent="0.25">
      <c r="H33" t="s">
        <v>30</v>
      </c>
      <c r="S33" t="s">
        <v>7</v>
      </c>
      <c r="T33" t="s">
        <v>10</v>
      </c>
      <c r="X33" t="s">
        <v>11</v>
      </c>
      <c r="Z33" t="s">
        <v>7</v>
      </c>
    </row>
    <row r="34" spans="1:26" x14ac:dyDescent="0.25">
      <c r="A34">
        <f>A30</f>
        <v>100</v>
      </c>
      <c r="E34">
        <f>E30</f>
        <v>99.990000999900005</v>
      </c>
      <c r="F34">
        <f>SUM(F2:F31)</f>
        <v>30000</v>
      </c>
      <c r="H34" s="2">
        <f>O37</f>
        <v>250.22497750224983</v>
      </c>
      <c r="K34">
        <f>SUM(K2:K31)</f>
        <v>119.88011988011985</v>
      </c>
      <c r="M34" t="s">
        <v>11</v>
      </c>
      <c r="O34">
        <f>F34/A34</f>
        <v>300</v>
      </c>
      <c r="P34">
        <f>K34/E34</f>
        <v>1.1989210789210787</v>
      </c>
      <c r="S34" s="2">
        <f>O34/P34</f>
        <v>250.22497750224983</v>
      </c>
      <c r="V34" s="3">
        <f>AVERAGE(S2:S31)</f>
        <v>967.90320967903244</v>
      </c>
      <c r="X34">
        <f>SUM(X2:X31)</f>
        <v>0.99999999999999933</v>
      </c>
      <c r="Z34" s="2">
        <f>SUM(Z2:Z31)</f>
        <v>250.22497750224963</v>
      </c>
    </row>
    <row r="35" spans="1:26" x14ac:dyDescent="0.25">
      <c r="M35">
        <f>SUM(M2:M31)</f>
        <v>29040</v>
      </c>
    </row>
    <row r="36" spans="1:26" x14ac:dyDescent="0.25">
      <c r="G36" t="s">
        <v>22</v>
      </c>
      <c r="I36">
        <f>F34/K34</f>
        <v>250.25000000000006</v>
      </c>
      <c r="O36" t="s">
        <v>24</v>
      </c>
      <c r="X36" t="s">
        <v>14</v>
      </c>
    </row>
    <row r="37" spans="1:26" x14ac:dyDescent="0.25">
      <c r="G37" t="s">
        <v>23</v>
      </c>
      <c r="I37">
        <f>1/(1+1/B2)</f>
        <v>0.99990000999900008</v>
      </c>
      <c r="O37" s="2">
        <f>I37*I36</f>
        <v>250.22497750224983</v>
      </c>
      <c r="S37">
        <f>LOG(S34)</f>
        <v>2.3983306588744937</v>
      </c>
    </row>
    <row r="38" spans="1:26" x14ac:dyDescent="0.25">
      <c r="S38">
        <f>LOG(S2)</f>
        <v>1.0413492578813623</v>
      </c>
      <c r="X38" t="s">
        <v>15</v>
      </c>
    </row>
    <row r="39" spans="1:26" x14ac:dyDescent="0.25">
      <c r="I39">
        <v>30</v>
      </c>
      <c r="S39">
        <f>LOG(S3)</f>
        <v>3.0003906502024558</v>
      </c>
      <c r="X39" t="s">
        <v>16</v>
      </c>
    </row>
    <row r="40" spans="1:26" x14ac:dyDescent="0.25">
      <c r="G40" t="s">
        <v>26</v>
      </c>
      <c r="H40">
        <f>SUM(H2:H31)</f>
        <v>29010</v>
      </c>
      <c r="X40" t="s">
        <v>17</v>
      </c>
    </row>
    <row r="41" spans="1:26" x14ac:dyDescent="0.25">
      <c r="O41" t="s">
        <v>28</v>
      </c>
      <c r="X41" t="s">
        <v>18</v>
      </c>
    </row>
    <row r="42" spans="1:26" x14ac:dyDescent="0.25">
      <c r="G42" t="s">
        <v>27</v>
      </c>
      <c r="H42">
        <f>H40+I39</f>
        <v>29040</v>
      </c>
    </row>
  </sheetData>
  <conditionalFormatting sqref="S2:S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pane ySplit="1" topLeftCell="A2" activePane="bottomLeft" state="frozen"/>
      <selection pane="bottomLeft" activeCell="R2" sqref="R2"/>
    </sheetView>
  </sheetViews>
  <sheetFormatPr defaultRowHeight="15" x14ac:dyDescent="0.25"/>
  <sheetData>
    <row r="1" spans="1:26" ht="75" x14ac:dyDescent="0.25">
      <c r="A1" s="1" t="s">
        <v>0</v>
      </c>
      <c r="B1" t="s">
        <v>2</v>
      </c>
      <c r="C1" t="s">
        <v>5</v>
      </c>
      <c r="D1" t="s">
        <v>3</v>
      </c>
      <c r="E1" t="s">
        <v>6</v>
      </c>
      <c r="F1" s="1" t="s">
        <v>1</v>
      </c>
      <c r="G1" t="s">
        <v>2</v>
      </c>
      <c r="H1" t="s">
        <v>25</v>
      </c>
      <c r="I1" t="s">
        <v>5</v>
      </c>
      <c r="J1" t="s">
        <v>3</v>
      </c>
      <c r="K1" t="s">
        <v>4</v>
      </c>
      <c r="M1" t="s">
        <v>29</v>
      </c>
      <c r="O1" s="1" t="s">
        <v>8</v>
      </c>
      <c r="P1" t="s">
        <v>9</v>
      </c>
      <c r="R1" t="s">
        <v>20</v>
      </c>
      <c r="S1" t="s">
        <v>7</v>
      </c>
      <c r="T1" t="s">
        <v>21</v>
      </c>
      <c r="V1" s="1" t="s">
        <v>12</v>
      </c>
      <c r="X1" s="1" t="s">
        <v>13</v>
      </c>
    </row>
    <row r="2" spans="1:26" x14ac:dyDescent="0.25">
      <c r="A2">
        <v>100</v>
      </c>
      <c r="B2">
        <v>10000</v>
      </c>
      <c r="C2">
        <f>A2/(1+1/B2)</f>
        <v>99.990000999900005</v>
      </c>
      <c r="D2">
        <f>0</f>
        <v>0</v>
      </c>
      <c r="E2">
        <f>C2/(D2+1)</f>
        <v>99.990000999900005</v>
      </c>
      <c r="F2">
        <v>11.11111111</v>
      </c>
      <c r="G2">
        <v>0.01</v>
      </c>
      <c r="H2">
        <f>1/G2</f>
        <v>100</v>
      </c>
      <c r="I2">
        <f>(1/(1+1/G2))*F2</f>
        <v>0.11001100108910891</v>
      </c>
      <c r="J2">
        <v>0</v>
      </c>
      <c r="K2">
        <f>I2*(1/(1+J2))</f>
        <v>0.11001100108910891</v>
      </c>
      <c r="M2">
        <f>F2/K2</f>
        <v>101</v>
      </c>
      <c r="O2">
        <f t="shared" ref="O2:O20" si="0">F2/A2</f>
        <v>0.11111111109999999</v>
      </c>
      <c r="P2">
        <f t="shared" ref="P2:P20" si="1">K2/E2</f>
        <v>1.1002200218921782E-3</v>
      </c>
      <c r="R2">
        <f t="shared" ref="R2:R20" si="2">(1+1/G2)/(1+1/B2)</f>
        <v>100.98990100989901</v>
      </c>
      <c r="S2">
        <f t="shared" ref="S2:S20" si="3">O2/P2</f>
        <v>100.989901009899</v>
      </c>
      <c r="T2" t="b">
        <f>R2=S2</f>
        <v>1</v>
      </c>
      <c r="V2">
        <f>(SUM($K$2:$K$31)-K2)</f>
        <v>0.19980019978021971</v>
      </c>
      <c r="X2">
        <f t="shared" ref="X2:X20" si="4">1/(1+V2/K2)</f>
        <v>0.35509045760908137</v>
      </c>
      <c r="Z2">
        <f>X2*S2</f>
        <v>35.860550163500868</v>
      </c>
    </row>
    <row r="3" spans="1:26" x14ac:dyDescent="0.25">
      <c r="A3">
        <v>100</v>
      </c>
      <c r="B3">
        <f>B2</f>
        <v>10000</v>
      </c>
      <c r="C3">
        <f t="shared" ref="C3:C20" si="5">A3/(1+1/B3)</f>
        <v>99.990000999900005</v>
      </c>
      <c r="D3">
        <f>D2</f>
        <v>0</v>
      </c>
      <c r="E3">
        <f t="shared" ref="E3:E20" si="6">C3/(D3+1)</f>
        <v>99.990000999900005</v>
      </c>
      <c r="F3">
        <f>F2</f>
        <v>11.11111111</v>
      </c>
      <c r="G3">
        <v>1E-3</v>
      </c>
      <c r="H3">
        <f t="shared" ref="H3:H20" si="7">1/G3</f>
        <v>1000</v>
      </c>
      <c r="I3">
        <f t="shared" ref="I3:I20" si="8">(1/(1+1/G3))*F3</f>
        <v>1.1100011098901099E-2</v>
      </c>
      <c r="J3">
        <v>0</v>
      </c>
      <c r="K3">
        <f t="shared" ref="K3:K20" si="9">I3*(1/(1+J3))</f>
        <v>1.1100011098901099E-2</v>
      </c>
      <c r="M3">
        <f t="shared" ref="M3:M20" si="10">F3/K3</f>
        <v>1001</v>
      </c>
      <c r="O3">
        <f t="shared" si="0"/>
        <v>0.11111111109999999</v>
      </c>
      <c r="P3">
        <f t="shared" si="1"/>
        <v>1.1101121100010989E-4</v>
      </c>
      <c r="R3">
        <f t="shared" si="2"/>
        <v>1000.8999100089991</v>
      </c>
      <c r="S3">
        <f t="shared" si="3"/>
        <v>1000.899910008999</v>
      </c>
      <c r="T3" t="b">
        <f t="shared" ref="T3:T20" si="11">R3=S3</f>
        <v>1</v>
      </c>
      <c r="V3">
        <f t="shared" ref="V3:V20" si="12">(SUM($K$2:$K$31)-K3)</f>
        <v>0.29871118977042754</v>
      </c>
      <c r="X3">
        <f t="shared" si="4"/>
        <v>3.5828307910606608E-2</v>
      </c>
      <c r="Z3">
        <f t="shared" ref="Z3:Z20" si="13">X3*S3</f>
        <v>35.860550163500861</v>
      </c>
    </row>
    <row r="4" spans="1:26" x14ac:dyDescent="0.25">
      <c r="A4">
        <v>100</v>
      </c>
      <c r="B4">
        <f t="shared" ref="B4:B20" si="14">B3</f>
        <v>10000</v>
      </c>
      <c r="C4">
        <f t="shared" si="5"/>
        <v>99.990000999900005</v>
      </c>
      <c r="D4">
        <f t="shared" ref="D4:D20" si="15">D3</f>
        <v>0</v>
      </c>
      <c r="E4">
        <f t="shared" si="6"/>
        <v>99.990000999900005</v>
      </c>
      <c r="F4">
        <f t="shared" ref="F4:F20" si="16">F3</f>
        <v>11.11111111</v>
      </c>
      <c r="G4">
        <v>1E-3</v>
      </c>
      <c r="H4">
        <f t="shared" si="7"/>
        <v>1000</v>
      </c>
      <c r="I4">
        <f t="shared" si="8"/>
        <v>1.1100011098901099E-2</v>
      </c>
      <c r="J4">
        <v>0</v>
      </c>
      <c r="K4">
        <f t="shared" si="9"/>
        <v>1.1100011098901099E-2</v>
      </c>
      <c r="M4">
        <f t="shared" si="10"/>
        <v>1001</v>
      </c>
      <c r="O4">
        <f t="shared" si="0"/>
        <v>0.11111111109999999</v>
      </c>
      <c r="P4">
        <f t="shared" si="1"/>
        <v>1.1101121100010989E-4</v>
      </c>
      <c r="R4">
        <f t="shared" si="2"/>
        <v>1000.8999100089991</v>
      </c>
      <c r="S4">
        <f t="shared" si="3"/>
        <v>1000.899910008999</v>
      </c>
      <c r="T4" t="b">
        <f t="shared" si="11"/>
        <v>1</v>
      </c>
      <c r="V4">
        <f t="shared" si="12"/>
        <v>0.29871118977042754</v>
      </c>
      <c r="X4">
        <f t="shared" si="4"/>
        <v>3.5828307910606608E-2</v>
      </c>
      <c r="Z4">
        <f t="shared" si="13"/>
        <v>35.860550163500861</v>
      </c>
    </row>
    <row r="5" spans="1:26" x14ac:dyDescent="0.25">
      <c r="A5">
        <v>100</v>
      </c>
      <c r="B5">
        <f t="shared" si="14"/>
        <v>10000</v>
      </c>
      <c r="C5">
        <f t="shared" si="5"/>
        <v>99.990000999900005</v>
      </c>
      <c r="D5">
        <f t="shared" si="15"/>
        <v>0</v>
      </c>
      <c r="E5">
        <f t="shared" si="6"/>
        <v>99.990000999900005</v>
      </c>
      <c r="F5">
        <f t="shared" si="16"/>
        <v>11.11111111</v>
      </c>
      <c r="G5">
        <f t="shared" ref="G5:G20" si="17">0.001</f>
        <v>1E-3</v>
      </c>
      <c r="H5">
        <f t="shared" si="7"/>
        <v>1000</v>
      </c>
      <c r="I5">
        <f t="shared" si="8"/>
        <v>1.1100011098901099E-2</v>
      </c>
      <c r="J5">
        <v>0</v>
      </c>
      <c r="K5">
        <f t="shared" si="9"/>
        <v>1.1100011098901099E-2</v>
      </c>
      <c r="M5">
        <f t="shared" si="10"/>
        <v>1001</v>
      </c>
      <c r="O5">
        <f t="shared" si="0"/>
        <v>0.11111111109999999</v>
      </c>
      <c r="P5">
        <f t="shared" si="1"/>
        <v>1.1101121100010989E-4</v>
      </c>
      <c r="R5">
        <f t="shared" si="2"/>
        <v>1000.8999100089991</v>
      </c>
      <c r="S5">
        <f t="shared" si="3"/>
        <v>1000.899910008999</v>
      </c>
      <c r="T5" t="b">
        <f t="shared" si="11"/>
        <v>1</v>
      </c>
      <c r="V5">
        <f t="shared" si="12"/>
        <v>0.29871118977042754</v>
      </c>
      <c r="X5">
        <f t="shared" si="4"/>
        <v>3.5828307910606608E-2</v>
      </c>
      <c r="Z5">
        <f t="shared" si="13"/>
        <v>35.860550163500861</v>
      </c>
    </row>
    <row r="6" spans="1:26" x14ac:dyDescent="0.25">
      <c r="A6">
        <v>100</v>
      </c>
      <c r="B6">
        <f t="shared" si="14"/>
        <v>10000</v>
      </c>
      <c r="C6">
        <f t="shared" si="5"/>
        <v>99.990000999900005</v>
      </c>
      <c r="D6">
        <f t="shared" si="15"/>
        <v>0</v>
      </c>
      <c r="E6">
        <f t="shared" si="6"/>
        <v>99.990000999900005</v>
      </c>
      <c r="F6">
        <f t="shared" si="16"/>
        <v>11.11111111</v>
      </c>
      <c r="G6">
        <f t="shared" si="17"/>
        <v>1E-3</v>
      </c>
      <c r="H6">
        <f t="shared" si="7"/>
        <v>1000</v>
      </c>
      <c r="I6">
        <f>(1/(1+1/G6))*F6</f>
        <v>1.1100011098901099E-2</v>
      </c>
      <c r="J6">
        <v>0</v>
      </c>
      <c r="K6">
        <f>I6*(1/(1+J6))</f>
        <v>1.1100011098901099E-2</v>
      </c>
      <c r="M6">
        <f t="shared" si="10"/>
        <v>1001</v>
      </c>
      <c r="O6">
        <f t="shared" si="0"/>
        <v>0.11111111109999999</v>
      </c>
      <c r="P6">
        <f t="shared" si="1"/>
        <v>1.1101121100010989E-4</v>
      </c>
      <c r="R6">
        <f t="shared" si="2"/>
        <v>1000.8999100089991</v>
      </c>
      <c r="S6">
        <f t="shared" si="3"/>
        <v>1000.899910008999</v>
      </c>
      <c r="T6" t="b">
        <f t="shared" si="11"/>
        <v>1</v>
      </c>
      <c r="V6">
        <f t="shared" si="12"/>
        <v>0.29871118977042754</v>
      </c>
      <c r="X6">
        <f t="shared" si="4"/>
        <v>3.5828307910606608E-2</v>
      </c>
      <c r="Z6">
        <f t="shared" si="13"/>
        <v>35.860550163500861</v>
      </c>
    </row>
    <row r="7" spans="1:26" x14ac:dyDescent="0.25">
      <c r="A7">
        <v>100</v>
      </c>
      <c r="B7">
        <f t="shared" si="14"/>
        <v>10000</v>
      </c>
      <c r="C7">
        <f t="shared" si="5"/>
        <v>99.990000999900005</v>
      </c>
      <c r="D7">
        <f t="shared" si="15"/>
        <v>0</v>
      </c>
      <c r="E7">
        <f t="shared" si="6"/>
        <v>99.990000999900005</v>
      </c>
      <c r="F7">
        <f t="shared" si="16"/>
        <v>11.11111111</v>
      </c>
      <c r="G7">
        <f t="shared" si="17"/>
        <v>1E-3</v>
      </c>
      <c r="H7">
        <f t="shared" si="7"/>
        <v>1000</v>
      </c>
      <c r="I7">
        <f t="shared" si="8"/>
        <v>1.1100011098901099E-2</v>
      </c>
      <c r="J7">
        <v>0</v>
      </c>
      <c r="K7">
        <f t="shared" si="9"/>
        <v>1.1100011098901099E-2</v>
      </c>
      <c r="M7">
        <f t="shared" si="10"/>
        <v>1001</v>
      </c>
      <c r="O7">
        <f t="shared" si="0"/>
        <v>0.11111111109999999</v>
      </c>
      <c r="P7">
        <f t="shared" si="1"/>
        <v>1.1101121100010989E-4</v>
      </c>
      <c r="R7">
        <f t="shared" si="2"/>
        <v>1000.8999100089991</v>
      </c>
      <c r="S7">
        <f t="shared" si="3"/>
        <v>1000.899910008999</v>
      </c>
      <c r="T7" t="b">
        <f t="shared" si="11"/>
        <v>1</v>
      </c>
      <c r="V7">
        <f t="shared" si="12"/>
        <v>0.29871118977042754</v>
      </c>
      <c r="X7">
        <f t="shared" si="4"/>
        <v>3.5828307910606608E-2</v>
      </c>
      <c r="Z7">
        <f t="shared" si="13"/>
        <v>35.860550163500861</v>
      </c>
    </row>
    <row r="8" spans="1:26" x14ac:dyDescent="0.25">
      <c r="A8">
        <v>100</v>
      </c>
      <c r="B8">
        <f t="shared" si="14"/>
        <v>10000</v>
      </c>
      <c r="C8">
        <f t="shared" si="5"/>
        <v>99.990000999900005</v>
      </c>
      <c r="D8">
        <f t="shared" si="15"/>
        <v>0</v>
      </c>
      <c r="E8">
        <f t="shared" si="6"/>
        <v>99.990000999900005</v>
      </c>
      <c r="F8">
        <f t="shared" si="16"/>
        <v>11.11111111</v>
      </c>
      <c r="G8">
        <f t="shared" si="17"/>
        <v>1E-3</v>
      </c>
      <c r="H8">
        <f t="shared" si="7"/>
        <v>1000</v>
      </c>
      <c r="I8">
        <f t="shared" si="8"/>
        <v>1.1100011098901099E-2</v>
      </c>
      <c r="J8">
        <v>0</v>
      </c>
      <c r="K8">
        <f t="shared" si="9"/>
        <v>1.1100011098901099E-2</v>
      </c>
      <c r="M8">
        <f t="shared" si="10"/>
        <v>1001</v>
      </c>
      <c r="O8">
        <f t="shared" si="0"/>
        <v>0.11111111109999999</v>
      </c>
      <c r="P8">
        <f t="shared" si="1"/>
        <v>1.1101121100010989E-4</v>
      </c>
      <c r="R8">
        <f t="shared" si="2"/>
        <v>1000.8999100089991</v>
      </c>
      <c r="S8">
        <f t="shared" si="3"/>
        <v>1000.899910008999</v>
      </c>
      <c r="T8" t="b">
        <f t="shared" si="11"/>
        <v>1</v>
      </c>
      <c r="V8">
        <f t="shared" si="12"/>
        <v>0.29871118977042754</v>
      </c>
      <c r="X8">
        <f t="shared" si="4"/>
        <v>3.5828307910606608E-2</v>
      </c>
      <c r="Z8">
        <f t="shared" si="13"/>
        <v>35.860550163500861</v>
      </c>
    </row>
    <row r="9" spans="1:26" x14ac:dyDescent="0.25">
      <c r="A9">
        <v>100</v>
      </c>
      <c r="B9">
        <f t="shared" si="14"/>
        <v>10000</v>
      </c>
      <c r="C9">
        <f t="shared" si="5"/>
        <v>99.990000999900005</v>
      </c>
      <c r="D9">
        <f t="shared" si="15"/>
        <v>0</v>
      </c>
      <c r="E9">
        <f t="shared" si="6"/>
        <v>99.990000999900005</v>
      </c>
      <c r="F9">
        <f t="shared" si="16"/>
        <v>11.11111111</v>
      </c>
      <c r="G9">
        <f t="shared" si="17"/>
        <v>1E-3</v>
      </c>
      <c r="H9">
        <f t="shared" si="7"/>
        <v>1000</v>
      </c>
      <c r="I9">
        <f t="shared" si="8"/>
        <v>1.1100011098901099E-2</v>
      </c>
      <c r="J9">
        <v>0</v>
      </c>
      <c r="K9">
        <f t="shared" si="9"/>
        <v>1.1100011098901099E-2</v>
      </c>
      <c r="M9">
        <f t="shared" si="10"/>
        <v>1001</v>
      </c>
      <c r="O9">
        <f t="shared" si="0"/>
        <v>0.11111111109999999</v>
      </c>
      <c r="P9">
        <f t="shared" si="1"/>
        <v>1.1101121100010989E-4</v>
      </c>
      <c r="R9">
        <f t="shared" si="2"/>
        <v>1000.8999100089991</v>
      </c>
      <c r="S9">
        <f t="shared" si="3"/>
        <v>1000.899910008999</v>
      </c>
      <c r="T9" t="b">
        <f t="shared" si="11"/>
        <v>1</v>
      </c>
      <c r="V9">
        <f t="shared" si="12"/>
        <v>0.29871118977042754</v>
      </c>
      <c r="X9">
        <f t="shared" si="4"/>
        <v>3.5828307910606608E-2</v>
      </c>
      <c r="Z9">
        <f t="shared" si="13"/>
        <v>35.860550163500861</v>
      </c>
    </row>
    <row r="10" spans="1:26" x14ac:dyDescent="0.25">
      <c r="A10">
        <v>100</v>
      </c>
      <c r="B10">
        <f t="shared" si="14"/>
        <v>10000</v>
      </c>
      <c r="C10">
        <f t="shared" si="5"/>
        <v>99.990000999900005</v>
      </c>
      <c r="D10">
        <f t="shared" si="15"/>
        <v>0</v>
      </c>
      <c r="E10">
        <f t="shared" si="6"/>
        <v>99.990000999900005</v>
      </c>
      <c r="F10">
        <f t="shared" si="16"/>
        <v>11.11111111</v>
      </c>
      <c r="G10">
        <f t="shared" si="17"/>
        <v>1E-3</v>
      </c>
      <c r="H10">
        <f t="shared" si="7"/>
        <v>1000</v>
      </c>
      <c r="I10">
        <f t="shared" si="8"/>
        <v>1.1100011098901099E-2</v>
      </c>
      <c r="J10">
        <v>0</v>
      </c>
      <c r="K10">
        <f t="shared" si="9"/>
        <v>1.1100011098901099E-2</v>
      </c>
      <c r="M10">
        <f t="shared" si="10"/>
        <v>1001</v>
      </c>
      <c r="O10">
        <f t="shared" si="0"/>
        <v>0.11111111109999999</v>
      </c>
      <c r="P10">
        <f t="shared" si="1"/>
        <v>1.1101121100010989E-4</v>
      </c>
      <c r="R10">
        <f t="shared" si="2"/>
        <v>1000.8999100089991</v>
      </c>
      <c r="S10">
        <f t="shared" si="3"/>
        <v>1000.899910008999</v>
      </c>
      <c r="T10" t="b">
        <f t="shared" si="11"/>
        <v>1</v>
      </c>
      <c r="V10">
        <f t="shared" si="12"/>
        <v>0.29871118977042754</v>
      </c>
      <c r="X10">
        <f t="shared" si="4"/>
        <v>3.5828307910606608E-2</v>
      </c>
      <c r="Z10">
        <f t="shared" si="13"/>
        <v>35.860550163500861</v>
      </c>
    </row>
    <row r="11" spans="1:26" x14ac:dyDescent="0.25">
      <c r="A11">
        <v>100</v>
      </c>
      <c r="B11">
        <f t="shared" si="14"/>
        <v>10000</v>
      </c>
      <c r="C11">
        <f t="shared" si="5"/>
        <v>99.990000999900005</v>
      </c>
      <c r="D11">
        <f t="shared" si="15"/>
        <v>0</v>
      </c>
      <c r="E11">
        <f t="shared" si="6"/>
        <v>99.990000999900005</v>
      </c>
      <c r="F11">
        <f t="shared" si="16"/>
        <v>11.11111111</v>
      </c>
      <c r="G11">
        <f t="shared" si="17"/>
        <v>1E-3</v>
      </c>
      <c r="H11">
        <f t="shared" si="7"/>
        <v>1000</v>
      </c>
      <c r="I11">
        <f t="shared" si="8"/>
        <v>1.1100011098901099E-2</v>
      </c>
      <c r="J11">
        <v>0</v>
      </c>
      <c r="K11">
        <f t="shared" si="9"/>
        <v>1.1100011098901099E-2</v>
      </c>
      <c r="M11">
        <f t="shared" si="10"/>
        <v>1001</v>
      </c>
      <c r="O11">
        <f t="shared" si="0"/>
        <v>0.11111111109999999</v>
      </c>
      <c r="P11">
        <f t="shared" si="1"/>
        <v>1.1101121100010989E-4</v>
      </c>
      <c r="R11">
        <f t="shared" si="2"/>
        <v>1000.8999100089991</v>
      </c>
      <c r="S11">
        <f t="shared" si="3"/>
        <v>1000.899910008999</v>
      </c>
      <c r="T11" t="b">
        <f t="shared" si="11"/>
        <v>1</v>
      </c>
      <c r="V11">
        <f t="shared" si="12"/>
        <v>0.29871118977042754</v>
      </c>
      <c r="X11">
        <f t="shared" si="4"/>
        <v>3.5828307910606608E-2</v>
      </c>
      <c r="Z11">
        <f t="shared" si="13"/>
        <v>35.860550163500861</v>
      </c>
    </row>
    <row r="12" spans="1:26" x14ac:dyDescent="0.25">
      <c r="A12">
        <v>100</v>
      </c>
      <c r="B12">
        <f t="shared" si="14"/>
        <v>10000</v>
      </c>
      <c r="C12">
        <f t="shared" si="5"/>
        <v>99.990000999900005</v>
      </c>
      <c r="D12">
        <f t="shared" si="15"/>
        <v>0</v>
      </c>
      <c r="E12">
        <f t="shared" si="6"/>
        <v>99.990000999900005</v>
      </c>
      <c r="F12">
        <f t="shared" si="16"/>
        <v>11.11111111</v>
      </c>
      <c r="G12">
        <f t="shared" si="17"/>
        <v>1E-3</v>
      </c>
      <c r="H12">
        <f t="shared" si="7"/>
        <v>1000</v>
      </c>
      <c r="I12">
        <f t="shared" si="8"/>
        <v>1.1100011098901099E-2</v>
      </c>
      <c r="J12">
        <v>0</v>
      </c>
      <c r="K12">
        <f t="shared" si="9"/>
        <v>1.1100011098901099E-2</v>
      </c>
      <c r="M12">
        <f t="shared" si="10"/>
        <v>1001</v>
      </c>
      <c r="O12">
        <f t="shared" si="0"/>
        <v>0.11111111109999999</v>
      </c>
      <c r="P12">
        <f t="shared" si="1"/>
        <v>1.1101121100010989E-4</v>
      </c>
      <c r="R12">
        <f t="shared" si="2"/>
        <v>1000.8999100089991</v>
      </c>
      <c r="S12">
        <f t="shared" si="3"/>
        <v>1000.899910008999</v>
      </c>
      <c r="T12" t="b">
        <f t="shared" si="11"/>
        <v>1</v>
      </c>
      <c r="V12">
        <f t="shared" si="12"/>
        <v>0.29871118977042754</v>
      </c>
      <c r="X12">
        <f t="shared" si="4"/>
        <v>3.5828307910606608E-2</v>
      </c>
      <c r="Z12">
        <f t="shared" si="13"/>
        <v>35.860550163500861</v>
      </c>
    </row>
    <row r="13" spans="1:26" x14ac:dyDescent="0.25">
      <c r="A13">
        <v>100</v>
      </c>
      <c r="B13">
        <f t="shared" si="14"/>
        <v>10000</v>
      </c>
      <c r="C13">
        <f t="shared" si="5"/>
        <v>99.990000999900005</v>
      </c>
      <c r="D13">
        <f t="shared" si="15"/>
        <v>0</v>
      </c>
      <c r="E13">
        <f t="shared" si="6"/>
        <v>99.990000999900005</v>
      </c>
      <c r="F13">
        <f t="shared" si="16"/>
        <v>11.11111111</v>
      </c>
      <c r="G13">
        <f t="shared" si="17"/>
        <v>1E-3</v>
      </c>
      <c r="H13">
        <f t="shared" si="7"/>
        <v>1000</v>
      </c>
      <c r="I13">
        <f t="shared" si="8"/>
        <v>1.1100011098901099E-2</v>
      </c>
      <c r="J13">
        <v>0</v>
      </c>
      <c r="K13">
        <f t="shared" si="9"/>
        <v>1.1100011098901099E-2</v>
      </c>
      <c r="M13">
        <f t="shared" si="10"/>
        <v>1001</v>
      </c>
      <c r="O13">
        <f t="shared" si="0"/>
        <v>0.11111111109999999</v>
      </c>
      <c r="P13">
        <f t="shared" si="1"/>
        <v>1.1101121100010989E-4</v>
      </c>
      <c r="R13">
        <f t="shared" si="2"/>
        <v>1000.8999100089991</v>
      </c>
      <c r="S13">
        <f t="shared" si="3"/>
        <v>1000.899910008999</v>
      </c>
      <c r="T13" t="b">
        <f t="shared" si="11"/>
        <v>1</v>
      </c>
      <c r="V13">
        <f t="shared" si="12"/>
        <v>0.29871118977042754</v>
      </c>
      <c r="X13">
        <f t="shared" si="4"/>
        <v>3.5828307910606608E-2</v>
      </c>
      <c r="Z13">
        <f t="shared" si="13"/>
        <v>35.860550163500861</v>
      </c>
    </row>
    <row r="14" spans="1:26" x14ac:dyDescent="0.25">
      <c r="A14">
        <v>100</v>
      </c>
      <c r="B14">
        <f t="shared" si="14"/>
        <v>10000</v>
      </c>
      <c r="C14">
        <f t="shared" si="5"/>
        <v>99.990000999900005</v>
      </c>
      <c r="D14">
        <f t="shared" si="15"/>
        <v>0</v>
      </c>
      <c r="E14">
        <f t="shared" si="6"/>
        <v>99.990000999900005</v>
      </c>
      <c r="F14">
        <f t="shared" si="16"/>
        <v>11.11111111</v>
      </c>
      <c r="G14">
        <f t="shared" si="17"/>
        <v>1E-3</v>
      </c>
      <c r="H14">
        <f t="shared" si="7"/>
        <v>1000</v>
      </c>
      <c r="I14">
        <f t="shared" si="8"/>
        <v>1.1100011098901099E-2</v>
      </c>
      <c r="J14">
        <v>0</v>
      </c>
      <c r="K14">
        <f t="shared" si="9"/>
        <v>1.1100011098901099E-2</v>
      </c>
      <c r="M14">
        <f t="shared" si="10"/>
        <v>1001</v>
      </c>
      <c r="O14">
        <f t="shared" si="0"/>
        <v>0.11111111109999999</v>
      </c>
      <c r="P14">
        <f t="shared" si="1"/>
        <v>1.1101121100010989E-4</v>
      </c>
      <c r="R14">
        <f t="shared" si="2"/>
        <v>1000.8999100089991</v>
      </c>
      <c r="S14">
        <f t="shared" si="3"/>
        <v>1000.899910008999</v>
      </c>
      <c r="T14" t="b">
        <f t="shared" si="11"/>
        <v>1</v>
      </c>
      <c r="V14">
        <f t="shared" si="12"/>
        <v>0.29871118977042754</v>
      </c>
      <c r="X14">
        <f t="shared" si="4"/>
        <v>3.5828307910606608E-2</v>
      </c>
      <c r="Z14">
        <f t="shared" si="13"/>
        <v>35.860550163500861</v>
      </c>
    </row>
    <row r="15" spans="1:26" x14ac:dyDescent="0.25">
      <c r="A15">
        <v>100</v>
      </c>
      <c r="B15">
        <f t="shared" si="14"/>
        <v>10000</v>
      </c>
      <c r="C15">
        <f t="shared" si="5"/>
        <v>99.990000999900005</v>
      </c>
      <c r="D15">
        <f t="shared" si="15"/>
        <v>0</v>
      </c>
      <c r="E15">
        <f t="shared" si="6"/>
        <v>99.990000999900005</v>
      </c>
      <c r="F15">
        <f t="shared" si="16"/>
        <v>11.11111111</v>
      </c>
      <c r="G15">
        <f t="shared" si="17"/>
        <v>1E-3</v>
      </c>
      <c r="H15">
        <f t="shared" si="7"/>
        <v>1000</v>
      </c>
      <c r="I15">
        <f t="shared" si="8"/>
        <v>1.1100011098901099E-2</v>
      </c>
      <c r="J15">
        <v>0</v>
      </c>
      <c r="K15">
        <f t="shared" si="9"/>
        <v>1.1100011098901099E-2</v>
      </c>
      <c r="M15">
        <f t="shared" si="10"/>
        <v>1001</v>
      </c>
      <c r="O15">
        <f t="shared" si="0"/>
        <v>0.11111111109999999</v>
      </c>
      <c r="P15">
        <f t="shared" si="1"/>
        <v>1.1101121100010989E-4</v>
      </c>
      <c r="R15">
        <f t="shared" si="2"/>
        <v>1000.8999100089991</v>
      </c>
      <c r="S15">
        <f t="shared" si="3"/>
        <v>1000.899910008999</v>
      </c>
      <c r="T15" t="b">
        <f t="shared" si="11"/>
        <v>1</v>
      </c>
      <c r="V15">
        <f t="shared" si="12"/>
        <v>0.29871118977042754</v>
      </c>
      <c r="X15">
        <f t="shared" si="4"/>
        <v>3.5828307910606608E-2</v>
      </c>
      <c r="Z15">
        <f t="shared" si="13"/>
        <v>35.860550163500861</v>
      </c>
    </row>
    <row r="16" spans="1:26" x14ac:dyDescent="0.25">
      <c r="A16">
        <v>100</v>
      </c>
      <c r="B16">
        <f t="shared" si="14"/>
        <v>10000</v>
      </c>
      <c r="C16">
        <f t="shared" si="5"/>
        <v>99.990000999900005</v>
      </c>
      <c r="D16">
        <f t="shared" si="15"/>
        <v>0</v>
      </c>
      <c r="E16">
        <f t="shared" si="6"/>
        <v>99.990000999900005</v>
      </c>
      <c r="F16">
        <f t="shared" si="16"/>
        <v>11.11111111</v>
      </c>
      <c r="G16">
        <f t="shared" si="17"/>
        <v>1E-3</v>
      </c>
      <c r="H16">
        <f t="shared" si="7"/>
        <v>1000</v>
      </c>
      <c r="I16">
        <f t="shared" si="8"/>
        <v>1.1100011098901099E-2</v>
      </c>
      <c r="J16">
        <v>0</v>
      </c>
      <c r="K16">
        <f t="shared" si="9"/>
        <v>1.1100011098901099E-2</v>
      </c>
      <c r="M16">
        <f t="shared" si="10"/>
        <v>1001</v>
      </c>
      <c r="O16">
        <f t="shared" si="0"/>
        <v>0.11111111109999999</v>
      </c>
      <c r="P16">
        <f t="shared" si="1"/>
        <v>1.1101121100010989E-4</v>
      </c>
      <c r="R16">
        <f t="shared" si="2"/>
        <v>1000.8999100089991</v>
      </c>
      <c r="S16">
        <f t="shared" si="3"/>
        <v>1000.899910008999</v>
      </c>
      <c r="T16" t="b">
        <f t="shared" si="11"/>
        <v>1</v>
      </c>
      <c r="V16">
        <f t="shared" si="12"/>
        <v>0.29871118977042754</v>
      </c>
      <c r="X16">
        <f t="shared" si="4"/>
        <v>3.5828307910606608E-2</v>
      </c>
      <c r="Z16">
        <f t="shared" si="13"/>
        <v>35.860550163500861</v>
      </c>
    </row>
    <row r="17" spans="1:27" x14ac:dyDescent="0.25">
      <c r="A17">
        <v>100</v>
      </c>
      <c r="B17">
        <f t="shared" si="14"/>
        <v>10000</v>
      </c>
      <c r="C17">
        <f t="shared" si="5"/>
        <v>99.990000999900005</v>
      </c>
      <c r="D17">
        <f t="shared" si="15"/>
        <v>0</v>
      </c>
      <c r="E17">
        <f t="shared" si="6"/>
        <v>99.990000999900005</v>
      </c>
      <c r="F17">
        <f t="shared" si="16"/>
        <v>11.11111111</v>
      </c>
      <c r="G17">
        <f t="shared" si="17"/>
        <v>1E-3</v>
      </c>
      <c r="H17">
        <f t="shared" si="7"/>
        <v>1000</v>
      </c>
      <c r="I17">
        <f t="shared" si="8"/>
        <v>1.1100011098901099E-2</v>
      </c>
      <c r="J17">
        <v>0</v>
      </c>
      <c r="K17">
        <f t="shared" si="9"/>
        <v>1.1100011098901099E-2</v>
      </c>
      <c r="M17">
        <f t="shared" si="10"/>
        <v>1001</v>
      </c>
      <c r="O17">
        <f t="shared" si="0"/>
        <v>0.11111111109999999</v>
      </c>
      <c r="P17">
        <f t="shared" si="1"/>
        <v>1.1101121100010989E-4</v>
      </c>
      <c r="R17">
        <f t="shared" si="2"/>
        <v>1000.8999100089991</v>
      </c>
      <c r="S17">
        <f t="shared" si="3"/>
        <v>1000.899910008999</v>
      </c>
      <c r="T17" t="b">
        <f t="shared" si="11"/>
        <v>1</v>
      </c>
      <c r="V17">
        <f t="shared" si="12"/>
        <v>0.29871118977042754</v>
      </c>
      <c r="X17">
        <f t="shared" si="4"/>
        <v>3.5828307910606608E-2</v>
      </c>
      <c r="Z17">
        <f t="shared" si="13"/>
        <v>35.860550163500861</v>
      </c>
    </row>
    <row r="18" spans="1:27" x14ac:dyDescent="0.25">
      <c r="A18">
        <v>100</v>
      </c>
      <c r="B18">
        <f t="shared" si="14"/>
        <v>10000</v>
      </c>
      <c r="C18">
        <f t="shared" si="5"/>
        <v>99.990000999900005</v>
      </c>
      <c r="D18">
        <f t="shared" si="15"/>
        <v>0</v>
      </c>
      <c r="E18">
        <f t="shared" si="6"/>
        <v>99.990000999900005</v>
      </c>
      <c r="F18">
        <f t="shared" si="16"/>
        <v>11.11111111</v>
      </c>
      <c r="G18">
        <f t="shared" si="17"/>
        <v>1E-3</v>
      </c>
      <c r="H18">
        <f t="shared" si="7"/>
        <v>1000</v>
      </c>
      <c r="I18">
        <f t="shared" si="8"/>
        <v>1.1100011098901099E-2</v>
      </c>
      <c r="J18">
        <v>0</v>
      </c>
      <c r="K18">
        <f t="shared" si="9"/>
        <v>1.1100011098901099E-2</v>
      </c>
      <c r="M18">
        <f t="shared" si="10"/>
        <v>1001</v>
      </c>
      <c r="O18">
        <f t="shared" si="0"/>
        <v>0.11111111109999999</v>
      </c>
      <c r="P18">
        <f t="shared" si="1"/>
        <v>1.1101121100010989E-4</v>
      </c>
      <c r="R18">
        <f t="shared" si="2"/>
        <v>1000.8999100089991</v>
      </c>
      <c r="S18">
        <f t="shared" si="3"/>
        <v>1000.899910008999</v>
      </c>
      <c r="T18" t="b">
        <f t="shared" si="11"/>
        <v>1</v>
      </c>
      <c r="V18">
        <f t="shared" si="12"/>
        <v>0.29871118977042754</v>
      </c>
      <c r="X18">
        <f t="shared" si="4"/>
        <v>3.5828307910606608E-2</v>
      </c>
      <c r="Z18">
        <f t="shared" si="13"/>
        <v>35.860550163500861</v>
      </c>
    </row>
    <row r="19" spans="1:27" x14ac:dyDescent="0.25">
      <c r="A19">
        <v>100</v>
      </c>
      <c r="B19">
        <f t="shared" si="14"/>
        <v>10000</v>
      </c>
      <c r="C19">
        <f t="shared" si="5"/>
        <v>99.990000999900005</v>
      </c>
      <c r="D19">
        <f t="shared" si="15"/>
        <v>0</v>
      </c>
      <c r="E19">
        <f t="shared" si="6"/>
        <v>99.990000999900005</v>
      </c>
      <c r="F19">
        <f t="shared" si="16"/>
        <v>11.11111111</v>
      </c>
      <c r="G19">
        <f t="shared" si="17"/>
        <v>1E-3</v>
      </c>
      <c r="H19">
        <f t="shared" si="7"/>
        <v>1000</v>
      </c>
      <c r="I19">
        <f t="shared" si="8"/>
        <v>1.1100011098901099E-2</v>
      </c>
      <c r="J19">
        <v>0</v>
      </c>
      <c r="K19">
        <f t="shared" si="9"/>
        <v>1.1100011098901099E-2</v>
      </c>
      <c r="M19">
        <f t="shared" si="10"/>
        <v>1001</v>
      </c>
      <c r="O19">
        <f t="shared" si="0"/>
        <v>0.11111111109999999</v>
      </c>
      <c r="P19">
        <f t="shared" si="1"/>
        <v>1.1101121100010989E-4</v>
      </c>
      <c r="R19">
        <f t="shared" si="2"/>
        <v>1000.8999100089991</v>
      </c>
      <c r="S19">
        <f t="shared" si="3"/>
        <v>1000.899910008999</v>
      </c>
      <c r="T19" t="b">
        <f t="shared" si="11"/>
        <v>1</v>
      </c>
      <c r="V19">
        <f t="shared" si="12"/>
        <v>0.29871118977042754</v>
      </c>
      <c r="X19">
        <f t="shared" si="4"/>
        <v>3.5828307910606608E-2</v>
      </c>
      <c r="Z19">
        <f t="shared" si="13"/>
        <v>35.860550163500861</v>
      </c>
    </row>
    <row r="20" spans="1:27" x14ac:dyDescent="0.25">
      <c r="A20">
        <v>100</v>
      </c>
      <c r="B20">
        <f t="shared" si="14"/>
        <v>10000</v>
      </c>
      <c r="C20">
        <f t="shared" si="5"/>
        <v>99.990000999900005</v>
      </c>
      <c r="D20">
        <f t="shared" si="15"/>
        <v>0</v>
      </c>
      <c r="E20">
        <f t="shared" si="6"/>
        <v>99.990000999900005</v>
      </c>
      <c r="F20">
        <f t="shared" si="16"/>
        <v>11.11111111</v>
      </c>
      <c r="G20">
        <f t="shared" si="17"/>
        <v>1E-3</v>
      </c>
      <c r="H20">
        <f t="shared" si="7"/>
        <v>1000</v>
      </c>
      <c r="I20">
        <f t="shared" si="8"/>
        <v>1.1100011098901099E-2</v>
      </c>
      <c r="J20">
        <v>0</v>
      </c>
      <c r="K20">
        <f t="shared" si="9"/>
        <v>1.1100011098901099E-2</v>
      </c>
      <c r="M20">
        <f t="shared" si="10"/>
        <v>1001</v>
      </c>
      <c r="O20">
        <f t="shared" si="0"/>
        <v>0.11111111109999999</v>
      </c>
      <c r="P20">
        <f t="shared" si="1"/>
        <v>1.1101121100010989E-4</v>
      </c>
      <c r="R20">
        <f t="shared" si="2"/>
        <v>1000.8999100089991</v>
      </c>
      <c r="S20">
        <f t="shared" si="3"/>
        <v>1000.899910008999</v>
      </c>
      <c r="T20" t="b">
        <f t="shared" si="11"/>
        <v>1</v>
      </c>
      <c r="V20">
        <f t="shared" si="12"/>
        <v>0.29871118977042754</v>
      </c>
      <c r="X20">
        <f t="shared" si="4"/>
        <v>3.5828307910606608E-2</v>
      </c>
      <c r="Z20">
        <f t="shared" si="13"/>
        <v>35.860550163500861</v>
      </c>
    </row>
    <row r="30" spans="1:27" x14ac:dyDescent="0.25">
      <c r="AA30" t="s">
        <v>19</v>
      </c>
    </row>
    <row r="33" spans="1:26" x14ac:dyDescent="0.25">
      <c r="H33" t="s">
        <v>30</v>
      </c>
      <c r="S33" t="s">
        <v>7</v>
      </c>
      <c r="T33" t="s">
        <v>10</v>
      </c>
      <c r="X33" t="s">
        <v>11</v>
      </c>
      <c r="Z33" t="s">
        <v>7</v>
      </c>
    </row>
    <row r="34" spans="1:26" x14ac:dyDescent="0.25">
      <c r="A34">
        <f>A2</f>
        <v>100</v>
      </c>
      <c r="E34">
        <f>E2</f>
        <v>99.990000999900005</v>
      </c>
      <c r="F34">
        <f>SUM(F2:F31)</f>
        <v>211.11111108999995</v>
      </c>
      <c r="H34" s="2">
        <f>O37</f>
        <v>681.35045310651617</v>
      </c>
      <c r="K34">
        <f>SUM(K2:K31)</f>
        <v>0.30981120086932862</v>
      </c>
      <c r="M34" t="s">
        <v>11</v>
      </c>
      <c r="O34">
        <f>F34/A34</f>
        <v>2.1111111108999996</v>
      </c>
      <c r="P34">
        <f>K34/E34</f>
        <v>3.0984218198941557E-3</v>
      </c>
      <c r="S34" s="2">
        <f>O34/P34</f>
        <v>681.35045310651628</v>
      </c>
      <c r="V34" s="3">
        <f>AVERAGE(S2:S31)</f>
        <v>953.53622532483575</v>
      </c>
      <c r="X34">
        <f>SUM(X2:X31)</f>
        <v>1.0000000000000007</v>
      </c>
      <c r="Z34" s="2">
        <f>SUM(Z2:Z31)</f>
        <v>681.35045310651651</v>
      </c>
    </row>
    <row r="35" spans="1:26" x14ac:dyDescent="0.25">
      <c r="M35">
        <f>SUM(M2:M31)</f>
        <v>18119</v>
      </c>
    </row>
    <row r="36" spans="1:26" x14ac:dyDescent="0.25">
      <c r="G36" t="s">
        <v>22</v>
      </c>
      <c r="I36">
        <f>F34/K34</f>
        <v>681.41858815182684</v>
      </c>
      <c r="O36" t="s">
        <v>24</v>
      </c>
      <c r="X36" t="s">
        <v>14</v>
      </c>
    </row>
    <row r="37" spans="1:26" x14ac:dyDescent="0.25">
      <c r="G37" t="s">
        <v>23</v>
      </c>
      <c r="I37">
        <f>1/(1+1/B2)</f>
        <v>0.99990000999900008</v>
      </c>
      <c r="O37" s="2">
        <f>I37*I36</f>
        <v>681.35045310651617</v>
      </c>
    </row>
    <row r="38" spans="1:26" x14ac:dyDescent="0.25">
      <c r="X38" t="s">
        <v>15</v>
      </c>
    </row>
    <row r="39" spans="1:26" x14ac:dyDescent="0.25">
      <c r="I39">
        <v>30</v>
      </c>
      <c r="X39" t="s">
        <v>16</v>
      </c>
    </row>
    <row r="40" spans="1:26" x14ac:dyDescent="0.25">
      <c r="G40" t="s">
        <v>26</v>
      </c>
      <c r="H40">
        <f>SUM(H2:H31)</f>
        <v>18100</v>
      </c>
      <c r="X40" t="s">
        <v>17</v>
      </c>
    </row>
    <row r="41" spans="1:26" x14ac:dyDescent="0.25">
      <c r="O41" t="s">
        <v>28</v>
      </c>
      <c r="X41" t="s">
        <v>18</v>
      </c>
    </row>
    <row r="42" spans="1:26" x14ac:dyDescent="0.25">
      <c r="G42" t="s">
        <v>27</v>
      </c>
      <c r="H42">
        <f>H40+I39</f>
        <v>18130</v>
      </c>
    </row>
  </sheetData>
  <conditionalFormatting sqref="S2:S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pane ySplit="1" topLeftCell="A2" activePane="bottomLeft" state="frozen"/>
      <selection pane="bottomLeft" activeCell="S6" sqref="S6:S8"/>
    </sheetView>
  </sheetViews>
  <sheetFormatPr defaultRowHeight="15" x14ac:dyDescent="0.25"/>
  <cols>
    <col min="7" max="7" width="12" bestFit="1" customWidth="1"/>
  </cols>
  <sheetData>
    <row r="1" spans="1:27" ht="75" x14ac:dyDescent="0.25">
      <c r="A1" s="1" t="s">
        <v>0</v>
      </c>
      <c r="B1" t="s">
        <v>2</v>
      </c>
      <c r="C1" t="s">
        <v>5</v>
      </c>
      <c r="D1" t="s">
        <v>3</v>
      </c>
      <c r="E1" t="s">
        <v>6</v>
      </c>
      <c r="F1" s="1" t="s">
        <v>1</v>
      </c>
      <c r="G1" t="s">
        <v>2</v>
      </c>
      <c r="H1" t="s">
        <v>25</v>
      </c>
      <c r="I1" t="s">
        <v>5</v>
      </c>
      <c r="J1" t="s">
        <v>3</v>
      </c>
      <c r="K1" t="s">
        <v>4</v>
      </c>
      <c r="M1" t="s">
        <v>29</v>
      </c>
      <c r="O1" s="1" t="s">
        <v>8</v>
      </c>
      <c r="P1" t="s">
        <v>9</v>
      </c>
      <c r="R1" t="s">
        <v>20</v>
      </c>
      <c r="S1" t="s">
        <v>7</v>
      </c>
      <c r="T1" t="s">
        <v>21</v>
      </c>
      <c r="V1" s="1" t="s">
        <v>12</v>
      </c>
      <c r="X1" s="1" t="s">
        <v>13</v>
      </c>
    </row>
    <row r="2" spans="1:27" x14ac:dyDescent="0.25">
      <c r="A2">
        <v>100</v>
      </c>
      <c r="B2">
        <v>10000</v>
      </c>
      <c r="C2">
        <f>A2/(1+1/B2)</f>
        <v>99.990000999900005</v>
      </c>
      <c r="D2">
        <f>0</f>
        <v>0</v>
      </c>
      <c r="E2">
        <f>C2/(D2+1)</f>
        <v>99.990000999900005</v>
      </c>
      <c r="F2">
        <v>11.11111111</v>
      </c>
      <c r="G2">
        <v>1E-8</v>
      </c>
      <c r="H2">
        <f>1/G2</f>
        <v>100000000</v>
      </c>
      <c r="I2">
        <f>(1/(1+1/G2))*F2</f>
        <v>1.1111110998888888E-7</v>
      </c>
      <c r="J2">
        <v>0</v>
      </c>
      <c r="K2">
        <f>I2*(1/(1+J2))</f>
        <v>1.1111110998888888E-7</v>
      </c>
      <c r="M2">
        <f>F2/K2</f>
        <v>100000001.00000001</v>
      </c>
      <c r="O2">
        <f t="shared" ref="O2:O4" si="0">F2/A2</f>
        <v>0.11111111109999999</v>
      </c>
      <c r="P2">
        <f t="shared" ref="P2:P4" si="1">K2/E2</f>
        <v>1.1112222109988778E-9</v>
      </c>
      <c r="R2">
        <f t="shared" ref="R2:R4" si="2">(1+1/G2)/(1+1/B2)</f>
        <v>99990001.999800026</v>
      </c>
      <c r="S2">
        <f t="shared" ref="S2:S4" si="3">O2/P2</f>
        <v>99990001.999800026</v>
      </c>
      <c r="T2" t="b">
        <f>R2=S2</f>
        <v>1</v>
      </c>
      <c r="V2">
        <f>(SUM($K$2:$K$10)-K2)</f>
        <v>5.5552777922215565E-4</v>
      </c>
      <c r="X2">
        <f t="shared" ref="X2:X4" si="4">1/(1+V2/K2)</f>
        <v>1.9997000196021186E-4</v>
      </c>
      <c r="Z2">
        <f>X2*S2</f>
        <v>19995.000895901598</v>
      </c>
    </row>
    <row r="3" spans="1:27" x14ac:dyDescent="0.25">
      <c r="A3">
        <v>100</v>
      </c>
      <c r="B3">
        <f>B2</f>
        <v>10000</v>
      </c>
      <c r="C3">
        <f t="shared" ref="C3:C4" si="5">A3/(1+1/B3)</f>
        <v>99.990000999900005</v>
      </c>
      <c r="D3">
        <f>D2</f>
        <v>0</v>
      </c>
      <c r="E3">
        <f t="shared" ref="E3:E4" si="6">C3/(D3+1)</f>
        <v>99.990000999900005</v>
      </c>
      <c r="F3">
        <f>F2</f>
        <v>11.11111111</v>
      </c>
      <c r="G3">
        <v>1E-14</v>
      </c>
      <c r="H3">
        <f t="shared" ref="H3:H4" si="7">1/G3</f>
        <v>100000000000000</v>
      </c>
      <c r="I3">
        <f t="shared" ref="I3:I4" si="8">(1/(1+1/G3))*F3</f>
        <v>1.1111111109999889E-13</v>
      </c>
      <c r="J3">
        <v>0</v>
      </c>
      <c r="K3">
        <f t="shared" ref="K3:K4" si="9">I3*(1/(1+J3))</f>
        <v>1.1111111109999889E-13</v>
      </c>
      <c r="M3">
        <f t="shared" ref="M3:M4" si="10">F3/K3</f>
        <v>100000000000001</v>
      </c>
      <c r="O3">
        <f t="shared" si="0"/>
        <v>0.11111111109999999</v>
      </c>
      <c r="P3">
        <f t="shared" si="1"/>
        <v>1.1112222221110889E-15</v>
      </c>
      <c r="R3">
        <f t="shared" si="2"/>
        <v>99990000999901.016</v>
      </c>
      <c r="S3">
        <f t="shared" si="3"/>
        <v>99990000999901</v>
      </c>
      <c r="T3" t="b">
        <f t="shared" ref="T3:T4" si="11">R3=S3</f>
        <v>1</v>
      </c>
      <c r="V3">
        <f>(SUM($K$2:$K$10)-K3)</f>
        <v>5.556388902210334E-4</v>
      </c>
      <c r="X3">
        <f t="shared" si="4"/>
        <v>1.999700039599099E-10</v>
      </c>
      <c r="Z3">
        <f t="shared" ref="Z3:Z4" si="12">X3*S3</f>
        <v>19995.000895901598</v>
      </c>
    </row>
    <row r="4" spans="1:27" x14ac:dyDescent="0.25">
      <c r="A4">
        <v>100</v>
      </c>
      <c r="B4">
        <f t="shared" ref="B4" si="13">B3</f>
        <v>10000</v>
      </c>
      <c r="C4">
        <f t="shared" si="5"/>
        <v>99.990000999900005</v>
      </c>
      <c r="D4">
        <f t="shared" ref="D4" si="14">D3</f>
        <v>0</v>
      </c>
      <c r="E4">
        <f t="shared" si="6"/>
        <v>99.990000999900005</v>
      </c>
      <c r="F4">
        <f t="shared" ref="F4" si="15">F3</f>
        <v>11.11111111</v>
      </c>
      <c r="G4">
        <v>5.0000000000000002E-5</v>
      </c>
      <c r="H4">
        <f t="shared" si="7"/>
        <v>20000</v>
      </c>
      <c r="I4">
        <f t="shared" si="8"/>
        <v>5.5552777911104445E-4</v>
      </c>
      <c r="J4">
        <v>0</v>
      </c>
      <c r="K4">
        <f t="shared" si="9"/>
        <v>5.5552777911104445E-4</v>
      </c>
      <c r="M4">
        <f t="shared" si="10"/>
        <v>20001</v>
      </c>
      <c r="O4">
        <f t="shared" si="0"/>
        <v>0.11111111109999999</v>
      </c>
      <c r="P4">
        <f t="shared" si="1"/>
        <v>5.5558333188895559E-6</v>
      </c>
      <c r="R4">
        <f t="shared" si="2"/>
        <v>19999.00009999</v>
      </c>
      <c r="S4">
        <f t="shared" si="3"/>
        <v>19999.000099989997</v>
      </c>
      <c r="T4" t="b">
        <f t="shared" si="11"/>
        <v>1</v>
      </c>
      <c r="V4">
        <f>(SUM($K$2:$K$10)-K4)</f>
        <v>1.1111122110005114E-7</v>
      </c>
      <c r="X4">
        <f t="shared" si="4"/>
        <v>0.9998000297980697</v>
      </c>
      <c r="Z4">
        <f t="shared" si="12"/>
        <v>19995.000895901598</v>
      </c>
    </row>
    <row r="6" spans="1:27" x14ac:dyDescent="0.25">
      <c r="J6">
        <f>LOG10(H13)</f>
        <v>4.7780426826483238</v>
      </c>
      <c r="S6">
        <f>LOG10(S2)</f>
        <v>7.9999565770660821</v>
      </c>
    </row>
    <row r="7" spans="1:27" x14ac:dyDescent="0.25">
      <c r="S7">
        <f t="shared" ref="S7:S8" si="16">LOG10(S3)</f>
        <v>13.999956572723141</v>
      </c>
    </row>
    <row r="8" spans="1:27" x14ac:dyDescent="0.25">
      <c r="S8">
        <f t="shared" si="16"/>
        <v>4.3010082825683638</v>
      </c>
    </row>
    <row r="9" spans="1:27" x14ac:dyDescent="0.25">
      <c r="AA9" t="s">
        <v>19</v>
      </c>
    </row>
    <row r="12" spans="1:27" x14ac:dyDescent="0.25">
      <c r="H12" t="s">
        <v>30</v>
      </c>
      <c r="S12" t="s">
        <v>7</v>
      </c>
      <c r="T12" t="s">
        <v>10</v>
      </c>
      <c r="X12" t="s">
        <v>11</v>
      </c>
      <c r="Z12" t="s">
        <v>7</v>
      </c>
    </row>
    <row r="13" spans="1:27" x14ac:dyDescent="0.25">
      <c r="A13">
        <f>A2</f>
        <v>100</v>
      </c>
      <c r="E13">
        <f>E2</f>
        <v>99.990000999900005</v>
      </c>
      <c r="F13">
        <f>SUM(F2:F10)</f>
        <v>33.333333330000002</v>
      </c>
      <c r="H13" s="2">
        <f>O16</f>
        <v>59985.002687704815</v>
      </c>
      <c r="K13">
        <f>SUM(K2:K10)</f>
        <v>5.556388903321445E-4</v>
      </c>
      <c r="M13" t="s">
        <v>11</v>
      </c>
      <c r="O13">
        <f>F13/A13</f>
        <v>0.33333333330000003</v>
      </c>
      <c r="P13">
        <f>K13/E13</f>
        <v>5.5569445422117778E-6</v>
      </c>
      <c r="S13" s="2">
        <f>O13/P13</f>
        <v>59985.0026877048</v>
      </c>
      <c r="V13" s="3">
        <f>AVERAGE(S2:S10)</f>
        <v>16665016834988.049</v>
      </c>
      <c r="X13">
        <f>SUM(X2:X10)</f>
        <v>0.99999999999999989</v>
      </c>
      <c r="Z13" s="2">
        <f>SUM(Z2:Z10)</f>
        <v>59985.002687704793</v>
      </c>
    </row>
    <row r="14" spans="1:27" x14ac:dyDescent="0.25">
      <c r="M14">
        <f>SUM(M2:M10)</f>
        <v>100000100020003</v>
      </c>
    </row>
    <row r="15" spans="1:27" x14ac:dyDescent="0.25">
      <c r="G15" t="s">
        <v>22</v>
      </c>
      <c r="I15">
        <f>F13/K13</f>
        <v>59991.001187973583</v>
      </c>
      <c r="O15" t="s">
        <v>24</v>
      </c>
      <c r="X15" t="s">
        <v>14</v>
      </c>
    </row>
    <row r="16" spans="1:27" x14ac:dyDescent="0.25">
      <c r="G16" t="s">
        <v>23</v>
      </c>
      <c r="I16">
        <f>1/(1+1/B2)</f>
        <v>0.99990000999900008</v>
      </c>
      <c r="O16" s="2">
        <f>I16*I15</f>
        <v>59985.002687704815</v>
      </c>
    </row>
    <row r="17" spans="7:24" x14ac:dyDescent="0.25">
      <c r="X17" t="s">
        <v>15</v>
      </c>
    </row>
    <row r="18" spans="7:24" x14ac:dyDescent="0.25">
      <c r="I18">
        <v>30</v>
      </c>
      <c r="X18" t="s">
        <v>16</v>
      </c>
    </row>
    <row r="19" spans="7:24" x14ac:dyDescent="0.25">
      <c r="G19" t="s">
        <v>26</v>
      </c>
      <c r="H19">
        <f>SUM(H2:H10)</f>
        <v>100000100020000</v>
      </c>
      <c r="X19" t="s">
        <v>17</v>
      </c>
    </row>
    <row r="20" spans="7:24" x14ac:dyDescent="0.25">
      <c r="O20" t="s">
        <v>28</v>
      </c>
      <c r="X20" t="s">
        <v>18</v>
      </c>
    </row>
    <row r="21" spans="7:24" x14ac:dyDescent="0.25">
      <c r="G21" t="s">
        <v>27</v>
      </c>
      <c r="H21">
        <f>H19+I18</f>
        <v>100000100020030</v>
      </c>
    </row>
  </sheetData>
  <conditionalFormatting sqref="S2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2016-02-19T21:34:28Z</dcterms:created>
  <dcterms:modified xsi:type="dcterms:W3CDTF">2016-02-29T22:27:20Z</dcterms:modified>
</cp:coreProperties>
</file>