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minyo\Documents\Proposal\2021 QCLI\"/>
    </mc:Choice>
  </mc:AlternateContent>
  <xr:revisionPtr revIDLastSave="0" documentId="13_ncr:1_{A5D078D9-B4D4-4F10-A76F-827992E34B27}" xr6:coauthVersionLast="36" xr6:coauthVersionMax="36" xr10:uidLastSave="{00000000-0000-0000-0000-000000000000}"/>
  <bookViews>
    <workbookView xWindow="0" yWindow="0" windowWidth="19840" windowHeight="922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39" i="1" l="1"/>
  <c r="H38" i="1"/>
  <c r="E38" i="1"/>
  <c r="H36" i="1"/>
  <c r="E36" i="1"/>
  <c r="H35" i="1"/>
  <c r="E35" i="1"/>
  <c r="H34" i="1"/>
  <c r="H37" i="1" s="1"/>
  <c r="E34" i="1"/>
  <c r="E40" i="1" s="1"/>
</calcChain>
</file>

<file path=xl/sharedStrings.xml><?xml version="1.0" encoding="utf-8"?>
<sst xmlns="http://schemas.openxmlformats.org/spreadsheetml/2006/main" count="492" uniqueCount="197">
  <si>
    <t>QLCI TEAM, FULL PROPOSAL</t>
  </si>
  <si>
    <t>PI</t>
  </si>
  <si>
    <t>Email Address</t>
  </si>
  <si>
    <t>Proposal Assignments</t>
  </si>
  <si>
    <t>Institution</t>
  </si>
  <si>
    <t>Department</t>
  </si>
  <si>
    <t>Expertise</t>
  </si>
  <si>
    <t>Leads</t>
  </si>
  <si>
    <t>Thrust</t>
  </si>
  <si>
    <t>Role</t>
  </si>
  <si>
    <t>Barak, Boaz</t>
  </si>
  <si>
    <t>boaz@seas.harvard.edu</t>
  </si>
  <si>
    <t>Harvard</t>
  </si>
  <si>
    <t>Comp. Sci.</t>
  </si>
  <si>
    <t>Theoretical comp. science</t>
  </si>
  <si>
    <t>SR</t>
  </si>
  <si>
    <t xml:space="preserve">Cappellaro, Paola </t>
  </si>
  <si>
    <t>pcappell@mit.edu</t>
  </si>
  <si>
    <t>QCCA Milestones, Draft, Figures</t>
  </si>
  <si>
    <t>MIT</t>
  </si>
  <si>
    <t>Nucl.Eng.</t>
  </si>
  <si>
    <t>Quantum control</t>
  </si>
  <si>
    <t>Chandran, Anyusha</t>
  </si>
  <si>
    <t>anushyac@bu.edu</t>
  </si>
  <si>
    <t>BU</t>
  </si>
  <si>
    <t>Physics</t>
  </si>
  <si>
    <t>Quantum many-body theory</t>
  </si>
  <si>
    <t>Checkelsky, Joe</t>
  </si>
  <si>
    <t>checkelsky@mit.edu</t>
  </si>
  <si>
    <t>Lead of Figures Team</t>
  </si>
  <si>
    <t>2D &amp; topological materials</t>
  </si>
  <si>
    <t>Choi, Soonwon</t>
  </si>
  <si>
    <t>soonwon@mit.edu</t>
  </si>
  <si>
    <t>Quantum information theory</t>
  </si>
  <si>
    <t>collabor.</t>
  </si>
  <si>
    <t>Chuang, Isaac</t>
  </si>
  <si>
    <t>ichuang@mit.edu</t>
  </si>
  <si>
    <t>EECS</t>
  </si>
  <si>
    <t>Côté, Robin</t>
  </si>
  <si>
    <t>Robin.Cote@umb.edu</t>
  </si>
  <si>
    <t>Education</t>
  </si>
  <si>
    <t>UMass Boston</t>
  </si>
  <si>
    <t>Atomic and Molecular Theory</t>
  </si>
  <si>
    <t>Demler, Eugene</t>
  </si>
  <si>
    <t>demler@g.harvard.edu</t>
  </si>
  <si>
    <t>Englund, Dirk</t>
  </si>
  <si>
    <t>englund@mit.edu</t>
  </si>
  <si>
    <t>Engineering Milestones, Draft, Figures; 1/4 Synergistic partnerships &amp; Infrastructure development; Figures Team</t>
  </si>
  <si>
    <t>Integrated photonics &amp; optics, device engineering</t>
  </si>
  <si>
    <t>Greiner, Markus</t>
  </si>
  <si>
    <t>greiner@physics.harvard.edu</t>
  </si>
  <si>
    <t>Figures Team</t>
  </si>
  <si>
    <t>Atomic quantum simulations</t>
  </si>
  <si>
    <t>Han, Ruonan</t>
  </si>
  <si>
    <t>ruonan@mit.edu</t>
  </si>
  <si>
    <t>Electronics engineering</t>
  </si>
  <si>
    <t>Hayden, Patrick</t>
  </si>
  <si>
    <t>phayden@stanford.edu</t>
  </si>
  <si>
    <t>Stanford</t>
  </si>
  <si>
    <t>ST</t>
  </si>
  <si>
    <t>Hu, Evelyn (co-PI)</t>
  </si>
  <si>
    <t>ehu@seas.harvard.edu</t>
  </si>
  <si>
    <t>Strategic Plan; Institute Ramp-up Plan</t>
  </si>
  <si>
    <t>EE</t>
  </si>
  <si>
    <t>Electronics &amp; optical device engineering</t>
  </si>
  <si>
    <t>CO-PI</t>
  </si>
  <si>
    <t>Jarillo-Herrero, Pablo</t>
  </si>
  <si>
    <t>pjarillo@mit.edu</t>
  </si>
  <si>
    <t>2D materials physics&amp; devices</t>
  </si>
  <si>
    <t>Ketterle, Wolfgang (co-PI)</t>
  </si>
  <si>
    <t>ketterle@mit.edu</t>
  </si>
  <si>
    <t>Kim, Philip</t>
  </si>
  <si>
    <t>philipkim@g.harvard.edu</t>
  </si>
  <si>
    <t>PQM (2D) Milestones, Draft, Figures</t>
  </si>
  <si>
    <t>Lukin, Mikhail(PI)</t>
  </si>
  <si>
    <t>lukin@physics.harvard.edu</t>
  </si>
  <si>
    <t xml:space="preserve">1.5 Research Coordination and Growth; Collaborator Letters; Integrating Milestones </t>
  </si>
  <si>
    <t>Quantum information science</t>
  </si>
  <si>
    <t xml:space="preserve">Ni, Kang-Kuen </t>
  </si>
  <si>
    <t>ni@chemistry.harvard.edu</t>
  </si>
  <si>
    <t>PQS2 (Rydberg) Milestones, Draft, Figures</t>
  </si>
  <si>
    <t>Chemistry</t>
  </si>
  <si>
    <t>Quantum chemistry &amp; simulations</t>
  </si>
  <si>
    <t>Natarajan , Anand</t>
  </si>
  <si>
    <t>anand@mit.edu</t>
  </si>
  <si>
    <t>Notaros, Jelena</t>
  </si>
  <si>
    <t>notaros@mit.edu</t>
  </si>
  <si>
    <t>Integrated photonics &amp; optics</t>
  </si>
  <si>
    <t>Park, Hongkun</t>
  </si>
  <si>
    <t>hongkun_park@harvard.edu</t>
  </si>
  <si>
    <t>Quantum chemistry &amp; materials</t>
  </si>
  <si>
    <t>Preskill, John</t>
  </si>
  <si>
    <t>preskill@caltech.edu</t>
  </si>
  <si>
    <t>CS Theory Milestones, Draft, Figures</t>
  </si>
  <si>
    <t>Caltech</t>
  </si>
  <si>
    <t>Sachdev, Subir</t>
  </si>
  <si>
    <t>sachdev@g.harvard.edu</t>
  </si>
  <si>
    <t>Schleier-Smith, Monika</t>
  </si>
  <si>
    <t>schleier@stanford.edu</t>
  </si>
  <si>
    <t>PQS2 (Rydberg) Milestones &amp; Draft</t>
  </si>
  <si>
    <t>Atomic quantum simulations &amp; metrology</t>
  </si>
  <si>
    <t>Sudan, Madhu</t>
  </si>
  <si>
    <t>madhu@cs.harvard.edu</t>
  </si>
  <si>
    <t>CS</t>
  </si>
  <si>
    <t>Sushkov, Alex</t>
  </si>
  <si>
    <t>asu@bu.edu</t>
  </si>
  <si>
    <t>Quantum control and sensing</t>
  </si>
  <si>
    <t>Todadri, Senthil</t>
  </si>
  <si>
    <t>senthil@mit.edu</t>
  </si>
  <si>
    <t>Vuckovic, Jelena</t>
  </si>
  <si>
    <t>jela@stanford.edu</t>
  </si>
  <si>
    <t>1.2 Management and Sustainability</t>
  </si>
  <si>
    <t xml:space="preserve"> Zwierlein, Martin</t>
  </si>
  <si>
    <t>zwierlei@mit.edu</t>
  </si>
  <si>
    <t>LQSX (Optical Lattice) Milestones, Draft, Figures</t>
  </si>
  <si>
    <t># OF LEADS</t>
  </si>
  <si>
    <t>Number Harvard</t>
  </si>
  <si>
    <t>Expt 0 = Engineering</t>
  </si>
  <si>
    <t>Number MIT</t>
  </si>
  <si>
    <t>Expt 1 =  PQM (2D)</t>
  </si>
  <si>
    <t>Number Stanford</t>
  </si>
  <si>
    <t>Expt 2 = LQSX (optical lattice)</t>
  </si>
  <si>
    <t>Number Caltech</t>
  </si>
  <si>
    <t>Expt 3 = QCCA (color centers)</t>
  </si>
  <si>
    <t>Number BU</t>
  </si>
  <si>
    <t>Expt 4 = PQS2 (Rydberg)</t>
  </si>
  <si>
    <t>Number Umass Boston</t>
  </si>
  <si>
    <t>Expt 5 = CS</t>
  </si>
  <si>
    <t>all Pis</t>
  </si>
  <si>
    <t>RA1</t>
  </si>
  <si>
    <t>RA2</t>
  </si>
  <si>
    <t>RA3</t>
  </si>
  <si>
    <t>RA4</t>
  </si>
  <si>
    <t>RA6</t>
  </si>
  <si>
    <t>RA5</t>
  </si>
  <si>
    <t>RA1(EXP5)</t>
  </si>
  <si>
    <t>X</t>
  </si>
  <si>
    <t>O</t>
  </si>
  <si>
    <t>RA3(EXP4)</t>
  </si>
  <si>
    <t>RA4(EXP1)</t>
  </si>
  <si>
    <t>RA5(EXP3)</t>
  </si>
  <si>
    <t>RA2(EXP2)</t>
  </si>
  <si>
    <t>?</t>
  </si>
  <si>
    <t>Not mentioned in RA, but used my judgement to assign the field</t>
  </si>
  <si>
    <t>ResearchArea</t>
  </si>
  <si>
    <t>O: Leader</t>
  </si>
  <si>
    <t>O: Leading team</t>
  </si>
  <si>
    <t>X: Participating</t>
  </si>
  <si>
    <t>?: Used my judgement to assign the field</t>
  </si>
  <si>
    <t>RA1 / EXP5 / CS</t>
  </si>
  <si>
    <t>RA5 / EXP3 / QCCA</t>
  </si>
  <si>
    <t>RA4 / EXP1 / 2D</t>
  </si>
  <si>
    <t>RA6 / EXP0 / Engineering</t>
  </si>
  <si>
    <t>Main field of research</t>
  </si>
  <si>
    <t>Theorist?</t>
  </si>
  <si>
    <t>V</t>
  </si>
  <si>
    <t>RA2 / EXP2 / LQSX</t>
  </si>
  <si>
    <t>RA3 / EXP4 / PQS2</t>
  </si>
  <si>
    <t>RA6(EXP0)</t>
  </si>
  <si>
    <t>Interdisciplinary theory</t>
  </si>
  <si>
    <t>`</t>
  </si>
  <si>
    <t>Director</t>
  </si>
  <si>
    <t>Quantum Information</t>
  </si>
  <si>
    <t>Materials &amp; Chemistry</t>
  </si>
  <si>
    <t>Many-Body physics</t>
  </si>
  <si>
    <t>Photonics &amp; Optics</t>
  </si>
  <si>
    <t xml:space="preserve">Physics / EECS / Chemistry / Nuclear </t>
  </si>
  <si>
    <t>Quantum Control</t>
  </si>
  <si>
    <t>Device engineering</t>
  </si>
  <si>
    <t>Quantum Simulation</t>
  </si>
  <si>
    <t>Quantum simulation</t>
  </si>
  <si>
    <t>Quantum information</t>
  </si>
  <si>
    <t>Quantum sensing</t>
  </si>
  <si>
    <t>EE &amp; CS</t>
  </si>
  <si>
    <t>Nuclear Engi</t>
  </si>
  <si>
    <t>Vishwanath, Ashvin</t>
  </si>
  <si>
    <t>Name</t>
  </si>
  <si>
    <t>Electrical Engi</t>
  </si>
  <si>
    <t>B3B1B2</t>
  </si>
  <si>
    <t>66C298</t>
  </si>
  <si>
    <t>629DD4</t>
  </si>
  <si>
    <t>EAD788</t>
  </si>
  <si>
    <t>ED8A88</t>
  </si>
  <si>
    <t>Quantum Info</t>
  </si>
  <si>
    <t>Quantum Simul</t>
  </si>
  <si>
    <t>Quantum Sensing</t>
  </si>
  <si>
    <t>Materials &amp; Chem</t>
  </si>
  <si>
    <t>Photonic &amp; Optics</t>
  </si>
  <si>
    <t>Many-Body</t>
  </si>
  <si>
    <t>9ADAF0</t>
  </si>
  <si>
    <t>A6D387</t>
  </si>
  <si>
    <t>FFC918</t>
  </si>
  <si>
    <t>F7EB85</t>
  </si>
  <si>
    <t>E59CC4</t>
  </si>
  <si>
    <t>B28CC0</t>
  </si>
  <si>
    <t>Zwierlein, Martin</t>
  </si>
  <si>
    <t>Comp. 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</si>
</sst>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1078B2"/>
      <name val="Arial"/>
    </font>
    <font>
      <u/>
      <sz val="11"/>
      <color theme="1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FF0000"/>
      <name val="Calibri"/>
    </font>
    <font>
      <sz val="10"/>
      <color rgb="FF4D5156"/>
      <name val="Arial"/>
    </font>
    <font>
      <u/>
      <sz val="11"/>
      <color theme="10"/>
      <name val="Arial"/>
    </font>
    <font>
      <sz val="11"/>
      <color rgb="FF000000"/>
      <name val="Arial"/>
    </font>
    <font>
      <u/>
      <sz val="10"/>
      <color rgb="FF993333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3" borderId="4" xfId="0" applyFont="1" applyFill="1" applyBorder="1"/>
    <xf numFmtId="0" fontId="1" fillId="3" borderId="4" xfId="0" applyFont="1" applyFill="1" applyBorder="1"/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/>
    <xf numFmtId="0" fontId="3" fillId="0" borderId="4" xfId="0" applyFont="1" applyBorder="1"/>
    <xf numFmtId="0" fontId="4" fillId="0" borderId="4" xfId="0" applyFont="1" applyBorder="1"/>
    <xf numFmtId="0" fontId="3" fillId="0" borderId="4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/>
    <xf numFmtId="0" fontId="3" fillId="0" borderId="4" xfId="0" applyFont="1" applyBorder="1" applyAlignment="1">
      <alignment wrapText="1"/>
    </xf>
    <xf numFmtId="0" fontId="5" fillId="4" borderId="4" xfId="0" applyFont="1" applyFill="1" applyBorder="1"/>
    <xf numFmtId="0" fontId="6" fillId="4" borderId="4" xfId="0" applyFont="1" applyFill="1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4" borderId="4" xfId="0" applyFont="1" applyFill="1" applyBorder="1" applyAlignment="1">
      <alignment horizontal="left"/>
    </xf>
    <xf numFmtId="0" fontId="12" fillId="0" borderId="4" xfId="0" applyFont="1" applyBorder="1"/>
    <xf numFmtId="0" fontId="1" fillId="4" borderId="4" xfId="0" applyFont="1" applyFill="1" applyBorder="1"/>
    <xf numFmtId="0" fontId="13" fillId="0" borderId="0" xfId="0" applyFont="1" applyAlignment="1">
      <alignment wrapText="1"/>
    </xf>
    <xf numFmtId="0" fontId="14" fillId="5" borderId="4" xfId="0" applyFont="1" applyFill="1" applyBorder="1" applyAlignment="1">
      <alignment horizontal="left"/>
    </xf>
    <xf numFmtId="0" fontId="15" fillId="0" borderId="0" xfId="0" applyFont="1"/>
    <xf numFmtId="0" fontId="0" fillId="0" borderId="0" xfId="0" applyFont="1" applyFill="1" applyAlignment="1"/>
    <xf numFmtId="0" fontId="3" fillId="0" borderId="4" xfId="0" applyFont="1" applyFill="1" applyBorder="1"/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6" borderId="4" xfId="0" applyFont="1" applyFill="1" applyBorder="1"/>
    <xf numFmtId="0" fontId="19" fillId="6" borderId="4" xfId="0" applyFont="1" applyFill="1" applyBorder="1"/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7" borderId="0" xfId="0" applyFont="1" applyFill="1" applyAlignment="1">
      <alignment horizontal="center"/>
    </xf>
    <xf numFmtId="0" fontId="3" fillId="7" borderId="0" xfId="0" applyFont="1" applyFill="1"/>
    <xf numFmtId="0" fontId="16" fillId="8" borderId="0" xfId="0" applyFont="1" applyFill="1" applyAlignment="1">
      <alignment horizontal="center"/>
    </xf>
    <xf numFmtId="0" fontId="3" fillId="8" borderId="0" xfId="0" applyFont="1" applyFill="1"/>
    <xf numFmtId="0" fontId="16" fillId="6" borderId="0" xfId="0" applyFont="1" applyFill="1" applyAlignment="1">
      <alignment horizontal="center"/>
    </xf>
    <xf numFmtId="0" fontId="3" fillId="6" borderId="0" xfId="0" applyFont="1" applyFill="1"/>
    <xf numFmtId="0" fontId="20" fillId="9" borderId="0" xfId="0" applyFont="1" applyFill="1" applyAlignment="1">
      <alignment horizontal="center"/>
    </xf>
    <xf numFmtId="0" fontId="21" fillId="9" borderId="0" xfId="0" applyFont="1" applyFill="1"/>
    <xf numFmtId="0" fontId="16" fillId="10" borderId="0" xfId="0" applyFont="1" applyFill="1" applyAlignment="1">
      <alignment horizontal="center"/>
    </xf>
    <xf numFmtId="0" fontId="3" fillId="10" borderId="0" xfId="0" applyFont="1" applyFill="1"/>
    <xf numFmtId="0" fontId="16" fillId="11" borderId="0" xfId="0" applyFont="1" applyFill="1" applyAlignment="1"/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3" fillId="12" borderId="0" xfId="0" applyFont="1" applyFill="1"/>
    <xf numFmtId="0" fontId="16" fillId="9" borderId="0" xfId="0" applyFont="1" applyFill="1" applyAlignment="1">
      <alignment horizontal="center"/>
    </xf>
    <xf numFmtId="0" fontId="22" fillId="0" borderId="4" xfId="0" applyFont="1" applyBorder="1"/>
    <xf numFmtId="0" fontId="1" fillId="9" borderId="4" xfId="0" applyFont="1" applyFill="1" applyBorder="1"/>
    <xf numFmtId="0" fontId="3" fillId="9" borderId="4" xfId="0" applyFont="1" applyFill="1" applyBorder="1"/>
    <xf numFmtId="0" fontId="3" fillId="13" borderId="4" xfId="0" applyFont="1" applyFill="1" applyBorder="1"/>
    <xf numFmtId="0" fontId="1" fillId="14" borderId="4" xfId="0" applyFont="1" applyFill="1" applyBorder="1"/>
    <xf numFmtId="0" fontId="22" fillId="15" borderId="4" xfId="0" applyFont="1" applyFill="1" applyBorder="1"/>
    <xf numFmtId="0" fontId="22" fillId="14" borderId="4" xfId="0" applyFont="1" applyFill="1" applyBorder="1"/>
    <xf numFmtId="0" fontId="3" fillId="16" borderId="4" xfId="0" applyFont="1" applyFill="1" applyBorder="1"/>
    <xf numFmtId="0" fontId="1" fillId="16" borderId="4" xfId="0" applyFont="1" applyFill="1" applyBorder="1"/>
    <xf numFmtId="0" fontId="22" fillId="16" borderId="4" xfId="0" applyFont="1" applyFill="1" applyBorder="1"/>
    <xf numFmtId="0" fontId="16" fillId="0" borderId="0" xfId="0" applyFont="1" applyAlignment="1"/>
    <xf numFmtId="0" fontId="3" fillId="17" borderId="4" xfId="0" applyFont="1" applyFill="1" applyBorder="1"/>
    <xf numFmtId="0" fontId="16" fillId="18" borderId="0" xfId="0" applyFont="1" applyFill="1" applyAlignment="1"/>
    <xf numFmtId="0" fontId="16" fillId="6" borderId="0" xfId="0" applyFont="1" applyFill="1" applyAlignment="1"/>
    <xf numFmtId="0" fontId="3" fillId="11" borderId="4" xfId="0" applyFont="1" applyFill="1" applyBorder="1"/>
    <xf numFmtId="0" fontId="7" fillId="11" borderId="4" xfId="0" applyFont="1" applyFill="1" applyBorder="1"/>
    <xf numFmtId="0" fontId="19" fillId="11" borderId="4" xfId="0" applyFont="1" applyFill="1" applyBorder="1"/>
    <xf numFmtId="0" fontId="1" fillId="11" borderId="4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0" borderId="4" xfId="0" applyFont="1" applyBorder="1"/>
    <xf numFmtId="0" fontId="1" fillId="0" borderId="4" xfId="0" applyFont="1" applyFill="1" applyBorder="1"/>
    <xf numFmtId="0" fontId="21" fillId="0" borderId="4" xfId="0" applyFont="1" applyFill="1" applyBorder="1"/>
    <xf numFmtId="0" fontId="2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einer@physics.harvard.edu" TargetMode="External"/><Relationship Id="rId13" Type="http://schemas.openxmlformats.org/officeDocument/2006/relationships/hyperlink" Target="mailto:ni@chemistry.harvard.edu" TargetMode="External"/><Relationship Id="rId18" Type="http://schemas.openxmlformats.org/officeDocument/2006/relationships/hyperlink" Target="mailto:schleier@stanford.edu" TargetMode="External"/><Relationship Id="rId3" Type="http://schemas.openxmlformats.org/officeDocument/2006/relationships/hyperlink" Target="mailto:checkelsky@mit.edu" TargetMode="External"/><Relationship Id="rId21" Type="http://schemas.openxmlformats.org/officeDocument/2006/relationships/hyperlink" Target="mailto:jela@stanford.edu" TargetMode="External"/><Relationship Id="rId7" Type="http://schemas.openxmlformats.org/officeDocument/2006/relationships/hyperlink" Target="mailto:englund@mit.edu" TargetMode="External"/><Relationship Id="rId12" Type="http://schemas.openxmlformats.org/officeDocument/2006/relationships/hyperlink" Target="mailto:lukin@physics.harvard.edu" TargetMode="External"/><Relationship Id="rId17" Type="http://schemas.openxmlformats.org/officeDocument/2006/relationships/hyperlink" Target="mailto:sachdev@g.harvard.edu" TargetMode="External"/><Relationship Id="rId2" Type="http://schemas.openxmlformats.org/officeDocument/2006/relationships/hyperlink" Target="mailto:anushyac@bu.edu" TargetMode="External"/><Relationship Id="rId16" Type="http://schemas.openxmlformats.org/officeDocument/2006/relationships/hyperlink" Target="mailto:preskill@caltech.edu" TargetMode="External"/><Relationship Id="rId20" Type="http://schemas.openxmlformats.org/officeDocument/2006/relationships/hyperlink" Target="mailto:senthil@mit.edu" TargetMode="External"/><Relationship Id="rId1" Type="http://schemas.openxmlformats.org/officeDocument/2006/relationships/hyperlink" Target="mailto:boaz@seas.harvard.edu" TargetMode="External"/><Relationship Id="rId6" Type="http://schemas.openxmlformats.org/officeDocument/2006/relationships/hyperlink" Target="mailto:Robin.Cote@umb.edu" TargetMode="External"/><Relationship Id="rId11" Type="http://schemas.openxmlformats.org/officeDocument/2006/relationships/hyperlink" Target="mailto:ketterle@mit.edu" TargetMode="External"/><Relationship Id="rId5" Type="http://schemas.openxmlformats.org/officeDocument/2006/relationships/hyperlink" Target="mailto:ichuang@mit.edu" TargetMode="External"/><Relationship Id="rId15" Type="http://schemas.openxmlformats.org/officeDocument/2006/relationships/hyperlink" Target="mailto:hongkun_park@harvard.edu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pjarillo@mit.edu" TargetMode="External"/><Relationship Id="rId19" Type="http://schemas.openxmlformats.org/officeDocument/2006/relationships/hyperlink" Target="mailto:madhu@cs.harvard.edu" TargetMode="External"/><Relationship Id="rId4" Type="http://schemas.openxmlformats.org/officeDocument/2006/relationships/hyperlink" Target="mailto:soonwon@mit.edu" TargetMode="External"/><Relationship Id="rId9" Type="http://schemas.openxmlformats.org/officeDocument/2006/relationships/hyperlink" Target="mailto:ehu@seas.harvard.edu" TargetMode="External"/><Relationship Id="rId14" Type="http://schemas.openxmlformats.org/officeDocument/2006/relationships/hyperlink" Target="mailto:anand@mit.edu" TargetMode="External"/><Relationship Id="rId22" Type="http://schemas.openxmlformats.org/officeDocument/2006/relationships/hyperlink" Target="mailto:zwierlei@mit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zoomScale="90" zoomScaleNormal="55" workbookViewId="0">
      <pane ySplit="1" topLeftCell="A14" activePane="bottomLeft" state="frozen"/>
      <selection pane="bottomLeft" activeCell="F3" sqref="F3:F31"/>
    </sheetView>
  </sheetViews>
  <sheetFormatPr defaultColWidth="12.6640625" defaultRowHeight="15" customHeight="1" x14ac:dyDescent="0.3"/>
  <cols>
    <col min="1" max="1" width="19.08203125" customWidth="1"/>
    <col min="2" max="2" width="19.75" customWidth="1"/>
    <col min="3" max="3" width="21.4140625" customWidth="1"/>
    <col min="4" max="4" width="35.58203125" customWidth="1"/>
    <col min="5" max="5" width="11.4140625" bestFit="1" customWidth="1"/>
    <col min="6" max="6" width="12.83203125" bestFit="1" customWidth="1"/>
    <col min="7" max="7" width="22.9140625" customWidth="1"/>
    <col min="8" max="8" width="8.9140625" customWidth="1"/>
    <col min="9" max="9" width="17.1640625" customWidth="1"/>
    <col min="10" max="10" width="7.6640625" customWidth="1"/>
    <col min="11" max="16" width="9.25" style="27" bestFit="1" customWidth="1"/>
    <col min="17" max="17" width="22.08203125" style="27" customWidth="1"/>
    <col min="18" max="18" width="10.75" style="27" customWidth="1"/>
    <col min="19" max="28" width="7.6640625" customWidth="1"/>
  </cols>
  <sheetData>
    <row r="1" spans="1:18" ht="14.25" customHeight="1" x14ac:dyDescent="0.35">
      <c r="B1" s="69" t="s">
        <v>0</v>
      </c>
      <c r="C1" s="70"/>
      <c r="D1" s="70"/>
      <c r="E1" s="70"/>
      <c r="F1" s="70"/>
      <c r="G1" s="70"/>
      <c r="H1" s="70"/>
      <c r="I1" s="70"/>
      <c r="J1" s="71"/>
    </row>
    <row r="2" spans="1:18" ht="14.25" customHeight="1" x14ac:dyDescent="0.35">
      <c r="B2" s="1" t="s">
        <v>1</v>
      </c>
      <c r="C2" s="2" t="s">
        <v>2</v>
      </c>
      <c r="D2" s="3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4" t="s">
        <v>9</v>
      </c>
      <c r="K2" s="28" t="s">
        <v>135</v>
      </c>
      <c r="L2" s="30" t="s">
        <v>141</v>
      </c>
      <c r="M2" s="30" t="s">
        <v>138</v>
      </c>
      <c r="N2" s="30" t="s">
        <v>139</v>
      </c>
      <c r="O2" s="30" t="s">
        <v>140</v>
      </c>
      <c r="P2" s="30" t="s">
        <v>158</v>
      </c>
      <c r="Q2" s="30" t="s">
        <v>153</v>
      </c>
      <c r="R2" s="30" t="s">
        <v>154</v>
      </c>
    </row>
    <row r="3" spans="1:18" ht="14.25" customHeight="1" x14ac:dyDescent="0.35">
      <c r="A3" s="52" t="s">
        <v>162</v>
      </c>
      <c r="B3" s="65" t="s">
        <v>10</v>
      </c>
      <c r="C3" s="6" t="s">
        <v>11</v>
      </c>
      <c r="D3" s="7"/>
      <c r="E3" s="5" t="s">
        <v>12</v>
      </c>
      <c r="F3" s="5" t="s">
        <v>13</v>
      </c>
      <c r="G3" s="5" t="s">
        <v>14</v>
      </c>
      <c r="H3" s="5">
        <v>5</v>
      </c>
      <c r="I3" s="8" t="s">
        <v>162</v>
      </c>
      <c r="J3" s="9" t="s">
        <v>15</v>
      </c>
      <c r="K3" s="27" t="s">
        <v>137</v>
      </c>
      <c r="P3" s="27" t="s">
        <v>136</v>
      </c>
      <c r="Q3" s="38" t="s">
        <v>149</v>
      </c>
    </row>
    <row r="4" spans="1:18" ht="14.25" customHeight="1" x14ac:dyDescent="0.35">
      <c r="A4" s="56" t="s">
        <v>172</v>
      </c>
      <c r="B4" s="65" t="s">
        <v>16</v>
      </c>
      <c r="C4" s="5" t="s">
        <v>17</v>
      </c>
      <c r="D4" s="10" t="s">
        <v>18</v>
      </c>
      <c r="E4" s="5" t="s">
        <v>19</v>
      </c>
      <c r="F4" s="5" t="s">
        <v>20</v>
      </c>
      <c r="G4" s="5" t="s">
        <v>21</v>
      </c>
      <c r="H4" s="5">
        <v>3</v>
      </c>
      <c r="I4" s="8" t="s">
        <v>167</v>
      </c>
      <c r="J4" s="9" t="s">
        <v>15</v>
      </c>
      <c r="O4" s="31" t="s">
        <v>137</v>
      </c>
      <c r="P4" s="27" t="s">
        <v>136</v>
      </c>
      <c r="Q4" s="50" t="s">
        <v>150</v>
      </c>
    </row>
    <row r="5" spans="1:18" ht="14.25" customHeight="1" x14ac:dyDescent="0.35">
      <c r="A5" s="5" t="s">
        <v>164</v>
      </c>
      <c r="B5" s="25" t="s">
        <v>22</v>
      </c>
      <c r="C5" s="11" t="s">
        <v>23</v>
      </c>
      <c r="D5" s="7"/>
      <c r="E5" s="5" t="s">
        <v>24</v>
      </c>
      <c r="F5" s="5" t="s">
        <v>25</v>
      </c>
      <c r="G5" s="5" t="s">
        <v>26</v>
      </c>
      <c r="H5" s="8"/>
      <c r="I5" s="5" t="s">
        <v>164</v>
      </c>
      <c r="J5" s="9" t="s">
        <v>15</v>
      </c>
      <c r="M5" s="29" t="s">
        <v>142</v>
      </c>
      <c r="N5" s="29"/>
      <c r="P5" s="27" t="s">
        <v>136</v>
      </c>
      <c r="Q5" s="47" t="s">
        <v>159</v>
      </c>
      <c r="R5" s="29" t="s">
        <v>155</v>
      </c>
    </row>
    <row r="6" spans="1:18" ht="14.25" customHeight="1" x14ac:dyDescent="0.35">
      <c r="A6" s="54" t="s">
        <v>163</v>
      </c>
      <c r="B6" s="65" t="s">
        <v>27</v>
      </c>
      <c r="C6" s="12" t="s">
        <v>28</v>
      </c>
      <c r="D6" s="10" t="s">
        <v>29</v>
      </c>
      <c r="E6" s="5" t="s">
        <v>19</v>
      </c>
      <c r="F6" s="5" t="s">
        <v>25</v>
      </c>
      <c r="G6" s="5" t="s">
        <v>30</v>
      </c>
      <c r="H6" s="8">
        <v>1</v>
      </c>
      <c r="I6" s="5" t="s">
        <v>163</v>
      </c>
      <c r="J6" s="9" t="s">
        <v>15</v>
      </c>
      <c r="N6" s="27" t="s">
        <v>137</v>
      </c>
      <c r="Q6" s="48" t="s">
        <v>151</v>
      </c>
    </row>
    <row r="7" spans="1:18" ht="14.5" customHeight="1" x14ac:dyDescent="0.35">
      <c r="A7" s="53" t="s">
        <v>162</v>
      </c>
      <c r="B7" s="66" t="s">
        <v>31</v>
      </c>
      <c r="C7" s="12" t="s">
        <v>32</v>
      </c>
      <c r="D7" s="14"/>
      <c r="E7" s="13" t="s">
        <v>19</v>
      </c>
      <c r="F7" s="13" t="s">
        <v>25</v>
      </c>
      <c r="G7" s="13" t="s">
        <v>33</v>
      </c>
      <c r="H7" s="8"/>
      <c r="I7" s="5" t="s">
        <v>162</v>
      </c>
      <c r="J7" s="9" t="s">
        <v>34</v>
      </c>
      <c r="K7" s="29" t="s">
        <v>136</v>
      </c>
      <c r="O7" s="29" t="s">
        <v>136</v>
      </c>
      <c r="P7" s="27" t="s">
        <v>136</v>
      </c>
      <c r="Q7" s="47" t="s">
        <v>159</v>
      </c>
      <c r="R7" s="29" t="s">
        <v>155</v>
      </c>
    </row>
    <row r="8" spans="1:18" ht="14.25" customHeight="1" x14ac:dyDescent="0.35">
      <c r="A8" s="53" t="s">
        <v>162</v>
      </c>
      <c r="B8" s="65" t="s">
        <v>35</v>
      </c>
      <c r="C8" s="6" t="s">
        <v>36</v>
      </c>
      <c r="D8" s="7"/>
      <c r="E8" s="5" t="s">
        <v>19</v>
      </c>
      <c r="F8" s="5" t="s">
        <v>37</v>
      </c>
      <c r="G8" s="5" t="s">
        <v>33</v>
      </c>
      <c r="H8" s="8"/>
      <c r="I8" s="5" t="s">
        <v>162</v>
      </c>
      <c r="J8" s="9" t="s">
        <v>15</v>
      </c>
      <c r="K8" s="29" t="s">
        <v>136</v>
      </c>
      <c r="Q8" s="38" t="s">
        <v>149</v>
      </c>
      <c r="R8" s="29" t="s">
        <v>155</v>
      </c>
    </row>
    <row r="9" spans="1:18" ht="14.25" customHeight="1" x14ac:dyDescent="0.35">
      <c r="A9" s="51" t="s">
        <v>164</v>
      </c>
      <c r="B9" s="32" t="s">
        <v>38</v>
      </c>
      <c r="C9" s="15" t="s">
        <v>39</v>
      </c>
      <c r="D9" s="10" t="s">
        <v>40</v>
      </c>
      <c r="E9" s="5" t="s">
        <v>41</v>
      </c>
      <c r="F9" s="5" t="s">
        <v>25</v>
      </c>
      <c r="G9" s="8" t="s">
        <v>42</v>
      </c>
      <c r="H9" s="8"/>
      <c r="I9" s="8"/>
      <c r="J9" s="9" t="s">
        <v>15</v>
      </c>
      <c r="M9" s="29" t="s">
        <v>142</v>
      </c>
      <c r="Q9" s="47" t="s">
        <v>159</v>
      </c>
      <c r="R9" s="29" t="s">
        <v>155</v>
      </c>
    </row>
    <row r="10" spans="1:18" ht="14.25" customHeight="1" x14ac:dyDescent="0.35">
      <c r="A10" s="5" t="s">
        <v>164</v>
      </c>
      <c r="B10" s="65" t="s">
        <v>43</v>
      </c>
      <c r="C10" s="5" t="s">
        <v>44</v>
      </c>
      <c r="D10" s="7"/>
      <c r="E10" s="5" t="s">
        <v>12</v>
      </c>
      <c r="F10" s="5" t="s">
        <v>25</v>
      </c>
      <c r="G10" s="5" t="s">
        <v>26</v>
      </c>
      <c r="H10" s="5"/>
      <c r="I10" s="5" t="s">
        <v>164</v>
      </c>
      <c r="J10" s="9" t="s">
        <v>15</v>
      </c>
      <c r="K10" s="29" t="s">
        <v>136</v>
      </c>
      <c r="N10" s="29" t="s">
        <v>136</v>
      </c>
      <c r="Q10" s="47" t="s">
        <v>159</v>
      </c>
      <c r="R10" s="29" t="s">
        <v>155</v>
      </c>
    </row>
    <row r="11" spans="1:18" ht="14.25" customHeight="1" x14ac:dyDescent="0.35">
      <c r="A11" s="55" t="s">
        <v>165</v>
      </c>
      <c r="B11" s="65" t="s">
        <v>45</v>
      </c>
      <c r="C11" s="16" t="s">
        <v>46</v>
      </c>
      <c r="D11" s="10" t="s">
        <v>47</v>
      </c>
      <c r="E11" s="5" t="s">
        <v>19</v>
      </c>
      <c r="F11" s="5" t="s">
        <v>37</v>
      </c>
      <c r="G11" s="7" t="s">
        <v>48</v>
      </c>
      <c r="H11" s="5">
        <v>0</v>
      </c>
      <c r="I11" s="8" t="s">
        <v>165</v>
      </c>
      <c r="J11" s="9" t="s">
        <v>15</v>
      </c>
      <c r="L11" s="29" t="s">
        <v>136</v>
      </c>
      <c r="O11" s="27" t="s">
        <v>137</v>
      </c>
      <c r="P11" s="31" t="s">
        <v>137</v>
      </c>
      <c r="Q11" s="44" t="s">
        <v>152</v>
      </c>
    </row>
    <row r="12" spans="1:18" ht="14.25" customHeight="1" x14ac:dyDescent="0.35">
      <c r="A12" s="60" t="s">
        <v>170</v>
      </c>
      <c r="B12" s="65" t="s">
        <v>49</v>
      </c>
      <c r="C12" s="16" t="s">
        <v>50</v>
      </c>
      <c r="D12" s="10" t="s">
        <v>51</v>
      </c>
      <c r="E12" s="5" t="s">
        <v>12</v>
      </c>
      <c r="F12" s="5" t="s">
        <v>25</v>
      </c>
      <c r="G12" s="5" t="s">
        <v>52</v>
      </c>
      <c r="H12" s="5">
        <v>2</v>
      </c>
      <c r="I12" s="17"/>
      <c r="J12" s="9" t="s">
        <v>15</v>
      </c>
      <c r="L12" s="31" t="s">
        <v>137</v>
      </c>
      <c r="M12" s="29" t="s">
        <v>136</v>
      </c>
      <c r="Q12" s="36" t="s">
        <v>156</v>
      </c>
    </row>
    <row r="13" spans="1:18" ht="14.25" customHeight="1" x14ac:dyDescent="0.35">
      <c r="A13" s="55" t="s">
        <v>165</v>
      </c>
      <c r="B13" s="65" t="s">
        <v>53</v>
      </c>
      <c r="C13" s="18" t="s">
        <v>54</v>
      </c>
      <c r="D13" s="7"/>
      <c r="E13" s="5" t="s">
        <v>19</v>
      </c>
      <c r="F13" s="5" t="s">
        <v>37</v>
      </c>
      <c r="G13" s="5" t="s">
        <v>55</v>
      </c>
      <c r="H13" s="8">
        <v>0</v>
      </c>
      <c r="I13" s="8" t="s">
        <v>165</v>
      </c>
      <c r="J13" s="9" t="s">
        <v>15</v>
      </c>
      <c r="P13" s="27" t="s">
        <v>137</v>
      </c>
      <c r="Q13" s="44" t="s">
        <v>152</v>
      </c>
    </row>
    <row r="14" spans="1:18" ht="14.25" customHeight="1" x14ac:dyDescent="0.35">
      <c r="A14" s="53" t="s">
        <v>162</v>
      </c>
      <c r="B14" s="65" t="s">
        <v>56</v>
      </c>
      <c r="C14" s="5" t="s">
        <v>57</v>
      </c>
      <c r="D14" s="7"/>
      <c r="E14" s="5" t="s">
        <v>58</v>
      </c>
      <c r="F14" s="5" t="s">
        <v>13</v>
      </c>
      <c r="G14" s="5" t="s">
        <v>33</v>
      </c>
      <c r="H14" s="5"/>
      <c r="I14" s="5" t="s">
        <v>162</v>
      </c>
      <c r="J14" s="9" t="s">
        <v>59</v>
      </c>
      <c r="K14" s="29" t="s">
        <v>136</v>
      </c>
      <c r="Q14" s="38" t="s">
        <v>149</v>
      </c>
      <c r="R14" s="29" t="s">
        <v>155</v>
      </c>
    </row>
    <row r="15" spans="1:18" ht="14.25" customHeight="1" x14ac:dyDescent="0.35">
      <c r="A15" s="57" t="s">
        <v>165</v>
      </c>
      <c r="B15" s="65" t="s">
        <v>60</v>
      </c>
      <c r="C15" s="16" t="s">
        <v>61</v>
      </c>
      <c r="D15" s="10" t="s">
        <v>62</v>
      </c>
      <c r="E15" s="5" t="s">
        <v>12</v>
      </c>
      <c r="F15" s="5" t="s">
        <v>63</v>
      </c>
      <c r="G15" s="5" t="s">
        <v>64</v>
      </c>
      <c r="H15" s="5">
        <v>3</v>
      </c>
      <c r="I15" s="8" t="s">
        <v>168</v>
      </c>
      <c r="J15" s="5" t="s">
        <v>65</v>
      </c>
      <c r="P15" s="27" t="s">
        <v>136</v>
      </c>
      <c r="Q15" s="29" t="s">
        <v>161</v>
      </c>
    </row>
    <row r="16" spans="1:18" ht="14.25" customHeight="1" x14ac:dyDescent="0.35">
      <c r="A16" s="54" t="s">
        <v>163</v>
      </c>
      <c r="B16" s="65" t="s">
        <v>66</v>
      </c>
      <c r="C16" s="15" t="s">
        <v>67</v>
      </c>
      <c r="D16" s="7"/>
      <c r="E16" s="5" t="s">
        <v>19</v>
      </c>
      <c r="F16" s="5" t="s">
        <v>25</v>
      </c>
      <c r="G16" s="5" t="s">
        <v>68</v>
      </c>
      <c r="H16" s="8">
        <v>1</v>
      </c>
      <c r="I16" s="5" t="s">
        <v>163</v>
      </c>
      <c r="J16" s="9" t="s">
        <v>15</v>
      </c>
      <c r="N16" s="27" t="s">
        <v>137</v>
      </c>
      <c r="Q16" s="48" t="s">
        <v>151</v>
      </c>
    </row>
    <row r="17" spans="1:18" ht="14.25" customHeight="1" x14ac:dyDescent="0.3">
      <c r="A17" s="58" t="s">
        <v>170</v>
      </c>
      <c r="B17" s="65" t="s">
        <v>69</v>
      </c>
      <c r="C17" s="16" t="s">
        <v>70</v>
      </c>
      <c r="D17" s="7"/>
      <c r="E17" s="5" t="s">
        <v>19</v>
      </c>
      <c r="F17" s="5" t="s">
        <v>25</v>
      </c>
      <c r="G17" s="5" t="s">
        <v>52</v>
      </c>
      <c r="H17" s="5">
        <v>2</v>
      </c>
      <c r="I17" s="5"/>
      <c r="J17" s="5" t="s">
        <v>65</v>
      </c>
      <c r="L17" s="31" t="s">
        <v>137</v>
      </c>
      <c r="Q17" s="29" t="s">
        <v>161</v>
      </c>
    </row>
    <row r="18" spans="1:18" ht="14.25" customHeight="1" x14ac:dyDescent="0.35">
      <c r="A18" s="54" t="s">
        <v>163</v>
      </c>
      <c r="B18" s="65" t="s">
        <v>71</v>
      </c>
      <c r="C18" s="15" t="s">
        <v>72</v>
      </c>
      <c r="D18" s="10" t="s">
        <v>73</v>
      </c>
      <c r="E18" s="5" t="s">
        <v>12</v>
      </c>
      <c r="F18" s="5" t="s">
        <v>25</v>
      </c>
      <c r="G18" s="5" t="s">
        <v>68</v>
      </c>
      <c r="H18" s="5">
        <v>1</v>
      </c>
      <c r="I18" s="5" t="s">
        <v>163</v>
      </c>
      <c r="J18" s="9" t="s">
        <v>15</v>
      </c>
      <c r="N18" s="31" t="s">
        <v>137</v>
      </c>
      <c r="O18" s="29" t="s">
        <v>160</v>
      </c>
      <c r="Q18" s="48" t="s">
        <v>151</v>
      </c>
    </row>
    <row r="19" spans="1:18" ht="14.25" customHeight="1" x14ac:dyDescent="0.3">
      <c r="A19" s="53" t="s">
        <v>162</v>
      </c>
      <c r="B19" s="65" t="s">
        <v>74</v>
      </c>
      <c r="C19" s="16" t="s">
        <v>75</v>
      </c>
      <c r="D19" s="10" t="s">
        <v>76</v>
      </c>
      <c r="E19" s="5" t="s">
        <v>12</v>
      </c>
      <c r="F19" s="5" t="s">
        <v>25</v>
      </c>
      <c r="G19" s="5" t="s">
        <v>77</v>
      </c>
      <c r="H19" s="5">
        <v>4</v>
      </c>
      <c r="I19" s="5"/>
      <c r="J19" s="5" t="s">
        <v>1</v>
      </c>
      <c r="K19" s="29" t="s">
        <v>136</v>
      </c>
      <c r="M19" s="27" t="s">
        <v>137</v>
      </c>
      <c r="N19" s="29" t="s">
        <v>136</v>
      </c>
      <c r="O19" s="27" t="s">
        <v>137</v>
      </c>
      <c r="P19" s="27" t="s">
        <v>136</v>
      </c>
      <c r="Q19" s="50" t="s">
        <v>150</v>
      </c>
    </row>
    <row r="20" spans="1:18" ht="14.25" customHeight="1" x14ac:dyDescent="0.35">
      <c r="A20" s="58" t="s">
        <v>170</v>
      </c>
      <c r="B20" s="65" t="s">
        <v>78</v>
      </c>
      <c r="C20" s="16" t="s">
        <v>79</v>
      </c>
      <c r="D20" s="10" t="s">
        <v>80</v>
      </c>
      <c r="E20" s="5" t="s">
        <v>12</v>
      </c>
      <c r="F20" s="5" t="s">
        <v>81</v>
      </c>
      <c r="G20" s="5" t="s">
        <v>82</v>
      </c>
      <c r="H20" s="5">
        <v>4</v>
      </c>
      <c r="I20" s="5"/>
      <c r="J20" s="9" t="s">
        <v>15</v>
      </c>
      <c r="M20" s="31" t="s">
        <v>137</v>
      </c>
      <c r="Q20" s="40" t="s">
        <v>157</v>
      </c>
    </row>
    <row r="21" spans="1:18" ht="14.25" customHeight="1" x14ac:dyDescent="0.35">
      <c r="A21" s="53" t="s">
        <v>162</v>
      </c>
      <c r="B21" s="67" t="s">
        <v>83</v>
      </c>
      <c r="C21" s="19" t="s">
        <v>84</v>
      </c>
      <c r="D21" s="14"/>
      <c r="E21" s="13" t="s">
        <v>19</v>
      </c>
      <c r="F21" s="13" t="s">
        <v>37</v>
      </c>
      <c r="G21" s="13" t="s">
        <v>33</v>
      </c>
      <c r="H21" s="5"/>
      <c r="I21" s="5" t="s">
        <v>162</v>
      </c>
      <c r="J21" s="8"/>
      <c r="K21" s="29" t="s">
        <v>142</v>
      </c>
      <c r="Q21" s="29" t="s">
        <v>149</v>
      </c>
      <c r="R21" s="29" t="s">
        <v>155</v>
      </c>
    </row>
    <row r="22" spans="1:18" ht="14.25" customHeight="1" x14ac:dyDescent="0.35">
      <c r="A22" s="55" t="s">
        <v>165</v>
      </c>
      <c r="B22" s="65" t="s">
        <v>85</v>
      </c>
      <c r="C22" s="20" t="s">
        <v>86</v>
      </c>
      <c r="D22" s="7"/>
      <c r="E22" s="5" t="s">
        <v>19</v>
      </c>
      <c r="F22" s="5" t="s">
        <v>37</v>
      </c>
      <c r="G22" s="5" t="s">
        <v>87</v>
      </c>
      <c r="H22" s="8"/>
      <c r="I22" s="8" t="s">
        <v>165</v>
      </c>
      <c r="J22" s="9" t="s">
        <v>15</v>
      </c>
      <c r="P22" s="27" t="s">
        <v>136</v>
      </c>
      <c r="Q22" s="44" t="s">
        <v>152</v>
      </c>
    </row>
    <row r="23" spans="1:18" ht="14.25" customHeight="1" x14ac:dyDescent="0.35">
      <c r="A23" s="54" t="s">
        <v>163</v>
      </c>
      <c r="B23" s="65" t="s">
        <v>88</v>
      </c>
      <c r="C23" s="16" t="s">
        <v>89</v>
      </c>
      <c r="D23" s="7"/>
      <c r="E23" s="5" t="s">
        <v>12</v>
      </c>
      <c r="F23" s="5" t="s">
        <v>81</v>
      </c>
      <c r="G23" s="5" t="s">
        <v>90</v>
      </c>
      <c r="H23" s="8">
        <v>1</v>
      </c>
      <c r="I23" s="5"/>
      <c r="J23" s="9" t="s">
        <v>15</v>
      </c>
      <c r="N23" s="27" t="s">
        <v>137</v>
      </c>
      <c r="O23" s="29" t="s">
        <v>136</v>
      </c>
      <c r="Q23" s="48" t="s">
        <v>151</v>
      </c>
    </row>
    <row r="24" spans="1:18" ht="14" customHeight="1" x14ac:dyDescent="0.3">
      <c r="A24" s="53" t="s">
        <v>171</v>
      </c>
      <c r="B24" s="65" t="s">
        <v>91</v>
      </c>
      <c r="C24" s="16" t="s">
        <v>92</v>
      </c>
      <c r="D24" s="10" t="s">
        <v>93</v>
      </c>
      <c r="E24" s="5" t="s">
        <v>94</v>
      </c>
      <c r="F24" s="5" t="s">
        <v>25</v>
      </c>
      <c r="G24" s="5" t="s">
        <v>33</v>
      </c>
      <c r="H24" s="5">
        <v>5</v>
      </c>
      <c r="I24" s="5"/>
      <c r="J24" s="5" t="s">
        <v>65</v>
      </c>
      <c r="K24" s="31" t="s">
        <v>137</v>
      </c>
      <c r="P24" s="27" t="s">
        <v>136</v>
      </c>
      <c r="Q24" s="38" t="s">
        <v>149</v>
      </c>
      <c r="R24" s="29" t="s">
        <v>155</v>
      </c>
    </row>
    <row r="25" spans="1:18" ht="14.25" customHeight="1" x14ac:dyDescent="0.35">
      <c r="A25" s="5" t="s">
        <v>164</v>
      </c>
      <c r="B25" s="65" t="s">
        <v>95</v>
      </c>
      <c r="C25" s="6" t="s">
        <v>96</v>
      </c>
      <c r="D25" s="7"/>
      <c r="E25" s="5" t="s">
        <v>12</v>
      </c>
      <c r="F25" s="5" t="s">
        <v>25</v>
      </c>
      <c r="G25" s="5" t="s">
        <v>26</v>
      </c>
      <c r="H25" s="5"/>
      <c r="I25" s="5"/>
      <c r="J25" s="9" t="s">
        <v>15</v>
      </c>
      <c r="M25" s="29" t="s">
        <v>136</v>
      </c>
      <c r="N25" s="29" t="s">
        <v>142</v>
      </c>
      <c r="Q25" s="47" t="s">
        <v>159</v>
      </c>
      <c r="R25" s="29" t="s">
        <v>155</v>
      </c>
    </row>
    <row r="26" spans="1:18" ht="14.25" customHeight="1" x14ac:dyDescent="0.35">
      <c r="A26" s="59" t="s">
        <v>170</v>
      </c>
      <c r="B26" s="65" t="s">
        <v>97</v>
      </c>
      <c r="C26" s="15" t="s">
        <v>98</v>
      </c>
      <c r="D26" s="21" t="s">
        <v>99</v>
      </c>
      <c r="E26" s="5" t="s">
        <v>58</v>
      </c>
      <c r="F26" s="5" t="s">
        <v>25</v>
      </c>
      <c r="G26" s="5" t="s">
        <v>100</v>
      </c>
      <c r="H26" s="5">
        <v>4</v>
      </c>
      <c r="I26" s="8"/>
      <c r="J26" s="9" t="s">
        <v>15</v>
      </c>
      <c r="K26" s="29" t="s">
        <v>136</v>
      </c>
      <c r="M26" s="29" t="s">
        <v>137</v>
      </c>
      <c r="N26" s="29"/>
      <c r="Q26" s="40" t="s">
        <v>157</v>
      </c>
    </row>
    <row r="27" spans="1:18" ht="14.25" customHeight="1" x14ac:dyDescent="0.35">
      <c r="A27" s="52" t="s">
        <v>162</v>
      </c>
      <c r="B27" s="66" t="s">
        <v>101</v>
      </c>
      <c r="C27" s="19" t="s">
        <v>102</v>
      </c>
      <c r="D27" s="7"/>
      <c r="E27" s="5" t="s">
        <v>12</v>
      </c>
      <c r="F27" s="13" t="s">
        <v>103</v>
      </c>
      <c r="G27" s="13" t="s">
        <v>33</v>
      </c>
      <c r="H27" s="5"/>
      <c r="I27" s="8"/>
      <c r="J27" s="9" t="s">
        <v>34</v>
      </c>
      <c r="K27" s="29" t="s">
        <v>142</v>
      </c>
      <c r="Q27" s="38" t="s">
        <v>149</v>
      </c>
      <c r="R27" s="29" t="s">
        <v>155</v>
      </c>
    </row>
    <row r="28" spans="1:18" ht="14.25" customHeight="1" x14ac:dyDescent="0.35">
      <c r="A28" s="56" t="s">
        <v>172</v>
      </c>
      <c r="B28" s="65" t="s">
        <v>104</v>
      </c>
      <c r="C28" s="5" t="s">
        <v>105</v>
      </c>
      <c r="D28" s="7"/>
      <c r="E28" s="5" t="s">
        <v>24</v>
      </c>
      <c r="F28" s="5" t="s">
        <v>25</v>
      </c>
      <c r="G28" s="5" t="s">
        <v>106</v>
      </c>
      <c r="H28" s="8">
        <v>3</v>
      </c>
      <c r="I28" s="8" t="s">
        <v>167</v>
      </c>
      <c r="J28" s="9" t="s">
        <v>15</v>
      </c>
      <c r="O28" s="29" t="s">
        <v>136</v>
      </c>
      <c r="Q28" s="50" t="s">
        <v>150</v>
      </c>
      <c r="R28" s="29"/>
    </row>
    <row r="29" spans="1:18" ht="14.25" customHeight="1" x14ac:dyDescent="0.35">
      <c r="A29" s="5" t="s">
        <v>164</v>
      </c>
      <c r="B29" s="68" t="s">
        <v>107</v>
      </c>
      <c r="C29" s="22" t="s">
        <v>108</v>
      </c>
      <c r="D29" s="7"/>
      <c r="E29" s="5" t="s">
        <v>19</v>
      </c>
      <c r="F29" s="5" t="s">
        <v>25</v>
      </c>
      <c r="G29" s="5" t="s">
        <v>26</v>
      </c>
      <c r="H29" s="8"/>
      <c r="I29" s="5" t="s">
        <v>164</v>
      </c>
      <c r="J29" s="9" t="s">
        <v>15</v>
      </c>
      <c r="N29" s="29" t="s">
        <v>142</v>
      </c>
      <c r="O29" s="29" t="s">
        <v>136</v>
      </c>
      <c r="Q29" s="47" t="s">
        <v>159</v>
      </c>
      <c r="R29" s="29" t="s">
        <v>155</v>
      </c>
    </row>
    <row r="30" spans="1:18" ht="14.25" customHeight="1" x14ac:dyDescent="0.35">
      <c r="A30" s="55" t="s">
        <v>165</v>
      </c>
      <c r="B30" s="65" t="s">
        <v>109</v>
      </c>
      <c r="C30" s="15" t="s">
        <v>110</v>
      </c>
      <c r="D30" s="10" t="s">
        <v>111</v>
      </c>
      <c r="E30" s="5" t="s">
        <v>58</v>
      </c>
      <c r="F30" s="5" t="s">
        <v>63</v>
      </c>
      <c r="G30" s="5" t="s">
        <v>87</v>
      </c>
      <c r="H30" s="5">
        <v>0</v>
      </c>
      <c r="I30" s="8"/>
      <c r="J30" s="5" t="s">
        <v>65</v>
      </c>
      <c r="P30" s="27" t="s">
        <v>137</v>
      </c>
      <c r="Q30" s="44" t="s">
        <v>152</v>
      </c>
    </row>
    <row r="31" spans="1:18" ht="14.25" customHeight="1" x14ac:dyDescent="0.35">
      <c r="A31" s="58" t="s">
        <v>169</v>
      </c>
      <c r="B31" s="65" t="s">
        <v>112</v>
      </c>
      <c r="C31" s="16" t="s">
        <v>113</v>
      </c>
      <c r="D31" s="10" t="s">
        <v>114</v>
      </c>
      <c r="E31" s="5" t="s">
        <v>19</v>
      </c>
      <c r="F31" s="5" t="s">
        <v>25</v>
      </c>
      <c r="G31" s="5" t="s">
        <v>52</v>
      </c>
      <c r="H31" s="5">
        <v>2</v>
      </c>
      <c r="I31" s="5"/>
      <c r="J31" s="9" t="s">
        <v>15</v>
      </c>
      <c r="K31" s="29" t="s">
        <v>136</v>
      </c>
      <c r="L31" s="27" t="s">
        <v>137</v>
      </c>
      <c r="Q31" s="36" t="s">
        <v>156</v>
      </c>
    </row>
    <row r="32" spans="1:18" ht="14.25" customHeight="1" x14ac:dyDescent="0.3">
      <c r="B32" s="24"/>
    </row>
    <row r="33" spans="1:12" ht="14.25" customHeight="1" x14ac:dyDescent="0.35">
      <c r="B33" s="33" t="s">
        <v>143</v>
      </c>
      <c r="C33" s="26"/>
      <c r="D33" s="26"/>
      <c r="F33" s="29" t="s">
        <v>144</v>
      </c>
      <c r="H33" s="23" t="s">
        <v>115</v>
      </c>
    </row>
    <row r="34" spans="1:12" ht="14.25" customHeight="1" x14ac:dyDescent="0.35">
      <c r="C34" s="8" t="s">
        <v>116</v>
      </c>
      <c r="D34" s="8"/>
      <c r="E34" s="8">
        <f>COUNTIF(E3:E31,"Harvard")</f>
        <v>10</v>
      </c>
      <c r="F34" s="44" t="s">
        <v>133</v>
      </c>
      <c r="G34" s="45" t="s">
        <v>117</v>
      </c>
      <c r="H34" s="23">
        <f>COUNTIF(H3:H31,"0")</f>
        <v>3</v>
      </c>
      <c r="L34" s="34" t="s">
        <v>145</v>
      </c>
    </row>
    <row r="35" spans="1:12" ht="14.25" customHeight="1" x14ac:dyDescent="0.35">
      <c r="C35" s="8" t="s">
        <v>118</v>
      </c>
      <c r="D35" s="8"/>
      <c r="E35" s="8">
        <f>COUNTIF(E3:E31,"MIT")</f>
        <v>12</v>
      </c>
      <c r="F35" s="48" t="s">
        <v>132</v>
      </c>
      <c r="G35" s="49" t="s">
        <v>119</v>
      </c>
      <c r="H35" s="23">
        <f>COUNTIF(H3:H31,"1")</f>
        <v>4</v>
      </c>
      <c r="L35" s="35" t="s">
        <v>146</v>
      </c>
    </row>
    <row r="36" spans="1:12" ht="14.25" customHeight="1" x14ac:dyDescent="0.35">
      <c r="C36" s="8" t="s">
        <v>120</v>
      </c>
      <c r="D36" s="8"/>
      <c r="E36" s="8">
        <f>COUNTIF(E3:E31,"Stanford")</f>
        <v>3</v>
      </c>
      <c r="F36" s="36" t="s">
        <v>130</v>
      </c>
      <c r="G36" s="37" t="s">
        <v>121</v>
      </c>
      <c r="H36" s="23">
        <f>COUNTIF(H3:H31,"2")</f>
        <v>3</v>
      </c>
      <c r="L36" s="35" t="s">
        <v>147</v>
      </c>
    </row>
    <row r="37" spans="1:12" ht="14.25" customHeight="1" x14ac:dyDescent="0.35">
      <c r="C37" s="8" t="s">
        <v>122</v>
      </c>
      <c r="D37" s="8"/>
      <c r="E37" s="8">
        <v>1</v>
      </c>
      <c r="F37" s="42" t="s">
        <v>134</v>
      </c>
      <c r="G37" s="43" t="s">
        <v>123</v>
      </c>
      <c r="H37" s="23">
        <f>COUNTIF(H6:H34,"3")</f>
        <v>3</v>
      </c>
      <c r="L37" s="35" t="s">
        <v>148</v>
      </c>
    </row>
    <row r="38" spans="1:12" ht="14.25" customHeight="1" x14ac:dyDescent="0.35">
      <c r="C38" s="8" t="s">
        <v>124</v>
      </c>
      <c r="D38" s="8"/>
      <c r="E38" s="8">
        <f>COUNTIF(E3:E31,"BU")</f>
        <v>2</v>
      </c>
      <c r="F38" s="40" t="s">
        <v>131</v>
      </c>
      <c r="G38" s="41" t="s">
        <v>125</v>
      </c>
      <c r="H38" s="23">
        <f>COUNTIF(H3:H31,"4")</f>
        <v>3</v>
      </c>
    </row>
    <row r="39" spans="1:12" ht="14.25" customHeight="1" x14ac:dyDescent="0.35">
      <c r="C39" s="8" t="s">
        <v>126</v>
      </c>
      <c r="D39" s="8"/>
      <c r="E39" s="8">
        <v>1</v>
      </c>
      <c r="F39" s="38" t="s">
        <v>129</v>
      </c>
      <c r="G39" s="39" t="s">
        <v>127</v>
      </c>
      <c r="H39" s="23">
        <f>COUNTIF(H3:H31,"5")</f>
        <v>2</v>
      </c>
    </row>
    <row r="40" spans="1:12" ht="14.25" customHeight="1" x14ac:dyDescent="0.35">
      <c r="A40" s="53" t="s">
        <v>171</v>
      </c>
      <c r="B40" s="63" t="s">
        <v>25</v>
      </c>
      <c r="C40" s="8" t="s">
        <v>128</v>
      </c>
      <c r="D40" s="8"/>
      <c r="E40" s="8">
        <f>SUM(E34:E39)</f>
        <v>29</v>
      </c>
    </row>
    <row r="41" spans="1:12" ht="14.25" customHeight="1" x14ac:dyDescent="0.35">
      <c r="A41" s="59" t="s">
        <v>170</v>
      </c>
      <c r="B41" s="63" t="s">
        <v>81</v>
      </c>
    </row>
    <row r="42" spans="1:12" ht="14.25" customHeight="1" x14ac:dyDescent="0.35">
      <c r="A42" s="56" t="s">
        <v>172</v>
      </c>
      <c r="B42" s="61" t="s">
        <v>173</v>
      </c>
      <c r="G42" s="46" t="s">
        <v>159</v>
      </c>
    </row>
    <row r="43" spans="1:12" ht="14.25" customHeight="1" x14ac:dyDescent="0.3">
      <c r="A43" s="54" t="s">
        <v>163</v>
      </c>
      <c r="B43" s="64" t="s">
        <v>174</v>
      </c>
    </row>
    <row r="44" spans="1:12" ht="14.25" customHeight="1" x14ac:dyDescent="0.35">
      <c r="A44" s="55" t="s">
        <v>165</v>
      </c>
      <c r="B44" s="24"/>
    </row>
    <row r="45" spans="1:12" ht="14.25" customHeight="1" x14ac:dyDescent="0.3">
      <c r="A45" s="62" t="s">
        <v>164</v>
      </c>
    </row>
    <row r="46" spans="1:12" ht="14.25" customHeight="1" x14ac:dyDescent="0.3">
      <c r="B46" s="24"/>
    </row>
    <row r="47" spans="1:12" ht="14.25" customHeight="1" x14ac:dyDescent="0.3">
      <c r="B47" s="24"/>
    </row>
    <row r="48" spans="1:12" ht="14.25" customHeight="1" x14ac:dyDescent="0.3">
      <c r="B48" s="24"/>
      <c r="F48" t="s">
        <v>166</v>
      </c>
    </row>
    <row r="49" spans="2:2" ht="14.25" customHeight="1" x14ac:dyDescent="0.3">
      <c r="B49" s="24"/>
    </row>
    <row r="50" spans="2:2" ht="14.25" customHeight="1" x14ac:dyDescent="0.3"/>
    <row r="51" spans="2:2" ht="14.25" customHeight="1" x14ac:dyDescent="0.3"/>
    <row r="52" spans="2:2" ht="14.25" customHeight="1" x14ac:dyDescent="0.3"/>
    <row r="53" spans="2:2" ht="14.25" customHeight="1" x14ac:dyDescent="0.3"/>
    <row r="54" spans="2:2" ht="14.25" customHeight="1" x14ac:dyDescent="0.3"/>
    <row r="55" spans="2:2" ht="14.25" customHeight="1" x14ac:dyDescent="0.3"/>
    <row r="56" spans="2:2" ht="14.25" customHeight="1" x14ac:dyDescent="0.3"/>
    <row r="57" spans="2:2" ht="14.25" customHeight="1" x14ac:dyDescent="0.3"/>
    <row r="58" spans="2:2" ht="14.25" customHeight="1" x14ac:dyDescent="0.3"/>
    <row r="59" spans="2:2" ht="14.25" customHeight="1" x14ac:dyDescent="0.3"/>
    <row r="60" spans="2:2" ht="14.25" customHeight="1" x14ac:dyDescent="0.3"/>
    <row r="61" spans="2:2" ht="14.25" customHeight="1" x14ac:dyDescent="0.3"/>
    <row r="62" spans="2:2" ht="14.25" customHeight="1" x14ac:dyDescent="0.3"/>
    <row r="63" spans="2:2" ht="14.25" customHeight="1" x14ac:dyDescent="0.3"/>
    <row r="64" spans="2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1">
    <mergeCell ref="B1:J1"/>
  </mergeCells>
  <hyperlinks>
    <hyperlink ref="C3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1" r:id="rId7" xr:uid="{00000000-0004-0000-0000-000006000000}"/>
    <hyperlink ref="C12" r:id="rId8" xr:uid="{00000000-0004-0000-0000-000007000000}"/>
    <hyperlink ref="C15" r:id="rId9" xr:uid="{00000000-0004-0000-0000-000008000000}"/>
    <hyperlink ref="C16" r:id="rId10" xr:uid="{00000000-0004-0000-0000-000009000000}"/>
    <hyperlink ref="C17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9" r:id="rId20" xr:uid="{00000000-0004-0000-0000-000013000000}"/>
    <hyperlink ref="C30" r:id="rId21" xr:uid="{00000000-0004-0000-0000-000014000000}"/>
    <hyperlink ref="C31" r:id="rId22" xr:uid="{00000000-0004-0000-0000-000015000000}"/>
  </hyperlinks>
  <pageMargins left="0.7" right="0.7" top="0.75" bottom="0.75" header="0" footer="0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658F-D5FC-4C05-AF65-1D7849C5812B}">
  <dimension ref="A1:C45"/>
  <sheetViews>
    <sheetView tabSelected="1" workbookViewId="0">
      <selection activeCell="E12" sqref="E12"/>
    </sheetView>
  </sheetViews>
  <sheetFormatPr defaultRowHeight="14" x14ac:dyDescent="0.3"/>
  <cols>
    <col min="1" max="1" width="21.08203125" style="24" customWidth="1"/>
    <col min="2" max="2" width="15.4140625" customWidth="1"/>
    <col min="3" max="3" width="16.1640625" customWidth="1"/>
    <col min="4" max="4" width="14.83203125" customWidth="1"/>
  </cols>
  <sheetData>
    <row r="1" spans="1:3" x14ac:dyDescent="0.3">
      <c r="A1" s="24" t="s">
        <v>176</v>
      </c>
      <c r="B1" t="s">
        <v>5</v>
      </c>
      <c r="C1" t="s">
        <v>6</v>
      </c>
    </row>
    <row r="2" spans="1:3" x14ac:dyDescent="0.3">
      <c r="A2" s="25" t="s">
        <v>10</v>
      </c>
      <c r="B2" s="75" t="s">
        <v>13</v>
      </c>
      <c r="C2" s="61" t="s">
        <v>183</v>
      </c>
    </row>
    <row r="3" spans="1:3" x14ac:dyDescent="0.3">
      <c r="A3" s="74" t="s">
        <v>16</v>
      </c>
      <c r="B3" s="75" t="s">
        <v>20</v>
      </c>
      <c r="C3" s="61" t="s">
        <v>185</v>
      </c>
    </row>
    <row r="4" spans="1:3" x14ac:dyDescent="0.3">
      <c r="A4" s="74" t="s">
        <v>22</v>
      </c>
      <c r="B4" s="75" t="s">
        <v>25</v>
      </c>
      <c r="C4" s="61" t="s">
        <v>188</v>
      </c>
    </row>
    <row r="5" spans="1:3" x14ac:dyDescent="0.3">
      <c r="A5" s="74" t="s">
        <v>27</v>
      </c>
      <c r="B5" s="75" t="s">
        <v>25</v>
      </c>
      <c r="C5" s="61" t="s">
        <v>186</v>
      </c>
    </row>
    <row r="6" spans="1:3" x14ac:dyDescent="0.3">
      <c r="A6" s="74" t="s">
        <v>31</v>
      </c>
      <c r="B6" s="75" t="s">
        <v>25</v>
      </c>
      <c r="C6" s="61" t="s">
        <v>183</v>
      </c>
    </row>
    <row r="7" spans="1:3" x14ac:dyDescent="0.3">
      <c r="A7" s="74" t="s">
        <v>35</v>
      </c>
      <c r="B7" s="72" t="s">
        <v>177</v>
      </c>
      <c r="C7" s="61" t="s">
        <v>183</v>
      </c>
    </row>
    <row r="8" spans="1:3" x14ac:dyDescent="0.3">
      <c r="A8" s="74" t="s">
        <v>38</v>
      </c>
      <c r="B8" s="75" t="s">
        <v>25</v>
      </c>
      <c r="C8" s="61" t="s">
        <v>188</v>
      </c>
    </row>
    <row r="9" spans="1:3" x14ac:dyDescent="0.3">
      <c r="A9" s="74" t="s">
        <v>43</v>
      </c>
      <c r="B9" s="75" t="s">
        <v>25</v>
      </c>
      <c r="C9" s="61" t="s">
        <v>188</v>
      </c>
    </row>
    <row r="10" spans="1:3" x14ac:dyDescent="0.3">
      <c r="A10" s="74" t="s">
        <v>45</v>
      </c>
      <c r="B10" s="72" t="s">
        <v>177</v>
      </c>
      <c r="C10" s="61" t="s">
        <v>165</v>
      </c>
    </row>
    <row r="11" spans="1:3" x14ac:dyDescent="0.3">
      <c r="A11" s="74" t="s">
        <v>49</v>
      </c>
      <c r="B11" s="75" t="s">
        <v>25</v>
      </c>
      <c r="C11" s="61" t="s">
        <v>184</v>
      </c>
    </row>
    <row r="12" spans="1:3" x14ac:dyDescent="0.3">
      <c r="A12" s="74" t="s">
        <v>53</v>
      </c>
      <c r="B12" s="72" t="s">
        <v>177</v>
      </c>
      <c r="C12" s="61" t="s">
        <v>165</v>
      </c>
    </row>
    <row r="13" spans="1:3" x14ac:dyDescent="0.3">
      <c r="A13" s="74" t="s">
        <v>56</v>
      </c>
      <c r="B13" s="75" t="s">
        <v>13</v>
      </c>
      <c r="C13" s="61" t="s">
        <v>183</v>
      </c>
    </row>
    <row r="14" spans="1:3" x14ac:dyDescent="0.3">
      <c r="A14" s="74" t="s">
        <v>60</v>
      </c>
      <c r="B14" s="72" t="s">
        <v>177</v>
      </c>
      <c r="C14" s="61" t="s">
        <v>165</v>
      </c>
    </row>
    <row r="15" spans="1:3" x14ac:dyDescent="0.3">
      <c r="A15" s="74" t="s">
        <v>66</v>
      </c>
      <c r="B15" s="75" t="s">
        <v>25</v>
      </c>
      <c r="C15" s="61" t="s">
        <v>186</v>
      </c>
    </row>
    <row r="16" spans="1:3" x14ac:dyDescent="0.3">
      <c r="A16" s="74" t="s">
        <v>69</v>
      </c>
      <c r="B16" s="75" t="s">
        <v>25</v>
      </c>
      <c r="C16" s="61" t="s">
        <v>184</v>
      </c>
    </row>
    <row r="17" spans="1:3" x14ac:dyDescent="0.3">
      <c r="A17" s="74" t="s">
        <v>71</v>
      </c>
      <c r="B17" s="75" t="s">
        <v>25</v>
      </c>
      <c r="C17" s="61" t="s">
        <v>186</v>
      </c>
    </row>
    <row r="18" spans="1:3" x14ac:dyDescent="0.3">
      <c r="A18" s="74" t="s">
        <v>74</v>
      </c>
      <c r="B18" s="75" t="s">
        <v>25</v>
      </c>
      <c r="C18" s="61" t="s">
        <v>183</v>
      </c>
    </row>
    <row r="19" spans="1:3" x14ac:dyDescent="0.3">
      <c r="A19" s="74" t="s">
        <v>78</v>
      </c>
      <c r="B19" s="75" t="s">
        <v>81</v>
      </c>
      <c r="C19" s="61" t="s">
        <v>184</v>
      </c>
    </row>
    <row r="20" spans="1:3" x14ac:dyDescent="0.3">
      <c r="A20" s="74" t="s">
        <v>83</v>
      </c>
      <c r="B20" s="75" t="s">
        <v>13</v>
      </c>
      <c r="C20" s="61" t="s">
        <v>183</v>
      </c>
    </row>
    <row r="21" spans="1:3" x14ac:dyDescent="0.3">
      <c r="A21" s="74" t="s">
        <v>85</v>
      </c>
      <c r="B21" s="72" t="s">
        <v>177</v>
      </c>
      <c r="C21" s="61" t="s">
        <v>165</v>
      </c>
    </row>
    <row r="22" spans="1:3" x14ac:dyDescent="0.3">
      <c r="A22" s="74" t="s">
        <v>88</v>
      </c>
      <c r="B22" s="75" t="s">
        <v>81</v>
      </c>
      <c r="C22" s="61" t="s">
        <v>186</v>
      </c>
    </row>
    <row r="23" spans="1:3" x14ac:dyDescent="0.3">
      <c r="A23" s="74" t="s">
        <v>91</v>
      </c>
      <c r="B23" s="75" t="s">
        <v>25</v>
      </c>
      <c r="C23" s="61" t="s">
        <v>183</v>
      </c>
    </row>
    <row r="24" spans="1:3" x14ac:dyDescent="0.3">
      <c r="A24" s="74" t="s">
        <v>95</v>
      </c>
      <c r="B24" s="75" t="s">
        <v>25</v>
      </c>
      <c r="C24" s="61" t="s">
        <v>188</v>
      </c>
    </row>
    <row r="25" spans="1:3" x14ac:dyDescent="0.3">
      <c r="A25" s="74" t="s">
        <v>97</v>
      </c>
      <c r="B25" s="75" t="s">
        <v>25</v>
      </c>
      <c r="C25" s="61" t="s">
        <v>184</v>
      </c>
    </row>
    <row r="26" spans="1:3" x14ac:dyDescent="0.3">
      <c r="A26" s="74" t="s">
        <v>101</v>
      </c>
      <c r="B26" s="75" t="s">
        <v>13</v>
      </c>
      <c r="C26" s="61" t="s">
        <v>183</v>
      </c>
    </row>
    <row r="27" spans="1:3" x14ac:dyDescent="0.3">
      <c r="A27" s="74" t="s">
        <v>104</v>
      </c>
      <c r="B27" s="75" t="s">
        <v>25</v>
      </c>
      <c r="C27" s="61" t="s">
        <v>185</v>
      </c>
    </row>
    <row r="28" spans="1:3" ht="14.5" x14ac:dyDescent="0.35">
      <c r="A28" s="73" t="s">
        <v>107</v>
      </c>
      <c r="B28" s="5" t="s">
        <v>25</v>
      </c>
      <c r="C28" s="61" t="s">
        <v>188</v>
      </c>
    </row>
    <row r="29" spans="1:3" ht="14.5" x14ac:dyDescent="0.35">
      <c r="A29" s="73" t="s">
        <v>175</v>
      </c>
      <c r="B29" s="72" t="s">
        <v>25</v>
      </c>
      <c r="C29" s="61" t="s">
        <v>188</v>
      </c>
    </row>
    <row r="30" spans="1:3" x14ac:dyDescent="0.3">
      <c r="A30" s="25" t="s">
        <v>109</v>
      </c>
      <c r="B30" s="72" t="s">
        <v>177</v>
      </c>
      <c r="C30" s="61" t="s">
        <v>165</v>
      </c>
    </row>
    <row r="31" spans="1:3" x14ac:dyDescent="0.3">
      <c r="A31" s="25" t="s">
        <v>195</v>
      </c>
      <c r="B31" s="5" t="s">
        <v>25</v>
      </c>
      <c r="C31" s="61" t="s">
        <v>184</v>
      </c>
    </row>
    <row r="33" spans="2:3" x14ac:dyDescent="0.3">
      <c r="B33" t="s">
        <v>25</v>
      </c>
      <c r="C33" t="s">
        <v>178</v>
      </c>
    </row>
    <row r="34" spans="2:3" x14ac:dyDescent="0.3">
      <c r="B34" t="s">
        <v>81</v>
      </c>
      <c r="C34" t="s">
        <v>179</v>
      </c>
    </row>
    <row r="35" spans="2:3" x14ac:dyDescent="0.3">
      <c r="B35" t="s">
        <v>177</v>
      </c>
      <c r="C35" t="s">
        <v>180</v>
      </c>
    </row>
    <row r="36" spans="2:3" x14ac:dyDescent="0.3">
      <c r="B36" s="61" t="s">
        <v>196</v>
      </c>
      <c r="C36" t="s">
        <v>181</v>
      </c>
    </row>
    <row r="37" spans="2:3" x14ac:dyDescent="0.3">
      <c r="B37" t="s">
        <v>174</v>
      </c>
      <c r="C37" t="s">
        <v>182</v>
      </c>
    </row>
    <row r="40" spans="2:3" x14ac:dyDescent="0.3">
      <c r="B40" t="s">
        <v>183</v>
      </c>
      <c r="C40" t="s">
        <v>189</v>
      </c>
    </row>
    <row r="41" spans="2:3" x14ac:dyDescent="0.3">
      <c r="B41" t="s">
        <v>184</v>
      </c>
      <c r="C41" t="s">
        <v>190</v>
      </c>
    </row>
    <row r="42" spans="2:3" x14ac:dyDescent="0.3">
      <c r="B42" t="s">
        <v>185</v>
      </c>
      <c r="C42" t="s">
        <v>191</v>
      </c>
    </row>
    <row r="43" spans="2:3" x14ac:dyDescent="0.3">
      <c r="B43" t="s">
        <v>186</v>
      </c>
      <c r="C43" t="s">
        <v>192</v>
      </c>
    </row>
    <row r="44" spans="2:3" x14ac:dyDescent="0.3">
      <c r="B44" t="s">
        <v>187</v>
      </c>
      <c r="C44" t="s">
        <v>193</v>
      </c>
    </row>
    <row r="45" spans="2:3" x14ac:dyDescent="0.3">
      <c r="B45" t="s">
        <v>188</v>
      </c>
      <c r="C45" t="s">
        <v>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Minyong Han</dc:creator>
  <cp:lastModifiedBy>Minyong Han</cp:lastModifiedBy>
  <dcterms:created xsi:type="dcterms:W3CDTF">2021-01-22T22:08:43Z</dcterms:created>
  <dcterms:modified xsi:type="dcterms:W3CDTF">2021-01-29T15:40:18Z</dcterms:modified>
</cp:coreProperties>
</file>