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9f53f06a9c21b5/Documentos/CURSOS/DIO/Santander - Excel com Inteligencia Artificial/08 - Projeto - Organizador declaracao de IR/"/>
    </mc:Choice>
  </mc:AlternateContent>
  <xr:revisionPtr revIDLastSave="90" documentId="8_{4D869EB0-D6CA-40F6-BD10-2D14AFED34AC}" xr6:coauthVersionLast="47" xr6:coauthVersionMax="47" xr10:uidLastSave="{303C591C-5C22-4377-95D9-A796CF484B7C}"/>
  <bookViews>
    <workbookView xWindow="-120" yWindow="-120" windowWidth="24240" windowHeight="13290" activeTab="2" xr2:uid="{0D588BC0-0E5A-4A96-8E6A-B1D060D6F3BF}"/>
  </bookViews>
  <sheets>
    <sheet name="TITULAR" sheetId="1" r:id="rId1"/>
    <sheet name="INFORMES" sheetId="4" r:id="rId2"/>
    <sheet name="NOTAS" sheetId="5" r:id="rId3"/>
    <sheet name="TABELAS" sheetId="6" r:id="rId4"/>
  </sheets>
  <calcPr calcId="191029"/>
  <pivotCaches>
    <pivotCache cacheId="11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5" l="1"/>
  <c r="C7" i="4"/>
</calcChain>
</file>

<file path=xl/sharedStrings.xml><?xml version="1.0" encoding="utf-8"?>
<sst xmlns="http://schemas.openxmlformats.org/spreadsheetml/2006/main" count="156" uniqueCount="114">
  <si>
    <t>NOME</t>
  </si>
  <si>
    <t>CPF</t>
  </si>
  <si>
    <t>NASCIMENTO</t>
  </si>
  <si>
    <t>TÍTULO DE ELEITOR</t>
  </si>
  <si>
    <t>CÔNJUGUE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</si>
  <si>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</si>
  <si>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</si>
  <si>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</si>
  <si>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</si>
  <si>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</si>
  <si>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</si>
  <si>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</si>
  <si>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CÔNJUGUE</t>
  </si>
  <si>
    <t>RESIDENTE NO EXTERIOR</t>
  </si>
  <si>
    <t>1. Dados do Titular</t>
  </si>
  <si>
    <t>Preencher os dados da pessoa física abaixo</t>
  </si>
  <si>
    <t>Não</t>
  </si>
  <si>
    <t>Esclenoglausto Mastorneiuso</t>
  </si>
  <si>
    <t>esclen@esclen.com</t>
  </si>
  <si>
    <t>Estrada de Itapecerica. Estrada. - nº 8000</t>
  </si>
  <si>
    <t>Estrada de Itapecerica. Est. - nº 8000</t>
  </si>
  <si>
    <t>123.123.123-75</t>
  </si>
  <si>
    <t>Preencher com os seus dados atuais de cada banco</t>
  </si>
  <si>
    <t>2. Informes de Rendimentos Bancários</t>
  </si>
  <si>
    <t>BANCO</t>
  </si>
  <si>
    <t>VALOR ATUAL</t>
  </si>
  <si>
    <t xml:space="preserve">ANEXO 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</si>
  <si>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</si>
  <si>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</si>
  <si>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</si>
  <si>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</si>
  <si>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</si>
  <si>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</si>
  <si>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</si>
  <si>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</si>
  <si>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</si>
  <si>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</si>
  <si>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</si>
  <si>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</si>
  <si>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</si>
  <si>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</si>
  <si>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</si>
  <si>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</si>
  <si>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</si>
  <si>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</si>
  <si>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</si>
  <si>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</si>
  <si>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</si>
  <si>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</si>
  <si>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</si>
  <si>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</si>
  <si>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</si>
  <si>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</si>
  <si>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</si>
  <si>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</si>
  <si>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</si>
  <si>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</si>
  <si>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</si>
  <si>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</si>
  <si>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</si>
  <si>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</si>
  <si>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</si>
  <si>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</si>
  <si>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</si>
  <si>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</si>
  <si>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</si>
  <si>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</si>
  <si>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</si>
  <si>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</si>
  <si>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</si>
  <si>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</si>
  <si>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</si>
  <si>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</si>
  <si>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</si>
  <si>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</si>
  <si>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</si>
  <si>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</si>
  <si>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</si>
  <si>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bancoItau_2025.pdf</t>
  </si>
  <si>
    <t>1º Banco</t>
  </si>
  <si>
    <t>2º Banco</t>
  </si>
  <si>
    <t>3º Banco</t>
  </si>
  <si>
    <t>4º Banco</t>
  </si>
  <si>
    <t>TOTAL</t>
  </si>
  <si>
    <t>3. Notas Bancárias ou Extrato de Holerites</t>
  </si>
  <si>
    <t>Preencher com os valores de entrada mês-a-mês de receita</t>
  </si>
  <si>
    <t>DATA</t>
  </si>
  <si>
    <t>CATEGORIA</t>
  </si>
  <si>
    <t>VALOR</t>
  </si>
  <si>
    <t>Holerite</t>
  </si>
  <si>
    <t>ENTRADAS DE VALORES</t>
  </si>
  <si>
    <t>Selma Haiek</t>
  </si>
  <si>
    <t>Freelance</t>
  </si>
  <si>
    <t>CNPJ</t>
  </si>
  <si>
    <t>Categorias de pagamentos</t>
  </si>
  <si>
    <t>Contrato</t>
  </si>
  <si>
    <t>Rótulos de Linha</t>
  </si>
  <si>
    <t>Total Geral</t>
  </si>
  <si>
    <t>jun</t>
  </si>
  <si>
    <t>jul</t>
  </si>
  <si>
    <t>ago</t>
  </si>
  <si>
    <t>set</t>
  </si>
  <si>
    <t>out</t>
  </si>
  <si>
    <t>nov</t>
  </si>
  <si>
    <t>Soma de VALOR</t>
  </si>
  <si>
    <t>Rótulos de Coluna</t>
  </si>
  <si>
    <t>Consolidado de Valores no Período</t>
  </si>
  <si>
    <t>Destaque por tipo de Categoria</t>
  </si>
  <si>
    <t>jan</t>
  </si>
  <si>
    <t>fev</t>
  </si>
  <si>
    <t>mar</t>
  </si>
  <si>
    <t>abr</t>
  </si>
  <si>
    <t>mai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</si>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</sst>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5" tint="-0.499984740745262"/>
      <name val="Calibri"/>
      <family val="2"/>
      <scheme val="minor"/>
    </font>
    <font>
      <b/>
      <i/>
      <sz val="11"/>
      <color theme="5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5" tint="0.39994506668294322"/>
      </bottom>
      <diagonal/>
    </border>
    <border>
      <left/>
      <right/>
      <top style="thick">
        <color theme="5" tint="0.39994506668294322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3" borderId="2" applyNumberFormat="0" applyAlignment="0" applyProtection="0"/>
    <xf numFmtId="0" fontId="4" fillId="4" borderId="2" applyNumberFormat="0" applyAlignment="0" applyProtection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7" fillId="0" borderId="4" xfId="2" applyFont="1" applyBorder="1"/>
    <xf numFmtId="0" fontId="3" fillId="3" borderId="3" xfId="3" applyBorder="1" applyAlignment="1">
      <alignment horizontal="left"/>
    </xf>
    <xf numFmtId="14" fontId="3" fillId="3" borderId="3" xfId="3" applyNumberFormat="1" applyBorder="1" applyAlignment="1">
      <alignment horizontal="left"/>
    </xf>
    <xf numFmtId="0" fontId="9" fillId="3" borderId="3" xfId="5" applyFill="1" applyBorder="1" applyAlignment="1">
      <alignment horizontal="left"/>
    </xf>
    <xf numFmtId="0" fontId="6" fillId="0" borderId="3" xfId="0" applyFont="1" applyBorder="1" applyAlignment="1">
      <alignment horizontal="right"/>
    </xf>
    <xf numFmtId="164" fontId="3" fillId="3" borderId="3" xfId="3" applyNumberFormat="1" applyBorder="1" applyAlignment="1">
      <alignment horizontal="left"/>
    </xf>
    <xf numFmtId="165" fontId="3" fillId="3" borderId="3" xfId="3" applyNumberFormat="1" applyBorder="1" applyAlignment="1">
      <alignment horizontal="left"/>
    </xf>
    <xf numFmtId="166" fontId="3" fillId="3" borderId="3" xfId="3" applyNumberFormat="1" applyBorder="1" applyAlignment="1">
      <alignment horizontal="left"/>
    </xf>
    <xf numFmtId="167" fontId="3" fillId="3" borderId="3" xfId="3" applyNumberFormat="1" applyBorder="1" applyAlignment="1">
      <alignment horizontal="left"/>
    </xf>
    <xf numFmtId="168" fontId="3" fillId="3" borderId="3" xfId="1" applyNumberFormat="1" applyFont="1" applyFill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10" fillId="7" borderId="0" xfId="0" applyFont="1" applyFill="1"/>
    <xf numFmtId="0" fontId="11" fillId="7" borderId="0" xfId="0" applyFont="1" applyFill="1"/>
    <xf numFmtId="0" fontId="6" fillId="0" borderId="0" xfId="0" applyFont="1"/>
    <xf numFmtId="0" fontId="8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68" fontId="0" fillId="0" borderId="0" xfId="0" applyNumberFormat="1"/>
    <xf numFmtId="0" fontId="13" fillId="0" borderId="0" xfId="0" applyFont="1"/>
    <xf numFmtId="0" fontId="5" fillId="6" borderId="0" xfId="0" applyFont="1" applyFill="1" applyAlignment="1">
      <alignment horizontal="center"/>
    </xf>
    <xf numFmtId="0" fontId="8" fillId="5" borderId="5" xfId="0" applyFont="1" applyFill="1" applyBorder="1" applyAlignment="1">
      <alignment horizontal="left" vertical="center"/>
    </xf>
    <xf numFmtId="168" fontId="12" fillId="5" borderId="3" xfId="4" applyNumberFormat="1" applyFont="1" applyFill="1" applyBorder="1" applyAlignment="1">
      <alignment horizontal="center"/>
    </xf>
    <xf numFmtId="0" fontId="12" fillId="5" borderId="3" xfId="4" applyFont="1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168" fontId="0" fillId="0" borderId="0" xfId="0" applyNumberFormat="1" applyAlignment="1"/>
    <xf numFmtId="0" fontId="5" fillId="0" borderId="0" xfId="0" quotePrefix="1" applyFont="1" applyAlignment="1">
      <alignment horizontal="center" vertical="center"/>
    </xf>
    <xf numFmtId="0" fontId="0" fillId="0" borderId="0" xfId="0" pivotButton="1" applyAlignment="1"/>
    <xf numFmtId="0" fontId="0" fillId="0" borderId="0" xfId="0" applyAlignment="1"/>
    <xf numFmtId="168" fontId="0" fillId="0" borderId="0" xfId="0" applyNumberFormat="1" applyFont="1" applyAlignment="1">
      <alignment horizontal="left"/>
    </xf>
    <xf numFmtId="0" fontId="14" fillId="9" borderId="0" xfId="0" applyFont="1" applyFill="1" applyAlignment="1">
      <alignment horizontal="center"/>
    </xf>
    <xf numFmtId="0" fontId="14" fillId="0" borderId="0" xfId="0" pivotButton="1" applyFont="1" applyAlignment="1"/>
    <xf numFmtId="169" fontId="0" fillId="0" borderId="0" xfId="0" applyNumberFormat="1" applyAlignment="1">
      <alignment vertical="center"/>
    </xf>
    <xf numFmtId="0" fontId="7" fillId="0" borderId="0" xfId="2" applyFont="1" applyBorder="1" applyAlignment="1">
      <alignment horizontal="center"/>
    </xf>
    <xf numFmtId="0" fontId="8" fillId="5" borderId="5" xfId="0" applyFont="1" applyFill="1" applyBorder="1" applyAlignment="1">
      <alignment horizontal="center" vertical="center"/>
    </xf>
    <xf numFmtId="0" fontId="5" fillId="9" borderId="0" xfId="0" applyFont="1" applyFill="1" applyAlignment="1"/>
    <xf numFmtId="168" fontId="5" fillId="9" borderId="0" xfId="0" applyNumberFormat="1" applyFont="1" applyFill="1" applyAlignment="1">
      <alignment horizontal="left"/>
    </xf>
    <xf numFmtId="0" fontId="14" fillId="9" borderId="0" xfId="0" applyFont="1" applyFill="1" applyAlignment="1">
      <alignment horizontal="center" vertical="center"/>
    </xf>
    <xf numFmtId="168" fontId="5" fillId="9" borderId="0" xfId="0" applyNumberFormat="1" applyFont="1" applyFill="1"/>
  </cellXfs>
  <cellStyles count="6">
    <cellStyle name="Cálculo" xfId="4" builtinId="22"/>
    <cellStyle name="Entrada" xfId="3" builtinId="20"/>
    <cellStyle name="Hiperlink" xfId="5" builtinId="8"/>
    <cellStyle name="Moeda" xfId="1" builtinId="4"/>
    <cellStyle name="Normal" xfId="0" builtinId="0"/>
    <cellStyle name="Título 1" xfId="2" builtinId="16"/>
  </cellStyles>
  <dxfs count="30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&quot;R$&quot;\ #,##0.00"/>
      <fill>
        <patternFill patternType="solid">
          <fgColor indexed="64"/>
          <bgColor theme="5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49998474074526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499984740745262"/>
        </patternFill>
      </fill>
      <alignment horizontal="center" vertical="center" textRotation="0" wrapText="0" indent="0" justifyLastLine="0" shrinkToFit="0" readingOrder="0"/>
    </dxf>
    <dxf>
      <font>
        <color theme="0"/>
      </font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numFmt numFmtId="168" formatCode="&quot;R$&quot;\ #,##0.00"/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/>
    </dxf>
    <dxf>
      <numFmt numFmtId="168" formatCode="&quot;R$&quot;\ #,##0.00"/>
    </dxf>
    <dxf>
      <alignment horizontal="left"/>
    </dxf>
    <dxf>
      <font>
        <b val="0"/>
      </font>
    </dxf>
    <dxf>
      <alignment horizontal="center"/>
    </dxf>
    <dxf>
      <alignment horizontal="center"/>
    </dxf>
    <dxf>
      <font>
        <color rgb="FFFF0000"/>
      </font>
    </dxf>
    <dxf>
      <font>
        <color rgb="FFFF0000"/>
      </font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[organizador_IR.xlsx]NOTAS!Tabela dinâmica8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NOTAS!$H$7:$H$8</c:f>
              <c:strCache>
                <c:ptCount val="1"/>
                <c:pt idx="0">
                  <c:v>CNPJ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NOTAS!$G$9:$G$21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NOTAS!$H$9:$H$21</c:f>
              <c:numCache>
                <c:formatCode>"R$"\ #,##0.00</c:formatCode>
                <c:ptCount val="12"/>
                <c:pt idx="1">
                  <c:v>15000</c:v>
                </c:pt>
                <c:pt idx="3">
                  <c:v>15000</c:v>
                </c:pt>
                <c:pt idx="4">
                  <c:v>15000</c:v>
                </c:pt>
                <c:pt idx="6">
                  <c:v>15000</c:v>
                </c:pt>
                <c:pt idx="11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0-4AC9-B2F9-30C3B5099C9E}"/>
            </c:ext>
          </c:extLst>
        </c:ser>
        <c:ser>
          <c:idx val="1"/>
          <c:order val="1"/>
          <c:tx>
            <c:strRef>
              <c:f>NOTAS!$I$7:$I$8</c:f>
              <c:strCache>
                <c:ptCount val="1"/>
                <c:pt idx="0">
                  <c:v>Freelance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NOTAS!$G$9:$G$21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NOTAS!$I$9:$I$21</c:f>
              <c:numCache>
                <c:formatCode>"R$"\ #,##0.00</c:formatCode>
                <c:ptCount val="12"/>
                <c:pt idx="0">
                  <c:v>7000</c:v>
                </c:pt>
                <c:pt idx="1">
                  <c:v>1000</c:v>
                </c:pt>
                <c:pt idx="2">
                  <c:v>9000</c:v>
                </c:pt>
                <c:pt idx="8">
                  <c:v>9000</c:v>
                </c:pt>
                <c:pt idx="10">
                  <c:v>9000</c:v>
                </c:pt>
                <c:pt idx="11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10-4AC9-B2F9-30C3B5099C9E}"/>
            </c:ext>
          </c:extLst>
        </c:ser>
        <c:ser>
          <c:idx val="2"/>
          <c:order val="2"/>
          <c:tx>
            <c:strRef>
              <c:f>NOTAS!$J$7:$J$8</c:f>
              <c:strCache>
                <c:ptCount val="1"/>
                <c:pt idx="0">
                  <c:v>Holerite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NOTAS!$G$9:$G$21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NOTAS!$J$9:$J$21</c:f>
              <c:numCache>
                <c:formatCode>"R$"\ #,##0.00</c:formatCode>
                <c:ptCount val="12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7">
                  <c:v>3000</c:v>
                </c:pt>
                <c:pt idx="9">
                  <c:v>3000</c:v>
                </c:pt>
                <c:pt idx="1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10-4AC9-B2F9-30C3B5099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7357184"/>
        <c:axId val="494666736"/>
      </c:barChart>
      <c:catAx>
        <c:axId val="6473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666736"/>
        <c:crosses val="autoZero"/>
        <c:auto val="1"/>
        <c:lblAlgn val="ctr"/>
        <c:lblOffset val="100"/>
        <c:noMultiLvlLbl val="0"/>
      </c:catAx>
      <c:valAx>
        <c:axId val="4946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3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A1"/><Relationship Id="rId7" Type="http://schemas.openxmlformats.org/officeDocument/2006/relationships/hyperlink" Target="https://github.com/paulo-freitas-junior" TargetMode="External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paulofreitasjunior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A1"/><Relationship Id="rId7" Type="http://schemas.openxmlformats.org/officeDocument/2006/relationships/hyperlink" Target="https://github.com/paulo-freitas-junior" TargetMode="External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https://www.linkedin.com/in/paulofreitasjunior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A1"/><Relationship Id="rId7" Type="http://schemas.openxmlformats.org/officeDocument/2006/relationships/hyperlink" Target="https://github.com/paulo-freitas-junior" TargetMode="External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https://www.linkedin.com/in/paulofreitasjunior/" TargetMode="External"/><Relationship Id="rId4" Type="http://schemas.openxmlformats.org/officeDocument/2006/relationships/hyperlink" Target="#NOTAS!A1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</xdr:colOff>
      <xdr:row>0</xdr:row>
      <xdr:rowOff>66675</xdr:rowOff>
    </xdr:from>
    <xdr:to>
      <xdr:col>0</xdr:col>
      <xdr:colOff>2152650</xdr:colOff>
      <xdr:row>2</xdr:row>
      <xdr:rowOff>200025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E037510B-FFCB-A454-161A-8EBEDD853628}"/>
            </a:ext>
          </a:extLst>
        </xdr:cNvPr>
        <xdr:cNvSpPr/>
      </xdr:nvSpPr>
      <xdr:spPr>
        <a:xfrm>
          <a:off x="47625" y="66675"/>
          <a:ext cx="2105025" cy="514350"/>
        </a:xfrm>
        <a:prstGeom prst="roundRect">
          <a:avLst>
            <a:gd name="adj" fmla="val 185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1200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accent2">
                      <a:lumMod val="50000"/>
                    </a:schemeClr>
                  </a:gs>
                </a:gsLst>
                <a:lin ang="54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CONTÁBIL</a:t>
          </a:r>
          <a:r>
            <a:rPr lang="pt-BR" sz="2000" b="1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2000" b="1">
              <a:gradFill>
                <a:gsLst>
                  <a:gs pos="1300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accent2">
                      <a:lumMod val="50000"/>
                    </a:schemeClr>
                  </a:gs>
                </a:gsLst>
                <a:lin ang="54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352425</xdr:colOff>
      <xdr:row>2</xdr:row>
      <xdr:rowOff>228599</xdr:rowOff>
    </xdr:from>
    <xdr:to>
      <xdr:col>0</xdr:col>
      <xdr:colOff>1847850</xdr:colOff>
      <xdr:row>10</xdr:row>
      <xdr:rowOff>123824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02F866B-A946-6044-E8ED-7EFA7B0B5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609599"/>
          <a:ext cx="1495425" cy="1495425"/>
        </a:xfrm>
        <a:prstGeom prst="rect">
          <a:avLst/>
        </a:prstGeom>
      </xdr:spPr>
    </xdr:pic>
    <xdr:clientData/>
  </xdr:twoCellAnchor>
  <xdr:twoCellAnchor editAs="absolute">
    <xdr:from>
      <xdr:col>0</xdr:col>
      <xdr:colOff>66675</xdr:colOff>
      <xdr:row>11</xdr:row>
      <xdr:rowOff>95250</xdr:rowOff>
    </xdr:from>
    <xdr:to>
      <xdr:col>0</xdr:col>
      <xdr:colOff>2124075</xdr:colOff>
      <xdr:row>13</xdr:row>
      <xdr:rowOff>152400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325D25-CC57-82E5-7BCA-8754B9A327FC}"/>
            </a:ext>
          </a:extLst>
        </xdr:cNvPr>
        <xdr:cNvSpPr/>
      </xdr:nvSpPr>
      <xdr:spPr>
        <a:xfrm>
          <a:off x="66675" y="2266950"/>
          <a:ext cx="2057400" cy="43815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48000">
              <a:schemeClr val="accent2">
                <a:lumMod val="5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66675</xdr:colOff>
      <xdr:row>14</xdr:row>
      <xdr:rowOff>42862</xdr:rowOff>
    </xdr:from>
    <xdr:to>
      <xdr:col>0</xdr:col>
      <xdr:colOff>2124075</xdr:colOff>
      <xdr:row>16</xdr:row>
      <xdr:rowOff>100012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F6C3366-7D5F-4823-9727-4CBDF2E0F0D7}"/>
            </a:ext>
          </a:extLst>
        </xdr:cNvPr>
        <xdr:cNvSpPr/>
      </xdr:nvSpPr>
      <xdr:spPr>
        <a:xfrm>
          <a:off x="66675" y="2786062"/>
          <a:ext cx="2057400" cy="4381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66675</xdr:colOff>
      <xdr:row>16</xdr:row>
      <xdr:rowOff>180975</xdr:rowOff>
    </xdr:from>
    <xdr:to>
      <xdr:col>0</xdr:col>
      <xdr:colOff>2124075</xdr:colOff>
      <xdr:row>19</xdr:row>
      <xdr:rowOff>47625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0F50E59-A15B-4B06-9B05-344401959F62}"/>
            </a:ext>
          </a:extLst>
        </xdr:cNvPr>
        <xdr:cNvSpPr/>
      </xdr:nvSpPr>
      <xdr:spPr>
        <a:xfrm>
          <a:off x="66675" y="3305175"/>
          <a:ext cx="2057400" cy="4381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20</xdr:row>
      <xdr:rowOff>161925</xdr:rowOff>
    </xdr:from>
    <xdr:to>
      <xdr:col>0</xdr:col>
      <xdr:colOff>2190750</xdr:colOff>
      <xdr:row>22</xdr:row>
      <xdr:rowOff>142874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2EE575C6-6C8D-4374-80F4-207CC288473B}"/>
            </a:ext>
          </a:extLst>
        </xdr:cNvPr>
        <xdr:cNvSpPr/>
      </xdr:nvSpPr>
      <xdr:spPr>
        <a:xfrm>
          <a:off x="0" y="4048125"/>
          <a:ext cx="2190750" cy="36194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DESENVOLVIDO</a:t>
          </a:r>
          <a:r>
            <a:rPr lang="pt-BR" sz="900" b="1" baseline="0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 POR PJ </a:t>
          </a:r>
          <a:r>
            <a:rPr lang="pt-BR" sz="900" b="1" baseline="0">
              <a:latin typeface="Arial" panose="020B0604020202020204" pitchFamily="34" charset="0"/>
              <a:cs typeface="Arial" panose="020B0604020202020204" pitchFamily="34" charset="0"/>
            </a:rPr>
            <a:t>👽</a:t>
          </a:r>
          <a:endParaRPr lang="pt-BR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185738</xdr:colOff>
      <xdr:row>20</xdr:row>
      <xdr:rowOff>114300</xdr:rowOff>
    </xdr:from>
    <xdr:to>
      <xdr:col>0</xdr:col>
      <xdr:colOff>2005013</xdr:colOff>
      <xdr:row>20</xdr:row>
      <xdr:rowOff>114300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31DDEF10-A652-404A-86EF-D50A65BD7E03}"/>
            </a:ext>
          </a:extLst>
        </xdr:cNvPr>
        <xdr:cNvCxnSpPr/>
      </xdr:nvCxnSpPr>
      <xdr:spPr>
        <a:xfrm>
          <a:off x="185738" y="4000500"/>
          <a:ext cx="1819275" cy="0"/>
        </a:xfrm>
        <a:prstGeom prst="line">
          <a:avLst/>
        </a:prstGeom>
        <a:ln w="25400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1057875</xdr:colOff>
      <xdr:row>22</xdr:row>
      <xdr:rowOff>19484</xdr:rowOff>
    </xdr:from>
    <xdr:to>
      <xdr:col>0</xdr:col>
      <xdr:colOff>1585365</xdr:colOff>
      <xdr:row>24</xdr:row>
      <xdr:rowOff>164361</xdr:rowOff>
    </xdr:to>
    <xdr:pic>
      <xdr:nvPicPr>
        <xdr:cNvPr id="4" name="icon_linkedin_titular" descr="ícone do linkedin png 17339611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ADDA920-6D75-4E9B-B2E3-1B74DF465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875" y="4286684"/>
          <a:ext cx="527490" cy="5258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578497</xdr:colOff>
      <xdr:row>22</xdr:row>
      <xdr:rowOff>138556</xdr:rowOff>
    </xdr:from>
    <xdr:to>
      <xdr:col>0</xdr:col>
      <xdr:colOff>864246</xdr:colOff>
      <xdr:row>24</xdr:row>
      <xdr:rowOff>45289</xdr:rowOff>
    </xdr:to>
    <xdr:pic>
      <xdr:nvPicPr>
        <xdr:cNvPr id="21" name="icon_github_titula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546B942-83CC-1D12-D8AA-89A4B8A29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8497" y="4405756"/>
          <a:ext cx="285749" cy="287733"/>
        </a:xfrm>
        <a:prstGeom prst="rect">
          <a:avLst/>
        </a:prstGeom>
      </xdr:spPr>
    </xdr:pic>
    <xdr:clientData/>
  </xdr:twoCellAnchor>
  <xdr:twoCellAnchor editAs="absolute">
    <xdr:from>
      <xdr:col>3</xdr:col>
      <xdr:colOff>19050</xdr:colOff>
      <xdr:row>19</xdr:row>
      <xdr:rowOff>142875</xdr:rowOff>
    </xdr:from>
    <xdr:to>
      <xdr:col>3</xdr:col>
      <xdr:colOff>3409950</xdr:colOff>
      <xdr:row>21</xdr:row>
      <xdr:rowOff>19050</xdr:rowOff>
    </xdr:to>
    <xdr:sp macro="" textlink="">
      <xdr:nvSpPr>
        <xdr:cNvPr id="22" name="Retângulo: Cantos Arredondados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BEFA5A-CFCC-AF26-629A-BEC999665279}"/>
            </a:ext>
          </a:extLst>
        </xdr:cNvPr>
        <xdr:cNvSpPr/>
      </xdr:nvSpPr>
      <xdr:spPr>
        <a:xfrm>
          <a:off x="5572125" y="3838575"/>
          <a:ext cx="3390900" cy="257175"/>
        </a:xfrm>
        <a:prstGeom prst="round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</xdr:colOff>
      <xdr:row>0</xdr:row>
      <xdr:rowOff>66675</xdr:rowOff>
    </xdr:from>
    <xdr:to>
      <xdr:col>0</xdr:col>
      <xdr:colOff>2152650</xdr:colOff>
      <xdr:row>2</xdr:row>
      <xdr:rowOff>200025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81146E62-5146-4698-AB5C-BFE7BF8E62FF}"/>
            </a:ext>
          </a:extLst>
        </xdr:cNvPr>
        <xdr:cNvSpPr/>
      </xdr:nvSpPr>
      <xdr:spPr>
        <a:xfrm>
          <a:off x="47625" y="66675"/>
          <a:ext cx="2105025" cy="514350"/>
        </a:xfrm>
        <a:prstGeom prst="roundRect">
          <a:avLst>
            <a:gd name="adj" fmla="val 185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1200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accent2">
                      <a:lumMod val="50000"/>
                    </a:schemeClr>
                  </a:gs>
                </a:gsLst>
                <a:lin ang="54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CONTÁBIL</a:t>
          </a:r>
          <a:r>
            <a:rPr lang="pt-BR" sz="2000" b="1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2000" b="1">
              <a:gradFill>
                <a:gsLst>
                  <a:gs pos="1300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accent2">
                      <a:lumMod val="50000"/>
                    </a:schemeClr>
                  </a:gs>
                </a:gsLst>
                <a:lin ang="54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352425</xdr:colOff>
      <xdr:row>2</xdr:row>
      <xdr:rowOff>228599</xdr:rowOff>
    </xdr:from>
    <xdr:to>
      <xdr:col>0</xdr:col>
      <xdr:colOff>1847850</xdr:colOff>
      <xdr:row>10</xdr:row>
      <xdr:rowOff>123824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138A2E6-E417-4D61-A81B-4F0743BB7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609599"/>
          <a:ext cx="1495425" cy="1495425"/>
        </a:xfrm>
        <a:prstGeom prst="rect">
          <a:avLst/>
        </a:prstGeom>
      </xdr:spPr>
    </xdr:pic>
    <xdr:clientData/>
  </xdr:twoCellAnchor>
  <xdr:twoCellAnchor editAs="absolute">
    <xdr:from>
      <xdr:col>0</xdr:col>
      <xdr:colOff>66675</xdr:colOff>
      <xdr:row>11</xdr:row>
      <xdr:rowOff>95250</xdr:rowOff>
    </xdr:from>
    <xdr:to>
      <xdr:col>0</xdr:col>
      <xdr:colOff>2124075</xdr:colOff>
      <xdr:row>13</xdr:row>
      <xdr:rowOff>152400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BE65E8E-9C62-45B6-81F1-B0F6BED5E83A}"/>
            </a:ext>
          </a:extLst>
        </xdr:cNvPr>
        <xdr:cNvSpPr/>
      </xdr:nvSpPr>
      <xdr:spPr>
        <a:xfrm>
          <a:off x="66675" y="2266950"/>
          <a:ext cx="2057400" cy="4381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66675</xdr:colOff>
      <xdr:row>14</xdr:row>
      <xdr:rowOff>42862</xdr:rowOff>
    </xdr:from>
    <xdr:to>
      <xdr:col>0</xdr:col>
      <xdr:colOff>2124075</xdr:colOff>
      <xdr:row>16</xdr:row>
      <xdr:rowOff>100012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ED8949-70AF-4F5D-B5A1-43BB29B102B1}"/>
            </a:ext>
          </a:extLst>
        </xdr:cNvPr>
        <xdr:cNvSpPr/>
      </xdr:nvSpPr>
      <xdr:spPr>
        <a:xfrm>
          <a:off x="66675" y="2786062"/>
          <a:ext cx="2057400" cy="43815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48000">
              <a:schemeClr val="accent2">
                <a:lumMod val="5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66675</xdr:colOff>
      <xdr:row>16</xdr:row>
      <xdr:rowOff>180975</xdr:rowOff>
    </xdr:from>
    <xdr:to>
      <xdr:col>0</xdr:col>
      <xdr:colOff>2124075</xdr:colOff>
      <xdr:row>19</xdr:row>
      <xdr:rowOff>47625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210CB75-8677-4839-A8FF-E91B17E0B955}"/>
            </a:ext>
          </a:extLst>
        </xdr:cNvPr>
        <xdr:cNvSpPr/>
      </xdr:nvSpPr>
      <xdr:spPr>
        <a:xfrm>
          <a:off x="66675" y="3305175"/>
          <a:ext cx="2057400" cy="4381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20</xdr:row>
      <xdr:rowOff>161925</xdr:rowOff>
    </xdr:from>
    <xdr:to>
      <xdr:col>0</xdr:col>
      <xdr:colOff>2190750</xdr:colOff>
      <xdr:row>22</xdr:row>
      <xdr:rowOff>142874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F94F7D42-2B62-4918-8297-850DF24081A5}"/>
            </a:ext>
          </a:extLst>
        </xdr:cNvPr>
        <xdr:cNvSpPr/>
      </xdr:nvSpPr>
      <xdr:spPr>
        <a:xfrm>
          <a:off x="0" y="4048125"/>
          <a:ext cx="2190750" cy="36194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DESENVOLVIDO</a:t>
          </a:r>
          <a:r>
            <a:rPr lang="pt-BR" sz="900" b="1" baseline="0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 POR PJ </a:t>
          </a:r>
          <a:r>
            <a:rPr lang="pt-BR" sz="900" b="1" baseline="0">
              <a:latin typeface="Arial" panose="020B0604020202020204" pitchFamily="34" charset="0"/>
              <a:cs typeface="Arial" panose="020B0604020202020204" pitchFamily="34" charset="0"/>
            </a:rPr>
            <a:t>👽</a:t>
          </a:r>
          <a:endParaRPr lang="pt-BR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185738</xdr:colOff>
      <xdr:row>20</xdr:row>
      <xdr:rowOff>114300</xdr:rowOff>
    </xdr:from>
    <xdr:to>
      <xdr:col>0</xdr:col>
      <xdr:colOff>2005013</xdr:colOff>
      <xdr:row>20</xdr:row>
      <xdr:rowOff>114300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78B99E35-4B83-48A2-A854-8CC44CE234E8}"/>
            </a:ext>
          </a:extLst>
        </xdr:cNvPr>
        <xdr:cNvCxnSpPr/>
      </xdr:nvCxnSpPr>
      <xdr:spPr>
        <a:xfrm>
          <a:off x="185738" y="4000500"/>
          <a:ext cx="1819275" cy="0"/>
        </a:xfrm>
        <a:prstGeom prst="line">
          <a:avLst/>
        </a:prstGeom>
        <a:ln w="25400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1056990</xdr:colOff>
      <xdr:row>22</xdr:row>
      <xdr:rowOff>28575</xdr:rowOff>
    </xdr:from>
    <xdr:to>
      <xdr:col>0</xdr:col>
      <xdr:colOff>1584480</xdr:colOff>
      <xdr:row>24</xdr:row>
      <xdr:rowOff>169484</xdr:rowOff>
    </xdr:to>
    <xdr:pic>
      <xdr:nvPicPr>
        <xdr:cNvPr id="9" name="Imagem 8" descr="ícone do linkedin png 17339611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B1E549A-A5C0-429E-8297-71FFF4F64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990" y="4281121"/>
          <a:ext cx="527490" cy="519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577612</xdr:colOff>
      <xdr:row>22</xdr:row>
      <xdr:rowOff>147647</xdr:rowOff>
    </xdr:from>
    <xdr:to>
      <xdr:col>0</xdr:col>
      <xdr:colOff>863361</xdr:colOff>
      <xdr:row>24</xdr:row>
      <xdr:rowOff>50412</xdr:rowOff>
    </xdr:to>
    <xdr:pic>
      <xdr:nvPicPr>
        <xdr:cNvPr id="10" name="Imagem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73F44BA-9711-4E81-A176-FD2768388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7612" y="4399527"/>
          <a:ext cx="285749" cy="283099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28</xdr:row>
      <xdr:rowOff>0</xdr:rowOff>
    </xdr:from>
    <xdr:to>
      <xdr:col>2</xdr:col>
      <xdr:colOff>2200275</xdr:colOff>
      <xdr:row>29</xdr:row>
      <xdr:rowOff>66675</xdr:rowOff>
    </xdr:to>
    <xdr:sp macro="" textlink="">
      <xdr:nvSpPr>
        <xdr:cNvPr id="13" name="Retângulo: Cantos Arredondados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CFB15B-A5FC-4BFB-9DF6-9183EA9075E0}"/>
            </a:ext>
          </a:extLst>
        </xdr:cNvPr>
        <xdr:cNvSpPr/>
      </xdr:nvSpPr>
      <xdr:spPr>
        <a:xfrm>
          <a:off x="2828925" y="5410200"/>
          <a:ext cx="2200275" cy="257175"/>
        </a:xfrm>
        <a:prstGeom prst="round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&lt;- ANTERIOR</a:t>
          </a:r>
        </a:p>
      </xdr:txBody>
    </xdr:sp>
    <xdr:clientData/>
  </xdr:twoCellAnchor>
  <xdr:twoCellAnchor editAs="absolute">
    <xdr:from>
      <xdr:col>2</xdr:col>
      <xdr:colOff>2266950</xdr:colOff>
      <xdr:row>28</xdr:row>
      <xdr:rowOff>0</xdr:rowOff>
    </xdr:from>
    <xdr:to>
      <xdr:col>3</xdr:col>
      <xdr:colOff>1762125</xdr:colOff>
      <xdr:row>29</xdr:row>
      <xdr:rowOff>66675</xdr:rowOff>
    </xdr:to>
    <xdr:sp macro="" textlink="">
      <xdr:nvSpPr>
        <xdr:cNvPr id="14" name="Retângulo: Cantos Arredondado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81F7AD-CFD0-4D2C-BCF8-88DB79EAFBA5}"/>
            </a:ext>
          </a:extLst>
        </xdr:cNvPr>
        <xdr:cNvSpPr/>
      </xdr:nvSpPr>
      <xdr:spPr>
        <a:xfrm>
          <a:off x="5095875" y="5410200"/>
          <a:ext cx="2219325" cy="257175"/>
        </a:xfrm>
        <a:prstGeom prst="round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PRÓXIMO -&gt;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</xdr:colOff>
      <xdr:row>0</xdr:row>
      <xdr:rowOff>66675</xdr:rowOff>
    </xdr:from>
    <xdr:to>
      <xdr:col>0</xdr:col>
      <xdr:colOff>2152650</xdr:colOff>
      <xdr:row>2</xdr:row>
      <xdr:rowOff>200025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7AD879FC-16A4-4D62-B905-D54335B124ED}"/>
            </a:ext>
          </a:extLst>
        </xdr:cNvPr>
        <xdr:cNvSpPr/>
      </xdr:nvSpPr>
      <xdr:spPr>
        <a:xfrm>
          <a:off x="47625" y="66675"/>
          <a:ext cx="2105025" cy="514350"/>
        </a:xfrm>
        <a:prstGeom prst="roundRect">
          <a:avLst>
            <a:gd name="adj" fmla="val 185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1200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accent2">
                      <a:lumMod val="50000"/>
                    </a:schemeClr>
                  </a:gs>
                </a:gsLst>
                <a:lin ang="54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CONTÁBIL</a:t>
          </a:r>
          <a:r>
            <a:rPr lang="pt-BR" sz="2000" b="1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2000" b="1">
              <a:gradFill>
                <a:gsLst>
                  <a:gs pos="1300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accent2">
                      <a:lumMod val="50000"/>
                    </a:schemeClr>
                  </a:gs>
                </a:gsLst>
                <a:lin ang="5400000" scaled="1"/>
              </a:gradFill>
              <a:latin typeface="Segoe UI" panose="020B0502040204020203" pitchFamily="34" charset="0"/>
              <a:cs typeface="Segoe UI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352425</xdr:colOff>
      <xdr:row>2</xdr:row>
      <xdr:rowOff>228599</xdr:rowOff>
    </xdr:from>
    <xdr:to>
      <xdr:col>0</xdr:col>
      <xdr:colOff>1847850</xdr:colOff>
      <xdr:row>10</xdr:row>
      <xdr:rowOff>123824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87E06B4-E1EC-4347-A4FE-BE2A88E4C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609599"/>
          <a:ext cx="1495425" cy="1495425"/>
        </a:xfrm>
        <a:prstGeom prst="rect">
          <a:avLst/>
        </a:prstGeom>
      </xdr:spPr>
    </xdr:pic>
    <xdr:clientData/>
  </xdr:twoCellAnchor>
  <xdr:twoCellAnchor editAs="absolute">
    <xdr:from>
      <xdr:col>0</xdr:col>
      <xdr:colOff>66675</xdr:colOff>
      <xdr:row>11</xdr:row>
      <xdr:rowOff>95250</xdr:rowOff>
    </xdr:from>
    <xdr:to>
      <xdr:col>0</xdr:col>
      <xdr:colOff>2124075</xdr:colOff>
      <xdr:row>13</xdr:row>
      <xdr:rowOff>152400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BD1640-BFBA-47C6-A7A3-6AD9FC085B5A}"/>
            </a:ext>
          </a:extLst>
        </xdr:cNvPr>
        <xdr:cNvSpPr/>
      </xdr:nvSpPr>
      <xdr:spPr>
        <a:xfrm>
          <a:off x="66675" y="2266950"/>
          <a:ext cx="2057400" cy="4381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66675</xdr:colOff>
      <xdr:row>14</xdr:row>
      <xdr:rowOff>42862</xdr:rowOff>
    </xdr:from>
    <xdr:to>
      <xdr:col>0</xdr:col>
      <xdr:colOff>2124075</xdr:colOff>
      <xdr:row>16</xdr:row>
      <xdr:rowOff>100012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F5F441-08AD-43FD-99F3-E047EBD167CD}"/>
            </a:ext>
          </a:extLst>
        </xdr:cNvPr>
        <xdr:cNvSpPr/>
      </xdr:nvSpPr>
      <xdr:spPr>
        <a:xfrm>
          <a:off x="66675" y="2786062"/>
          <a:ext cx="2057400" cy="4381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66675</xdr:colOff>
      <xdr:row>16</xdr:row>
      <xdr:rowOff>180975</xdr:rowOff>
    </xdr:from>
    <xdr:to>
      <xdr:col>0</xdr:col>
      <xdr:colOff>2124075</xdr:colOff>
      <xdr:row>19</xdr:row>
      <xdr:rowOff>47625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1ECC0D2-52CF-4299-A193-3C3C9B302BBD}"/>
            </a:ext>
          </a:extLst>
        </xdr:cNvPr>
        <xdr:cNvSpPr/>
      </xdr:nvSpPr>
      <xdr:spPr>
        <a:xfrm>
          <a:off x="66675" y="3305175"/>
          <a:ext cx="2057400" cy="43815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48000">
              <a:schemeClr val="accent2">
                <a:lumMod val="5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20</xdr:row>
      <xdr:rowOff>161925</xdr:rowOff>
    </xdr:from>
    <xdr:to>
      <xdr:col>0</xdr:col>
      <xdr:colOff>2190750</xdr:colOff>
      <xdr:row>22</xdr:row>
      <xdr:rowOff>142874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5D12879A-FAC8-4CD4-8E22-4B1F4633855E}"/>
            </a:ext>
          </a:extLst>
        </xdr:cNvPr>
        <xdr:cNvSpPr/>
      </xdr:nvSpPr>
      <xdr:spPr>
        <a:xfrm>
          <a:off x="0" y="4048125"/>
          <a:ext cx="2190750" cy="36194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DESENVOLVIDO</a:t>
          </a:r>
          <a:r>
            <a:rPr lang="pt-BR" sz="900" b="1" baseline="0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 POR PJ </a:t>
          </a:r>
          <a:r>
            <a:rPr lang="pt-BR" sz="900" b="1" baseline="0">
              <a:latin typeface="Arial" panose="020B0604020202020204" pitchFamily="34" charset="0"/>
              <a:cs typeface="Arial" panose="020B0604020202020204" pitchFamily="34" charset="0"/>
            </a:rPr>
            <a:t>👽</a:t>
          </a:r>
          <a:endParaRPr lang="pt-BR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185738</xdr:colOff>
      <xdr:row>20</xdr:row>
      <xdr:rowOff>114300</xdr:rowOff>
    </xdr:from>
    <xdr:to>
      <xdr:col>0</xdr:col>
      <xdr:colOff>2005013</xdr:colOff>
      <xdr:row>20</xdr:row>
      <xdr:rowOff>114300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FD6B00B-5865-48BF-82DA-3ECA2C1BB811}"/>
            </a:ext>
          </a:extLst>
        </xdr:cNvPr>
        <xdr:cNvCxnSpPr/>
      </xdr:nvCxnSpPr>
      <xdr:spPr>
        <a:xfrm>
          <a:off x="185738" y="4000500"/>
          <a:ext cx="1819275" cy="0"/>
        </a:xfrm>
        <a:prstGeom prst="line">
          <a:avLst/>
        </a:prstGeom>
        <a:ln w="25400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1052399</xdr:colOff>
      <xdr:row>22</xdr:row>
      <xdr:rowOff>28737</xdr:rowOff>
    </xdr:from>
    <xdr:to>
      <xdr:col>0</xdr:col>
      <xdr:colOff>1579889</xdr:colOff>
      <xdr:row>24</xdr:row>
      <xdr:rowOff>169646</xdr:rowOff>
    </xdr:to>
    <xdr:pic>
      <xdr:nvPicPr>
        <xdr:cNvPr id="9" name="Imagem 8" descr="ícone do linkedin png 17339611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1D5DCBE-FF02-4A65-8A50-B5B4D03B6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399" y="4331155"/>
          <a:ext cx="527490" cy="526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573021</xdr:colOff>
      <xdr:row>22</xdr:row>
      <xdr:rowOff>147809</xdr:rowOff>
    </xdr:from>
    <xdr:to>
      <xdr:col>0</xdr:col>
      <xdr:colOff>858770</xdr:colOff>
      <xdr:row>24</xdr:row>
      <xdr:rowOff>52175</xdr:rowOff>
    </xdr:to>
    <xdr:pic>
      <xdr:nvPicPr>
        <xdr:cNvPr id="10" name="Imagem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F8B426B-C27F-4B54-A4D9-8578F2777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3021" y="4451828"/>
          <a:ext cx="285749" cy="286967"/>
        </a:xfrm>
        <a:prstGeom prst="rect">
          <a:avLst/>
        </a:prstGeom>
      </xdr:spPr>
    </xdr:pic>
    <xdr:clientData/>
  </xdr:twoCellAnchor>
  <xdr:twoCellAnchor editAs="absolute">
    <xdr:from>
      <xdr:col>1</xdr:col>
      <xdr:colOff>600075</xdr:colOff>
      <xdr:row>5</xdr:row>
      <xdr:rowOff>0</xdr:rowOff>
    </xdr:from>
    <xdr:to>
      <xdr:col>3</xdr:col>
      <xdr:colOff>1009650</xdr:colOff>
      <xdr:row>5</xdr:row>
      <xdr:rowOff>161925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C6A8408-FB97-4FFA-9863-037DC9D24070}"/>
            </a:ext>
          </a:extLst>
        </xdr:cNvPr>
        <xdr:cNvSpPr/>
      </xdr:nvSpPr>
      <xdr:spPr>
        <a:xfrm>
          <a:off x="2819400" y="1028700"/>
          <a:ext cx="2200275" cy="161925"/>
        </a:xfrm>
        <a:prstGeom prst="round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&lt;- ANTERIOR</a:t>
          </a:r>
        </a:p>
      </xdr:txBody>
    </xdr:sp>
    <xdr:clientData/>
  </xdr:twoCellAnchor>
  <xdr:twoCellAnchor>
    <xdr:from>
      <xdr:col>5</xdr:col>
      <xdr:colOff>285749</xdr:colOff>
      <xdr:row>21</xdr:row>
      <xdr:rowOff>61912</xdr:rowOff>
    </xdr:from>
    <xdr:to>
      <xdr:col>10</xdr:col>
      <xdr:colOff>847724</xdr:colOff>
      <xdr:row>33</xdr:row>
      <xdr:rowOff>9525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76D8429-89E8-A638-268E-EA35CC014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285750</xdr:colOff>
      <xdr:row>4</xdr:row>
      <xdr:rowOff>180975</xdr:rowOff>
    </xdr:from>
    <xdr:to>
      <xdr:col>6</xdr:col>
      <xdr:colOff>1190625</xdr:colOff>
      <xdr:row>5</xdr:row>
      <xdr:rowOff>161926</xdr:rowOff>
    </xdr:to>
    <xdr:sp macro="[0]!RetânguloCantosArredondados13_Clique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45FF5590-7F03-99C6-1A7E-46B3C4712249}"/>
            </a:ext>
          </a:extLst>
        </xdr:cNvPr>
        <xdr:cNvSpPr/>
      </xdr:nvSpPr>
      <xdr:spPr>
        <a:xfrm>
          <a:off x="6972300" y="1019175"/>
          <a:ext cx="1200150" cy="171451"/>
        </a:xfrm>
        <a:prstGeom prst="round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Atualizar Dados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Roberto L. de F. Junior" refreshedDate="45818.489886689815" createdVersion="8" refreshedVersion="8" minRefreshableVersion="3" recordCount="24" xr:uid="{BA9AC117-3E4B-4467-BC54-BA7E9D6ABB0A}">
  <cacheSource type="worksheet">
    <worksheetSource name="Tabela1"/>
  </cacheSource>
  <cacheFields count="5">
    <cacheField name="DATA" numFmtId="169">
      <sharedItems containsNonDate="0" containsDate="1" containsString="0" containsBlank="1" minDate="2025-01-01T00:00:00" maxDate="2025-12-02T00:00:00" count="14"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m/>
        <d v="2025-06-09T00:00:00" u="1"/>
      </sharedItems>
      <fieldGroup par="4"/>
    </cacheField>
    <cacheField name="CATEGORIA" numFmtId="0">
      <sharedItems containsBlank="1" count="4">
        <s v="Holerite"/>
        <s v="Freelance"/>
        <s v="CNPJ"/>
        <m/>
      </sharedItems>
    </cacheField>
    <cacheField name="VALOR" numFmtId="168">
      <sharedItems containsString="0" containsBlank="1" containsNumber="1" containsInteger="1" minValue="1000" maxValue="15000"/>
    </cacheField>
    <cacheField name="Dias (DATA)" numFmtId="0" databaseField="0">
      <fieldGroup base="0">
        <rangePr groupBy="days" startDate="2025-01-01T00:00:00" endDate="2025-12-02T00:00:00"/>
        <groupItems count="368">
          <s v="&lt;01/01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2/2025"/>
        </groupItems>
      </fieldGroup>
    </cacheField>
    <cacheField name="Meses (DATA)" numFmtId="0" databaseField="0">
      <fieldGroup base="0">
        <rangePr groupBy="months" startDate="2025-01-01T00:00:00" endDate="2025-12-02T00:00:00"/>
        <groupItems count="14">
          <s v="&lt;01/01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3000"/>
  </r>
  <r>
    <x v="0"/>
    <x v="1"/>
    <n v="7000"/>
  </r>
  <r>
    <x v="1"/>
    <x v="1"/>
    <n v="1000"/>
  </r>
  <r>
    <x v="1"/>
    <x v="0"/>
    <n v="3000"/>
  </r>
  <r>
    <x v="1"/>
    <x v="2"/>
    <n v="15000"/>
  </r>
  <r>
    <x v="2"/>
    <x v="1"/>
    <n v="9000"/>
  </r>
  <r>
    <x v="2"/>
    <x v="0"/>
    <n v="3000"/>
  </r>
  <r>
    <x v="3"/>
    <x v="2"/>
    <n v="15000"/>
  </r>
  <r>
    <x v="3"/>
    <x v="0"/>
    <n v="3000"/>
  </r>
  <r>
    <x v="4"/>
    <x v="2"/>
    <n v="15000"/>
  </r>
  <r>
    <x v="4"/>
    <x v="0"/>
    <n v="3000"/>
  </r>
  <r>
    <x v="5"/>
    <x v="0"/>
    <n v="3000"/>
  </r>
  <r>
    <x v="6"/>
    <x v="2"/>
    <n v="15000"/>
  </r>
  <r>
    <x v="7"/>
    <x v="0"/>
    <n v="3000"/>
  </r>
  <r>
    <x v="8"/>
    <x v="1"/>
    <n v="9000"/>
  </r>
  <r>
    <x v="9"/>
    <x v="0"/>
    <n v="3000"/>
  </r>
  <r>
    <x v="10"/>
    <x v="1"/>
    <n v="9000"/>
  </r>
  <r>
    <x v="11"/>
    <x v="2"/>
    <n v="13000"/>
  </r>
  <r>
    <x v="11"/>
    <x v="0"/>
    <n v="3000"/>
  </r>
  <r>
    <x v="11"/>
    <x v="1"/>
    <n v="13000"/>
  </r>
  <r>
    <x v="12"/>
    <x v="3"/>
    <m/>
  </r>
  <r>
    <x v="12"/>
    <x v="3"/>
    <m/>
  </r>
  <r>
    <x v="12"/>
    <x v="3"/>
    <m/>
  </r>
  <r>
    <x v="12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A8D9B-1E2B-4470-873E-FF1002407D11}" name="Tabela dinâmica8" cacheId="1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G7:K21" firstHeaderRow="1" firstDataRow="2" firstDataCol="1"/>
  <pivotFields count="5">
    <pivotField axis="axisRow" showAll="0">
      <items count="15">
        <item x="5"/>
        <item m="1" x="13"/>
        <item x="6"/>
        <item x="7"/>
        <item x="8"/>
        <item x="9"/>
        <item x="10"/>
        <item x="12"/>
        <item x="0"/>
        <item x="1"/>
        <item x="2"/>
        <item x="3"/>
        <item x="4"/>
        <item x="1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dataField="1" showAll="0"/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Fields count="3">
    <field x="4"/>
    <field x="3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a de VALOR" fld="2" baseField="0" baseItem="0" numFmtId="168"/>
  </dataFields>
  <formats count="22">
    <format dxfId="11">
      <pivotArea type="all" dataOnly="0" outline="0" fieldPosition="0"/>
    </format>
    <format dxfId="12">
      <pivotArea outline="0" collapsedLevelsAreSubtotals="1" fieldPosition="0"/>
    </format>
    <format dxfId="13">
      <pivotArea outline="0" collapsedLevelsAreSubtotals="1" fieldPosition="0"/>
    </format>
    <format dxfId="14">
      <pivotArea outline="0" collapsedLevelsAreSubtotals="1" fieldPosition="0"/>
    </format>
    <format dxfId="15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16">
      <pivotArea dataOnly="0" labelOnly="1" grandCol="1" outline="0" fieldPosition="0"/>
    </format>
    <format dxfId="17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18">
      <pivotArea dataOnly="0" labelOnly="1" grandCol="1" outline="0" fieldPosition="0"/>
    </format>
    <format dxfId="19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20">
      <pivotArea dataOnly="0" labelOnly="1" grandCol="1" outline="0" fieldPosition="0"/>
    </format>
    <format dxfId="21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22">
      <pivotArea dataOnly="0" labelOnly="1" grandCol="1" outline="0" fieldPosition="0"/>
    </format>
    <format dxfId="23">
      <pivotArea type="origin" dataOnly="0" labelOnly="1" outline="0" fieldPosition="0"/>
    </format>
    <format dxfId="24">
      <pivotArea field="1" type="button" dataOnly="0" labelOnly="1" outline="0" axis="axisCol" fieldPosition="0"/>
    </format>
    <format dxfId="25">
      <pivotArea grandRow="1" outline="0" collapsedLevelsAreSubtotals="1" fieldPosition="0"/>
    </format>
    <format dxfId="26">
      <pivotArea dataOnly="0" labelOnly="1" grandRow="1" outline="0" fieldPosition="0"/>
    </format>
    <format dxfId="27">
      <pivotArea grandRow="1" outline="0" collapsedLevelsAreSubtotals="1" fieldPosition="0"/>
    </format>
    <format dxfId="28">
      <pivotArea dataOnly="0" labelOnly="1" grandRow="1" outline="0" fieldPosition="0"/>
    </format>
    <format dxfId="7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6">
      <pivotArea dataOnly="0" labelOnly="1" grandCol="1" outline="0" fieldPosition="0"/>
    </format>
    <format dxfId="5">
      <pivotArea dataOnly="0" grandRow="1" fieldPosition="0"/>
    </format>
    <format dxfId="4">
      <pivotArea dataOnly="0" grandRow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FAE051-7E54-494E-8C7E-54509EE1318F}" name="Tabela1" displayName="Tabela1" ref="C8:E33" totalsRowCount="1" headerRowDxfId="29" totalsRowDxfId="0">
  <autoFilter ref="C8:E32" xr:uid="{83FAE051-7E54-494E-8C7E-54509EE1318F}"/>
  <tableColumns count="3">
    <tableColumn id="1" xr3:uid="{F3E1871D-743B-4128-99DF-C897257B8754}" name="DATA" dataDxfId="10" totalsRowDxfId="3"/>
    <tableColumn id="2" xr3:uid="{59026C93-AFCB-4F2E-B59A-D5B3919BBFD3}" name="CATEGORIA" dataDxfId="9" totalsRowDxfId="2"/>
    <tableColumn id="3" xr3:uid="{EBB4ED8B-62C8-46F2-9FED-33755D385E5D}" name="VALOR" totalsRowFunction="sum" dataDxfId="8" totalsRowDxf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sclen@esclen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3B60-EBA5-4E04-90F7-57417FBB5329}">
  <sheetPr codeName="Planilha1"/>
  <dimension ref="A3:E19"/>
  <sheetViews>
    <sheetView showGridLines="0" zoomScaleNormal="100" workbookViewId="0">
      <selection activeCell="G25" sqref="G25"/>
    </sheetView>
  </sheetViews>
  <sheetFormatPr defaultRowHeight="15" x14ac:dyDescent="0.25"/>
  <cols>
    <col min="1" max="1" width="33.28515625" style="1" customWidth="1"/>
    <col min="3" max="3" width="40.85546875" bestFit="1" customWidth="1"/>
    <col min="4" max="4" width="51.42578125" customWidth="1"/>
  </cols>
  <sheetData>
    <row r="3" spans="3:5" ht="20.25" thickBot="1" x14ac:dyDescent="0.35">
      <c r="C3" s="2" t="s">
        <v>14</v>
      </c>
      <c r="D3" s="2"/>
      <c r="E3" s="2"/>
    </row>
    <row r="4" spans="3:5" ht="15.75" thickTop="1" x14ac:dyDescent="0.25">
      <c r="C4" s="22" t="s">
        <v>15</v>
      </c>
      <c r="D4" s="22"/>
      <c r="E4" s="22"/>
    </row>
    <row r="6" spans="3:5" x14ac:dyDescent="0.25">
      <c r="C6" s="6" t="s">
        <v>0</v>
      </c>
      <c r="D6" s="3" t="s">
        <v>17</v>
      </c>
    </row>
    <row r="7" spans="3:5" x14ac:dyDescent="0.25">
      <c r="C7" s="6" t="s">
        <v>1</v>
      </c>
      <c r="D7" s="7" t="s">
        <v>21</v>
      </c>
    </row>
    <row r="8" spans="3:5" x14ac:dyDescent="0.25">
      <c r="C8" s="6" t="s">
        <v>2</v>
      </c>
      <c r="D8" s="4">
        <v>27760</v>
      </c>
    </row>
    <row r="9" spans="3:5" x14ac:dyDescent="0.25">
      <c r="C9" s="6" t="s">
        <v>3</v>
      </c>
      <c r="D9" s="3">
        <v>31713388</v>
      </c>
    </row>
    <row r="10" spans="3:5" x14ac:dyDescent="0.25">
      <c r="C10" s="6" t="s">
        <v>4</v>
      </c>
      <c r="D10" s="3" t="s">
        <v>91</v>
      </c>
    </row>
    <row r="11" spans="3:5" x14ac:dyDescent="0.25">
      <c r="C11" s="6" t="s">
        <v>5</v>
      </c>
      <c r="D11" s="3" t="s">
        <v>19</v>
      </c>
    </row>
    <row r="12" spans="3:5" x14ac:dyDescent="0.25">
      <c r="C12" s="6" t="s">
        <v>6</v>
      </c>
      <c r="D12" s="3" t="s">
        <v>20</v>
      </c>
    </row>
    <row r="13" spans="3:5" x14ac:dyDescent="0.25">
      <c r="C13" s="6" t="s">
        <v>7</v>
      </c>
      <c r="D13" s="8">
        <v>5855006</v>
      </c>
    </row>
    <row r="14" spans="3:5" x14ac:dyDescent="0.25">
      <c r="C14" s="6" t="s">
        <v>8</v>
      </c>
      <c r="D14" s="9">
        <v>1131713388</v>
      </c>
    </row>
    <row r="15" spans="3:5" x14ac:dyDescent="0.25">
      <c r="C15" s="6" t="s">
        <v>9</v>
      </c>
      <c r="D15" s="10">
        <v>11998765432</v>
      </c>
    </row>
    <row r="16" spans="3:5" x14ac:dyDescent="0.25">
      <c r="C16" s="6" t="s">
        <v>10</v>
      </c>
      <c r="D16" s="5" t="s">
        <v>18</v>
      </c>
    </row>
    <row r="17" spans="3:4" x14ac:dyDescent="0.25">
      <c r="C17" s="6" t="s">
        <v>11</v>
      </c>
      <c r="D17" s="3" t="s">
        <v>16</v>
      </c>
    </row>
    <row r="18" spans="3:4" x14ac:dyDescent="0.25">
      <c r="C18" s="6" t="s">
        <v>12</v>
      </c>
      <c r="D18" s="3" t="s">
        <v>16</v>
      </c>
    </row>
    <row r="19" spans="3:4" x14ac:dyDescent="0.25">
      <c r="C19" s="6" t="s">
        <v>13</v>
      </c>
      <c r="D19" s="3" t="s">
        <v>16</v>
      </c>
    </row>
  </sheetData>
  <mergeCells count="1">
    <mergeCell ref="C4:E4"/>
  </mergeCells>
  <dataValidations count="1">
    <dataValidation type="list" allowBlank="1" showInputMessage="1" showErrorMessage="1" sqref="D17:D19" xr:uid="{960BF47F-9735-4910-A402-4773E8D7C079}">
      <formula1>"Sim, Não"</formula1>
    </dataValidation>
  </dataValidations>
  <hyperlinks>
    <hyperlink ref="D16" r:id="rId1" xr:uid="{31BEB4EC-5821-4CC5-9B17-3D57D4F238ED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CD1B-8BCD-4C4E-B057-3BAE97138BA4}">
  <sheetPr codeName="Planilha2"/>
  <dimension ref="A3:E27"/>
  <sheetViews>
    <sheetView showGridLines="0" zoomScaleNormal="100" workbookViewId="0">
      <selection activeCell="L26" sqref="L26"/>
    </sheetView>
  </sheetViews>
  <sheetFormatPr defaultRowHeight="15" x14ac:dyDescent="0.25"/>
  <cols>
    <col min="1" max="1" width="33.28515625" style="1" customWidth="1"/>
    <col min="3" max="3" width="40.85546875" customWidth="1"/>
    <col min="4" max="4" width="51.42578125" customWidth="1"/>
  </cols>
  <sheetData>
    <row r="3" spans="3:5" ht="20.25" thickBot="1" x14ac:dyDescent="0.35">
      <c r="C3" s="2" t="s">
        <v>23</v>
      </c>
      <c r="D3" s="2"/>
      <c r="E3" s="2"/>
    </row>
    <row r="4" spans="3:5" ht="15.75" thickTop="1" x14ac:dyDescent="0.25">
      <c r="C4" s="22" t="s">
        <v>22</v>
      </c>
      <c r="D4" s="22"/>
      <c r="E4" s="22"/>
    </row>
    <row r="5" spans="3:5" x14ac:dyDescent="0.25">
      <c r="C5" s="12"/>
      <c r="D5" s="12"/>
      <c r="E5" s="12"/>
    </row>
    <row r="6" spans="3:5" x14ac:dyDescent="0.25">
      <c r="C6" s="16" t="s">
        <v>83</v>
      </c>
    </row>
    <row r="7" spans="3:5" x14ac:dyDescent="0.25">
      <c r="C7" s="23">
        <f>SUM(D11,D16,D21,D26)</f>
        <v>148000000</v>
      </c>
      <c r="D7" s="24"/>
    </row>
    <row r="9" spans="3:5" x14ac:dyDescent="0.25">
      <c r="C9" s="14" t="s">
        <v>79</v>
      </c>
      <c r="D9" s="13"/>
    </row>
    <row r="10" spans="3:5" x14ac:dyDescent="0.25">
      <c r="C10" s="6" t="s">
        <v>24</v>
      </c>
      <c r="D10" s="3" t="s">
        <v>46</v>
      </c>
    </row>
    <row r="11" spans="3:5" x14ac:dyDescent="0.25">
      <c r="C11" s="6" t="s">
        <v>25</v>
      </c>
      <c r="D11" s="11">
        <v>50000000</v>
      </c>
    </row>
    <row r="12" spans="3:5" x14ac:dyDescent="0.25">
      <c r="C12" s="6" t="s">
        <v>26</v>
      </c>
      <c r="D12" s="7" t="s">
        <v>78</v>
      </c>
    </row>
    <row r="14" spans="3:5" x14ac:dyDescent="0.25">
      <c r="C14" s="14" t="s">
        <v>80</v>
      </c>
      <c r="D14" s="13"/>
    </row>
    <row r="15" spans="3:5" x14ac:dyDescent="0.25">
      <c r="C15" s="6" t="s">
        <v>24</v>
      </c>
      <c r="D15" s="3" t="s">
        <v>36</v>
      </c>
    </row>
    <row r="16" spans="3:5" x14ac:dyDescent="0.25">
      <c r="C16" s="6" t="s">
        <v>25</v>
      </c>
      <c r="D16" s="11">
        <v>15000000</v>
      </c>
    </row>
    <row r="17" spans="3:4" x14ac:dyDescent="0.25">
      <c r="C17" s="6" t="s">
        <v>26</v>
      </c>
      <c r="D17" s="7" t="s">
        <v>78</v>
      </c>
    </row>
    <row r="19" spans="3:4" x14ac:dyDescent="0.25">
      <c r="C19" s="14" t="s">
        <v>81</v>
      </c>
      <c r="D19" s="13"/>
    </row>
    <row r="20" spans="3:4" x14ac:dyDescent="0.25">
      <c r="C20" s="6" t="s">
        <v>24</v>
      </c>
      <c r="D20" s="3" t="s">
        <v>39</v>
      </c>
    </row>
    <row r="21" spans="3:4" x14ac:dyDescent="0.25">
      <c r="C21" s="6" t="s">
        <v>25</v>
      </c>
      <c r="D21" s="11">
        <v>18000000</v>
      </c>
    </row>
    <row r="22" spans="3:4" x14ac:dyDescent="0.25">
      <c r="C22" s="6" t="s">
        <v>26</v>
      </c>
      <c r="D22" s="7" t="s">
        <v>78</v>
      </c>
    </row>
    <row r="24" spans="3:4" x14ac:dyDescent="0.25">
      <c r="C24" s="14" t="s">
        <v>82</v>
      </c>
      <c r="D24" s="13"/>
    </row>
    <row r="25" spans="3:4" x14ac:dyDescent="0.25">
      <c r="C25" s="6" t="s">
        <v>24</v>
      </c>
      <c r="D25" s="3" t="s">
        <v>35</v>
      </c>
    </row>
    <row r="26" spans="3:4" x14ac:dyDescent="0.25">
      <c r="C26" s="6" t="s">
        <v>25</v>
      </c>
      <c r="D26" s="11">
        <v>65000000</v>
      </c>
    </row>
    <row r="27" spans="3:4" x14ac:dyDescent="0.25">
      <c r="C27" s="6" t="s">
        <v>26</v>
      </c>
      <c r="D27" s="7" t="s">
        <v>78</v>
      </c>
    </row>
  </sheetData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ar apenas bancos cadastrados." promptTitle="Informe um banco" prompt="Informe um banco onde você possua um CPF vinculado." xr:uid="{1E2E56CB-DEE0-4DB0-9F32-67ADB6E30060}">
          <x14:formula1>
            <xm:f>TABELAS!$A$1:$A$51</xm:f>
          </x14:formula1>
          <xm:sqref>D10 D15 D20 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AB3D-A39D-48FB-8EC2-3C1A914FEF93}">
  <sheetPr codeName="Planilha3"/>
  <dimension ref="A3:K33"/>
  <sheetViews>
    <sheetView showGridLines="0" tabSelected="1" zoomScaleNormal="100" workbookViewId="0">
      <selection activeCell="M17" sqref="M17"/>
    </sheetView>
  </sheetViews>
  <sheetFormatPr defaultRowHeight="15" x14ac:dyDescent="0.25"/>
  <cols>
    <col min="1" max="1" width="33.28515625" style="1" customWidth="1"/>
    <col min="3" max="3" width="17.7109375" customWidth="1"/>
    <col min="4" max="4" width="22" customWidth="1"/>
    <col min="5" max="5" width="18.140625" customWidth="1"/>
    <col min="6" max="6" width="4.42578125" customWidth="1"/>
    <col min="7" max="7" width="18" bestFit="1" customWidth="1"/>
    <col min="8" max="8" width="19.5703125" bestFit="1" customWidth="1"/>
    <col min="9" max="10" width="11.7109375" bestFit="1" customWidth="1"/>
    <col min="11" max="11" width="12.7109375" bestFit="1" customWidth="1"/>
    <col min="12" max="12" width="11.7109375" bestFit="1" customWidth="1"/>
  </cols>
  <sheetData>
    <row r="3" spans="3:11" ht="20.25" thickBot="1" x14ac:dyDescent="0.35">
      <c r="C3" s="2" t="s">
        <v>84</v>
      </c>
      <c r="D3" s="2"/>
      <c r="E3" s="2"/>
      <c r="G3" s="34" t="s">
        <v>106</v>
      </c>
      <c r="H3" s="34"/>
      <c r="I3" s="34"/>
      <c r="J3" s="34"/>
      <c r="K3" s="34"/>
    </row>
    <row r="4" spans="3:11" ht="15.75" thickTop="1" x14ac:dyDescent="0.25">
      <c r="C4" s="22" t="s">
        <v>85</v>
      </c>
      <c r="D4" s="22"/>
      <c r="E4" s="22"/>
      <c r="G4" s="35" t="s">
        <v>107</v>
      </c>
      <c r="H4" s="35"/>
      <c r="I4" s="35"/>
      <c r="J4" s="35"/>
      <c r="K4" s="35"/>
    </row>
    <row r="7" spans="3:11" x14ac:dyDescent="0.25">
      <c r="C7" s="25" t="s">
        <v>90</v>
      </c>
      <c r="D7" s="25"/>
      <c r="E7" s="25"/>
      <c r="G7" s="32" t="s">
        <v>104</v>
      </c>
      <c r="H7" s="32" t="s">
        <v>105</v>
      </c>
      <c r="I7" s="29"/>
      <c r="J7" s="29"/>
      <c r="K7" s="29"/>
    </row>
    <row r="8" spans="3:11" x14ac:dyDescent="0.25">
      <c r="C8" s="27" t="s">
        <v>86</v>
      </c>
      <c r="D8" s="18" t="s">
        <v>87</v>
      </c>
      <c r="E8" s="18" t="s">
        <v>88</v>
      </c>
      <c r="G8" s="28" t="s">
        <v>96</v>
      </c>
      <c r="H8" s="31" t="s">
        <v>93</v>
      </c>
      <c r="I8" s="31" t="s">
        <v>92</v>
      </c>
      <c r="J8" s="31" t="s">
        <v>89</v>
      </c>
      <c r="K8" s="31" t="s">
        <v>97</v>
      </c>
    </row>
    <row r="9" spans="3:11" x14ac:dyDescent="0.25">
      <c r="C9" s="33">
        <v>45658</v>
      </c>
      <c r="D9" s="17" t="s">
        <v>89</v>
      </c>
      <c r="E9" s="19">
        <v>3000</v>
      </c>
      <c r="G9" s="29" t="s">
        <v>108</v>
      </c>
      <c r="H9" s="30"/>
      <c r="I9" s="30">
        <v>7000</v>
      </c>
      <c r="J9" s="30">
        <v>3000</v>
      </c>
      <c r="K9" s="30">
        <v>10000</v>
      </c>
    </row>
    <row r="10" spans="3:11" x14ac:dyDescent="0.25">
      <c r="C10" s="33">
        <v>45658</v>
      </c>
      <c r="D10" s="17" t="s">
        <v>92</v>
      </c>
      <c r="E10" s="26">
        <v>7000</v>
      </c>
      <c r="G10" s="29" t="s">
        <v>109</v>
      </c>
      <c r="H10" s="30">
        <v>15000</v>
      </c>
      <c r="I10" s="30">
        <v>1000</v>
      </c>
      <c r="J10" s="30">
        <v>3000</v>
      </c>
      <c r="K10" s="30">
        <v>19000</v>
      </c>
    </row>
    <row r="11" spans="3:11" x14ac:dyDescent="0.25">
      <c r="C11" s="33">
        <v>45689</v>
      </c>
      <c r="D11" s="17" t="s">
        <v>92</v>
      </c>
      <c r="E11" s="19">
        <v>1000</v>
      </c>
      <c r="G11" s="29" t="s">
        <v>110</v>
      </c>
      <c r="H11" s="30"/>
      <c r="I11" s="30">
        <v>9000</v>
      </c>
      <c r="J11" s="30">
        <v>3000</v>
      </c>
      <c r="K11" s="30">
        <v>12000</v>
      </c>
    </row>
    <row r="12" spans="3:11" x14ac:dyDescent="0.25">
      <c r="C12" s="33">
        <v>45689</v>
      </c>
      <c r="D12" s="17" t="s">
        <v>89</v>
      </c>
      <c r="E12" s="26">
        <v>3000</v>
      </c>
      <c r="G12" s="29" t="s">
        <v>111</v>
      </c>
      <c r="H12" s="30">
        <v>15000</v>
      </c>
      <c r="I12" s="30"/>
      <c r="J12" s="30">
        <v>3000</v>
      </c>
      <c r="K12" s="30">
        <v>18000</v>
      </c>
    </row>
    <row r="13" spans="3:11" x14ac:dyDescent="0.25">
      <c r="C13" s="33">
        <v>45689</v>
      </c>
      <c r="D13" s="17" t="s">
        <v>93</v>
      </c>
      <c r="E13" s="26">
        <v>15000</v>
      </c>
      <c r="G13" s="29" t="s">
        <v>112</v>
      </c>
      <c r="H13" s="30">
        <v>15000</v>
      </c>
      <c r="I13" s="30"/>
      <c r="J13" s="30">
        <v>3000</v>
      </c>
      <c r="K13" s="30">
        <v>18000</v>
      </c>
    </row>
    <row r="14" spans="3:11" x14ac:dyDescent="0.25">
      <c r="C14" s="33">
        <v>45717</v>
      </c>
      <c r="D14" s="17" t="s">
        <v>92</v>
      </c>
      <c r="E14" s="19">
        <v>9000</v>
      </c>
      <c r="G14" s="29" t="s">
        <v>98</v>
      </c>
      <c r="H14" s="30"/>
      <c r="I14" s="30"/>
      <c r="J14" s="30">
        <v>3000</v>
      </c>
      <c r="K14" s="30">
        <v>3000</v>
      </c>
    </row>
    <row r="15" spans="3:11" x14ac:dyDescent="0.25">
      <c r="C15" s="33">
        <v>45717</v>
      </c>
      <c r="D15" s="17" t="s">
        <v>89</v>
      </c>
      <c r="E15" s="26">
        <v>3000</v>
      </c>
      <c r="G15" s="29" t="s">
        <v>99</v>
      </c>
      <c r="H15" s="30">
        <v>15000</v>
      </c>
      <c r="I15" s="30"/>
      <c r="J15" s="30"/>
      <c r="K15" s="30">
        <v>15000</v>
      </c>
    </row>
    <row r="16" spans="3:11" x14ac:dyDescent="0.25">
      <c r="C16" s="33">
        <v>45748</v>
      </c>
      <c r="D16" s="17" t="s">
        <v>93</v>
      </c>
      <c r="E16" s="19">
        <v>15000</v>
      </c>
      <c r="G16" s="29" t="s">
        <v>100</v>
      </c>
      <c r="H16" s="30"/>
      <c r="I16" s="30"/>
      <c r="J16" s="30">
        <v>3000</v>
      </c>
      <c r="K16" s="30">
        <v>3000</v>
      </c>
    </row>
    <row r="17" spans="3:11" x14ac:dyDescent="0.25">
      <c r="C17" s="33">
        <v>45748</v>
      </c>
      <c r="D17" s="17" t="s">
        <v>89</v>
      </c>
      <c r="E17" s="26">
        <v>3000</v>
      </c>
      <c r="G17" s="29" t="s">
        <v>101</v>
      </c>
      <c r="H17" s="30"/>
      <c r="I17" s="30">
        <v>9000</v>
      </c>
      <c r="J17" s="30"/>
      <c r="K17" s="30">
        <v>9000</v>
      </c>
    </row>
    <row r="18" spans="3:11" x14ac:dyDescent="0.25">
      <c r="C18" s="33">
        <v>45778</v>
      </c>
      <c r="D18" s="17" t="s">
        <v>93</v>
      </c>
      <c r="E18" s="19">
        <v>15000</v>
      </c>
      <c r="G18" s="29" t="s">
        <v>102</v>
      </c>
      <c r="H18" s="30"/>
      <c r="I18" s="30"/>
      <c r="J18" s="30">
        <v>3000</v>
      </c>
      <c r="K18" s="30">
        <v>3000</v>
      </c>
    </row>
    <row r="19" spans="3:11" x14ac:dyDescent="0.25">
      <c r="C19" s="33">
        <v>45778</v>
      </c>
      <c r="D19" s="17" t="s">
        <v>89</v>
      </c>
      <c r="E19" s="26">
        <v>3000</v>
      </c>
      <c r="G19" s="29" t="s">
        <v>103</v>
      </c>
      <c r="H19" s="30"/>
      <c r="I19" s="30">
        <v>9000</v>
      </c>
      <c r="J19" s="30"/>
      <c r="K19" s="30">
        <v>9000</v>
      </c>
    </row>
    <row r="20" spans="3:11" x14ac:dyDescent="0.25">
      <c r="C20" s="33">
        <v>45809</v>
      </c>
      <c r="D20" s="17" t="s">
        <v>89</v>
      </c>
      <c r="E20" s="26">
        <v>3000</v>
      </c>
      <c r="G20" s="29" t="s">
        <v>113</v>
      </c>
      <c r="H20" s="30">
        <v>13000</v>
      </c>
      <c r="I20" s="30">
        <v>13000</v>
      </c>
      <c r="J20" s="30">
        <v>3000</v>
      </c>
      <c r="K20" s="30">
        <v>29000</v>
      </c>
    </row>
    <row r="21" spans="3:11" x14ac:dyDescent="0.25">
      <c r="C21" s="33">
        <v>45839</v>
      </c>
      <c r="D21" s="17" t="s">
        <v>93</v>
      </c>
      <c r="E21" s="19">
        <v>15000</v>
      </c>
      <c r="G21" s="36" t="s">
        <v>97</v>
      </c>
      <c r="H21" s="37">
        <v>73000</v>
      </c>
      <c r="I21" s="37">
        <v>48000</v>
      </c>
      <c r="J21" s="37">
        <v>27000</v>
      </c>
      <c r="K21" s="37">
        <v>148000</v>
      </c>
    </row>
    <row r="22" spans="3:11" x14ac:dyDescent="0.25">
      <c r="C22" s="33">
        <v>45870</v>
      </c>
      <c r="D22" s="17" t="s">
        <v>89</v>
      </c>
      <c r="E22" s="19">
        <v>3000</v>
      </c>
    </row>
    <row r="23" spans="3:11" x14ac:dyDescent="0.25">
      <c r="C23" s="33">
        <v>45901</v>
      </c>
      <c r="D23" s="17" t="s">
        <v>92</v>
      </c>
      <c r="E23" s="19">
        <v>9000</v>
      </c>
    </row>
    <row r="24" spans="3:11" x14ac:dyDescent="0.25">
      <c r="C24" s="33">
        <v>45931</v>
      </c>
      <c r="D24" s="17" t="s">
        <v>89</v>
      </c>
      <c r="E24" s="19">
        <v>3000</v>
      </c>
    </row>
    <row r="25" spans="3:11" x14ac:dyDescent="0.25">
      <c r="C25" s="33">
        <v>45962</v>
      </c>
      <c r="D25" s="17" t="s">
        <v>92</v>
      </c>
      <c r="E25" s="19">
        <v>9000</v>
      </c>
    </row>
    <row r="26" spans="3:11" x14ac:dyDescent="0.25">
      <c r="C26" s="33">
        <v>45992</v>
      </c>
      <c r="D26" s="17" t="s">
        <v>93</v>
      </c>
      <c r="E26" s="19">
        <v>13000</v>
      </c>
    </row>
    <row r="27" spans="3:11" x14ac:dyDescent="0.25">
      <c r="C27" s="33">
        <v>45992</v>
      </c>
      <c r="D27" s="17" t="s">
        <v>89</v>
      </c>
      <c r="E27" s="19">
        <v>3000</v>
      </c>
    </row>
    <row r="28" spans="3:11" x14ac:dyDescent="0.25">
      <c r="C28" s="33">
        <v>45992</v>
      </c>
      <c r="D28" s="17" t="s">
        <v>92</v>
      </c>
      <c r="E28" s="19">
        <v>13000</v>
      </c>
    </row>
    <row r="29" spans="3:11" x14ac:dyDescent="0.25">
      <c r="C29" s="33"/>
      <c r="D29" s="17"/>
      <c r="E29" s="26"/>
    </row>
    <row r="30" spans="3:11" x14ac:dyDescent="0.25">
      <c r="C30" s="33"/>
      <c r="D30" s="17"/>
      <c r="E30" s="26"/>
    </row>
    <row r="31" spans="3:11" x14ac:dyDescent="0.25">
      <c r="C31" s="33"/>
      <c r="D31" s="17"/>
      <c r="E31" s="19"/>
    </row>
    <row r="32" spans="3:11" x14ac:dyDescent="0.25">
      <c r="C32" s="33"/>
      <c r="D32" s="17"/>
      <c r="E32" s="26"/>
    </row>
    <row r="33" spans="3:5" x14ac:dyDescent="0.25">
      <c r="C33" s="38"/>
      <c r="D33" s="38"/>
      <c r="E33" s="39">
        <f>SUBTOTAL(109,Tabela1[VALOR])</f>
        <v>148000</v>
      </c>
    </row>
  </sheetData>
  <mergeCells count="4">
    <mergeCell ref="C4:E4"/>
    <mergeCell ref="C7:E7"/>
    <mergeCell ref="G3:K3"/>
    <mergeCell ref="G4:K4"/>
  </mergeCells>
  <dataValidations disablePrompts="1" count="1">
    <dataValidation type="list" allowBlank="1" showInputMessage="1" showErrorMessage="1" sqref="D11:D31" xr:uid="{4E1C1A4E-A79B-4D10-A4BD-6F1E614594EE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03327C7-3B00-43D5-96CD-77D24FCB331E}">
          <x14:formula1>
            <xm:f>TABELAS!$C$2:$C$5</xm:f>
          </x14:formula1>
          <xm:sqref>D9:D10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9012-85D6-483B-9676-4E9A85209508}">
  <sheetPr codeName="Planilha4"/>
  <dimension ref="A1:C51"/>
  <sheetViews>
    <sheetView workbookViewId="0">
      <selection activeCell="H22" sqref="H22"/>
    </sheetView>
  </sheetViews>
  <sheetFormatPr defaultRowHeight="15" x14ac:dyDescent="0.25"/>
  <cols>
    <col min="1" max="1" width="38.5703125" bestFit="1" customWidth="1"/>
    <col min="3" max="3" width="26.5703125" customWidth="1"/>
  </cols>
  <sheetData>
    <row r="1" spans="1:3" s="15" customFormat="1" x14ac:dyDescent="0.25">
      <c r="A1" s="21" t="s">
        <v>27</v>
      </c>
      <c r="C1" s="21" t="s">
        <v>94</v>
      </c>
    </row>
    <row r="2" spans="1:3" x14ac:dyDescent="0.25">
      <c r="A2" t="s">
        <v>28</v>
      </c>
      <c r="C2" s="20" t="s">
        <v>89</v>
      </c>
    </row>
    <row r="3" spans="1:3" x14ac:dyDescent="0.25">
      <c r="A3" t="s">
        <v>29</v>
      </c>
      <c r="C3" t="s">
        <v>93</v>
      </c>
    </row>
    <row r="4" spans="1:3" x14ac:dyDescent="0.25">
      <c r="A4" t="s">
        <v>30</v>
      </c>
      <c r="C4" t="s">
        <v>92</v>
      </c>
    </row>
    <row r="5" spans="1:3" x14ac:dyDescent="0.25">
      <c r="A5" t="s">
        <v>31</v>
      </c>
      <c r="C5" t="s">
        <v>95</v>
      </c>
    </row>
    <row r="6" spans="1:3" x14ac:dyDescent="0.25">
      <c r="A6" t="s">
        <v>32</v>
      </c>
    </row>
    <row r="7" spans="1:3" x14ac:dyDescent="0.25">
      <c r="A7" t="s">
        <v>33</v>
      </c>
    </row>
    <row r="8" spans="1:3" x14ac:dyDescent="0.25">
      <c r="A8" t="s">
        <v>34</v>
      </c>
    </row>
    <row r="9" spans="1:3" x14ac:dyDescent="0.25">
      <c r="A9" t="s">
        <v>35</v>
      </c>
    </row>
    <row r="10" spans="1:3" x14ac:dyDescent="0.25">
      <c r="A10" t="s">
        <v>36</v>
      </c>
    </row>
    <row r="11" spans="1:3" x14ac:dyDescent="0.25">
      <c r="A11" t="s">
        <v>37</v>
      </c>
    </row>
    <row r="12" spans="1:3" x14ac:dyDescent="0.25">
      <c r="A12" t="s">
        <v>38</v>
      </c>
    </row>
    <row r="13" spans="1:3" x14ac:dyDescent="0.25">
      <c r="A13" t="s">
        <v>39</v>
      </c>
    </row>
    <row r="14" spans="1:3" x14ac:dyDescent="0.25">
      <c r="A14" t="s">
        <v>40</v>
      </c>
    </row>
    <row r="15" spans="1:3" x14ac:dyDescent="0.25">
      <c r="A15" t="s">
        <v>41</v>
      </c>
    </row>
    <row r="16" spans="1:3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Roberto L. de F. Junior</dc:creator>
  <cp:lastModifiedBy>Paulo Roberto L. de F. Junior</cp:lastModifiedBy>
  <dcterms:created xsi:type="dcterms:W3CDTF">2025-06-09T00:50:30Z</dcterms:created>
  <dcterms:modified xsi:type="dcterms:W3CDTF">2025-06-10T16:23:18Z</dcterms:modified>
</cp:coreProperties>
</file>