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"/>
    </mc:Choice>
  </mc:AlternateContent>
  <xr:revisionPtr revIDLastSave="0" documentId="13_ncr:1_{F39B9259-3C5E-4EA1-9765-FE9F85081F85}" xr6:coauthVersionLast="47" xr6:coauthVersionMax="47" xr10:uidLastSave="{00000000-0000-0000-0000-000000000000}"/>
  <bookViews>
    <workbookView xWindow="1788" yWindow="3852" windowWidth="17280" windowHeight="9072" firstSheet="1" activeTab="2" xr2:uid="{00000000-000D-0000-FFFF-FFFF00000000}"/>
  </bookViews>
  <sheets>
    <sheet name="Crescimento" sheetId="1" r:id="rId1"/>
    <sheet name="Composição do Produto" sheetId="3" r:id="rId2"/>
    <sheet name="Análise Vertical e Horizontal" sheetId="4" r:id="rId3"/>
    <sheet name="Índices de Ligação" sheetId="5" r:id="rId4"/>
    <sheet name="Índice de Dispersão" sheetId="6" r:id="rId5"/>
    <sheet name="Índice de Tração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6" l="1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53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Z3" i="6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AD3" i="5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Y3" i="7"/>
  <c r="Y49" i="7" s="1"/>
  <c r="X3" i="7"/>
  <c r="X49" i="7" s="1"/>
  <c r="W3" i="7"/>
  <c r="W49" i="7" s="1"/>
  <c r="V3" i="7"/>
  <c r="V49" i="7" s="1"/>
  <c r="U3" i="7"/>
  <c r="U49" i="7" s="1"/>
  <c r="T3" i="7"/>
  <c r="T49" i="7" s="1"/>
  <c r="S3" i="7"/>
  <c r="S49" i="7" s="1"/>
  <c r="R3" i="7"/>
  <c r="R49" i="7" s="1"/>
  <c r="Q3" i="7"/>
  <c r="Q49" i="7" s="1"/>
  <c r="P3" i="7"/>
  <c r="P49" i="7" s="1"/>
  <c r="O3" i="7"/>
  <c r="O49" i="7" s="1"/>
  <c r="N3" i="7"/>
  <c r="N49" i="7" s="1"/>
  <c r="M3" i="7"/>
  <c r="M49" i="7" s="1"/>
  <c r="L3" i="7"/>
  <c r="L49" i="7" s="1"/>
  <c r="K3" i="7"/>
  <c r="K49" i="7" s="1"/>
  <c r="J3" i="7"/>
  <c r="J49" i="7" s="1"/>
  <c r="I3" i="7"/>
  <c r="I49" i="7" s="1"/>
  <c r="H3" i="7"/>
  <c r="H49" i="7" s="1"/>
  <c r="G3" i="7"/>
  <c r="G49" i="7" s="1"/>
  <c r="F3" i="7"/>
  <c r="F49" i="7" s="1"/>
  <c r="E3" i="7"/>
  <c r="E49" i="7" s="1"/>
  <c r="D3" i="7"/>
  <c r="D49" i="7" s="1"/>
  <c r="C3" i="7"/>
  <c r="C49" i="7" s="1"/>
  <c r="B3" i="7"/>
  <c r="B49" i="7" s="1"/>
  <c r="C2" i="7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BG25" i="6"/>
  <c r="BG24" i="6"/>
  <c r="BG23" i="6"/>
  <c r="BG22" i="6"/>
  <c r="BG21" i="6"/>
  <c r="BG20" i="6"/>
  <c r="BG19" i="6"/>
  <c r="BG18" i="6"/>
  <c r="BG17" i="6"/>
  <c r="BG16" i="6"/>
  <c r="BG15" i="6"/>
  <c r="BG14" i="6"/>
  <c r="BG13" i="6"/>
  <c r="BG12" i="6"/>
  <c r="BG11" i="6"/>
  <c r="BG10" i="6"/>
  <c r="BG9" i="6"/>
  <c r="BG8" i="6"/>
  <c r="BG7" i="6"/>
  <c r="BG6" i="6"/>
  <c r="BG5" i="6"/>
  <c r="BG4" i="6"/>
  <c r="BG3" i="6"/>
  <c r="BG2" i="6"/>
  <c r="AE52" i="6"/>
  <c r="AE2" i="6"/>
  <c r="AE52" i="5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CY2" i="4"/>
  <c r="AE2" i="5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CY33" i="4"/>
  <c r="CZ33" i="4"/>
  <c r="DA33" i="4"/>
  <c r="DB33" i="4"/>
  <c r="DC33" i="4"/>
  <c r="CY34" i="4"/>
  <c r="CZ34" i="4"/>
  <c r="DA34" i="4"/>
  <c r="DB34" i="4"/>
  <c r="DC34" i="4"/>
  <c r="CY35" i="4"/>
  <c r="CZ35" i="4"/>
  <c r="DA35" i="4"/>
  <c r="DB35" i="4"/>
  <c r="DC35" i="4"/>
  <c r="CY36" i="4"/>
  <c r="CZ36" i="4"/>
  <c r="DA36" i="4"/>
  <c r="DB36" i="4"/>
  <c r="DC36" i="4"/>
  <c r="CY37" i="4"/>
  <c r="CZ37" i="4"/>
  <c r="DA37" i="4"/>
  <c r="DB37" i="4"/>
  <c r="DC37" i="4"/>
  <c r="CY38" i="4"/>
  <c r="CZ38" i="4"/>
  <c r="DA38" i="4"/>
  <c r="DB38" i="4"/>
  <c r="DC38" i="4"/>
  <c r="CY39" i="4"/>
  <c r="CZ39" i="4"/>
  <c r="DA39" i="4"/>
  <c r="DB39" i="4"/>
  <c r="DC39" i="4"/>
  <c r="CY40" i="4"/>
  <c r="CZ40" i="4"/>
  <c r="DA40" i="4"/>
  <c r="DB40" i="4"/>
  <c r="DC40" i="4"/>
  <c r="CY41" i="4"/>
  <c r="CZ41" i="4"/>
  <c r="DA41" i="4"/>
  <c r="DB41" i="4"/>
  <c r="DC41" i="4"/>
  <c r="CY42" i="4"/>
  <c r="CZ42" i="4"/>
  <c r="DA42" i="4"/>
  <c r="DB42" i="4"/>
  <c r="DC42" i="4"/>
  <c r="CY43" i="4"/>
  <c r="CZ43" i="4"/>
  <c r="DA43" i="4"/>
  <c r="DB43" i="4"/>
  <c r="DC43" i="4"/>
  <c r="CY44" i="4"/>
  <c r="CZ44" i="4"/>
  <c r="DA44" i="4"/>
  <c r="DB44" i="4"/>
  <c r="DC44" i="4"/>
  <c r="CY45" i="4"/>
  <c r="CZ45" i="4"/>
  <c r="DA45" i="4"/>
  <c r="DB45" i="4"/>
  <c r="DC45" i="4"/>
  <c r="CY46" i="4"/>
  <c r="CZ46" i="4"/>
  <c r="DA46" i="4"/>
  <c r="DB46" i="4"/>
  <c r="DC46" i="4"/>
  <c r="CY47" i="4"/>
  <c r="CZ47" i="4"/>
  <c r="DA47" i="4"/>
  <c r="DB47" i="4"/>
  <c r="DC47" i="4"/>
  <c r="CY48" i="4"/>
  <c r="CZ48" i="4"/>
  <c r="DA48" i="4"/>
  <c r="DB48" i="4"/>
  <c r="DC48" i="4"/>
  <c r="CY49" i="4"/>
  <c r="CZ49" i="4"/>
  <c r="DA49" i="4"/>
  <c r="DB49" i="4"/>
  <c r="DC49" i="4"/>
  <c r="CY50" i="4"/>
  <c r="CZ50" i="4"/>
  <c r="DA50" i="4"/>
  <c r="DB50" i="4"/>
  <c r="DC50" i="4"/>
  <c r="CY51" i="4"/>
  <c r="CZ51" i="4"/>
  <c r="DA51" i="4"/>
  <c r="DB51" i="4"/>
  <c r="DC51" i="4"/>
  <c r="CY52" i="4"/>
  <c r="CZ52" i="4"/>
  <c r="DA52" i="4"/>
  <c r="DB52" i="4"/>
  <c r="DC52" i="4"/>
  <c r="CY53" i="4"/>
  <c r="CZ53" i="4"/>
  <c r="DA53" i="4"/>
  <c r="DB53" i="4"/>
  <c r="DC53" i="4"/>
  <c r="CY54" i="4"/>
  <c r="CZ54" i="4"/>
  <c r="DA54" i="4"/>
  <c r="DB54" i="4"/>
  <c r="DC54" i="4"/>
  <c r="CZ32" i="4"/>
  <c r="DA32" i="4"/>
  <c r="DB32" i="4"/>
  <c r="DC32" i="4"/>
  <c r="CY32" i="4"/>
  <c r="CY4" i="4"/>
  <c r="CY3" i="4"/>
  <c r="CZ31" i="4"/>
  <c r="DA31" i="4"/>
  <c r="DB31" i="4"/>
  <c r="DC31" i="4"/>
  <c r="CY31" i="4"/>
  <c r="CX32" i="4"/>
  <c r="CX3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31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31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" i="4"/>
  <c r="AZ2" i="4"/>
  <c r="C3" i="3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K3" i="6"/>
  <c r="O53" i="5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W53" i="6"/>
  <c r="AY58" i="6" s="1"/>
  <c r="V53" i="6"/>
  <c r="AX58" i="6" s="1"/>
  <c r="U53" i="6"/>
  <c r="T53" i="6"/>
  <c r="S53" i="6"/>
  <c r="AU58" i="6" s="1"/>
  <c r="R53" i="6"/>
  <c r="Q53" i="6"/>
  <c r="P53" i="6"/>
  <c r="O53" i="6"/>
  <c r="AQ58" i="6" s="1"/>
  <c r="N53" i="6"/>
  <c r="AP58" i="6" s="1"/>
  <c r="M53" i="6"/>
  <c r="L53" i="6"/>
  <c r="K53" i="6"/>
  <c r="AM58" i="6" s="1"/>
  <c r="J53" i="6"/>
  <c r="I53" i="6"/>
  <c r="H53" i="6"/>
  <c r="G53" i="6"/>
  <c r="AI58" i="6" s="1"/>
  <c r="F53" i="6"/>
  <c r="AH58" i="6" s="1"/>
  <c r="E53" i="6"/>
  <c r="D53" i="6"/>
  <c r="C53" i="6"/>
  <c r="AE58" i="6" s="1"/>
  <c r="B53" i="6"/>
  <c r="X53" i="6"/>
  <c r="Y5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J3" i="6"/>
  <c r="I3" i="6"/>
  <c r="H3" i="6"/>
  <c r="G3" i="6"/>
  <c r="F3" i="6"/>
  <c r="E3" i="6"/>
  <c r="D3" i="6"/>
  <c r="C3" i="6"/>
  <c r="B3" i="6"/>
  <c r="C52" i="6"/>
  <c r="D52" i="6" s="1"/>
  <c r="E52" i="6" s="1"/>
  <c r="F52" i="6" s="1"/>
  <c r="G52" i="6" s="1"/>
  <c r="H52" i="6" s="1"/>
  <c r="I52" i="6" s="1"/>
  <c r="J52" i="6" s="1"/>
  <c r="K52" i="6" s="1"/>
  <c r="L52" i="6" s="1"/>
  <c r="M52" i="6" s="1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Y53" i="5"/>
  <c r="X53" i="5"/>
  <c r="W53" i="5"/>
  <c r="V53" i="5"/>
  <c r="U53" i="5"/>
  <c r="T53" i="5"/>
  <c r="S53" i="5"/>
  <c r="R53" i="5"/>
  <c r="Q53" i="5"/>
  <c r="P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C52" i="5"/>
  <c r="D52" i="5" s="1"/>
  <c r="E52" i="5" s="1"/>
  <c r="F52" i="5" s="1"/>
  <c r="G52" i="5" s="1"/>
  <c r="H52" i="5" s="1"/>
  <c r="I52" i="5" s="1"/>
  <c r="J52" i="5" s="1"/>
  <c r="K52" i="5" s="1"/>
  <c r="L52" i="5" s="1"/>
  <c r="M52" i="5" s="1"/>
  <c r="N52" i="5" s="1"/>
  <c r="O52" i="5" s="1"/>
  <c r="P52" i="5" s="1"/>
  <c r="Q52" i="5" s="1"/>
  <c r="R52" i="5" s="1"/>
  <c r="S52" i="5" s="1"/>
  <c r="T52" i="5" s="1"/>
  <c r="U52" i="5" s="1"/>
  <c r="V52" i="5" s="1"/>
  <c r="W52" i="5" s="1"/>
  <c r="X52" i="5" s="1"/>
  <c r="Y52" i="5" s="1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BA117" i="4"/>
  <c r="BB117" i="4" s="1"/>
  <c r="BC117" i="4" s="1"/>
  <c r="BD117" i="4" s="1"/>
  <c r="BE117" i="4" s="1"/>
  <c r="BF117" i="4" s="1"/>
  <c r="BG117" i="4" s="1"/>
  <c r="BH117" i="4" s="1"/>
  <c r="BI117" i="4" s="1"/>
  <c r="BJ117" i="4" s="1"/>
  <c r="BK117" i="4" s="1"/>
  <c r="BL117" i="4" s="1"/>
  <c r="BM117" i="4" s="1"/>
  <c r="BN117" i="4" s="1"/>
  <c r="BO117" i="4" s="1"/>
  <c r="BP117" i="4" s="1"/>
  <c r="BQ117" i="4" s="1"/>
  <c r="BR117" i="4" s="1"/>
  <c r="BS117" i="4" s="1"/>
  <c r="BT117" i="4" s="1"/>
  <c r="BU117" i="4" s="1"/>
  <c r="BV117" i="4" s="1"/>
  <c r="BW117" i="4" s="1"/>
  <c r="BA64" i="4"/>
  <c r="BB64" i="4" s="1"/>
  <c r="BC64" i="4" s="1"/>
  <c r="BD64" i="4" s="1"/>
  <c r="BE64" i="4" s="1"/>
  <c r="BF64" i="4" s="1"/>
  <c r="BG64" i="4" s="1"/>
  <c r="BH64" i="4" s="1"/>
  <c r="BI64" i="4" s="1"/>
  <c r="BJ64" i="4" s="1"/>
  <c r="BK64" i="4" s="1"/>
  <c r="BL64" i="4" s="1"/>
  <c r="BM64" i="4" s="1"/>
  <c r="BN64" i="4" s="1"/>
  <c r="BO64" i="4" s="1"/>
  <c r="BP64" i="4" s="1"/>
  <c r="BQ64" i="4" s="1"/>
  <c r="BR64" i="4" s="1"/>
  <c r="BS64" i="4" s="1"/>
  <c r="BT64" i="4" s="1"/>
  <c r="BU64" i="4" s="1"/>
  <c r="BV64" i="4" s="1"/>
  <c r="BW64" i="4" s="1"/>
  <c r="E35" i="3"/>
  <c r="E36" i="3" s="1"/>
  <c r="G35" i="3"/>
  <c r="G36" i="3" s="1"/>
  <c r="I35" i="3"/>
  <c r="I36" i="3" s="1"/>
  <c r="K35" i="3"/>
  <c r="K36" i="3" s="1"/>
  <c r="M35" i="3"/>
  <c r="M36" i="3" s="1"/>
  <c r="E38" i="3"/>
  <c r="G38" i="3"/>
  <c r="G39" i="3" s="1"/>
  <c r="I38" i="3"/>
  <c r="I39" i="3" s="1"/>
  <c r="K38" i="3"/>
  <c r="M38" i="3"/>
  <c r="M39" i="3"/>
  <c r="B38" i="3"/>
  <c r="B35" i="3"/>
  <c r="C26" i="3"/>
  <c r="D26" i="3" s="1"/>
  <c r="C25" i="3"/>
  <c r="D25" i="3" s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E30" i="3"/>
  <c r="E32" i="3" s="1"/>
  <c r="G30" i="3"/>
  <c r="G32" i="3" s="1"/>
  <c r="I30" i="3"/>
  <c r="I32" i="3" s="1"/>
  <c r="K30" i="3"/>
  <c r="K32" i="3" s="1"/>
  <c r="M30" i="3"/>
  <c r="M32" i="3" s="1"/>
  <c r="B30" i="3"/>
  <c r="H25" i="1"/>
  <c r="E25" i="1"/>
  <c r="AK58" i="6" l="1"/>
  <c r="AS58" i="6"/>
  <c r="AF58" i="6"/>
  <c r="AN58" i="6"/>
  <c r="AV58" i="6"/>
  <c r="AG58" i="6"/>
  <c r="AO58" i="6"/>
  <c r="AW58" i="6"/>
  <c r="BA58" i="6"/>
  <c r="AZ58" i="6"/>
  <c r="AD58" i="6"/>
  <c r="AL58" i="6"/>
  <c r="AT58" i="6"/>
  <c r="AJ58" i="6"/>
  <c r="AR58" i="6"/>
  <c r="BH2" i="6"/>
  <c r="AD8" i="6"/>
  <c r="BH3" i="6"/>
  <c r="AE8" i="6"/>
  <c r="BH4" i="6"/>
  <c r="AF8" i="6"/>
  <c r="BH5" i="6"/>
  <c r="AG8" i="6"/>
  <c r="BH6" i="6"/>
  <c r="AH8" i="6"/>
  <c r="BH7" i="6"/>
  <c r="AI8" i="6"/>
  <c r="BH8" i="6"/>
  <c r="AJ8" i="6"/>
  <c r="BH9" i="6"/>
  <c r="AK8" i="6"/>
  <c r="BH10" i="6"/>
  <c r="AL8" i="6"/>
  <c r="BH12" i="6"/>
  <c r="AN8" i="6"/>
  <c r="BH13" i="6"/>
  <c r="AO8" i="6"/>
  <c r="BH14" i="6"/>
  <c r="AP8" i="6"/>
  <c r="BH15" i="6"/>
  <c r="AQ8" i="6"/>
  <c r="BH16" i="6"/>
  <c r="AR8" i="6"/>
  <c r="BH17" i="6"/>
  <c r="AS8" i="6"/>
  <c r="BH18" i="6"/>
  <c r="AT8" i="6"/>
  <c r="BH19" i="6"/>
  <c r="AU8" i="6"/>
  <c r="BH20" i="6"/>
  <c r="AV8" i="6"/>
  <c r="BH21" i="6"/>
  <c r="AW8" i="6"/>
  <c r="BH22" i="6"/>
  <c r="AX8" i="6"/>
  <c r="BH23" i="6"/>
  <c r="AY8" i="6"/>
  <c r="BH24" i="6"/>
  <c r="AZ8" i="6"/>
  <c r="BH25" i="6"/>
  <c r="BA8" i="6"/>
  <c r="BH11" i="6"/>
  <c r="AM8" i="6"/>
  <c r="AD63" i="6"/>
  <c r="AD62" i="6"/>
  <c r="AD61" i="6"/>
  <c r="AD60" i="6"/>
  <c r="AD59" i="6"/>
  <c r="AD57" i="6"/>
  <c r="AD56" i="6"/>
  <c r="AD55" i="6"/>
  <c r="AD54" i="6"/>
  <c r="AD53" i="6"/>
  <c r="AD13" i="6"/>
  <c r="AD12" i="6"/>
  <c r="AD11" i="6"/>
  <c r="AD10" i="6"/>
  <c r="AD9" i="6"/>
  <c r="AD7" i="6"/>
  <c r="AD6" i="6"/>
  <c r="AD5" i="6"/>
  <c r="AD4" i="6"/>
  <c r="AD3" i="6"/>
  <c r="AE13" i="6"/>
  <c r="AE12" i="6"/>
  <c r="AE11" i="6"/>
  <c r="AE10" i="6"/>
  <c r="AE9" i="6"/>
  <c r="AE7" i="6"/>
  <c r="AE6" i="6"/>
  <c r="AE5" i="6"/>
  <c r="AE4" i="6"/>
  <c r="AE3" i="6"/>
  <c r="AF2" i="6"/>
  <c r="AE63" i="6"/>
  <c r="AE62" i="6"/>
  <c r="AE61" i="6"/>
  <c r="AE60" i="6"/>
  <c r="AE59" i="6"/>
  <c r="AE57" i="6"/>
  <c r="AE56" i="6"/>
  <c r="AE55" i="6"/>
  <c r="AE54" i="6"/>
  <c r="AE53" i="6"/>
  <c r="AF52" i="6"/>
  <c r="AD59" i="5"/>
  <c r="AD60" i="5"/>
  <c r="AD61" i="5"/>
  <c r="AD62" i="5"/>
  <c r="AD63" i="5"/>
  <c r="AE59" i="5"/>
  <c r="AE60" i="5"/>
  <c r="AE61" i="5"/>
  <c r="AE62" i="5"/>
  <c r="AE63" i="5"/>
  <c r="AF59" i="5"/>
  <c r="AF60" i="5"/>
  <c r="AF61" i="5"/>
  <c r="AF62" i="5"/>
  <c r="AF63" i="5"/>
  <c r="AG59" i="5"/>
  <c r="AG60" i="5"/>
  <c r="AG61" i="5"/>
  <c r="AG62" i="5"/>
  <c r="AG63" i="5"/>
  <c r="AH59" i="5"/>
  <c r="AH60" i="5"/>
  <c r="AH61" i="5"/>
  <c r="AH62" i="5"/>
  <c r="AH63" i="5"/>
  <c r="AI59" i="5"/>
  <c r="AI60" i="5"/>
  <c r="AI61" i="5"/>
  <c r="AI62" i="5"/>
  <c r="AI63" i="5"/>
  <c r="AJ59" i="5"/>
  <c r="AJ60" i="5"/>
  <c r="AJ61" i="5"/>
  <c r="AJ62" i="5"/>
  <c r="AJ63" i="5"/>
  <c r="AK59" i="5"/>
  <c r="AK60" i="5"/>
  <c r="AK61" i="5"/>
  <c r="AK62" i="5"/>
  <c r="AK63" i="5"/>
  <c r="AL59" i="5"/>
  <c r="AL60" i="5"/>
  <c r="AL61" i="5"/>
  <c r="AL62" i="5"/>
  <c r="AL63" i="5"/>
  <c r="AM59" i="5"/>
  <c r="AM60" i="5"/>
  <c r="AM61" i="5"/>
  <c r="AM62" i="5"/>
  <c r="AM63" i="5"/>
  <c r="AN59" i="5"/>
  <c r="AN60" i="5"/>
  <c r="AN61" i="5"/>
  <c r="AN62" i="5"/>
  <c r="AN63" i="5"/>
  <c r="AO59" i="5"/>
  <c r="AO60" i="5"/>
  <c r="AO61" i="5"/>
  <c r="AO62" i="5"/>
  <c r="AO63" i="5"/>
  <c r="AP59" i="5"/>
  <c r="AP60" i="5"/>
  <c r="AP61" i="5"/>
  <c r="AP62" i="5"/>
  <c r="AP63" i="5"/>
  <c r="AR59" i="5"/>
  <c r="AR60" i="5"/>
  <c r="AR61" i="5"/>
  <c r="AR62" i="5"/>
  <c r="AR63" i="5"/>
  <c r="AS59" i="5"/>
  <c r="AS60" i="5"/>
  <c r="AS61" i="5"/>
  <c r="AS62" i="5"/>
  <c r="AS63" i="5"/>
  <c r="AT59" i="5"/>
  <c r="AT60" i="5"/>
  <c r="AT61" i="5"/>
  <c r="AT62" i="5"/>
  <c r="AT63" i="5"/>
  <c r="AU59" i="5"/>
  <c r="AU60" i="5"/>
  <c r="AU61" i="5"/>
  <c r="AU62" i="5"/>
  <c r="AU63" i="5"/>
  <c r="AV59" i="5"/>
  <c r="AV60" i="5"/>
  <c r="AV61" i="5"/>
  <c r="AV62" i="5"/>
  <c r="AV63" i="5"/>
  <c r="AW59" i="5"/>
  <c r="AW60" i="5"/>
  <c r="AW61" i="5"/>
  <c r="AW62" i="5"/>
  <c r="AW63" i="5"/>
  <c r="AX59" i="5"/>
  <c r="AX60" i="5"/>
  <c r="AX61" i="5"/>
  <c r="AX62" i="5"/>
  <c r="AX63" i="5"/>
  <c r="AY59" i="5"/>
  <c r="AY60" i="5"/>
  <c r="AY61" i="5"/>
  <c r="AY62" i="5"/>
  <c r="AY63" i="5"/>
  <c r="AZ59" i="5"/>
  <c r="AZ60" i="5"/>
  <c r="AZ61" i="5"/>
  <c r="AZ62" i="5"/>
  <c r="AZ63" i="5"/>
  <c r="BA59" i="5"/>
  <c r="BA60" i="5"/>
  <c r="BA61" i="5"/>
  <c r="BA62" i="5"/>
  <c r="BA63" i="5"/>
  <c r="AQ59" i="5"/>
  <c r="AQ60" i="5"/>
  <c r="AQ61" i="5"/>
  <c r="AQ62" i="5"/>
  <c r="AQ63" i="5"/>
  <c r="AD9" i="5"/>
  <c r="AD10" i="5"/>
  <c r="AD11" i="5"/>
  <c r="AD12" i="5"/>
  <c r="AD13" i="5"/>
  <c r="AE9" i="5"/>
  <c r="AE10" i="5"/>
  <c r="AE11" i="5"/>
  <c r="AE12" i="5"/>
  <c r="AE13" i="5"/>
  <c r="AF9" i="5"/>
  <c r="AF10" i="5"/>
  <c r="AF11" i="5"/>
  <c r="AF12" i="5"/>
  <c r="AF13" i="5"/>
  <c r="AG9" i="5"/>
  <c r="AG10" i="5"/>
  <c r="AG11" i="5"/>
  <c r="AG12" i="5"/>
  <c r="AG13" i="5"/>
  <c r="AH9" i="5"/>
  <c r="AH10" i="5"/>
  <c r="AH11" i="5"/>
  <c r="AH12" i="5"/>
  <c r="AH13" i="5"/>
  <c r="AI9" i="5"/>
  <c r="AI10" i="5"/>
  <c r="AI11" i="5"/>
  <c r="AI12" i="5"/>
  <c r="AI13" i="5"/>
  <c r="AJ9" i="5"/>
  <c r="AJ10" i="5"/>
  <c r="AJ11" i="5"/>
  <c r="AJ12" i="5"/>
  <c r="AJ13" i="5"/>
  <c r="AK9" i="5"/>
  <c r="AK10" i="5"/>
  <c r="AK11" i="5"/>
  <c r="AK12" i="5"/>
  <c r="AK13" i="5"/>
  <c r="AL9" i="5"/>
  <c r="AL10" i="5"/>
  <c r="AL11" i="5"/>
  <c r="AL12" i="5"/>
  <c r="AL13" i="5"/>
  <c r="AM9" i="5"/>
  <c r="AM10" i="5"/>
  <c r="AM11" i="5"/>
  <c r="AM12" i="5"/>
  <c r="AM13" i="5"/>
  <c r="AN9" i="5"/>
  <c r="AN10" i="5"/>
  <c r="AN11" i="5"/>
  <c r="AN12" i="5"/>
  <c r="AN13" i="5"/>
  <c r="AO9" i="5"/>
  <c r="AO10" i="5"/>
  <c r="AO11" i="5"/>
  <c r="AO12" i="5"/>
  <c r="AO13" i="5"/>
  <c r="AP9" i="5"/>
  <c r="AP10" i="5"/>
  <c r="AP11" i="5"/>
  <c r="AP12" i="5"/>
  <c r="AP13" i="5"/>
  <c r="AQ9" i="5"/>
  <c r="AQ10" i="5"/>
  <c r="AQ11" i="5"/>
  <c r="AQ12" i="5"/>
  <c r="AQ13" i="5"/>
  <c r="AR9" i="5"/>
  <c r="AR10" i="5"/>
  <c r="AR11" i="5"/>
  <c r="AR12" i="5"/>
  <c r="AR13" i="5"/>
  <c r="AS9" i="5"/>
  <c r="AS10" i="5"/>
  <c r="AS11" i="5"/>
  <c r="AS12" i="5"/>
  <c r="AS13" i="5"/>
  <c r="AT9" i="5"/>
  <c r="AT10" i="5"/>
  <c r="AT11" i="5"/>
  <c r="AT12" i="5"/>
  <c r="AT13" i="5"/>
  <c r="AU9" i="5"/>
  <c r="AU10" i="5"/>
  <c r="AU11" i="5"/>
  <c r="AU12" i="5"/>
  <c r="AU13" i="5"/>
  <c r="AV9" i="5"/>
  <c r="AV10" i="5"/>
  <c r="AV11" i="5"/>
  <c r="AV12" i="5"/>
  <c r="AV13" i="5"/>
  <c r="AW9" i="5"/>
  <c r="AW10" i="5"/>
  <c r="AW11" i="5"/>
  <c r="AW12" i="5"/>
  <c r="AW13" i="5"/>
  <c r="AX9" i="5"/>
  <c r="AX10" i="5"/>
  <c r="AX11" i="5"/>
  <c r="AX12" i="5"/>
  <c r="AX13" i="5"/>
  <c r="AY9" i="5"/>
  <c r="AY10" i="5"/>
  <c r="AY11" i="5"/>
  <c r="AY12" i="5"/>
  <c r="AY13" i="5"/>
  <c r="AZ9" i="5"/>
  <c r="AZ10" i="5"/>
  <c r="AZ11" i="5"/>
  <c r="AZ12" i="5"/>
  <c r="AZ13" i="5"/>
  <c r="BA9" i="5"/>
  <c r="BA10" i="5"/>
  <c r="BA11" i="5"/>
  <c r="BA12" i="5"/>
  <c r="BA13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R58" i="5"/>
  <c r="AS58" i="5"/>
  <c r="AT58" i="5"/>
  <c r="AU58" i="5"/>
  <c r="AV58" i="5"/>
  <c r="AW58" i="5"/>
  <c r="AX58" i="5"/>
  <c r="AY58" i="5"/>
  <c r="AZ58" i="5"/>
  <c r="BA58" i="5"/>
  <c r="AQ58" i="5"/>
  <c r="AD4" i="5"/>
  <c r="AD5" i="5"/>
  <c r="AD6" i="5"/>
  <c r="AD7" i="5"/>
  <c r="AE4" i="5"/>
  <c r="AE5" i="5"/>
  <c r="AE6" i="5"/>
  <c r="AE7" i="5"/>
  <c r="AE3" i="5"/>
  <c r="AF4" i="5"/>
  <c r="AF5" i="5"/>
  <c r="AF6" i="5"/>
  <c r="AF7" i="5"/>
  <c r="AF3" i="5"/>
  <c r="AG4" i="5"/>
  <c r="AG5" i="5"/>
  <c r="AG6" i="5"/>
  <c r="AG7" i="5"/>
  <c r="AG3" i="5"/>
  <c r="AH4" i="5"/>
  <c r="AH5" i="5"/>
  <c r="AH6" i="5"/>
  <c r="AH7" i="5"/>
  <c r="AH3" i="5"/>
  <c r="AI4" i="5"/>
  <c r="AI5" i="5"/>
  <c r="AI6" i="5"/>
  <c r="AI7" i="5"/>
  <c r="AI3" i="5"/>
  <c r="AJ4" i="5"/>
  <c r="AJ5" i="5"/>
  <c r="AJ6" i="5"/>
  <c r="AJ7" i="5"/>
  <c r="AJ3" i="5"/>
  <c r="AK4" i="5"/>
  <c r="AK5" i="5"/>
  <c r="AK6" i="5"/>
  <c r="AK7" i="5"/>
  <c r="AK3" i="5"/>
  <c r="AL4" i="5"/>
  <c r="AL5" i="5"/>
  <c r="AL6" i="5"/>
  <c r="AL7" i="5"/>
  <c r="AL3" i="5"/>
  <c r="AM4" i="5"/>
  <c r="AM5" i="5"/>
  <c r="AM6" i="5"/>
  <c r="AM7" i="5"/>
  <c r="AM3" i="5"/>
  <c r="AN4" i="5"/>
  <c r="AN5" i="5"/>
  <c r="AN6" i="5"/>
  <c r="AN7" i="5"/>
  <c r="AN3" i="5"/>
  <c r="AO4" i="5"/>
  <c r="AO5" i="5"/>
  <c r="AO6" i="5"/>
  <c r="AO7" i="5"/>
  <c r="AO3" i="5"/>
  <c r="AP4" i="5"/>
  <c r="AP5" i="5"/>
  <c r="AP6" i="5"/>
  <c r="AP7" i="5"/>
  <c r="AP3" i="5"/>
  <c r="AQ4" i="5"/>
  <c r="AQ5" i="5"/>
  <c r="AQ6" i="5"/>
  <c r="AQ7" i="5"/>
  <c r="AQ3" i="5"/>
  <c r="AR4" i="5"/>
  <c r="AR5" i="5"/>
  <c r="AR6" i="5"/>
  <c r="AR7" i="5"/>
  <c r="AR3" i="5"/>
  <c r="AS4" i="5"/>
  <c r="AS5" i="5"/>
  <c r="AS6" i="5"/>
  <c r="AS7" i="5"/>
  <c r="AS3" i="5"/>
  <c r="AT4" i="5"/>
  <c r="AT5" i="5"/>
  <c r="AT6" i="5"/>
  <c r="AT7" i="5"/>
  <c r="AT3" i="5"/>
  <c r="AU4" i="5"/>
  <c r="AU5" i="5"/>
  <c r="AU6" i="5"/>
  <c r="AU7" i="5"/>
  <c r="AU3" i="5"/>
  <c r="AV4" i="5"/>
  <c r="AV5" i="5"/>
  <c r="AV6" i="5"/>
  <c r="AV7" i="5"/>
  <c r="AV3" i="5"/>
  <c r="AW4" i="5"/>
  <c r="AW5" i="5"/>
  <c r="AW6" i="5"/>
  <c r="AW7" i="5"/>
  <c r="AW3" i="5"/>
  <c r="AX4" i="5"/>
  <c r="AX5" i="5"/>
  <c r="AX6" i="5"/>
  <c r="AX7" i="5"/>
  <c r="AX3" i="5"/>
  <c r="AY4" i="5"/>
  <c r="AY5" i="5"/>
  <c r="AY6" i="5"/>
  <c r="AY7" i="5"/>
  <c r="AY3" i="5"/>
  <c r="AZ4" i="5"/>
  <c r="AZ5" i="5"/>
  <c r="AZ6" i="5"/>
  <c r="AZ7" i="5"/>
  <c r="AZ3" i="5"/>
  <c r="BA4" i="5"/>
  <c r="BA5" i="5"/>
  <c r="BA6" i="5"/>
  <c r="BA7" i="5"/>
  <c r="BA3" i="5"/>
  <c r="AD54" i="5"/>
  <c r="AD55" i="5"/>
  <c r="AD56" i="5"/>
  <c r="AD57" i="5"/>
  <c r="AD53" i="5"/>
  <c r="AE54" i="5"/>
  <c r="AE55" i="5"/>
  <c r="AE56" i="5"/>
  <c r="AE57" i="5"/>
  <c r="AE53" i="5"/>
  <c r="AF54" i="5"/>
  <c r="AF55" i="5"/>
  <c r="AF56" i="5"/>
  <c r="AF57" i="5"/>
  <c r="AF53" i="5"/>
  <c r="AG54" i="5"/>
  <c r="AG55" i="5"/>
  <c r="AG56" i="5"/>
  <c r="AG57" i="5"/>
  <c r="AG53" i="5"/>
  <c r="AH54" i="5"/>
  <c r="AH55" i="5"/>
  <c r="AH56" i="5"/>
  <c r="AH57" i="5"/>
  <c r="AH53" i="5"/>
  <c r="AI54" i="5"/>
  <c r="AI55" i="5"/>
  <c r="AI56" i="5"/>
  <c r="AI57" i="5"/>
  <c r="AI53" i="5"/>
  <c r="AJ54" i="5"/>
  <c r="AJ55" i="5"/>
  <c r="AJ56" i="5"/>
  <c r="AJ57" i="5"/>
  <c r="AJ53" i="5"/>
  <c r="AK54" i="5"/>
  <c r="AK55" i="5"/>
  <c r="AK56" i="5"/>
  <c r="AK57" i="5"/>
  <c r="AK53" i="5"/>
  <c r="AL54" i="5"/>
  <c r="AL55" i="5"/>
  <c r="AL56" i="5"/>
  <c r="AL57" i="5"/>
  <c r="AL53" i="5"/>
  <c r="AM54" i="5"/>
  <c r="AM55" i="5"/>
  <c r="AM56" i="5"/>
  <c r="AM57" i="5"/>
  <c r="AM53" i="5"/>
  <c r="AN54" i="5"/>
  <c r="AN55" i="5"/>
  <c r="AN56" i="5"/>
  <c r="AN57" i="5"/>
  <c r="AN53" i="5"/>
  <c r="AO54" i="5"/>
  <c r="AO55" i="5"/>
  <c r="AO56" i="5"/>
  <c r="AO57" i="5"/>
  <c r="AO53" i="5"/>
  <c r="AP54" i="5"/>
  <c r="AP55" i="5"/>
  <c r="AP56" i="5"/>
  <c r="AP57" i="5"/>
  <c r="AP53" i="5"/>
  <c r="AR54" i="5"/>
  <c r="AR55" i="5"/>
  <c r="AR56" i="5"/>
  <c r="AR57" i="5"/>
  <c r="AR53" i="5"/>
  <c r="AS54" i="5"/>
  <c r="AS55" i="5"/>
  <c r="AS56" i="5"/>
  <c r="AS57" i="5"/>
  <c r="AS53" i="5"/>
  <c r="AT54" i="5"/>
  <c r="AT55" i="5"/>
  <c r="AT56" i="5"/>
  <c r="AT57" i="5"/>
  <c r="AT53" i="5"/>
  <c r="AU54" i="5"/>
  <c r="AU55" i="5"/>
  <c r="AU56" i="5"/>
  <c r="AU57" i="5"/>
  <c r="AU53" i="5"/>
  <c r="AV54" i="5"/>
  <c r="AV55" i="5"/>
  <c r="AV56" i="5"/>
  <c r="AV57" i="5"/>
  <c r="AV53" i="5"/>
  <c r="AW54" i="5"/>
  <c r="AW55" i="5"/>
  <c r="AW56" i="5"/>
  <c r="AW57" i="5"/>
  <c r="AW53" i="5"/>
  <c r="AX54" i="5"/>
  <c r="AX55" i="5"/>
  <c r="AX56" i="5"/>
  <c r="AX57" i="5"/>
  <c r="AX53" i="5"/>
  <c r="AY54" i="5"/>
  <c r="AY55" i="5"/>
  <c r="AY56" i="5"/>
  <c r="AY57" i="5"/>
  <c r="AY53" i="5"/>
  <c r="AZ54" i="5"/>
  <c r="AZ55" i="5"/>
  <c r="AZ56" i="5"/>
  <c r="AZ57" i="5"/>
  <c r="AZ53" i="5"/>
  <c r="BA54" i="5"/>
  <c r="BA55" i="5"/>
  <c r="BA56" i="5"/>
  <c r="BA57" i="5"/>
  <c r="BA53" i="5"/>
  <c r="AQ54" i="5"/>
  <c r="AQ55" i="5"/>
  <c r="AQ56" i="5"/>
  <c r="AQ57" i="5"/>
  <c r="AQ53" i="5"/>
  <c r="CX4" i="4"/>
  <c r="CX33" i="4"/>
  <c r="CX5" i="4"/>
  <c r="CS26" i="4"/>
  <c r="AZ112" i="4" s="1"/>
  <c r="CS55" i="4"/>
  <c r="AZ165" i="4" s="1"/>
  <c r="CT26" i="4"/>
  <c r="AZ113" i="4" s="1"/>
  <c r="CT55" i="4"/>
  <c r="AZ166" i="4" s="1"/>
  <c r="C35" i="3"/>
  <c r="C36" i="3" s="1"/>
  <c r="E39" i="3"/>
  <c r="K39" i="3"/>
  <c r="C38" i="3"/>
  <c r="C39" i="3" s="1"/>
  <c r="D3" i="3"/>
  <c r="C30" i="3"/>
  <c r="C32" i="3" s="1"/>
  <c r="H9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AF63" i="6" l="1"/>
  <c r="AF62" i="6"/>
  <c r="AF61" i="6"/>
  <c r="AF60" i="6"/>
  <c r="AF59" i="6"/>
  <c r="AF57" i="6"/>
  <c r="AF56" i="6"/>
  <c r="AF55" i="6"/>
  <c r="AF54" i="6"/>
  <c r="AF53" i="6"/>
  <c r="AG52" i="6"/>
  <c r="AF13" i="6"/>
  <c r="AF12" i="6"/>
  <c r="AF11" i="6"/>
  <c r="AF10" i="6"/>
  <c r="AF9" i="6"/>
  <c r="AF7" i="6"/>
  <c r="AF6" i="6"/>
  <c r="AF5" i="6"/>
  <c r="AF4" i="6"/>
  <c r="AF3" i="6"/>
  <c r="AG2" i="6"/>
  <c r="CX34" i="4"/>
  <c r="CX6" i="4"/>
  <c r="BH54" i="4"/>
  <c r="BJ21" i="4"/>
  <c r="BJ24" i="4"/>
  <c r="BH33" i="4"/>
  <c r="BH41" i="4"/>
  <c r="BR3" i="4"/>
  <c r="BT3" i="4"/>
  <c r="CD3" i="4"/>
  <c r="CP4" i="4"/>
  <c r="BQ4" i="4"/>
  <c r="BQ5" i="4"/>
  <c r="CB5" i="4"/>
  <c r="BU5" i="4"/>
  <c r="BB6" i="4"/>
  <c r="BR7" i="4"/>
  <c r="BT7" i="4"/>
  <c r="CQ8" i="4"/>
  <c r="BF8" i="4"/>
  <c r="BS9" i="4"/>
  <c r="BU9" i="4"/>
  <c r="CP10" i="4"/>
  <c r="CR10" i="4"/>
  <c r="BQ11" i="4"/>
  <c r="BX11" i="4"/>
  <c r="BC12" i="4"/>
  <c r="BE12" i="4"/>
  <c r="BQ13" i="4"/>
  <c r="BR14" i="4"/>
  <c r="BT14" i="4"/>
  <c r="CQ15" i="4"/>
  <c r="BN15" i="4"/>
  <c r="CA16" i="4"/>
  <c r="CC16" i="4"/>
  <c r="BV17" i="4"/>
  <c r="CH17" i="4"/>
  <c r="BT17" i="4"/>
  <c r="CD18" i="4"/>
  <c r="CG18" i="4"/>
  <c r="CI18" i="4"/>
  <c r="BK19" i="4"/>
  <c r="BM19" i="4"/>
  <c r="BY20" i="4"/>
  <c r="BS20" i="4"/>
  <c r="BM20" i="4"/>
  <c r="BK22" i="4"/>
  <c r="BM22" i="4"/>
  <c r="CH23" i="4"/>
  <c r="CJ23" i="4"/>
  <c r="BL24" i="4"/>
  <c r="CI25" i="4"/>
  <c r="CK25" i="4"/>
  <c r="BB31" i="4"/>
  <c r="BK31" i="4"/>
  <c r="CO32" i="4"/>
  <c r="CQ32" i="4"/>
  <c r="BJ33" i="4"/>
  <c r="CN34" i="4"/>
  <c r="CP34" i="4"/>
  <c r="CR34" i="4"/>
  <c r="CH35" i="4"/>
  <c r="BU35" i="4"/>
  <c r="AZ35" i="4"/>
  <c r="BX37" i="4"/>
  <c r="AZ37" i="4"/>
  <c r="BZ37" i="4"/>
  <c r="BB38" i="4"/>
  <c r="BP39" i="4"/>
  <c r="AZ39" i="4"/>
  <c r="CO40" i="4"/>
  <c r="CQ40" i="4"/>
  <c r="BJ41" i="4"/>
  <c r="BX42" i="4"/>
  <c r="BD43" i="4"/>
  <c r="BP44" i="4"/>
  <c r="BR44" i="4"/>
  <c r="CR45" i="4"/>
  <c r="BY45" i="4"/>
  <c r="CN46" i="4"/>
  <c r="BI47" i="4"/>
  <c r="CF48" i="4"/>
  <c r="BQ50" i="4"/>
  <c r="CG51" i="4"/>
  <c r="BB52" i="4"/>
  <c r="CF53" i="4"/>
  <c r="AZ4" i="4"/>
  <c r="CE25" i="4"/>
  <c r="BN3" i="4"/>
  <c r="CJ4" i="4"/>
  <c r="CL4" i="4"/>
  <c r="BE5" i="4"/>
  <c r="CF6" i="4"/>
  <c r="BB7" i="4"/>
  <c r="BN7" i="4"/>
  <c r="CC8" i="4"/>
  <c r="BZ10" i="4"/>
  <c r="CL10" i="4"/>
  <c r="CB11" i="4"/>
  <c r="CH12" i="4"/>
  <c r="BF12" i="4"/>
  <c r="CM13" i="4"/>
  <c r="BD14" i="4"/>
  <c r="CA15" i="4"/>
  <c r="BK16" i="4"/>
  <c r="CF17" i="4"/>
  <c r="BD17" i="4"/>
  <c r="BQ18" i="4"/>
  <c r="BB19" i="4"/>
  <c r="BW19" i="4"/>
  <c r="CH19" i="4"/>
  <c r="BC20" i="4"/>
  <c r="CR20" i="4"/>
  <c r="CE20" i="4"/>
  <c r="CQ21" i="4"/>
  <c r="BG21" i="4"/>
  <c r="CP22" i="4"/>
  <c r="CR22" i="4"/>
  <c r="BT23" i="4"/>
  <c r="CQ24" i="4"/>
  <c r="BF24" i="4"/>
  <c r="BS25" i="4"/>
  <c r="BU25" i="4"/>
  <c r="CG31" i="4"/>
  <c r="CR31" i="4"/>
  <c r="CK31" i="4"/>
  <c r="BY32" i="4"/>
  <c r="CA32" i="4"/>
  <c r="CC32" i="4"/>
  <c r="CO33" i="4"/>
  <c r="CQ33" i="4"/>
  <c r="BO33" i="4"/>
  <c r="BX34" i="4"/>
  <c r="BZ34" i="4"/>
  <c r="CB34" i="4"/>
  <c r="CL34" i="4"/>
  <c r="BR35" i="4"/>
  <c r="CR35" i="4"/>
  <c r="CG35" i="4"/>
  <c r="CF36" i="4"/>
  <c r="CH36" i="4"/>
  <c r="CJ36" i="4"/>
  <c r="BH37" i="4"/>
  <c r="BJ37" i="4"/>
  <c r="BL37" i="4"/>
  <c r="BV37" i="4"/>
  <c r="CG38" i="4"/>
  <c r="CI38" i="4"/>
  <c r="CL38" i="4"/>
  <c r="BB39" i="4"/>
  <c r="BD39" i="4"/>
  <c r="BN39" i="4"/>
  <c r="BY40" i="4"/>
  <c r="CA40" i="4"/>
  <c r="CD40" i="4"/>
  <c r="CO41" i="4"/>
  <c r="CQ41" i="4"/>
  <c r="BH42" i="4"/>
  <c r="BJ42" i="4"/>
  <c r="BL42" i="4"/>
  <c r="BV42" i="4"/>
  <c r="CG43" i="4"/>
  <c r="CI43" i="4"/>
  <c r="CK43" i="4"/>
  <c r="BB44" i="4"/>
  <c r="CM44" i="4"/>
  <c r="AZ44" i="4"/>
  <c r="BD44" i="4"/>
  <c r="BN44" i="4"/>
  <c r="CA45" i="4"/>
  <c r="CP46" i="4"/>
  <c r="CR46" i="4"/>
  <c r="BK47" i="4"/>
  <c r="BM47" i="4"/>
  <c r="CH48" i="4"/>
  <c r="CJ48" i="4"/>
  <c r="BA49" i="4"/>
  <c r="AZ49" i="4"/>
  <c r="BN49" i="4"/>
  <c r="BG49" i="4"/>
  <c r="BC49" i="4"/>
  <c r="BE49" i="4"/>
  <c r="BS50" i="4"/>
  <c r="BU50" i="4"/>
  <c r="CI51" i="4"/>
  <c r="CK51" i="4"/>
  <c r="BD52" i="4"/>
  <c r="BN52" i="4"/>
  <c r="CH53" i="4"/>
  <c r="CJ53" i="4"/>
  <c r="BJ54" i="4"/>
  <c r="BL54" i="4"/>
  <c r="BV54" i="4"/>
  <c r="BQ7" i="4"/>
  <c r="AZ7" i="4"/>
  <c r="BA7" i="4"/>
  <c r="BN48" i="4"/>
  <c r="BA22" i="4"/>
  <c r="BH8" i="4"/>
  <c r="BC6" i="4"/>
  <c r="CL43" i="4"/>
  <c r="BI23" i="4"/>
  <c r="BW51" i="4"/>
  <c r="CG23" i="4"/>
  <c r="CE3" i="4"/>
  <c r="CM36" i="4"/>
  <c r="BG10" i="4"/>
  <c r="CG4" i="4"/>
  <c r="CM39" i="4"/>
  <c r="CG12" i="4"/>
  <c r="CG3" i="4"/>
  <c r="BG40" i="4"/>
  <c r="CK40" i="4"/>
  <c r="BX23" i="4"/>
  <c r="BP22" i="4"/>
  <c r="BI9" i="4"/>
  <c r="BG36" i="4"/>
  <c r="CM15" i="4"/>
  <c r="BE18" i="4"/>
  <c r="CF24" i="4"/>
  <c r="CM10" i="4"/>
  <c r="CN10" i="4"/>
  <c r="BW45" i="4"/>
  <c r="CB45" i="4"/>
  <c r="CM16" i="4"/>
  <c r="BB9" i="4"/>
  <c r="BB22" i="4"/>
  <c r="BW8" i="4"/>
  <c r="BD3" i="4"/>
  <c r="BZ4" i="4"/>
  <c r="BL5" i="4"/>
  <c r="BW5" i="4"/>
  <c r="CJ6" i="4"/>
  <c r="BD7" i="4"/>
  <c r="CA8" i="4"/>
  <c r="BC9" i="4"/>
  <c r="BE9" i="4"/>
  <c r="CB10" i="4"/>
  <c r="BK11" i="4"/>
  <c r="BU11" i="4"/>
  <c r="CJ12" i="4"/>
  <c r="BA13" i="4"/>
  <c r="AZ13" i="4"/>
  <c r="BZ13" i="4"/>
  <c r="BG13" i="4"/>
  <c r="BN14" i="4"/>
  <c r="CK15" i="4"/>
  <c r="BM16" i="4"/>
  <c r="BR17" i="4"/>
  <c r="CD17" i="4"/>
  <c r="BS18" i="4"/>
  <c r="CR19" i="4"/>
  <c r="BI20" i="4"/>
  <c r="BR23" i="4"/>
  <c r="CD23" i="4"/>
  <c r="BP31" i="4"/>
  <c r="BJ3" i="4"/>
  <c r="BL3" i="4"/>
  <c r="BV3" i="4"/>
  <c r="CH4" i="4"/>
  <c r="CR4" i="4"/>
  <c r="BI5" i="4"/>
  <c r="BT5" i="4"/>
  <c r="BM5" i="4"/>
  <c r="CE5" i="4"/>
  <c r="CN6" i="4"/>
  <c r="CR6" i="4"/>
  <c r="BJ7" i="4"/>
  <c r="BL7" i="4"/>
  <c r="BV7" i="4"/>
  <c r="CI8" i="4"/>
  <c r="CK8" i="4"/>
  <c r="BK9" i="4"/>
  <c r="BM9" i="4"/>
  <c r="CH10" i="4"/>
  <c r="CJ10" i="4"/>
  <c r="BI11" i="4"/>
  <c r="BW11" i="4"/>
  <c r="CJ11" i="4"/>
  <c r="CC11" i="4"/>
  <c r="CP12" i="4"/>
  <c r="CR12" i="4"/>
  <c r="BN12" i="4"/>
  <c r="BI13" i="4"/>
  <c r="CH13" i="4"/>
  <c r="BD13" i="4"/>
  <c r="BJ14" i="4"/>
  <c r="BL14" i="4"/>
  <c r="BV14" i="4"/>
  <c r="CI15" i="4"/>
  <c r="BF15" i="4"/>
  <c r="BS16" i="4"/>
  <c r="BU16" i="4"/>
  <c r="CN17" i="4"/>
  <c r="BZ17" i="4"/>
  <c r="BL17" i="4"/>
  <c r="CL17" i="4"/>
  <c r="BY18" i="4"/>
  <c r="CA18" i="4"/>
  <c r="BC19" i="4"/>
  <c r="BE19" i="4"/>
  <c r="CE19" i="4"/>
  <c r="BI19" i="4"/>
  <c r="BQ20" i="4"/>
  <c r="BK20" i="4"/>
  <c r="BE20" i="4"/>
  <c r="CM20" i="4"/>
  <c r="BD21" i="4"/>
  <c r="BO21" i="4"/>
  <c r="BC22" i="4"/>
  <c r="BE22" i="4"/>
  <c r="BZ23" i="4"/>
  <c r="CB23" i="4"/>
  <c r="CL23" i="4"/>
  <c r="BD24" i="4"/>
  <c r="BN24" i="4"/>
  <c r="CA25" i="4"/>
  <c r="CC25" i="4"/>
  <c r="CO31" i="4"/>
  <c r="BC31" i="4"/>
  <c r="BF31" i="4"/>
  <c r="BX31" i="4"/>
  <c r="CG32" i="4"/>
  <c r="CI32" i="4"/>
  <c r="CK32" i="4"/>
  <c r="BB33" i="4"/>
  <c r="BD33" i="4"/>
  <c r="BW33" i="4"/>
  <c r="CF34" i="4"/>
  <c r="CH34" i="4"/>
  <c r="CJ34" i="4"/>
  <c r="BG34" i="4"/>
  <c r="BZ35" i="4"/>
  <c r="BM35" i="4"/>
  <c r="CO35" i="4"/>
  <c r="CN36" i="4"/>
  <c r="CP36" i="4"/>
  <c r="CR36" i="4"/>
  <c r="BP37" i="4"/>
  <c r="BR37" i="4"/>
  <c r="BT37" i="4"/>
  <c r="CD37" i="4"/>
  <c r="CO38" i="4"/>
  <c r="CQ38" i="4"/>
  <c r="BH39" i="4"/>
  <c r="BJ39" i="4"/>
  <c r="BL39" i="4"/>
  <c r="BV39" i="4"/>
  <c r="CG40" i="4"/>
  <c r="CI40" i="4"/>
  <c r="CL40" i="4"/>
  <c r="BB41" i="4"/>
  <c r="BD41" i="4"/>
  <c r="BP42" i="4"/>
  <c r="BR42" i="4"/>
  <c r="BT42" i="4"/>
  <c r="CD42" i="4"/>
  <c r="CO43" i="4"/>
  <c r="CQ43" i="4"/>
  <c r="BH44" i="4"/>
  <c r="BJ44" i="4"/>
  <c r="BL44" i="4"/>
  <c r="BV44" i="4"/>
  <c r="CG45" i="4"/>
  <c r="BY19" i="4"/>
  <c r="BW18" i="4"/>
  <c r="CM6" i="4"/>
  <c r="CR3" i="4"/>
  <c r="CC4" i="4"/>
  <c r="BP5" i="4"/>
  <c r="BR8" i="4"/>
  <c r="BS10" i="4"/>
  <c r="CL11" i="4"/>
  <c r="BH13" i="4"/>
  <c r="CP14" i="4"/>
  <c r="CL15" i="4"/>
  <c r="BC17" i="4"/>
  <c r="BL18" i="4"/>
  <c r="BX19" i="4"/>
  <c r="CK20" i="4"/>
  <c r="CI22" i="4"/>
  <c r="CH24" i="4"/>
  <c r="BV25" i="4"/>
  <c r="CL31" i="4"/>
  <c r="CF33" i="4"/>
  <c r="BV33" i="4"/>
  <c r="BS34" i="4"/>
  <c r="BS35" i="4"/>
  <c r="BF35" i="4"/>
  <c r="BD35" i="4"/>
  <c r="BY36" i="4"/>
  <c r="CA36" i="4"/>
  <c r="CC36" i="4"/>
  <c r="BA37" i="4"/>
  <c r="BX38" i="4"/>
  <c r="CB38" i="4"/>
  <c r="CN39" i="4"/>
  <c r="CP39" i="4"/>
  <c r="CR39" i="4"/>
  <c r="BP40" i="4"/>
  <c r="BR40" i="4"/>
  <c r="BT40" i="4"/>
  <c r="CF41" i="4"/>
  <c r="CH41" i="4"/>
  <c r="CJ41" i="4"/>
  <c r="BA42" i="4"/>
  <c r="AZ42" i="4"/>
  <c r="BC42" i="4"/>
  <c r="BE42" i="4"/>
  <c r="BX43" i="4"/>
  <c r="BZ43" i="4"/>
  <c r="CB43" i="4"/>
  <c r="CN44" i="4"/>
  <c r="CP44" i="4"/>
  <c r="CR44" i="4"/>
  <c r="BP45" i="4"/>
  <c r="BR45" i="4"/>
  <c r="BV45" i="4"/>
  <c r="CG46" i="4"/>
  <c r="CI46" i="4"/>
  <c r="CL46" i="4"/>
  <c r="BB47" i="4"/>
  <c r="BD47" i="4"/>
  <c r="BN47" i="4"/>
  <c r="BY48" i="4"/>
  <c r="CA48" i="4"/>
  <c r="CC48" i="4"/>
  <c r="CO49" i="4"/>
  <c r="CQ49" i="4"/>
  <c r="BH50" i="4"/>
  <c r="BJ50" i="4"/>
  <c r="BL50" i="4"/>
  <c r="BX51" i="4"/>
  <c r="BZ51" i="4"/>
  <c r="CB51" i="4"/>
  <c r="CN52" i="4"/>
  <c r="CP52" i="4"/>
  <c r="CR52" i="4"/>
  <c r="BO52" i="4"/>
  <c r="BY53" i="4"/>
  <c r="CA53" i="4"/>
  <c r="CC53" i="4"/>
  <c r="BA54" i="4"/>
  <c r="AZ54" i="4"/>
  <c r="BC54" i="4"/>
  <c r="BE54" i="4"/>
  <c r="CM48" i="4"/>
  <c r="BP3" i="4"/>
  <c r="BM38" i="4"/>
  <c r="BY15" i="4"/>
  <c r="BW6" i="4"/>
  <c r="BG50" i="4"/>
  <c r="CM35" i="4"/>
  <c r="CE21" i="4"/>
  <c r="CL41" i="4"/>
  <c r="BG14" i="4"/>
  <c r="BG44" i="4"/>
  <c r="CO16" i="4"/>
  <c r="BP8" i="4"/>
  <c r="CM54" i="4"/>
  <c r="BO22" i="4"/>
  <c r="BP7" i="4"/>
  <c r="BO49" i="4"/>
  <c r="BG32" i="4"/>
  <c r="CJ45" i="4"/>
  <c r="BP16" i="4"/>
  <c r="BX10" i="4"/>
  <c r="BQ23" i="4"/>
  <c r="BP9" i="4"/>
  <c r="CE43" i="4"/>
  <c r="CM18" i="4"/>
  <c r="BP25" i="4"/>
  <c r="CN22" i="4"/>
  <c r="CO10" i="4"/>
  <c r="BX25" i="4"/>
  <c r="BO8" i="4"/>
  <c r="BG8" i="4"/>
  <c r="BE4" i="4"/>
  <c r="CD7" i="4"/>
  <c r="CK11" i="4"/>
  <c r="BV12" i="4"/>
  <c r="BE13" i="4"/>
  <c r="CD14" i="4"/>
  <c r="BG17" i="4"/>
  <c r="BL21" i="4"/>
  <c r="BV24" i="4"/>
  <c r="BL33" i="4"/>
  <c r="BJ35" i="4"/>
  <c r="BA36" i="4"/>
  <c r="AZ36" i="4"/>
  <c r="BE36" i="4"/>
  <c r="CL37" i="4"/>
  <c r="BR39" i="4"/>
  <c r="BL41" i="4"/>
  <c r="BZ42" i="4"/>
  <c r="CL42" i="4"/>
  <c r="BB43" i="4"/>
  <c r="AZ43" i="4"/>
  <c r="BT44" i="4"/>
  <c r="CM37" i="4"/>
  <c r="CP3" i="4"/>
  <c r="CO5" i="4"/>
  <c r="CC6" i="4"/>
  <c r="CD8" i="4"/>
  <c r="BU10" i="4"/>
  <c r="BG11" i="4"/>
  <c r="BC13" i="4"/>
  <c r="BR15" i="4"/>
  <c r="BQ17" i="4"/>
  <c r="BJ18" i="4"/>
  <c r="BZ19" i="4"/>
  <c r="CH21" i="4"/>
  <c r="CK22" i="4"/>
  <c r="BJ25" i="4"/>
  <c r="CI31" i="4"/>
  <c r="BT32" i="4"/>
  <c r="BQ34" i="4"/>
  <c r="BC37" i="4"/>
  <c r="BC3" i="4"/>
  <c r="BB3" i="4"/>
  <c r="CK4" i="4"/>
  <c r="CH6" i="4"/>
  <c r="BZ8" i="4"/>
  <c r="BN9" i="4"/>
  <c r="BB11" i="4"/>
  <c r="CE11" i="4"/>
  <c r="BL13" i="4"/>
  <c r="BC14" i="4"/>
  <c r="BP14" i="4"/>
  <c r="BJ16" i="4"/>
  <c r="BY17" i="4"/>
  <c r="BP18" i="4"/>
  <c r="CF19" i="4"/>
  <c r="BO20" i="4"/>
  <c r="CR21" i="4"/>
  <c r="BF22" i="4"/>
  <c r="BS23" i="4"/>
  <c r="BU23" i="4"/>
  <c r="CP24" i="4"/>
  <c r="BR25" i="4"/>
  <c r="CD25" i="4"/>
  <c r="CH31" i="4"/>
  <c r="CQ31" i="4"/>
  <c r="BG31" i="4"/>
  <c r="BX32" i="4"/>
  <c r="CH32" i="4"/>
  <c r="CB32" i="4"/>
  <c r="CN33" i="4"/>
  <c r="CP33" i="4"/>
  <c r="CR33" i="4"/>
  <c r="CD33" i="4"/>
  <c r="BY34" i="4"/>
  <c r="CA34" i="4"/>
  <c r="CC34" i="4"/>
  <c r="BH35" i="4"/>
  <c r="CA35" i="4"/>
  <c r="BV35" i="4"/>
  <c r="BE35" i="4"/>
  <c r="CG36" i="4"/>
  <c r="CI36" i="4"/>
  <c r="CK36" i="4"/>
  <c r="BI37" i="4"/>
  <c r="BK37" i="4"/>
  <c r="BM37" i="4"/>
  <c r="CF38" i="4"/>
  <c r="CH38" i="4"/>
  <c r="CJ38" i="4"/>
  <c r="BA39" i="4"/>
  <c r="BC39" i="4"/>
  <c r="BE39" i="4"/>
  <c r="AZ52" i="4"/>
  <c r="BI8" i="4"/>
  <c r="BO40" i="4"/>
  <c r="BB24" i="4"/>
  <c r="CM5" i="4"/>
  <c r="BE6" i="4"/>
  <c r="CR11" i="4"/>
  <c r="CF31" i="4"/>
  <c r="BC36" i="4"/>
  <c r="CB37" i="4"/>
  <c r="BD38" i="4"/>
  <c r="CD39" i="4"/>
  <c r="CB42" i="4"/>
  <c r="BH9" i="4"/>
  <c r="BB15" i="4"/>
  <c r="BP4" i="4"/>
  <c r="BC5" i="4"/>
  <c r="BZ6" i="4"/>
  <c r="BE7" i="4"/>
  <c r="CQ9" i="4"/>
  <c r="CO11" i="4"/>
  <c r="CA12" i="4"/>
  <c r="CO13" i="4"/>
  <c r="CR14" i="4"/>
  <c r="BN16" i="4"/>
  <c r="CR17" i="4"/>
  <c r="CI19" i="4"/>
  <c r="BB20" i="4"/>
  <c r="CJ21" i="4"/>
  <c r="BK23" i="4"/>
  <c r="CJ24" i="4"/>
  <c r="BZ31" i="4"/>
  <c r="BZ32" i="4"/>
  <c r="CH33" i="4"/>
  <c r="BU34" i="4"/>
  <c r="BE37" i="4"/>
  <c r="BE3" i="4"/>
  <c r="CA4" i="4"/>
  <c r="BK5" i="4"/>
  <c r="BX5" i="4"/>
  <c r="BC7" i="4"/>
  <c r="CB8" i="4"/>
  <c r="BD9" i="4"/>
  <c r="CC10" i="4"/>
  <c r="BO11" i="4"/>
  <c r="CK12" i="4"/>
  <c r="BK13" i="4"/>
  <c r="BE14" i="4"/>
  <c r="CB15" i="4"/>
  <c r="BV16" i="4"/>
  <c r="BE17" i="4"/>
  <c r="BT18" i="4"/>
  <c r="BN19" i="4"/>
  <c r="BJ20" i="4"/>
  <c r="CP21" i="4"/>
  <c r="CQ22" i="4"/>
  <c r="CR24" i="4"/>
  <c r="BM3" i="4"/>
  <c r="CI4" i="4"/>
  <c r="BJ5" i="4"/>
  <c r="BV5" i="4"/>
  <c r="CP6" i="4"/>
  <c r="BU7" i="4"/>
  <c r="CJ8" i="4"/>
  <c r="BL9" i="4"/>
  <c r="CI10" i="4"/>
  <c r="CQ11" i="4"/>
  <c r="BH11" i="4"/>
  <c r="BG12" i="4"/>
  <c r="BX13" i="4"/>
  <c r="BS13" i="4"/>
  <c r="BF13" i="4"/>
  <c r="BK14" i="4"/>
  <c r="CH15" i="4"/>
  <c r="CJ15" i="4"/>
  <c r="BR16" i="4"/>
  <c r="BT16" i="4"/>
  <c r="BS17" i="4"/>
  <c r="AZ32" i="4"/>
  <c r="BO47" i="4"/>
  <c r="CI6" i="4"/>
  <c r="CP13" i="4"/>
  <c r="CM19" i="4"/>
  <c r="BW21" i="4"/>
  <c r="BN31" i="4"/>
  <c r="CM33" i="4"/>
  <c r="BO34" i="4"/>
  <c r="BT39" i="4"/>
  <c r="AZ41" i="4"/>
  <c r="AZ19" i="4"/>
  <c r="BJ2" i="4"/>
  <c r="BS4" i="4"/>
  <c r="BF5" i="4"/>
  <c r="CP7" i="4"/>
  <c r="BT8" i="4"/>
  <c r="BF9" i="4"/>
  <c r="CA11" i="4"/>
  <c r="CC12" i="4"/>
  <c r="CC13" i="4"/>
  <c r="BT15" i="4"/>
  <c r="BD16" i="4"/>
  <c r="BB16" i="4"/>
  <c r="BH18" i="4"/>
  <c r="CK19" i="4"/>
  <c r="CQ20" i="4"/>
  <c r="BV21" i="4"/>
  <c r="BM23" i="4"/>
  <c r="BL25" i="4"/>
  <c r="BP32" i="4"/>
  <c r="CJ33" i="4"/>
  <c r="CM34" i="4"/>
  <c r="BZ38" i="4"/>
  <c r="BX4" i="4"/>
  <c r="BB5" i="4"/>
  <c r="BN5" i="4"/>
  <c r="CK6" i="4"/>
  <c r="BM7" i="4"/>
  <c r="CL8" i="4"/>
  <c r="CA10" i="4"/>
  <c r="CI11" i="4"/>
  <c r="CI12" i="4"/>
  <c r="BP13" i="4"/>
  <c r="CK13" i="4"/>
  <c r="BZ15" i="4"/>
  <c r="BL16" i="4"/>
  <c r="BK17" i="4"/>
  <c r="BR18" i="4"/>
  <c r="CQ19" i="4"/>
  <c r="BH20" i="4"/>
  <c r="BF20" i="4"/>
  <c r="CD21" i="4"/>
  <c r="BT25" i="4"/>
  <c r="BK3" i="4"/>
  <c r="CF4" i="4"/>
  <c r="BD4" i="4"/>
  <c r="BS5" i="4"/>
  <c r="CF5" i="4"/>
  <c r="BF6" i="4"/>
  <c r="BK7" i="4"/>
  <c r="CH8" i="4"/>
  <c r="BJ9" i="4"/>
  <c r="BV9" i="4"/>
  <c r="CK10" i="4"/>
  <c r="BJ11" i="4"/>
  <c r="CM11" i="4"/>
  <c r="CQ12" i="4"/>
  <c r="CR13" i="4"/>
  <c r="BM14" i="4"/>
  <c r="BA11" i="4"/>
  <c r="AZ31" i="4"/>
  <c r="BG35" i="4"/>
  <c r="BG23" i="4"/>
  <c r="CO4" i="4"/>
  <c r="CB3" i="4"/>
  <c r="CL3" i="4"/>
  <c r="BC4" i="4"/>
  <c r="BM4" i="4"/>
  <c r="BY5" i="4"/>
  <c r="CJ5" i="4"/>
  <c r="CC5" i="4"/>
  <c r="AZ5" i="4"/>
  <c r="DB5" i="4" s="1"/>
  <c r="BA5" i="4"/>
  <c r="BJ6" i="4"/>
  <c r="BM6" i="4"/>
  <c r="BZ7" i="4"/>
  <c r="CB7" i="4"/>
  <c r="CL7" i="4"/>
  <c r="BD8" i="4"/>
  <c r="BN8" i="4"/>
  <c r="CA9" i="4"/>
  <c r="CC9" i="4"/>
  <c r="BC10" i="4"/>
  <c r="BE10" i="4"/>
  <c r="BY11" i="4"/>
  <c r="BC11" i="4"/>
  <c r="BN11" i="4"/>
  <c r="BF11" i="4"/>
  <c r="BK12" i="4"/>
  <c r="BM12" i="4"/>
  <c r="CD12" i="4"/>
  <c r="BY13" i="4"/>
  <c r="CB13" i="4"/>
  <c r="BM13" i="4"/>
  <c r="BZ14" i="4"/>
  <c r="CB14" i="4"/>
  <c r="CL14" i="4"/>
  <c r="BD15" i="4"/>
  <c r="BV15" i="4"/>
  <c r="CI16" i="4"/>
  <c r="CK16" i="4"/>
  <c r="BA17" i="4"/>
  <c r="AZ17" i="4"/>
  <c r="CP17" i="4"/>
  <c r="CB17" i="4"/>
  <c r="CM17" i="4"/>
  <c r="CO18" i="4"/>
  <c r="CQ18" i="4"/>
  <c r="BS19" i="4"/>
  <c r="BU19" i="4"/>
  <c r="BH19" i="4"/>
  <c r="BF19" i="4"/>
  <c r="CG20" i="4"/>
  <c r="CA20" i="4"/>
  <c r="BU20" i="4"/>
  <c r="BR21" i="4"/>
  <c r="BT21" i="4"/>
  <c r="BF21" i="4"/>
  <c r="BS22" i="4"/>
  <c r="BU22" i="4"/>
  <c r="CP23" i="4"/>
  <c r="CR23" i="4"/>
  <c r="BR24" i="4"/>
  <c r="BT24" i="4"/>
  <c r="CD24" i="4"/>
  <c r="CQ25" i="4"/>
  <c r="BF25" i="4"/>
  <c r="BJ31" i="4"/>
  <c r="BS31" i="4"/>
  <c r="BV31" i="4"/>
  <c r="CN31" i="4"/>
  <c r="BB32" i="4"/>
  <c r="BD32" i="4"/>
  <c r="BP33" i="4"/>
  <c r="BR33" i="4"/>
  <c r="BT33" i="4"/>
  <c r="BF33" i="4"/>
  <c r="BA34" i="4"/>
  <c r="BC34" i="4"/>
  <c r="BE34" i="4"/>
  <c r="BW34" i="4"/>
  <c r="CP35" i="4"/>
  <c r="CC35" i="4"/>
  <c r="BC35" i="4"/>
  <c r="BI36" i="4"/>
  <c r="BK36" i="4"/>
  <c r="BM36" i="4"/>
  <c r="CF37" i="4"/>
  <c r="CH37" i="4"/>
  <c r="CJ37" i="4"/>
  <c r="BH38" i="4"/>
  <c r="BJ38" i="4"/>
  <c r="BL38" i="4"/>
  <c r="BX39" i="4"/>
  <c r="BZ39" i="4"/>
  <c r="CB39" i="4"/>
  <c r="CL39" i="4"/>
  <c r="BB40" i="4"/>
  <c r="BD40" i="4"/>
  <c r="BP41" i="4"/>
  <c r="BR41" i="4"/>
  <c r="BT41" i="4"/>
  <c r="CF42" i="4"/>
  <c r="CH42" i="4"/>
  <c r="CJ42" i="4"/>
  <c r="BH43" i="4"/>
  <c r="BJ43" i="4"/>
  <c r="BL43" i="4"/>
  <c r="BX44" i="4"/>
  <c r="BZ44" i="4"/>
  <c r="CB44" i="4"/>
  <c r="CL44" i="4"/>
  <c r="BB45" i="4"/>
  <c r="BF45" i="4"/>
  <c r="BQ46" i="4"/>
  <c r="BS46" i="4"/>
  <c r="BV46" i="4"/>
  <c r="CG47" i="4"/>
  <c r="CI47" i="4"/>
  <c r="CK47" i="4"/>
  <c r="BI48" i="4"/>
  <c r="BK48" i="4"/>
  <c r="BM48" i="4"/>
  <c r="BY49" i="4"/>
  <c r="CA49" i="4"/>
  <c r="CC49" i="4"/>
  <c r="CO50" i="4"/>
  <c r="CQ50" i="4"/>
  <c r="BH51" i="4"/>
  <c r="BJ51" i="4"/>
  <c r="BL51" i="4"/>
  <c r="BX52" i="4"/>
  <c r="BZ52" i="4"/>
  <c r="CB52" i="4"/>
  <c r="CL52" i="4"/>
  <c r="BI53" i="4"/>
  <c r="BK53" i="4"/>
  <c r="BM53" i="4"/>
  <c r="CF54" i="4"/>
  <c r="CH54" i="4"/>
  <c r="CJ54" i="4"/>
  <c r="BO53" i="4"/>
  <c r="BW3" i="4"/>
  <c r="CD41" i="4"/>
  <c r="CG16" i="4"/>
  <c r="BY7" i="4"/>
  <c r="CE53" i="4"/>
  <c r="BG37" i="4"/>
  <c r="BY22" i="4"/>
  <c r="BG43" i="4"/>
  <c r="BM15" i="4"/>
  <c r="BO50" i="4"/>
  <c r="AZ16" i="4"/>
  <c r="BI16" i="4"/>
  <c r="CN16" i="4"/>
  <c r="BW9" i="4"/>
  <c r="CM3" i="4"/>
  <c r="BA24" i="4"/>
  <c r="BA9" i="4"/>
  <c r="CM51" i="4"/>
  <c r="CK38" i="4"/>
  <c r="CE46" i="4"/>
  <c r="BN18" i="4"/>
  <c r="CF16" i="4"/>
  <c r="CM25" i="4"/>
  <c r="BA10" i="4"/>
  <c r="BT45" i="4"/>
  <c r="BX21" i="4"/>
  <c r="CF8" i="4"/>
  <c r="CM43" i="4"/>
  <c r="CO24" i="4"/>
  <c r="BM40" i="4"/>
  <c r="CO12" i="4"/>
  <c r="BZ3" i="4"/>
  <c r="CH3" i="4"/>
  <c r="CJ3" i="4"/>
  <c r="BH4" i="4"/>
  <c r="BK4" i="4"/>
  <c r="BU4" i="4"/>
  <c r="CG5" i="4"/>
  <c r="CR5" i="4"/>
  <c r="CK5" i="4"/>
  <c r="BH5" i="4"/>
  <c r="BR6" i="4"/>
  <c r="BU6" i="4"/>
  <c r="CH7" i="4"/>
  <c r="CJ7" i="4"/>
  <c r="BJ8" i="4"/>
  <c r="BL8" i="4"/>
  <c r="BV8" i="4"/>
  <c r="CI9" i="4"/>
  <c r="CK9" i="4"/>
  <c r="BK10" i="4"/>
  <c r="BM10" i="4"/>
  <c r="CG11" i="4"/>
  <c r="BS11" i="4"/>
  <c r="CD11" i="4"/>
  <c r="BV11" i="4"/>
  <c r="BS12" i="4"/>
  <c r="BU12" i="4"/>
  <c r="CL12" i="4"/>
  <c r="CG13" i="4"/>
  <c r="BW13" i="4"/>
  <c r="BU13" i="4"/>
  <c r="CH14" i="4"/>
  <c r="CJ14" i="4"/>
  <c r="BJ15" i="4"/>
  <c r="BL15" i="4"/>
  <c r="CD15" i="4"/>
  <c r="CQ16" i="4"/>
  <c r="BF16" i="4"/>
  <c r="BI17" i="4"/>
  <c r="BW17" i="4"/>
  <c r="CJ17" i="4"/>
  <c r="BN17" i="4"/>
  <c r="BB18" i="4"/>
  <c r="BD18" i="4"/>
  <c r="CA19" i="4"/>
  <c r="CC19" i="4"/>
  <c r="BP19" i="4"/>
  <c r="BQ19" i="4"/>
  <c r="CO20" i="4"/>
  <c r="CI20" i="4"/>
  <c r="CC20" i="4"/>
  <c r="BZ21" i="4"/>
  <c r="CB21" i="4"/>
  <c r="BN21" i="4"/>
  <c r="CA22" i="4"/>
  <c r="CC22" i="4"/>
  <c r="BC23" i="4"/>
  <c r="BE23" i="4"/>
  <c r="BZ24" i="4"/>
  <c r="CB24" i="4"/>
  <c r="CL24" i="4"/>
  <c r="BD25" i="4"/>
  <c r="BN25" i="4"/>
  <c r="BR31" i="4"/>
  <c r="CA31" i="4"/>
  <c r="CD31" i="4"/>
  <c r="BH32" i="4"/>
  <c r="BR32" i="4"/>
  <c r="BL32" i="4"/>
  <c r="BX33" i="4"/>
  <c r="BZ33" i="4"/>
  <c r="CB33" i="4"/>
  <c r="BN33" i="4"/>
  <c r="BI34" i="4"/>
  <c r="BK34" i="4"/>
  <c r="BM34" i="4"/>
  <c r="CE34" i="4"/>
  <c r="BK35" i="4"/>
  <c r="CK35" i="4"/>
  <c r="CI35" i="4"/>
  <c r="BQ36" i="4"/>
  <c r="BS36" i="4"/>
  <c r="BU36" i="4"/>
  <c r="CN37" i="4"/>
  <c r="CP37" i="4"/>
  <c r="CR37" i="4"/>
  <c r="BP38" i="4"/>
  <c r="BR38" i="4"/>
  <c r="BT38" i="4"/>
  <c r="CF39" i="4"/>
  <c r="CH39" i="4"/>
  <c r="CJ39" i="4"/>
  <c r="BH40" i="4"/>
  <c r="BJ40" i="4"/>
  <c r="BL40" i="4"/>
  <c r="BX41" i="4"/>
  <c r="BZ41" i="4"/>
  <c r="CB41" i="4"/>
  <c r="CN42" i="4"/>
  <c r="CP42" i="4"/>
  <c r="CR42" i="4"/>
  <c r="BP43" i="4"/>
  <c r="BR43" i="4"/>
  <c r="BT43" i="4"/>
  <c r="CF44" i="4"/>
  <c r="CH44" i="4"/>
  <c r="CJ44" i="4"/>
  <c r="BH45" i="4"/>
  <c r="BJ45" i="4"/>
  <c r="BN45" i="4"/>
  <c r="BY46" i="4"/>
  <c r="CA46" i="4"/>
  <c r="CD46" i="4"/>
  <c r="CO47" i="4"/>
  <c r="CQ47" i="4"/>
  <c r="BF47" i="4"/>
  <c r="BQ48" i="4"/>
  <c r="BS48" i="4"/>
  <c r="BU48" i="4"/>
  <c r="CG49" i="4"/>
  <c r="CI49" i="4"/>
  <c r="CK49" i="4"/>
  <c r="BB50" i="4"/>
  <c r="BD50" i="4"/>
  <c r="BP51" i="4"/>
  <c r="BR51" i="4"/>
  <c r="BT51" i="4"/>
  <c r="CF52" i="4"/>
  <c r="CH52" i="4"/>
  <c r="CJ52" i="4"/>
  <c r="BG52" i="4"/>
  <c r="BQ53" i="4"/>
  <c r="BS53" i="4"/>
  <c r="BU53" i="4"/>
  <c r="CN54" i="4"/>
  <c r="CP54" i="4"/>
  <c r="CR54" i="4"/>
  <c r="BG48" i="4"/>
  <c r="CO3" i="4"/>
  <c r="BG39" i="4"/>
  <c r="BH15" i="4"/>
  <c r="BA6" i="4"/>
  <c r="BO6" i="4"/>
  <c r="AZ6" i="4"/>
  <c r="BV51" i="4"/>
  <c r="BW36" i="4"/>
  <c r="AZ21" i="4"/>
  <c r="BB21" i="4"/>
  <c r="BH21" i="4"/>
  <c r="BF41" i="4"/>
  <c r="CF15" i="4"/>
  <c r="BW48" i="4"/>
  <c r="BW16" i="4"/>
  <c r="CO9" i="4"/>
  <c r="CN3" i="4"/>
  <c r="BX24" i="4"/>
  <c r="BX9" i="4"/>
  <c r="CD50" i="4"/>
  <c r="BO35" i="4"/>
  <c r="BM45" i="4"/>
  <c r="CK18" i="4"/>
  <c r="BP15" i="4"/>
  <c r="BY24" i="4"/>
  <c r="CG10" i="4"/>
  <c r="CM45" i="4"/>
  <c r="BU18" i="4"/>
  <c r="CO7" i="4"/>
  <c r="CN24" i="4"/>
  <c r="CN12" i="4"/>
  <c r="BW35" i="4"/>
  <c r="BQ10" i="4"/>
  <c r="BQ24" i="4"/>
  <c r="CM9" i="4"/>
  <c r="BG9" i="4"/>
  <c r="CD16" i="4"/>
  <c r="BM17" i="4"/>
  <c r="CB18" i="4"/>
  <c r="BV19" i="4"/>
  <c r="BP20" i="4"/>
  <c r="BD20" i="4"/>
  <c r="BC21" i="4"/>
  <c r="CL21" i="4"/>
  <c r="BN22" i="4"/>
  <c r="BE24" i="4"/>
  <c r="CB25" i="4"/>
  <c r="CP31" i="4"/>
  <c r="BO31" i="4"/>
  <c r="CP32" i="4"/>
  <c r="BE33" i="4"/>
  <c r="CG34" i="4"/>
  <c r="CK34" i="4"/>
  <c r="CL35" i="4"/>
  <c r="CO36" i="4"/>
  <c r="BF36" i="4"/>
  <c r="BU37" i="4"/>
  <c r="CP38" i="4"/>
  <c r="BI39" i="4"/>
  <c r="BM39" i="4"/>
  <c r="CH40" i="4"/>
  <c r="BA41" i="4"/>
  <c r="BE41" i="4"/>
  <c r="BS42" i="4"/>
  <c r="CN43" i="4"/>
  <c r="CR43" i="4"/>
  <c r="BK44" i="4"/>
  <c r="BB8" i="4"/>
  <c r="BS3" i="4"/>
  <c r="CN4" i="4"/>
  <c r="BF4" i="4"/>
  <c r="CA5" i="4"/>
  <c r="CD5" i="4"/>
  <c r="BD6" i="4"/>
  <c r="BN6" i="4"/>
  <c r="BS7" i="4"/>
  <c r="CC7" i="4"/>
  <c r="CP8" i="4"/>
  <c r="CR8" i="4"/>
  <c r="BR9" i="4"/>
  <c r="BT9" i="4"/>
  <c r="CD9" i="4"/>
  <c r="CQ10" i="4"/>
  <c r="BF10" i="4"/>
  <c r="BR11" i="4"/>
  <c r="AZ11" i="4"/>
  <c r="BP11" i="4"/>
  <c r="CN11" i="4"/>
  <c r="BD12" i="4"/>
  <c r="BO12" i="4"/>
  <c r="CF13" i="4"/>
  <c r="CE13" i="4"/>
  <c r="CA13" i="4"/>
  <c r="BN13" i="4"/>
  <c r="BS14" i="4"/>
  <c r="BU14" i="4"/>
  <c r="CP15" i="4"/>
  <c r="CR15" i="4"/>
  <c r="BZ16" i="4"/>
  <c r="CB16" i="4"/>
  <c r="CL16" i="4"/>
  <c r="CO17" i="4"/>
  <c r="CA17" i="4"/>
  <c r="BU17" i="4"/>
  <c r="CF18" i="4"/>
  <c r="CH18" i="4"/>
  <c r="CJ18" i="4"/>
  <c r="BL19" i="4"/>
  <c r="CD19" i="4"/>
  <c r="BA19" i="4"/>
  <c r="BX20" i="4"/>
  <c r="BZ20" i="4"/>
  <c r="BL20" i="4"/>
  <c r="BV20" i="4"/>
  <c r="BK21" i="4"/>
  <c r="BM21" i="4"/>
  <c r="BJ22" i="4"/>
  <c r="BL22" i="4"/>
  <c r="BV22" i="4"/>
  <c r="CI23" i="4"/>
  <c r="CK23" i="4"/>
  <c r="BK24" i="4"/>
  <c r="BM24" i="4"/>
  <c r="CH25" i="4"/>
  <c r="CJ25" i="4"/>
  <c r="BA31" i="4"/>
  <c r="BL31" i="4"/>
  <c r="BE31" i="4"/>
  <c r="BW31" i="4"/>
  <c r="CN32" i="4"/>
  <c r="BJ32" i="4"/>
  <c r="CR32" i="4"/>
  <c r="BI33" i="4"/>
  <c r="BK33" i="4"/>
  <c r="BM33" i="4"/>
  <c r="BG33" i="4"/>
  <c r="CO34" i="4"/>
  <c r="CQ34" i="4"/>
  <c r="BF34" i="4"/>
  <c r="BX35" i="4"/>
  <c r="BL35" i="4"/>
  <c r="BA35" i="4"/>
  <c r="CD35" i="4"/>
  <c r="BB36" i="4"/>
  <c r="BD36" i="4"/>
  <c r="BN36" i="4"/>
  <c r="BY37" i="4"/>
  <c r="CA37" i="4"/>
  <c r="CC37" i="4"/>
  <c r="BA38" i="4"/>
  <c r="AZ38" i="4"/>
  <c r="BC38" i="4"/>
  <c r="BF38" i="4"/>
  <c r="BQ39" i="4"/>
  <c r="BS39" i="4"/>
  <c r="BU39" i="4"/>
  <c r="CN40" i="4"/>
  <c r="CP40" i="4"/>
  <c r="CR40" i="4"/>
  <c r="BI41" i="4"/>
  <c r="BK41" i="4"/>
  <c r="BM41" i="4"/>
  <c r="BY42" i="4"/>
  <c r="CA42" i="4"/>
  <c r="CC42" i="4"/>
  <c r="BA43" i="4"/>
  <c r="BC43" i="4"/>
  <c r="BE43" i="4"/>
  <c r="BQ44" i="4"/>
  <c r="BS44" i="4"/>
  <c r="BU44" i="4"/>
  <c r="CN45" i="4"/>
  <c r="AZ51" i="4"/>
  <c r="BG45" i="4"/>
  <c r="AZ47" i="4"/>
  <c r="CM47" i="4"/>
  <c r="CL32" i="4"/>
  <c r="CG17" i="4"/>
  <c r="BX18" i="4"/>
  <c r="BD19" i="4"/>
  <c r="CN19" i="4"/>
  <c r="BR20" i="4"/>
  <c r="BN20" i="4"/>
  <c r="BE21" i="4"/>
  <c r="BD22" i="4"/>
  <c r="CA23" i="4"/>
  <c r="BZ25" i="4"/>
  <c r="CL25" i="4"/>
  <c r="BD31" i="4"/>
  <c r="CF32" i="4"/>
  <c r="CJ32" i="4"/>
  <c r="BA33" i="4"/>
  <c r="AZ33" i="4"/>
  <c r="BC33" i="4"/>
  <c r="CL33" i="4"/>
  <c r="CI34" i="4"/>
  <c r="BP35" i="4"/>
  <c r="CQ35" i="4"/>
  <c r="BN35" i="4"/>
  <c r="CQ36" i="4"/>
  <c r="BQ37" i="4"/>
  <c r="BS37" i="4"/>
  <c r="CN38" i="4"/>
  <c r="CR38" i="4"/>
  <c r="BK39" i="4"/>
  <c r="CF40" i="4"/>
  <c r="CJ40" i="4"/>
  <c r="BC41" i="4"/>
  <c r="BQ42" i="4"/>
  <c r="BU42" i="4"/>
  <c r="CP43" i="4"/>
  <c r="BI44" i="4"/>
  <c r="BW47" i="4"/>
  <c r="BU3" i="4"/>
  <c r="CQ4" i="4"/>
  <c r="BR5" i="4"/>
  <c r="CN5" i="4"/>
  <c r="CA3" i="4"/>
  <c r="CC3" i="4"/>
  <c r="BB4" i="4"/>
  <c r="BL4" i="4"/>
  <c r="BN4" i="4"/>
  <c r="BZ5" i="4"/>
  <c r="CI5" i="4"/>
  <c r="CL5" i="4"/>
  <c r="BH6" i="4"/>
  <c r="BL6" i="4"/>
  <c r="BV6" i="4"/>
  <c r="CA7" i="4"/>
  <c r="CK7" i="4"/>
  <c r="BC8" i="4"/>
  <c r="BE8" i="4"/>
  <c r="BZ9" i="4"/>
  <c r="CB9" i="4"/>
  <c r="CL9" i="4"/>
  <c r="BD10" i="4"/>
  <c r="BN10" i="4"/>
  <c r="BZ11" i="4"/>
  <c r="BD11" i="4"/>
  <c r="CF11" i="4"/>
  <c r="BJ12" i="4"/>
  <c r="BL12" i="4"/>
  <c r="BW12" i="4"/>
  <c r="CN13" i="4"/>
  <c r="BB13" i="4"/>
  <c r="CI13" i="4"/>
  <c r="BV13" i="4"/>
  <c r="CA14" i="4"/>
  <c r="CC14" i="4"/>
  <c r="BC15" i="4"/>
  <c r="BE15" i="4"/>
  <c r="CH16" i="4"/>
  <c r="CJ16" i="4"/>
  <c r="BH17" i="4"/>
  <c r="BO17" i="4"/>
  <c r="CI17" i="4"/>
  <c r="CC17" i="4"/>
  <c r="CN18" i="4"/>
  <c r="CP18" i="4"/>
  <c r="CR18" i="4"/>
  <c r="BT19" i="4"/>
  <c r="CL19" i="4"/>
  <c r="CG19" i="4"/>
  <c r="CF20" i="4"/>
  <c r="CH20" i="4"/>
  <c r="BT20" i="4"/>
  <c r="CD20" i="4"/>
  <c r="BS21" i="4"/>
  <c r="BU21" i="4"/>
  <c r="BR22" i="4"/>
  <c r="BT22" i="4"/>
  <c r="CD22" i="4"/>
  <c r="CQ23" i="4"/>
  <c r="BF23" i="4"/>
  <c r="BS24" i="4"/>
  <c r="BU24" i="4"/>
  <c r="CP25" i="4"/>
  <c r="CR25" i="4"/>
  <c r="BI31" i="4"/>
  <c r="BT31" i="4"/>
  <c r="BM31" i="4"/>
  <c r="CE31" i="4"/>
  <c r="BA32" i="4"/>
  <c r="BC32" i="4"/>
  <c r="BE32" i="4"/>
  <c r="BQ33" i="4"/>
  <c r="BS33" i="4"/>
  <c r="BU33" i="4"/>
  <c r="CE33" i="4"/>
  <c r="BB34" i="4"/>
  <c r="BD34" i="4"/>
  <c r="BN34" i="4"/>
  <c r="CF35" i="4"/>
  <c r="BT35" i="4"/>
  <c r="BI35" i="4"/>
  <c r="BH36" i="4"/>
  <c r="BJ36" i="4"/>
  <c r="BL36" i="4"/>
  <c r="BV36" i="4"/>
  <c r="CG37" i="4"/>
  <c r="CI37" i="4"/>
  <c r="CK37" i="4"/>
  <c r="BI38" i="4"/>
  <c r="BK38" i="4"/>
  <c r="BN38" i="4"/>
  <c r="BY39" i="4"/>
  <c r="CA39" i="4"/>
  <c r="BU40" i="4"/>
  <c r="CE45" i="4"/>
  <c r="AZ40" i="4"/>
  <c r="CM49" i="4"/>
  <c r="CC45" i="4"/>
  <c r="CE9" i="4"/>
  <c r="BZ18" i="4"/>
  <c r="CC23" i="4"/>
  <c r="CI3" i="4"/>
  <c r="CK3" i="4"/>
  <c r="BJ4" i="4"/>
  <c r="BT4" i="4"/>
  <c r="BV4" i="4"/>
  <c r="CH5" i="4"/>
  <c r="CQ5" i="4"/>
  <c r="BG5" i="4"/>
  <c r="BP6" i="4"/>
  <c r="BT6" i="4"/>
  <c r="CD6" i="4"/>
  <c r="CI7" i="4"/>
  <c r="CR7" i="4"/>
  <c r="BK8" i="4"/>
  <c r="BM8" i="4"/>
  <c r="CH9" i="4"/>
  <c r="CJ9" i="4"/>
  <c r="BJ10" i="4"/>
  <c r="BL10" i="4"/>
  <c r="BV10" i="4"/>
  <c r="CH11" i="4"/>
  <c r="BL11" i="4"/>
  <c r="BE11" i="4"/>
  <c r="BR12" i="4"/>
  <c r="BT12" i="4"/>
  <c r="CE12" i="4"/>
  <c r="CJ13" i="4"/>
  <c r="BJ13" i="4"/>
  <c r="CQ13" i="4"/>
  <c r="CD13" i="4"/>
  <c r="CI14" i="4"/>
  <c r="CK14" i="4"/>
  <c r="BK15" i="4"/>
  <c r="BU15" i="4"/>
  <c r="CP16" i="4"/>
  <c r="CR16" i="4"/>
  <c r="BP17" i="4"/>
  <c r="BB17" i="4"/>
  <c r="CQ17" i="4"/>
  <c r="CK17" i="4"/>
  <c r="BA18" i="4"/>
  <c r="AZ18" i="4"/>
  <c r="BM18" i="4"/>
  <c r="CE18" i="4"/>
  <c r="BC18" i="4"/>
  <c r="BR19" i="4"/>
  <c r="CB19" i="4"/>
  <c r="BG19" i="4"/>
  <c r="CO19" i="4"/>
  <c r="CN20" i="4"/>
  <c r="CP20" i="4"/>
  <c r="CB20" i="4"/>
  <c r="CL20" i="4"/>
  <c r="CA21" i="4"/>
  <c r="CC21" i="4"/>
  <c r="BZ22" i="4"/>
  <c r="CB22" i="4"/>
  <c r="CL22" i="4"/>
  <c r="BD23" i="4"/>
  <c r="BN23" i="4"/>
  <c r="CA24" i="4"/>
  <c r="CC24" i="4"/>
  <c r="BC25" i="4"/>
  <c r="BE25" i="4"/>
  <c r="BQ31" i="4"/>
  <c r="CB31" i="4"/>
  <c r="BU31" i="4"/>
  <c r="CM31" i="4"/>
  <c r="BI32" i="4"/>
  <c r="BK32" i="4"/>
  <c r="BM32" i="4"/>
  <c r="BY33" i="4"/>
  <c r="CA33" i="4"/>
  <c r="CC33" i="4"/>
  <c r="BH34" i="4"/>
  <c r="BJ34" i="4"/>
  <c r="BL34" i="4"/>
  <c r="BV34" i="4"/>
  <c r="CN35" i="4"/>
  <c r="CB35" i="4"/>
  <c r="BQ35" i="4"/>
  <c r="BP36" i="4"/>
  <c r="BR36" i="4"/>
  <c r="BT36" i="4"/>
  <c r="CD36" i="4"/>
  <c r="CO37" i="4"/>
  <c r="CQ37" i="4"/>
  <c r="BF37" i="4"/>
  <c r="BQ38" i="4"/>
  <c r="BS38" i="4"/>
  <c r="BV38" i="4"/>
  <c r="CG39" i="4"/>
  <c r="CI39" i="4"/>
  <c r="CK39" i="4"/>
  <c r="BI40" i="4"/>
  <c r="BK40" i="4"/>
  <c r="BN40" i="4"/>
  <c r="BY41" i="4"/>
  <c r="CA41" i="4"/>
  <c r="CC41" i="4"/>
  <c r="CO42" i="4"/>
  <c r="CQ42" i="4"/>
  <c r="BF42" i="4"/>
  <c r="BQ43" i="4"/>
  <c r="BS43" i="4"/>
  <c r="BU43" i="4"/>
  <c r="CG44" i="4"/>
  <c r="CI44" i="4"/>
  <c r="CK44" i="4"/>
  <c r="BI45" i="4"/>
  <c r="BK45" i="4"/>
  <c r="BX46" i="4"/>
  <c r="BZ46" i="4"/>
  <c r="CB46" i="4"/>
  <c r="CN47" i="4"/>
  <c r="CP47" i="4"/>
  <c r="CR47" i="4"/>
  <c r="BP48" i="4"/>
  <c r="BR48" i="4"/>
  <c r="BT48" i="4"/>
  <c r="CF49" i="4"/>
  <c r="CH49" i="4"/>
  <c r="CJ49" i="4"/>
  <c r="BA50" i="4"/>
  <c r="AZ50" i="4"/>
  <c r="BC50" i="4"/>
  <c r="BE50" i="4"/>
  <c r="BQ51" i="4"/>
  <c r="BS51" i="4"/>
  <c r="BU51" i="4"/>
  <c r="CG52" i="4"/>
  <c r="CI52" i="4"/>
  <c r="CK52" i="4"/>
  <c r="BP53" i="4"/>
  <c r="BR53" i="4"/>
  <c r="BT53" i="4"/>
  <c r="CD53" i="4"/>
  <c r="CO54" i="4"/>
  <c r="CQ54" i="4"/>
  <c r="BF54" i="4"/>
  <c r="BW22" i="4"/>
  <c r="CL50" i="4"/>
  <c r="BH23" i="4"/>
  <c r="BO9" i="4"/>
  <c r="BH7" i="4"/>
  <c r="BM46" i="4"/>
  <c r="BP24" i="4"/>
  <c r="BW54" i="4"/>
  <c r="BW32" i="4"/>
  <c r="CA6" i="4"/>
  <c r="BW38" i="4"/>
  <c r="AZ12" i="4"/>
  <c r="BB12" i="4"/>
  <c r="BH12" i="4"/>
  <c r="CE6" i="4"/>
  <c r="BG42" i="4"/>
  <c r="CF14" i="4"/>
  <c r="CM4" i="4"/>
  <c r="BW42" i="4"/>
  <c r="CE24" i="4"/>
  <c r="CF25" i="4"/>
  <c r="AZ10" i="4"/>
  <c r="BB10" i="4"/>
  <c r="BW41" i="4"/>
  <c r="BQ16" i="4"/>
  <c r="BV18" i="4"/>
  <c r="BI25" i="4"/>
  <c r="BX12" i="4"/>
  <c r="BY12" i="4"/>
  <c r="BO46" i="4"/>
  <c r="BU46" i="4"/>
  <c r="CC18" i="4"/>
  <c r="CM46" i="4"/>
  <c r="AZ34" i="4"/>
  <c r="BL45" i="4"/>
  <c r="BA25" i="4"/>
  <c r="CF9" i="4"/>
  <c r="BC24" i="4"/>
  <c r="CQ3" i="4"/>
  <c r="BF3" i="4"/>
  <c r="BR4" i="4"/>
  <c r="CB4" i="4"/>
  <c r="CD4" i="4"/>
  <c r="CP5" i="4"/>
  <c r="BD5" i="4"/>
  <c r="BO5" i="4"/>
  <c r="BX6" i="4"/>
  <c r="CB6" i="4"/>
  <c r="CL6" i="4"/>
  <c r="CQ7" i="4"/>
  <c r="BF7" i="4"/>
  <c r="BS8" i="4"/>
  <c r="BU8" i="4"/>
  <c r="CP9" i="4"/>
  <c r="CR9" i="4"/>
  <c r="BR10" i="4"/>
  <c r="BT10" i="4"/>
  <c r="CD10" i="4"/>
  <c r="CP11" i="4"/>
  <c r="BT11" i="4"/>
  <c r="BM11" i="4"/>
  <c r="BZ12" i="4"/>
  <c r="CB12" i="4"/>
  <c r="CM12" i="4"/>
  <c r="BO13" i="4"/>
  <c r="BR13" i="4"/>
  <c r="BT13" i="4"/>
  <c r="CL13" i="4"/>
  <c r="CQ14" i="4"/>
  <c r="BF14" i="4"/>
  <c r="BS15" i="4"/>
  <c r="CC15" i="4"/>
  <c r="BC16" i="4"/>
  <c r="BE16" i="4"/>
  <c r="BX17" i="4"/>
  <c r="BJ17" i="4"/>
  <c r="CE17" i="4"/>
  <c r="BF17" i="4"/>
  <c r="BI18" i="4"/>
  <c r="BK18" i="4"/>
  <c r="CP19" i="4"/>
  <c r="CJ19" i="4"/>
  <c r="BO19" i="4"/>
  <c r="BJ19" i="4"/>
  <c r="BA20" i="4"/>
  <c r="AZ20" i="4"/>
  <c r="BW20" i="4"/>
  <c r="CJ20" i="4"/>
  <c r="BG20" i="4"/>
  <c r="CI21" i="4"/>
  <c r="CK21" i="4"/>
  <c r="CH22" i="4"/>
  <c r="CJ22" i="4"/>
  <c r="BJ23" i="4"/>
  <c r="BL23" i="4"/>
  <c r="BV23" i="4"/>
  <c r="CI24" i="4"/>
  <c r="CK24" i="4"/>
  <c r="BK25" i="4"/>
  <c r="BM25" i="4"/>
  <c r="BY31" i="4"/>
  <c r="CJ31" i="4"/>
  <c r="CC31" i="4"/>
  <c r="BH31" i="4"/>
  <c r="BQ32" i="4"/>
  <c r="BS32" i="4"/>
  <c r="BU32" i="4"/>
  <c r="CG33" i="4"/>
  <c r="CI33" i="4"/>
  <c r="CK33" i="4"/>
  <c r="BP34" i="4"/>
  <c r="BR34" i="4"/>
  <c r="BT34" i="4"/>
  <c r="CD34" i="4"/>
  <c r="BB35" i="4"/>
  <c r="CJ35" i="4"/>
  <c r="BY35" i="4"/>
  <c r="BX36" i="4"/>
  <c r="BZ36" i="4"/>
  <c r="CB36" i="4"/>
  <c r="CL36" i="4"/>
  <c r="BB37" i="4"/>
  <c r="BD37" i="4"/>
  <c r="BN37" i="4"/>
  <c r="BY38" i="4"/>
  <c r="CA38" i="4"/>
  <c r="CD38" i="4"/>
  <c r="CO39" i="4"/>
  <c r="CQ39" i="4"/>
  <c r="BF39" i="4"/>
  <c r="BQ40" i="4"/>
  <c r="BS40" i="4"/>
  <c r="BV40" i="4"/>
  <c r="CG41" i="4"/>
  <c r="CI41" i="4"/>
  <c r="CK41" i="4"/>
  <c r="BB42" i="4"/>
  <c r="BD42" i="4"/>
  <c r="BN42" i="4"/>
  <c r="BY43" i="4"/>
  <c r="CA43" i="4"/>
  <c r="CC43" i="4"/>
  <c r="CO44" i="4"/>
  <c r="CQ44" i="4"/>
  <c r="BF44" i="4"/>
  <c r="BQ45" i="4"/>
  <c r="BS45" i="4"/>
  <c r="CF46" i="4"/>
  <c r="CH46" i="4"/>
  <c r="CJ46" i="4"/>
  <c r="BA47" i="4"/>
  <c r="BC47" i="4"/>
  <c r="BE47" i="4"/>
  <c r="BX48" i="4"/>
  <c r="BZ48" i="4"/>
  <c r="CB48" i="4"/>
  <c r="CN49" i="4"/>
  <c r="CP49" i="4"/>
  <c r="CR49" i="4"/>
  <c r="BI50" i="4"/>
  <c r="BK50" i="4"/>
  <c r="BM50" i="4"/>
  <c r="BY51" i="4"/>
  <c r="CA51" i="4"/>
  <c r="CC51" i="4"/>
  <c r="CO52" i="4"/>
  <c r="CQ52" i="4"/>
  <c r="BF52" i="4"/>
  <c r="BX53" i="4"/>
  <c r="BZ53" i="4"/>
  <c r="CB53" i="4"/>
  <c r="CL53" i="4"/>
  <c r="BB54" i="4"/>
  <c r="BD54" i="4"/>
  <c r="BN54" i="4"/>
  <c r="CO22" i="4"/>
  <c r="BW49" i="4"/>
  <c r="CE23" i="4"/>
  <c r="CG9" i="4"/>
  <c r="CE7" i="4"/>
  <c r="BF43" i="4"/>
  <c r="CM24" i="4"/>
  <c r="CM53" i="4"/>
  <c r="BO23" i="4"/>
  <c r="BH3" i="4"/>
  <c r="BW37" i="4"/>
  <c r="CF12" i="4"/>
  <c r="BA4" i="4"/>
  <c r="CE4" i="4"/>
  <c r="BO4" i="4"/>
  <c r="BI4" i="4"/>
  <c r="BY4" i="4"/>
  <c r="BN41" i="4"/>
  <c r="BA12" i="4"/>
  <c r="BO3" i="4"/>
  <c r="BV41" i="4"/>
  <c r="BA23" i="4"/>
  <c r="AZ23" i="4"/>
  <c r="CN23" i="4"/>
  <c r="CM23" i="4"/>
  <c r="BB23" i="4"/>
  <c r="CO23" i="4"/>
  <c r="BY23" i="4"/>
  <c r="BW24" i="4"/>
  <c r="CF10" i="4"/>
  <c r="CC40" i="4"/>
  <c r="BA15" i="4"/>
  <c r="CF21" i="4"/>
  <c r="CN25" i="4"/>
  <c r="BI10" i="4"/>
  <c r="BO10" i="4"/>
  <c r="BD45" i="4"/>
  <c r="BE45" i="4"/>
  <c r="BG16" i="4"/>
  <c r="CE42" i="4"/>
  <c r="BE40" i="4"/>
  <c r="BP23" i="4"/>
  <c r="CE47" i="4"/>
  <c r="CI45" i="4"/>
  <c r="BA46" i="4"/>
  <c r="BC46" i="4"/>
  <c r="BF46" i="4"/>
  <c r="BQ47" i="4"/>
  <c r="BS47" i="4"/>
  <c r="BU47" i="4"/>
  <c r="CN48" i="4"/>
  <c r="CP48" i="4"/>
  <c r="CR48" i="4"/>
  <c r="BI49" i="4"/>
  <c r="BK49" i="4"/>
  <c r="BM49" i="4"/>
  <c r="BY50" i="4"/>
  <c r="CA50" i="4"/>
  <c r="CC50" i="4"/>
  <c r="CO51" i="4"/>
  <c r="CQ51" i="4"/>
  <c r="BH52" i="4"/>
  <c r="BJ52" i="4"/>
  <c r="BL52" i="4"/>
  <c r="BV52" i="4"/>
  <c r="CN53" i="4"/>
  <c r="CP53" i="4"/>
  <c r="CR53" i="4"/>
  <c r="BP54" i="4"/>
  <c r="BR54" i="4"/>
  <c r="BT54" i="4"/>
  <c r="CD54" i="4"/>
  <c r="BX7" i="4"/>
  <c r="BG46" i="4"/>
  <c r="BX22" i="4"/>
  <c r="CE8" i="4"/>
  <c r="BY6" i="4"/>
  <c r="BO39" i="4"/>
  <c r="CF23" i="4"/>
  <c r="BN50" i="4"/>
  <c r="BH22" i="4"/>
  <c r="CE48" i="4"/>
  <c r="BI22" i="4"/>
  <c r="BY10" i="4"/>
  <c r="BI3" i="4"/>
  <c r="CC38" i="4"/>
  <c r="BH10" i="4"/>
  <c r="BG53" i="4"/>
  <c r="CM40" i="4"/>
  <c r="BQ6" i="4"/>
  <c r="BP21" i="4"/>
  <c r="BW7" i="4"/>
  <c r="BF32" i="4"/>
  <c r="BX14" i="4"/>
  <c r="BW10" i="4"/>
  <c r="BW23" i="4"/>
  <c r="BQ9" i="4"/>
  <c r="CE50" i="4"/>
  <c r="BQ25" i="4"/>
  <c r="BW44" i="4"/>
  <c r="BQ15" i="4"/>
  <c r="CE49" i="4"/>
  <c r="CM21" i="4"/>
  <c r="CD44" i="4"/>
  <c r="CO45" i="4"/>
  <c r="CQ45" i="4"/>
  <c r="BI46" i="4"/>
  <c r="BK46" i="4"/>
  <c r="BN46" i="4"/>
  <c r="BY47" i="4"/>
  <c r="CA47" i="4"/>
  <c r="CC47" i="4"/>
  <c r="BA48" i="4"/>
  <c r="BC48" i="4"/>
  <c r="BE48" i="4"/>
  <c r="BQ49" i="4"/>
  <c r="BS49" i="4"/>
  <c r="BU49" i="4"/>
  <c r="CG50" i="4"/>
  <c r="CI50" i="4"/>
  <c r="CK50" i="4"/>
  <c r="BB51" i="4"/>
  <c r="BD51" i="4"/>
  <c r="BP52" i="4"/>
  <c r="BR52" i="4"/>
  <c r="BT52" i="4"/>
  <c r="CD52" i="4"/>
  <c r="BA53" i="4"/>
  <c r="BC53" i="4"/>
  <c r="BE53" i="4"/>
  <c r="BX54" i="4"/>
  <c r="BZ54" i="4"/>
  <c r="CB54" i="4"/>
  <c r="CL54" i="4"/>
  <c r="AZ3" i="4"/>
  <c r="CM42" i="4"/>
  <c r="BO16" i="4"/>
  <c r="BG7" i="4"/>
  <c r="BO54" i="4"/>
  <c r="BO38" i="4"/>
  <c r="BG22" i="4"/>
  <c r="BV48" i="4"/>
  <c r="CE22" i="4"/>
  <c r="CE54" i="4"/>
  <c r="CF22" i="4"/>
  <c r="AZ9" i="4"/>
  <c r="CF3" i="4"/>
  <c r="CE37" i="4"/>
  <c r="CE10" i="4"/>
  <c r="BG51" i="4"/>
  <c r="BE38" i="4"/>
  <c r="CL51" i="4"/>
  <c r="CO21" i="4"/>
  <c r="CO6" i="4"/>
  <c r="BH25" i="4"/>
  <c r="BP12" i="4"/>
  <c r="BW50" i="4"/>
  <c r="CM22" i="4"/>
  <c r="BA8" i="4"/>
  <c r="BE46" i="4"/>
  <c r="AZ24" i="4"/>
  <c r="BO42" i="4"/>
  <c r="BA14" i="4"/>
  <c r="AZ45" i="4"/>
  <c r="BH16" i="4"/>
  <c r="BI24" i="4"/>
  <c r="CG8" i="4"/>
  <c r="CE32" i="4"/>
  <c r="BX40" i="4"/>
  <c r="BZ40" i="4"/>
  <c r="CB40" i="4"/>
  <c r="CN41" i="4"/>
  <c r="CP41" i="4"/>
  <c r="CR41" i="4"/>
  <c r="BI42" i="4"/>
  <c r="BK42" i="4"/>
  <c r="BM42" i="4"/>
  <c r="CF43" i="4"/>
  <c r="CH43" i="4"/>
  <c r="CJ43" i="4"/>
  <c r="BA44" i="4"/>
  <c r="BC44" i="4"/>
  <c r="BE44" i="4"/>
  <c r="BX45" i="4"/>
  <c r="BZ45" i="4"/>
  <c r="CD45" i="4"/>
  <c r="CO46" i="4"/>
  <c r="CQ46" i="4"/>
  <c r="BH47" i="4"/>
  <c r="BJ47" i="4"/>
  <c r="BL47" i="4"/>
  <c r="BV47" i="4"/>
  <c r="CG48" i="4"/>
  <c r="CI48" i="4"/>
  <c r="CK48" i="4"/>
  <c r="BB49" i="4"/>
  <c r="BD49" i="4"/>
  <c r="BP50" i="4"/>
  <c r="BR50" i="4"/>
  <c r="BT50" i="4"/>
  <c r="CF51" i="4"/>
  <c r="CH51" i="4"/>
  <c r="CJ51" i="4"/>
  <c r="BA52" i="4"/>
  <c r="BC52" i="4"/>
  <c r="BE52" i="4"/>
  <c r="BW52" i="4"/>
  <c r="CG53" i="4"/>
  <c r="CI53" i="4"/>
  <c r="CK53" i="4"/>
  <c r="BI54" i="4"/>
  <c r="BK54" i="4"/>
  <c r="BM54" i="4"/>
  <c r="BG38" i="4"/>
  <c r="BG54" i="4"/>
  <c r="CE35" i="4"/>
  <c r="AZ14" i="4"/>
  <c r="CQ6" i="4"/>
  <c r="CM50" i="4"/>
  <c r="BV32" i="4"/>
  <c r="BG3" i="4"/>
  <c r="BW39" i="4"/>
  <c r="BY14" i="4"/>
  <c r="BN43" i="4"/>
  <c r="BO15" i="4"/>
  <c r="CM8" i="4"/>
  <c r="BV50" i="4"/>
  <c r="CG22" i="4"/>
  <c r="CM7" i="4"/>
  <c r="BF48" i="4"/>
  <c r="CM32" i="4"/>
  <c r="BV43" i="4"/>
  <c r="AZ15" i="4"/>
  <c r="CK46" i="4"/>
  <c r="BQ22" i="4"/>
  <c r="AZ8" i="4"/>
  <c r="CE41" i="4"/>
  <c r="BY16" i="4"/>
  <c r="CE16" i="4"/>
  <c r="CN14" i="4"/>
  <c r="BY25" i="4"/>
  <c r="BG24" i="4"/>
  <c r="BS6" i="4"/>
  <c r="BI21" i="4"/>
  <c r="CN21" i="4"/>
  <c r="BY9" i="4"/>
  <c r="BG18" i="4"/>
  <c r="CC46" i="4"/>
  <c r="BM44" i="4"/>
  <c r="CF45" i="4"/>
  <c r="CH45" i="4"/>
  <c r="CL45" i="4"/>
  <c r="BB46" i="4"/>
  <c r="BD46" i="4"/>
  <c r="BP47" i="4"/>
  <c r="BR47" i="4"/>
  <c r="BT47" i="4"/>
  <c r="CD47" i="4"/>
  <c r="CO48" i="4"/>
  <c r="CQ48" i="4"/>
  <c r="BH49" i="4"/>
  <c r="BJ49" i="4"/>
  <c r="BL49" i="4"/>
  <c r="BX50" i="4"/>
  <c r="BZ50" i="4"/>
  <c r="CB50" i="4"/>
  <c r="CN51" i="4"/>
  <c r="CP51" i="4"/>
  <c r="CR51" i="4"/>
  <c r="BI52" i="4"/>
  <c r="BK52" i="4"/>
  <c r="BM52" i="4"/>
  <c r="CE52" i="4"/>
  <c r="CO53" i="4"/>
  <c r="CQ53" i="4"/>
  <c r="BF53" i="4"/>
  <c r="BQ54" i="4"/>
  <c r="BS54" i="4"/>
  <c r="BU54" i="4"/>
  <c r="CM38" i="4"/>
  <c r="BW53" i="4"/>
  <c r="BO32" i="4"/>
  <c r="BW14" i="4"/>
  <c r="BW4" i="4"/>
  <c r="CD49" i="4"/>
  <c r="AZ25" i="4"/>
  <c r="BY3" i="4"/>
  <c r="BU38" i="4"/>
  <c r="BI7" i="4"/>
  <c r="BG41" i="4"/>
  <c r="CG15" i="4"/>
  <c r="BO7" i="4"/>
  <c r="CD48" i="4"/>
  <c r="BA16" i="4"/>
  <c r="BK6" i="4"/>
  <c r="CL48" i="4"/>
  <c r="BO25" i="4"/>
  <c r="BO41" i="4"/>
  <c r="CE15" i="4"/>
  <c r="BO45" i="4"/>
  <c r="BQ21" i="4"/>
  <c r="BY8" i="4"/>
  <c r="CE40" i="4"/>
  <c r="BG15" i="4"/>
  <c r="BI15" i="4"/>
  <c r="BP10" i="4"/>
  <c r="BW15" i="4"/>
  <c r="BA21" i="4"/>
  <c r="CD51" i="4"/>
  <c r="BQ8" i="4"/>
  <c r="CN8" i="4"/>
  <c r="CO8" i="4"/>
  <c r="BO14" i="4"/>
  <c r="CN9" i="4"/>
  <c r="CP45" i="4"/>
  <c r="BH46" i="4"/>
  <c r="BJ46" i="4"/>
  <c r="BL46" i="4"/>
  <c r="BX47" i="4"/>
  <c r="BZ47" i="4"/>
  <c r="CB47" i="4"/>
  <c r="CL47" i="4"/>
  <c r="BB48" i="4"/>
  <c r="BD48" i="4"/>
  <c r="BP49" i="4"/>
  <c r="BR49" i="4"/>
  <c r="BT49" i="4"/>
  <c r="CF50" i="4"/>
  <c r="CH50" i="4"/>
  <c r="CJ50" i="4"/>
  <c r="BA51" i="4"/>
  <c r="BC51" i="4"/>
  <c r="BE51" i="4"/>
  <c r="BQ52" i="4"/>
  <c r="BS52" i="4"/>
  <c r="BU52" i="4"/>
  <c r="CM52" i="4"/>
  <c r="BB53" i="4"/>
  <c r="BD53" i="4"/>
  <c r="BN53" i="4"/>
  <c r="BY54" i="4"/>
  <c r="CA54" i="4"/>
  <c r="CC54" i="4"/>
  <c r="BN32" i="4"/>
  <c r="BO51" i="4"/>
  <c r="BO24" i="4"/>
  <c r="CO14" i="4"/>
  <c r="BA3" i="4"/>
  <c r="BO48" i="4"/>
  <c r="BW25" i="4"/>
  <c r="CE38" i="4"/>
  <c r="BO37" i="4"/>
  <c r="CF7" i="4"/>
  <c r="CM41" i="4"/>
  <c r="BH14" i="4"/>
  <c r="CG7" i="4"/>
  <c r="BO44" i="4"/>
  <c r="BX16" i="4"/>
  <c r="CG6" i="4"/>
  <c r="CE44" i="4"/>
  <c r="CG25" i="4"/>
  <c r="BW40" i="4"/>
  <c r="BQ14" i="4"/>
  <c r="CK45" i="4"/>
  <c r="BO18" i="4"/>
  <c r="CN7" i="4"/>
  <c r="BO36" i="4"/>
  <c r="CN15" i="4"/>
  <c r="CO15" i="4"/>
  <c r="BX15" i="4"/>
  <c r="BN51" i="4"/>
  <c r="CG21" i="4"/>
  <c r="CE51" i="4"/>
  <c r="BX8" i="4"/>
  <c r="AZ48" i="4"/>
  <c r="BW46" i="4"/>
  <c r="BB14" i="4"/>
  <c r="CC39" i="4"/>
  <c r="BA40" i="4"/>
  <c r="BC40" i="4"/>
  <c r="BF40" i="4"/>
  <c r="BQ41" i="4"/>
  <c r="BS41" i="4"/>
  <c r="BU41" i="4"/>
  <c r="CG42" i="4"/>
  <c r="CI42" i="4"/>
  <c r="CK42" i="4"/>
  <c r="BI43" i="4"/>
  <c r="BK43" i="4"/>
  <c r="BM43" i="4"/>
  <c r="BY44" i="4"/>
  <c r="CA44" i="4"/>
  <c r="CC44" i="4"/>
  <c r="BA45" i="4"/>
  <c r="BC45" i="4"/>
  <c r="BP46" i="4"/>
  <c r="BR46" i="4"/>
  <c r="BT46" i="4"/>
  <c r="CF47" i="4"/>
  <c r="CH47" i="4"/>
  <c r="CJ47" i="4"/>
  <c r="BH48" i="4"/>
  <c r="BJ48" i="4"/>
  <c r="BL48" i="4"/>
  <c r="BX49" i="4"/>
  <c r="BZ49" i="4"/>
  <c r="CB49" i="4"/>
  <c r="CN50" i="4"/>
  <c r="CP50" i="4"/>
  <c r="CR50" i="4"/>
  <c r="BI51" i="4"/>
  <c r="BK51" i="4"/>
  <c r="BM51" i="4"/>
  <c r="BY52" i="4"/>
  <c r="CA52" i="4"/>
  <c r="CC52" i="4"/>
  <c r="BH53" i="4"/>
  <c r="BJ53" i="4"/>
  <c r="BL53" i="4"/>
  <c r="BV53" i="4"/>
  <c r="CG54" i="4"/>
  <c r="CI54" i="4"/>
  <c r="CK54" i="4"/>
  <c r="AZ22" i="4"/>
  <c r="BF50" i="4"/>
  <c r="CG24" i="4"/>
  <c r="BQ12" i="4"/>
  <c r="BX3" i="4"/>
  <c r="BG47" i="4"/>
  <c r="CO25" i="4"/>
  <c r="BQ3" i="4"/>
  <c r="CE36" i="4"/>
  <c r="BG6" i="4"/>
  <c r="CE39" i="4"/>
  <c r="CE14" i="4"/>
  <c r="BI6" i="4"/>
  <c r="BO43" i="4"/>
  <c r="BI14" i="4"/>
  <c r="BG4" i="4"/>
  <c r="BW43" i="4"/>
  <c r="BH24" i="4"/>
  <c r="BG25" i="4"/>
  <c r="BI12" i="4"/>
  <c r="CD43" i="4"/>
  <c r="CL18" i="4"/>
  <c r="BY21" i="4"/>
  <c r="CD32" i="4"/>
  <c r="CG14" i="4"/>
  <c r="CM14" i="4"/>
  <c r="BF51" i="4"/>
  <c r="BF18" i="4"/>
  <c r="BV49" i="4"/>
  <c r="CL49" i="4"/>
  <c r="BU45" i="4"/>
  <c r="AZ53" i="4"/>
  <c r="AZ46" i="4"/>
  <c r="BB25" i="4"/>
  <c r="BR2" i="4"/>
  <c r="BZ2" i="4"/>
  <c r="CH2" i="4"/>
  <c r="CP2" i="4"/>
  <c r="BC2" i="4"/>
  <c r="BK2" i="4"/>
  <c r="BS2" i="4"/>
  <c r="CA2" i="4"/>
  <c r="CI2" i="4"/>
  <c r="CQ2" i="4"/>
  <c r="BD2" i="4"/>
  <c r="BL2" i="4"/>
  <c r="BT2" i="4"/>
  <c r="CB2" i="4"/>
  <c r="CJ2" i="4"/>
  <c r="CR2" i="4"/>
  <c r="BE2" i="4"/>
  <c r="BM2" i="4"/>
  <c r="BU2" i="4"/>
  <c r="CC2" i="4"/>
  <c r="CK2" i="4"/>
  <c r="BG2" i="4"/>
  <c r="BO2" i="4"/>
  <c r="BW2" i="4"/>
  <c r="CE2" i="4"/>
  <c r="CM2" i="4"/>
  <c r="BB2" i="4"/>
  <c r="BH2" i="4"/>
  <c r="BP2" i="4"/>
  <c r="BX2" i="4"/>
  <c r="CF2" i="4"/>
  <c r="CN2" i="4"/>
  <c r="BA2" i="4"/>
  <c r="BI2" i="4"/>
  <c r="BQ2" i="4"/>
  <c r="BY2" i="4"/>
  <c r="CG2" i="4"/>
  <c r="CO2" i="4"/>
  <c r="BF2" i="4"/>
  <c r="BN2" i="4"/>
  <c r="BV2" i="4"/>
  <c r="CD2" i="4"/>
  <c r="CL2" i="4"/>
  <c r="G25" i="1"/>
  <c r="AG13" i="6" l="1"/>
  <c r="AG12" i="6"/>
  <c r="AG11" i="6"/>
  <c r="AG10" i="6"/>
  <c r="AG9" i="6"/>
  <c r="AG7" i="6"/>
  <c r="AG6" i="6"/>
  <c r="AG5" i="6"/>
  <c r="AG4" i="6"/>
  <c r="AG3" i="6"/>
  <c r="AH2" i="6"/>
  <c r="AG63" i="6"/>
  <c r="AG62" i="6"/>
  <c r="AG61" i="6"/>
  <c r="AG60" i="6"/>
  <c r="AG59" i="6"/>
  <c r="AG57" i="6"/>
  <c r="AG56" i="6"/>
  <c r="AG55" i="6"/>
  <c r="AG54" i="6"/>
  <c r="AG53" i="6"/>
  <c r="AH52" i="6"/>
  <c r="DA3" i="4"/>
  <c r="DB3" i="4"/>
  <c r="DC3" i="4"/>
  <c r="CZ3" i="4"/>
  <c r="DA5" i="4"/>
  <c r="CZ5" i="4"/>
  <c r="CY5" i="4"/>
  <c r="DC4" i="4"/>
  <c r="DB4" i="4"/>
  <c r="CZ4" i="4"/>
  <c r="DA4" i="4"/>
  <c r="DC5" i="4"/>
  <c r="CZ2" i="4"/>
  <c r="DC2" i="4"/>
  <c r="DB2" i="4"/>
  <c r="DA2" i="4"/>
  <c r="CX35" i="4"/>
  <c r="CX7" i="4"/>
  <c r="CY6" i="4"/>
  <c r="CZ6" i="4"/>
  <c r="DA6" i="4"/>
  <c r="DC6" i="4"/>
  <c r="DB6" i="4"/>
  <c r="CS48" i="4"/>
  <c r="CS20" i="4"/>
  <c r="CS17" i="4"/>
  <c r="CS43" i="4"/>
  <c r="CS36" i="4"/>
  <c r="CS49" i="4"/>
  <c r="CS37" i="4"/>
  <c r="CS13" i="4"/>
  <c r="CS12" i="4"/>
  <c r="CS32" i="4"/>
  <c r="CS51" i="4"/>
  <c r="CS8" i="4"/>
  <c r="CS45" i="4"/>
  <c r="CS16" i="4"/>
  <c r="CS2" i="4"/>
  <c r="CS34" i="4"/>
  <c r="CS33" i="4"/>
  <c r="CS21" i="4"/>
  <c r="CS42" i="4"/>
  <c r="CS44" i="4"/>
  <c r="CS4" i="4"/>
  <c r="CS18" i="4"/>
  <c r="CS5" i="4"/>
  <c r="CS41" i="4"/>
  <c r="CS31" i="4"/>
  <c r="CS35" i="4"/>
  <c r="CS9" i="4"/>
  <c r="CS50" i="4"/>
  <c r="CS39" i="4"/>
  <c r="CS3" i="4"/>
  <c r="CS23" i="4"/>
  <c r="CS10" i="4"/>
  <c r="CS52" i="4"/>
  <c r="CS25" i="4"/>
  <c r="CS46" i="4"/>
  <c r="CS15" i="4"/>
  <c r="CS14" i="4"/>
  <c r="CS24" i="4"/>
  <c r="CS47" i="4"/>
  <c r="CS38" i="4"/>
  <c r="CS7" i="4"/>
  <c r="CS53" i="4"/>
  <c r="CS22" i="4"/>
  <c r="CS40" i="4"/>
  <c r="CS11" i="4"/>
  <c r="CS6" i="4"/>
  <c r="CS19" i="4"/>
  <c r="CS54" i="4"/>
  <c r="CT8" i="4"/>
  <c r="CT5" i="4"/>
  <c r="CT42" i="4"/>
  <c r="CT15" i="4"/>
  <c r="CT24" i="4"/>
  <c r="CT32" i="4"/>
  <c r="CT11" i="4"/>
  <c r="CT20" i="4"/>
  <c r="CT33" i="4"/>
  <c r="CT41" i="4"/>
  <c r="CT44" i="4"/>
  <c r="CT36" i="4"/>
  <c r="CT49" i="4"/>
  <c r="CT39" i="4"/>
  <c r="CT12" i="4"/>
  <c r="CT22" i="4"/>
  <c r="CT40" i="4"/>
  <c r="CT16" i="4"/>
  <c r="CT19" i="4"/>
  <c r="CT9" i="4"/>
  <c r="CT50" i="4"/>
  <c r="CT17" i="4"/>
  <c r="CT43" i="4"/>
  <c r="CT37" i="4"/>
  <c r="CT31" i="4"/>
  <c r="CT46" i="4"/>
  <c r="CT14" i="4"/>
  <c r="CT47" i="4"/>
  <c r="CT38" i="4"/>
  <c r="CT54" i="4"/>
  <c r="CT48" i="4"/>
  <c r="CT34" i="4"/>
  <c r="CT21" i="4"/>
  <c r="CT53" i="4"/>
  <c r="CT6" i="4"/>
  <c r="CT35" i="4"/>
  <c r="CT25" i="4"/>
  <c r="CT45" i="4"/>
  <c r="CT3" i="4"/>
  <c r="CT10" i="4"/>
  <c r="CT18" i="4"/>
  <c r="CT52" i="4"/>
  <c r="CT2" i="4"/>
  <c r="CT23" i="4"/>
  <c r="CT51" i="4"/>
  <c r="CT13" i="4"/>
  <c r="CT7" i="4"/>
  <c r="CT4" i="4"/>
  <c r="AH63" i="6" l="1"/>
  <c r="AH62" i="6"/>
  <c r="AH61" i="6"/>
  <c r="AH60" i="6"/>
  <c r="AH59" i="6"/>
  <c r="AH57" i="6"/>
  <c r="AH56" i="6"/>
  <c r="AH55" i="6"/>
  <c r="AH54" i="6"/>
  <c r="AH53" i="6"/>
  <c r="AI52" i="6"/>
  <c r="AH13" i="6"/>
  <c r="AH12" i="6"/>
  <c r="AH11" i="6"/>
  <c r="AH10" i="6"/>
  <c r="AH9" i="6"/>
  <c r="AH7" i="6"/>
  <c r="AH6" i="6"/>
  <c r="AH5" i="6"/>
  <c r="AH4" i="6"/>
  <c r="AH3" i="6"/>
  <c r="AI2" i="6"/>
  <c r="AZ65" i="4" a="1"/>
  <c r="BF78" i="4" s="1"/>
  <c r="CX36" i="4"/>
  <c r="CX8" i="4"/>
  <c r="CZ7" i="4"/>
  <c r="DA7" i="4"/>
  <c r="DB7" i="4"/>
  <c r="DC7" i="4"/>
  <c r="CY7" i="4"/>
  <c r="AZ77" i="4"/>
  <c r="BU82" i="4"/>
  <c r="BW84" i="4"/>
  <c r="BV85" i="4"/>
  <c r="AZ90" i="4"/>
  <c r="BB91" i="4"/>
  <c r="AZ92" i="4"/>
  <c r="BB93" i="4"/>
  <c r="AZ94" i="4"/>
  <c r="BL97" i="4"/>
  <c r="BJ98" i="4"/>
  <c r="BH99" i="4"/>
  <c r="BD100" i="4"/>
  <c r="BV100" i="4"/>
  <c r="BN103" i="4"/>
  <c r="BF104" i="4"/>
  <c r="BV104" i="4"/>
  <c r="BN105" i="4"/>
  <c r="BF106" i="4"/>
  <c r="BN108" i="4"/>
  <c r="BD109" i="4"/>
  <c r="BR109" i="4"/>
  <c r="BE110" i="4"/>
  <c r="BS110" i="4"/>
  <c r="BH77" i="4"/>
  <c r="BK78" i="4"/>
  <c r="BP79" i="4"/>
  <c r="BV80" i="4"/>
  <c r="AZ82" i="4"/>
  <c r="BF87" i="4"/>
  <c r="BE88" i="4"/>
  <c r="BF89" i="4"/>
  <c r="BG90" i="4"/>
  <c r="BF91" i="4"/>
  <c r="BB95" i="4"/>
  <c r="AZ96" i="4"/>
  <c r="BT96" i="4"/>
  <c r="BR97" i="4"/>
  <c r="BP98" i="4"/>
  <c r="BR101" i="4"/>
  <c r="BJ102" i="4"/>
  <c r="BB103" i="4"/>
  <c r="BR103" i="4"/>
  <c r="BJ104" i="4"/>
  <c r="BB107" i="4"/>
  <c r="BN107" i="4"/>
  <c r="BD108" i="4"/>
  <c r="BR108" i="4"/>
  <c r="BE109" i="4"/>
  <c r="BD76" i="4"/>
  <c r="BJ77" i="4"/>
  <c r="BO78" i="4"/>
  <c r="BR79" i="4"/>
  <c r="BW80" i="4"/>
  <c r="BG85" i="4"/>
  <c r="BF86" i="4"/>
  <c r="BG87" i="4"/>
  <c r="BH88" i="4"/>
  <c r="BG89" i="4"/>
  <c r="BI93" i="4"/>
  <c r="BG94" i="4"/>
  <c r="BC95" i="4"/>
  <c r="BA96" i="4"/>
  <c r="BW96" i="4"/>
  <c r="BK100" i="4"/>
  <c r="BC101" i="4"/>
  <c r="BS101" i="4"/>
  <c r="BK102" i="4"/>
  <c r="BC103" i="4"/>
  <c r="BS105" i="4"/>
  <c r="BK106" i="4"/>
  <c r="BC107" i="4"/>
  <c r="BR107" i="4"/>
  <c r="BE108" i="4"/>
  <c r="BJ110" i="4"/>
  <c r="BU110" i="4"/>
  <c r="BK111" i="4"/>
  <c r="BV111" i="4"/>
  <c r="BV70" i="4"/>
  <c r="BP78" i="4"/>
  <c r="BS79" i="4"/>
  <c r="AZ81" i="4"/>
  <c r="BF82" i="4"/>
  <c r="BF83" i="4"/>
  <c r="BH87" i="4"/>
  <c r="BJ88" i="4"/>
  <c r="BH89" i="4"/>
  <c r="BJ90" i="4"/>
  <c r="BK91" i="4"/>
  <c r="BD95" i="4"/>
  <c r="BB96" i="4"/>
  <c r="AZ97" i="4"/>
  <c r="BT97" i="4"/>
  <c r="BR98" i="4"/>
  <c r="BT101" i="4"/>
  <c r="BL102" i="4"/>
  <c r="BD103" i="4"/>
  <c r="BT103" i="4"/>
  <c r="BL104" i="4"/>
  <c r="BD107" i="4"/>
  <c r="BS107" i="4"/>
  <c r="BF108" i="4"/>
  <c r="BT108" i="4"/>
  <c r="BJ109" i="4"/>
  <c r="BL111" i="4"/>
  <c r="BL71" i="4"/>
  <c r="BG74" i="4"/>
  <c r="BK76" i="4"/>
  <c r="BN77" i="4"/>
  <c r="BH82" i="4"/>
  <c r="BK83" i="4"/>
  <c r="BJ84" i="4"/>
  <c r="BK85" i="4"/>
  <c r="BL86" i="4"/>
  <c r="BL90" i="4"/>
  <c r="BM91" i="4"/>
  <c r="BN92" i="4"/>
  <c r="BL93" i="4"/>
  <c r="BJ94" i="4"/>
  <c r="AZ98" i="4"/>
  <c r="BT98" i="4"/>
  <c r="BR99" i="4"/>
  <c r="BN100" i="4"/>
  <c r="BF101" i="4"/>
  <c r="BV103" i="4"/>
  <c r="BN104" i="4"/>
  <c r="BF105" i="4"/>
  <c r="BV105" i="4"/>
  <c r="BN106" i="4"/>
  <c r="BU108" i="4"/>
  <c r="BK109" i="4"/>
  <c r="BV109" i="4"/>
  <c r="BL110" i="4"/>
  <c r="BB111" i="4"/>
  <c r="BP76" i="4"/>
  <c r="BV77" i="4"/>
  <c r="BC79" i="4"/>
  <c r="BF80" i="4"/>
  <c r="BK81" i="4"/>
  <c r="BR85" i="4"/>
  <c r="BP86" i="4"/>
  <c r="BR87" i="4"/>
  <c r="BS88" i="4"/>
  <c r="BR89" i="4"/>
  <c r="BR93" i="4"/>
  <c r="BP94" i="4"/>
  <c r="BL95" i="4"/>
  <c r="BJ96" i="4"/>
  <c r="BH97" i="4"/>
  <c r="BR100" i="4"/>
  <c r="BJ101" i="4"/>
  <c r="BB102" i="4"/>
  <c r="BR102" i="4"/>
  <c r="BJ103" i="4"/>
  <c r="BB106" i="4"/>
  <c r="BR106" i="4"/>
  <c r="BJ107" i="4"/>
  <c r="BU107" i="4"/>
  <c r="BK108" i="4"/>
  <c r="BM110" i="4"/>
  <c r="BC111" i="4"/>
  <c r="BN111" i="4"/>
  <c r="BD72" i="4"/>
  <c r="BB75" i="4"/>
  <c r="BJ80" i="4"/>
  <c r="BL81" i="4"/>
  <c r="BR82" i="4"/>
  <c r="BS83" i="4"/>
  <c r="BR84" i="4"/>
  <c r="BT88" i="4"/>
  <c r="BU89" i="4"/>
  <c r="BT90" i="4"/>
  <c r="BU91" i="4"/>
  <c r="BV92" i="4"/>
  <c r="BK96" i="4"/>
  <c r="BI97" i="4"/>
  <c r="BG98" i="4"/>
  <c r="BC99" i="4"/>
  <c r="BA100" i="4"/>
  <c r="BS102" i="4"/>
  <c r="BK103" i="4"/>
  <c r="BC104" i="4"/>
  <c r="BS104" i="4"/>
  <c r="BK105" i="4"/>
  <c r="BV107" i="4"/>
  <c r="BL108" i="4"/>
  <c r="BB109" i="4"/>
  <c r="BM109" i="4"/>
  <c r="BC110" i="4"/>
  <c r="BF72" i="4"/>
  <c r="BC75" i="4"/>
  <c r="BV76" i="4"/>
  <c r="AZ78" i="4"/>
  <c r="BF79" i="4"/>
  <c r="BT83" i="4"/>
  <c r="BS84" i="4"/>
  <c r="BT85" i="4"/>
  <c r="BU86" i="4"/>
  <c r="BT87" i="4"/>
  <c r="BV91" i="4"/>
  <c r="BW92" i="4"/>
  <c r="BT93" i="4"/>
  <c r="BR94" i="4"/>
  <c r="BP95" i="4"/>
  <c r="BD99" i="4"/>
  <c r="BB100" i="4"/>
  <c r="BT100" i="4"/>
  <c r="BL101" i="4"/>
  <c r="BD102" i="4"/>
  <c r="BT104" i="4"/>
  <c r="BL105" i="4"/>
  <c r="BD106" i="4"/>
  <c r="BT106" i="4"/>
  <c r="BL107" i="4"/>
  <c r="BN109" i="4"/>
  <c r="BD110" i="4"/>
  <c r="BR110" i="4"/>
  <c r="BE111" i="4"/>
  <c r="BS111" i="4"/>
  <c r="BT110" i="4"/>
  <c r="BJ111" i="4"/>
  <c r="BU111" i="4"/>
  <c r="BI107" i="4"/>
  <c r="BI111" i="4"/>
  <c r="BC85" i="4"/>
  <c r="BB76" i="4"/>
  <c r="BP111" i="4"/>
  <c r="AZ109" i="4"/>
  <c r="BH106" i="4"/>
  <c r="BB94" i="4"/>
  <c r="BC90" i="4"/>
  <c r="BC86" i="4"/>
  <c r="BV81" i="4"/>
  <c r="BC77" i="4"/>
  <c r="BI102" i="4"/>
  <c r="BW95" i="4"/>
  <c r="BR88" i="4"/>
  <c r="BD80" i="4"/>
  <c r="BN70" i="4"/>
  <c r="BO102" i="4"/>
  <c r="BS99" i="4"/>
  <c r="BG96" i="4"/>
  <c r="BO92" i="4"/>
  <c r="BM88" i="4"/>
  <c r="BR69" i="4"/>
  <c r="BF75" i="4"/>
  <c r="BN69" i="4"/>
  <c r="BU106" i="4"/>
  <c r="BE104" i="4"/>
  <c r="AZ91" i="4"/>
  <c r="BV86" i="4"/>
  <c r="BT82" i="4"/>
  <c r="BD78" i="4"/>
  <c r="BB73" i="4"/>
  <c r="BN73" i="4"/>
  <c r="BT67" i="4"/>
  <c r="BI66" i="4"/>
  <c r="BA69" i="4"/>
  <c r="BQ71" i="4"/>
  <c r="BI82" i="4"/>
  <c r="BA85" i="4"/>
  <c r="BQ87" i="4"/>
  <c r="BI90" i="4"/>
  <c r="BA93" i="4"/>
  <c r="BQ110" i="4"/>
  <c r="BI105" i="4"/>
  <c r="BW99" i="4"/>
  <c r="BR92" i="4"/>
  <c r="BD84" i="4"/>
  <c r="AZ106" i="4"/>
  <c r="BH103" i="4"/>
  <c r="BP100" i="4"/>
  <c r="BD97" i="4"/>
  <c r="BP93" i="4"/>
  <c r="BN76" i="4"/>
  <c r="BD71" i="4"/>
  <c r="BN65" i="4"/>
  <c r="BA107" i="4"/>
  <c r="BQ101" i="4"/>
  <c r="BF69" i="4"/>
  <c r="BG110" i="4"/>
  <c r="BO107" i="4"/>
  <c r="BW104" i="4"/>
  <c r="BG102" i="4"/>
  <c r="BB88" i="4"/>
  <c r="BW83" i="4"/>
  <c r="BL79" i="4"/>
  <c r="BP74" i="4"/>
  <c r="BW68" i="4"/>
  <c r="BU103" i="4"/>
  <c r="BE101" i="4"/>
  <c r="BW97" i="4"/>
  <c r="BI94" i="4"/>
  <c r="BK90" i="4"/>
  <c r="BJ72" i="4"/>
  <c r="BP66" i="4"/>
  <c r="BO66" i="4"/>
  <c r="BN66" i="4"/>
  <c r="BR72" i="4"/>
  <c r="BA72" i="4"/>
  <c r="BQ74" i="4"/>
  <c r="BI77" i="4"/>
  <c r="BA80" i="4"/>
  <c r="BQ82" i="4"/>
  <c r="BC65" i="4"/>
  <c r="BS67" i="4"/>
  <c r="BK70" i="4"/>
  <c r="BC73" i="4"/>
  <c r="BU65" i="4"/>
  <c r="BM76" i="4"/>
  <c r="BE79" i="4"/>
  <c r="BU81" i="4"/>
  <c r="AZ68" i="4"/>
  <c r="BG72" i="4"/>
  <c r="BH86" i="4"/>
  <c r="BJ89" i="4"/>
  <c r="BK92" i="4"/>
  <c r="BE95" i="4"/>
  <c r="BU97" i="4"/>
  <c r="BS91" i="4"/>
  <c r="BC83" i="4"/>
  <c r="BP72" i="4"/>
  <c r="AZ111" i="4"/>
  <c r="BH108" i="4"/>
  <c r="BR96" i="4"/>
  <c r="BD93" i="4"/>
  <c r="BD89" i="4"/>
  <c r="BB85" i="4"/>
  <c r="BP80" i="4"/>
  <c r="BG97" i="4"/>
  <c r="BE89" i="4"/>
  <c r="BT80" i="4"/>
  <c r="BV69" i="4"/>
  <c r="BH110" i="4"/>
  <c r="BJ99" i="4"/>
  <c r="BT95" i="4"/>
  <c r="BE92" i="4"/>
  <c r="BC88" i="4"/>
  <c r="AZ84" i="4"/>
  <c r="BN79" i="4"/>
  <c r="BI110" i="4"/>
  <c r="BA105" i="4"/>
  <c r="BK99" i="4"/>
  <c r="BF92" i="4"/>
  <c r="BO84" i="4"/>
  <c r="BL75" i="4"/>
  <c r="BO106" i="4"/>
  <c r="BW103" i="4"/>
  <c r="BG101" i="4"/>
  <c r="BA98" i="4"/>
  <c r="BK94" i="4"/>
  <c r="BO90" i="4"/>
  <c r="BR77" i="4"/>
  <c r="BN72" i="4"/>
  <c r="BT66" i="4"/>
  <c r="BL72" i="4"/>
  <c r="BR66" i="4"/>
  <c r="BM105" i="4"/>
  <c r="BO96" i="4"/>
  <c r="AZ93" i="4"/>
  <c r="BV88" i="4"/>
  <c r="BV84" i="4"/>
  <c r="BL80" i="4"/>
  <c r="BR75" i="4"/>
  <c r="AZ70" i="4"/>
  <c r="BC76" i="4"/>
  <c r="BO70" i="4"/>
  <c r="BA65" i="4"/>
  <c r="BQ67" i="4"/>
  <c r="BI70" i="4"/>
  <c r="BI78" i="4"/>
  <c r="BA81" i="4"/>
  <c r="BQ83" i="4"/>
  <c r="BI86" i="4"/>
  <c r="BA89" i="4"/>
  <c r="BQ91" i="4"/>
  <c r="BK71" i="4"/>
  <c r="BC74" i="4"/>
  <c r="BU66" i="4"/>
  <c r="BM69" i="4"/>
  <c r="BE72" i="4"/>
  <c r="BU74" i="4"/>
  <c r="BM77" i="4"/>
  <c r="BH65" i="4"/>
  <c r="BO69" i="4"/>
  <c r="BV73" i="4"/>
  <c r="BO77" i="4"/>
  <c r="BD81" i="4"/>
  <c r="BK84" i="4"/>
  <c r="BL87" i="4"/>
  <c r="BM93" i="4"/>
  <c r="BE96" i="4"/>
  <c r="BU98" i="4"/>
  <c r="BI109" i="4"/>
  <c r="BI96" i="4"/>
  <c r="BO79" i="4"/>
  <c r="AZ110" i="4"/>
  <c r="AZ99" i="4"/>
  <c r="BO91" i="4"/>
  <c r="BM83" i="4"/>
  <c r="BB74" i="4"/>
  <c r="BQ111" i="4"/>
  <c r="BQ103" i="4"/>
  <c r="BG93" i="4"/>
  <c r="BO111" i="4"/>
  <c r="BG107" i="4"/>
  <c r="BG103" i="4"/>
  <c r="BK98" i="4"/>
  <c r="BC93" i="4"/>
  <c r="BB86" i="4"/>
  <c r="BT78" i="4"/>
  <c r="BD73" i="4"/>
  <c r="BE107" i="4"/>
  <c r="BM102" i="4"/>
  <c r="BK97" i="4"/>
  <c r="BW91" i="4"/>
  <c r="BJ85" i="4"/>
  <c r="BR78" i="4"/>
  <c r="BT65" i="4"/>
  <c r="BV74" i="4"/>
  <c r="BP65" i="4"/>
  <c r="BQ68" i="4"/>
  <c r="BI73" i="4"/>
  <c r="BQ77" i="4"/>
  <c r="BQ81" i="4"/>
  <c r="BA90" i="4"/>
  <c r="BK66" i="4"/>
  <c r="BS70" i="4"/>
  <c r="BS74" i="4"/>
  <c r="BE68" i="4"/>
  <c r="BU71" i="4"/>
  <c r="BM75" i="4"/>
  <c r="BM82" i="4"/>
  <c r="BP70" i="4"/>
  <c r="BT75" i="4"/>
  <c r="BR80" i="4"/>
  <c r="BE85" i="4"/>
  <c r="AZ89" i="4"/>
  <c r="BE93" i="4"/>
  <c r="BE100" i="4"/>
  <c r="BD69" i="4"/>
  <c r="BJ73" i="4"/>
  <c r="BF77" i="4"/>
  <c r="BS80" i="4"/>
  <c r="BC84" i="4"/>
  <c r="BD87" i="4"/>
  <c r="BF93" i="4"/>
  <c r="BV95" i="4"/>
  <c r="BN98" i="4"/>
  <c r="BA108" i="4"/>
  <c r="BK95" i="4"/>
  <c r="BJ78" i="4"/>
  <c r="BP109" i="4"/>
  <c r="BH104" i="4"/>
  <c r="BL98" i="4"/>
  <c r="BD91" i="4"/>
  <c r="BB83" i="4"/>
  <c r="BG73" i="4"/>
  <c r="BA111" i="4"/>
  <c r="BA103" i="4"/>
  <c r="BE91" i="4"/>
  <c r="BT77" i="4"/>
  <c r="BG111" i="4"/>
  <c r="BW106" i="4"/>
  <c r="BW102" i="4"/>
  <c r="BO97" i="4"/>
  <c r="BN91" i="4"/>
  <c r="BL85" i="4"/>
  <c r="BG78" i="4"/>
  <c r="BJ70" i="4"/>
  <c r="BP71" i="4"/>
  <c r="BE106" i="4"/>
  <c r="BE102" i="4"/>
  <c r="BA97" i="4"/>
  <c r="BL91" i="4"/>
  <c r="BH84" i="4"/>
  <c r="BW76" i="4"/>
  <c r="BT68" i="4"/>
  <c r="BD65" i="4"/>
  <c r="BF74" i="4"/>
  <c r="BI65" i="4"/>
  <c r="BQ69" i="4"/>
  <c r="BQ73" i="4"/>
  <c r="BA78" i="4"/>
  <c r="BA82" i="4"/>
  <c r="BQ86" i="4"/>
  <c r="BA91" i="4"/>
  <c r="BS66" i="4"/>
  <c r="BC71" i="4"/>
  <c r="BE65" i="4"/>
  <c r="BU68" i="4"/>
  <c r="BM72" i="4"/>
  <c r="BU75" i="4"/>
  <c r="BM79" i="4"/>
  <c r="BV65" i="4"/>
  <c r="BF71" i="4"/>
  <c r="BR76" i="4"/>
  <c r="BO81" i="4"/>
  <c r="BN85" i="4"/>
  <c r="BS89" i="4"/>
  <c r="BU93" i="4"/>
  <c r="BE97" i="4"/>
  <c r="BJ65" i="4"/>
  <c r="BP69" i="4"/>
  <c r="BW73" i="4"/>
  <c r="BP77" i="4"/>
  <c r="BF81" i="4"/>
  <c r="BL84" i="4"/>
  <c r="BM87" i="4"/>
  <c r="BN90" i="4"/>
  <c r="BN93" i="4"/>
  <c r="BF96" i="4"/>
  <c r="BA104" i="4"/>
  <c r="BF90" i="4"/>
  <c r="BH71" i="4"/>
  <c r="AZ108" i="4"/>
  <c r="BP102" i="4"/>
  <c r="BH96" i="4"/>
  <c r="BN88" i="4"/>
  <c r="BC80" i="4"/>
  <c r="BL70" i="4"/>
  <c r="BA109" i="4"/>
  <c r="BI100" i="4"/>
  <c r="BP89" i="4"/>
  <c r="BT74" i="4"/>
  <c r="BW109" i="4"/>
  <c r="BW105" i="4"/>
  <c r="BO101" i="4"/>
  <c r="BQ96" i="4"/>
  <c r="BB90" i="4"/>
  <c r="BL83" i="4"/>
  <c r="BL76" i="4"/>
  <c r="BO67" i="4"/>
  <c r="BH70" i="4"/>
  <c r="BE105" i="4"/>
  <c r="BU100" i="4"/>
  <c r="BQ95" i="4"/>
  <c r="BL89" i="4"/>
  <c r="BJ83" i="4"/>
  <c r="BD75" i="4"/>
  <c r="AZ66" i="4"/>
  <c r="BP68" i="4"/>
  <c r="BJ71" i="4"/>
  <c r="BA66" i="4"/>
  <c r="BQ70" i="4"/>
  <c r="BA75" i="4"/>
  <c r="BA79" i="4"/>
  <c r="BI83" i="4"/>
  <c r="BI87" i="4"/>
  <c r="BA92" i="4"/>
  <c r="BC68" i="4"/>
  <c r="BC72" i="4"/>
  <c r="BE66" i="4"/>
  <c r="BU69" i="4"/>
  <c r="BE73" i="4"/>
  <c r="BU76" i="4"/>
  <c r="BM80" i="4"/>
  <c r="BW66" i="4"/>
  <c r="BT72" i="4"/>
  <c r="BB78" i="4"/>
  <c r="BL82" i="4"/>
  <c r="BR86" i="4"/>
  <c r="BV90" i="4"/>
  <c r="BM94" i="4"/>
  <c r="BE98" i="4"/>
  <c r="BL66" i="4"/>
  <c r="BR70" i="4"/>
  <c r="AZ75" i="4"/>
  <c r="BN78" i="4"/>
  <c r="BC82" i="4"/>
  <c r="BF85" i="4"/>
  <c r="BG88" i="4"/>
  <c r="BH91" i="4"/>
  <c r="BF94" i="4"/>
  <c r="BV96" i="4"/>
  <c r="BN99" i="4"/>
  <c r="BE87" i="4"/>
  <c r="BP101" i="4"/>
  <c r="BH78" i="4"/>
  <c r="BI106" i="4"/>
  <c r="BP85" i="4"/>
  <c r="BW108" i="4"/>
  <c r="BO100" i="4"/>
  <c r="BC89" i="4"/>
  <c r="AZ74" i="4"/>
  <c r="BJ67" i="4"/>
  <c r="BQ99" i="4"/>
  <c r="BW87" i="4"/>
  <c r="BR73" i="4"/>
  <c r="BG69" i="4"/>
  <c r="BI71" i="4"/>
  <c r="BI80" i="4"/>
  <c r="BQ88" i="4"/>
  <c r="BC69" i="4"/>
  <c r="BE67" i="4"/>
  <c r="BM70" i="4"/>
  <c r="BE74" i="4"/>
  <c r="BQ102" i="4"/>
  <c r="BD88" i="4"/>
  <c r="BJ68" i="4"/>
  <c r="BH107" i="4"/>
  <c r="AZ102" i="4"/>
  <c r="BJ95" i="4"/>
  <c r="BO87" i="4"/>
  <c r="BV78" i="4"/>
  <c r="BT69" i="4"/>
  <c r="BI108" i="4"/>
  <c r="BO98" i="4"/>
  <c r="BO86" i="4"/>
  <c r="BL73" i="4"/>
  <c r="BO109" i="4"/>
  <c r="BO105" i="4"/>
  <c r="BW100" i="4"/>
  <c r="BI95" i="4"/>
  <c r="BN89" i="4"/>
  <c r="AZ83" i="4"/>
  <c r="BW75" i="4"/>
  <c r="BD66" i="4"/>
  <c r="BF68" i="4"/>
  <c r="BU104" i="4"/>
  <c r="BM100" i="4"/>
  <c r="BG95" i="4"/>
  <c r="BK88" i="4"/>
  <c r="BR81" i="4"/>
  <c r="BN74" i="4"/>
  <c r="BF65" i="4"/>
  <c r="BV67" i="4"/>
  <c r="BW69" i="4"/>
  <c r="BA67" i="4"/>
  <c r="BA71" i="4"/>
  <c r="BI75" i="4"/>
  <c r="BI79" i="4"/>
  <c r="BA84" i="4"/>
  <c r="BI88" i="4"/>
  <c r="BI92" i="4"/>
  <c r="BK68" i="4"/>
  <c r="BK72" i="4"/>
  <c r="BM66" i="4"/>
  <c r="BE70" i="4"/>
  <c r="BM73" i="4"/>
  <c r="BE77" i="4"/>
  <c r="BU80" i="4"/>
  <c r="BL67" i="4"/>
  <c r="BH73" i="4"/>
  <c r="BL78" i="4"/>
  <c r="BV82" i="4"/>
  <c r="BC87" i="4"/>
  <c r="BG91" i="4"/>
  <c r="BU94" i="4"/>
  <c r="BM98" i="4"/>
  <c r="AZ67" i="4"/>
  <c r="BG71" i="4"/>
  <c r="BK75" i="4"/>
  <c r="AZ79" i="4"/>
  <c r="BN82" i="4"/>
  <c r="BO85" i="4"/>
  <c r="BP88" i="4"/>
  <c r="BR91" i="4"/>
  <c r="BN94" i="4"/>
  <c r="BF97" i="4"/>
  <c r="BV99" i="4"/>
  <c r="BA102" i="4"/>
  <c r="BB67" i="4"/>
  <c r="AZ107" i="4"/>
  <c r="AZ95" i="4"/>
  <c r="BB87" i="4"/>
  <c r="BH68" i="4"/>
  <c r="BQ97" i="4"/>
  <c r="AZ72" i="4"/>
  <c r="BO104" i="4"/>
  <c r="BW94" i="4"/>
  <c r="BT81" i="4"/>
  <c r="BL65" i="4"/>
  <c r="BM104" i="4"/>
  <c r="BW93" i="4"/>
  <c r="BB81" i="4"/>
  <c r="BJ69" i="4"/>
  <c r="BR65" i="4"/>
  <c r="BI67" i="4"/>
  <c r="BA76" i="4"/>
  <c r="BI84" i="4"/>
  <c r="BQ92" i="4"/>
  <c r="BI101" i="4"/>
  <c r="BD86" i="4"/>
  <c r="BO65" i="4"/>
  <c r="BP106" i="4"/>
  <c r="BH101" i="4"/>
  <c r="BL94" i="4"/>
  <c r="BN86" i="4"/>
  <c r="BS77" i="4"/>
  <c r="BP67" i="4"/>
  <c r="BQ105" i="4"/>
  <c r="BS96" i="4"/>
  <c r="BN83" i="4"/>
  <c r="BR67" i="4"/>
  <c r="BO108" i="4"/>
  <c r="BG104" i="4"/>
  <c r="BG100" i="4"/>
  <c r="BA94" i="4"/>
  <c r="BN87" i="4"/>
  <c r="BG81" i="4"/>
  <c r="BF73" i="4"/>
  <c r="BS75" i="4"/>
  <c r="BB66" i="4"/>
  <c r="BM103" i="4"/>
  <c r="BG99" i="4"/>
  <c r="BK93" i="4"/>
  <c r="BJ87" i="4"/>
  <c r="BW79" i="4"/>
  <c r="BO71" i="4"/>
  <c r="BR68" i="4"/>
  <c r="BB65" i="4"/>
  <c r="BL68" i="4"/>
  <c r="BA68" i="4"/>
  <c r="BI72" i="4"/>
  <c r="BI76" i="4"/>
  <c r="BQ80" i="4"/>
  <c r="BQ84" i="4"/>
  <c r="BI89" i="4"/>
  <c r="BK65" i="4"/>
  <c r="BK69" i="4"/>
  <c r="BS73" i="4"/>
  <c r="BM67" i="4"/>
  <c r="BU70" i="4"/>
  <c r="BM74" i="4"/>
  <c r="BE78" i="4"/>
  <c r="BM81" i="4"/>
  <c r="BB69" i="4"/>
  <c r="BW74" i="4"/>
  <c r="BJ79" i="4"/>
  <c r="BB84" i="4"/>
  <c r="BF88" i="4"/>
  <c r="BB92" i="4"/>
  <c r="BU95" i="4"/>
  <c r="BM99" i="4"/>
  <c r="BB68" i="4"/>
  <c r="BH72" i="4"/>
  <c r="BH76" i="4"/>
  <c r="BV79" i="4"/>
  <c r="BH83" i="4"/>
  <c r="BJ86" i="4"/>
  <c r="BK89" i="4"/>
  <c r="BL92" i="4"/>
  <c r="BF95" i="4"/>
  <c r="BQ106" i="4"/>
  <c r="AZ104" i="4"/>
  <c r="BO72" i="4"/>
  <c r="BO76" i="4"/>
  <c r="BC97" i="4"/>
  <c r="BG68" i="4"/>
  <c r="BC96" i="4"/>
  <c r="BD68" i="4"/>
  <c r="BA70" i="4"/>
  <c r="BA87" i="4"/>
  <c r="BK74" i="4"/>
  <c r="BU77" i="4"/>
  <c r="BR71" i="4"/>
  <c r="BT84" i="4"/>
  <c r="BM95" i="4"/>
  <c r="BF70" i="4"/>
  <c r="BH80" i="4"/>
  <c r="BB89" i="4"/>
  <c r="BN96" i="4"/>
  <c r="BV98" i="4"/>
  <c r="BN84" i="4"/>
  <c r="BC94" i="4"/>
  <c r="BO80" i="4"/>
  <c r="BG79" i="4"/>
  <c r="BI81" i="4"/>
  <c r="BU72" i="4"/>
  <c r="BG80" i="4"/>
  <c r="BS76" i="4"/>
  <c r="BF99" i="4"/>
  <c r="BH109" i="4"/>
  <c r="BR90" i="4"/>
  <c r="BU101" i="4"/>
  <c r="BQ65" i="4"/>
  <c r="BS71" i="4"/>
  <c r="BN68" i="4"/>
  <c r="BN67" i="4"/>
  <c r="BS86" i="4"/>
  <c r="BH105" i="4"/>
  <c r="BW98" i="4"/>
  <c r="BW70" i="4"/>
  <c r="BQ85" i="4"/>
  <c r="BE76" i="4"/>
  <c r="BP83" i="4"/>
  <c r="BV87" i="4"/>
  <c r="BC98" i="4"/>
  <c r="BT99" i="4"/>
  <c r="BV66" i="4"/>
  <c r="BG66" i="4"/>
  <c r="BO93" i="4"/>
  <c r="BT73" i="4"/>
  <c r="BM92" i="4"/>
  <c r="BW67" i="4"/>
  <c r="BQ72" i="4"/>
  <c r="BQ89" i="4"/>
  <c r="BM65" i="4"/>
  <c r="BM78" i="4"/>
  <c r="BJ74" i="4"/>
  <c r="BW85" i="4"/>
  <c r="BM96" i="4"/>
  <c r="BT71" i="4"/>
  <c r="BP81" i="4"/>
  <c r="BT89" i="4"/>
  <c r="BN97" i="4"/>
  <c r="BP90" i="4"/>
  <c r="BA101" i="4"/>
  <c r="BG106" i="4"/>
  <c r="AZ85" i="4"/>
  <c r="BU105" i="4"/>
  <c r="BU83" i="4"/>
  <c r="BB72" i="4"/>
  <c r="BQ78" i="4"/>
  <c r="BC67" i="4"/>
  <c r="BM71" i="4"/>
  <c r="BE82" i="4"/>
  <c r="BD90" i="4"/>
  <c r="BU99" i="4"/>
  <c r="BV75" i="4"/>
  <c r="BU84" i="4"/>
  <c r="BU92" i="4"/>
  <c r="BP110" i="4"/>
  <c r="BO103" i="4"/>
  <c r="BE103" i="4"/>
  <c r="BH66" i="4"/>
  <c r="BS69" i="4"/>
  <c r="BJ66" i="4"/>
  <c r="BP91" i="4"/>
  <c r="AZ86" i="4"/>
  <c r="BV93" i="4"/>
  <c r="BK82" i="4"/>
  <c r="BW101" i="4"/>
  <c r="BB77" i="4"/>
  <c r="BJ76" i="4"/>
  <c r="BA83" i="4"/>
  <c r="BE75" i="4"/>
  <c r="BB82" i="4"/>
  <c r="BC78" i="4"/>
  <c r="BV94" i="4"/>
  <c r="BF100" i="4"/>
  <c r="BO82" i="4"/>
  <c r="BV71" i="4"/>
  <c r="BS98" i="4"/>
  <c r="BI68" i="4"/>
  <c r="BK73" i="4"/>
  <c r="BE94" i="4"/>
  <c r="BK79" i="4"/>
  <c r="BO94" i="4"/>
  <c r="BB98" i="4"/>
  <c r="BQ109" i="4"/>
  <c r="BW110" i="4"/>
  <c r="BC91" i="4"/>
  <c r="AZ71" i="4"/>
  <c r="BW89" i="4"/>
  <c r="BH69" i="4"/>
  <c r="BA74" i="4"/>
  <c r="BI91" i="4"/>
  <c r="BU67" i="4"/>
  <c r="BU79" i="4"/>
  <c r="BJ75" i="4"/>
  <c r="BU87" i="4"/>
  <c r="BM97" i="4"/>
  <c r="BV72" i="4"/>
  <c r="BW82" i="4"/>
  <c r="BW90" i="4"/>
  <c r="BV97" i="4"/>
  <c r="BH75" i="4"/>
  <c r="BD70" i="4"/>
  <c r="BN95" i="4"/>
  <c r="BW81" i="4"/>
  <c r="BP92" i="4"/>
  <c r="BI104" i="4"/>
  <c r="BG108" i="4"/>
  <c r="AZ87" i="4"/>
  <c r="BG65" i="4"/>
  <c r="BU85" i="4"/>
  <c r="BN75" i="4"/>
  <c r="BQ76" i="4"/>
  <c r="BS65" i="4"/>
  <c r="BE69" i="4"/>
  <c r="BE81" i="4"/>
  <c r="BD77" i="4"/>
  <c r="BO88" i="4"/>
  <c r="BE99" i="4"/>
  <c r="BL74" i="4"/>
  <c r="BR83" i="4"/>
  <c r="BC92" i="4"/>
  <c r="BF98" i="4"/>
  <c r="BG77" i="4"/>
  <c r="BW78" i="4"/>
  <c r="BW65" i="4"/>
  <c r="BT92" i="4"/>
  <c r="BO68" i="4"/>
  <c r="AZ118" i="4" a="1"/>
  <c r="AZ118" i="4" s="1"/>
  <c r="AI13" i="6" l="1"/>
  <c r="AI12" i="6"/>
  <c r="AI11" i="6"/>
  <c r="AI10" i="6"/>
  <c r="AI9" i="6"/>
  <c r="AI7" i="6"/>
  <c r="AI6" i="6"/>
  <c r="AI5" i="6"/>
  <c r="AI4" i="6"/>
  <c r="AI3" i="6"/>
  <c r="AJ2" i="6"/>
  <c r="AI63" i="6"/>
  <c r="AI62" i="6"/>
  <c r="AI61" i="6"/>
  <c r="AI60" i="6"/>
  <c r="AI59" i="6"/>
  <c r="AI57" i="6"/>
  <c r="AI56" i="6"/>
  <c r="AI55" i="6"/>
  <c r="AI54" i="6"/>
  <c r="AI53" i="6"/>
  <c r="AJ52" i="6"/>
  <c r="BO75" i="4"/>
  <c r="BV83" i="4"/>
  <c r="BW72" i="4"/>
  <c r="AZ65" i="4"/>
  <c r="BS81" i="4"/>
  <c r="BE90" i="4"/>
  <c r="BU96" i="4"/>
  <c r="BU78" i="4"/>
  <c r="BA86" i="4"/>
  <c r="BL69" i="4"/>
  <c r="BB71" i="4"/>
  <c r="BJ81" i="4"/>
  <c r="BP104" i="4"/>
  <c r="BM90" i="4"/>
  <c r="BE80" i="4"/>
  <c r="BS68" i="4"/>
  <c r="BQ75" i="4"/>
  <c r="BB70" i="4"/>
  <c r="BC100" i="4"/>
  <c r="BJ82" i="4"/>
  <c r="BG109" i="4"/>
  <c r="AZ69" i="4"/>
  <c r="BH102" i="4"/>
  <c r="BI103" i="4"/>
  <c r="BH100" i="4"/>
  <c r="BA99" i="4"/>
  <c r="BG83" i="4"/>
  <c r="BU73" i="4"/>
  <c r="BQ90" i="4"/>
  <c r="BI69" i="4"/>
  <c r="BL77" i="4"/>
  <c r="BM106" i="4"/>
  <c r="BD92" i="4"/>
  <c r="BB79" i="4"/>
  <c r="BH81" i="4"/>
  <c r="BP108" i="4"/>
  <c r="BS72" i="4"/>
  <c r="BQ79" i="4"/>
  <c r="BF67" i="4"/>
  <c r="BS94" i="4"/>
  <c r="BG75" i="4"/>
  <c r="BG105" i="4"/>
  <c r="BQ107" i="4"/>
  <c r="BP97" i="4"/>
  <c r="BQ93" i="4"/>
  <c r="BF110" i="4"/>
  <c r="BC109" i="4"/>
  <c r="BD104" i="4"/>
  <c r="BH98" i="4"/>
  <c r="BU90" i="4"/>
  <c r="BS82" i="4"/>
  <c r="BR111" i="4"/>
  <c r="BK107" i="4"/>
  <c r="BC102" i="4"/>
  <c r="BO95" i="4"/>
  <c r="BS87" i="4"/>
  <c r="BD79" i="4"/>
  <c r="BB110" i="4"/>
  <c r="BJ105" i="4"/>
  <c r="AZ100" i="4"/>
  <c r="BS92" i="4"/>
  <c r="BP84" i="4"/>
  <c r="BH74" i="4"/>
  <c r="BJ108" i="4"/>
  <c r="BF103" i="4"/>
  <c r="BB97" i="4"/>
  <c r="BM89" i="4"/>
  <c r="BC81" i="4"/>
  <c r="BV110" i="4"/>
  <c r="BL106" i="4"/>
  <c r="BD101" i="4"/>
  <c r="BH94" i="4"/>
  <c r="BG86" i="4"/>
  <c r="BK77" i="4"/>
  <c r="BT109" i="4"/>
  <c r="BC105" i="4"/>
  <c r="BO99" i="4"/>
  <c r="BH92" i="4"/>
  <c r="BF84" i="4"/>
  <c r="BO73" i="4"/>
  <c r="BJ106" i="4"/>
  <c r="BB101" i="4"/>
  <c r="BD94" i="4"/>
  <c r="BE86" i="4"/>
  <c r="AZ73" i="4"/>
  <c r="BC108" i="4"/>
  <c r="BV102" i="4"/>
  <c r="BP96" i="4"/>
  <c r="BW88" i="4"/>
  <c r="BN80" i="4"/>
  <c r="BC66" i="4"/>
  <c r="BA73" i="4"/>
  <c r="BG70" i="4"/>
  <c r="BU102" i="4"/>
  <c r="BM86" i="4"/>
  <c r="BW111" i="4"/>
  <c r="BR74" i="4"/>
  <c r="AZ105" i="4"/>
  <c r="BQ108" i="4"/>
  <c r="AZ103" i="4"/>
  <c r="BQ104" i="4"/>
  <c r="BT79" i="4"/>
  <c r="BE71" i="4"/>
  <c r="BA88" i="4"/>
  <c r="BQ66" i="4"/>
  <c r="BG82" i="4"/>
  <c r="BV68" i="4"/>
  <c r="BS95" i="4"/>
  <c r="BP87" i="4"/>
  <c r="BM85" i="4"/>
  <c r="BH111" i="4"/>
  <c r="BC70" i="4"/>
  <c r="BA77" i="4"/>
  <c r="BG67" i="4"/>
  <c r="BI98" i="4"/>
  <c r="BB80" i="4"/>
  <c r="BW107" i="4"/>
  <c r="BF66" i="4"/>
  <c r="AZ101" i="4"/>
  <c r="BQ100" i="4"/>
  <c r="BD85" i="4"/>
  <c r="BM108" i="4"/>
  <c r="BL103" i="4"/>
  <c r="BJ97" i="4"/>
  <c r="BV89" i="4"/>
  <c r="BN81" i="4"/>
  <c r="BD111" i="4"/>
  <c r="BS106" i="4"/>
  <c r="BK101" i="4"/>
  <c r="BQ94" i="4"/>
  <c r="BT86" i="4"/>
  <c r="BW77" i="4"/>
  <c r="BL109" i="4"/>
  <c r="BR104" i="4"/>
  <c r="BB99" i="4"/>
  <c r="BT91" i="4"/>
  <c r="BO83" i="4"/>
  <c r="BN71" i="4"/>
  <c r="BT107" i="4"/>
  <c r="BN102" i="4"/>
  <c r="BD96" i="4"/>
  <c r="BL88" i="4"/>
  <c r="AZ80" i="4"/>
  <c r="BK110" i="4"/>
  <c r="BT105" i="4"/>
  <c r="BL100" i="4"/>
  <c r="BJ93" i="4"/>
  <c r="BH85" i="4"/>
  <c r="BF76" i="4"/>
  <c r="BF109" i="4"/>
  <c r="BK104" i="4"/>
  <c r="BQ98" i="4"/>
  <c r="BJ91" i="4"/>
  <c r="BE83" i="4"/>
  <c r="BT70" i="4"/>
  <c r="BR105" i="4"/>
  <c r="BJ100" i="4"/>
  <c r="BH93" i="4"/>
  <c r="BE84" i="4"/>
  <c r="BT111" i="4"/>
  <c r="BM107" i="4"/>
  <c r="BF102" i="4"/>
  <c r="BR95" i="4"/>
  <c r="AZ88" i="4"/>
  <c r="BH79" i="4"/>
  <c r="BP107" i="4"/>
  <c r="AZ76" i="4"/>
  <c r="BP105" i="4"/>
  <c r="BA110" i="4"/>
  <c r="BG76" i="4"/>
  <c r="BM68" i="4"/>
  <c r="BI85" i="4"/>
  <c r="BD67" i="4"/>
  <c r="BK86" i="4"/>
  <c r="BO74" i="4"/>
  <c r="BI99" i="4"/>
  <c r="BA95" i="4"/>
  <c r="BO89" i="4"/>
  <c r="BD74" i="4"/>
  <c r="BK67" i="4"/>
  <c r="BI74" i="4"/>
  <c r="BH67" i="4"/>
  <c r="BM101" i="4"/>
  <c r="BM84" i="4"/>
  <c r="BO110" i="4"/>
  <c r="BW71" i="4"/>
  <c r="BP103" i="4"/>
  <c r="BA106" i="4"/>
  <c r="BP75" i="4"/>
  <c r="BB108" i="4"/>
  <c r="BT102" i="4"/>
  <c r="BL96" i="4"/>
  <c r="BU88" i="4"/>
  <c r="BK80" i="4"/>
  <c r="BN110" i="4"/>
  <c r="BC106" i="4"/>
  <c r="BS100" i="4"/>
  <c r="BS93" i="4"/>
  <c r="BS85" i="4"/>
  <c r="BT76" i="4"/>
  <c r="BV108" i="4"/>
  <c r="BB104" i="4"/>
  <c r="BD98" i="4"/>
  <c r="BS90" i="4"/>
  <c r="BP82" i="4"/>
  <c r="BM111" i="4"/>
  <c r="BF107" i="4"/>
  <c r="BV101" i="4"/>
  <c r="BH95" i="4"/>
  <c r="BK87" i="4"/>
  <c r="BS78" i="4"/>
  <c r="BU109" i="4"/>
  <c r="BD105" i="4"/>
  <c r="BP99" i="4"/>
  <c r="BJ92" i="4"/>
  <c r="BG84" i="4"/>
  <c r="BP73" i="4"/>
  <c r="BS108" i="4"/>
  <c r="BS103" i="4"/>
  <c r="BS97" i="4"/>
  <c r="BH90" i="4"/>
  <c r="BD82" i="4"/>
  <c r="BS109" i="4"/>
  <c r="BB105" i="4"/>
  <c r="BL99" i="4"/>
  <c r="BG92" i="4"/>
  <c r="BD83" i="4"/>
  <c r="BF111" i="4"/>
  <c r="BV106" i="4"/>
  <c r="BN101" i="4"/>
  <c r="BT94" i="4"/>
  <c r="BW86" i="4"/>
  <c r="CX37" i="4"/>
  <c r="CX9" i="4"/>
  <c r="DC8" i="4"/>
  <c r="CY8" i="4"/>
  <c r="CZ8" i="4"/>
  <c r="DA8" i="4"/>
  <c r="DB8" i="4"/>
  <c r="AJ63" i="6" l="1"/>
  <c r="AJ62" i="6"/>
  <c r="AJ61" i="6"/>
  <c r="AJ60" i="6"/>
  <c r="AJ59" i="6"/>
  <c r="AJ57" i="6"/>
  <c r="AJ56" i="6"/>
  <c r="AJ55" i="6"/>
  <c r="AJ54" i="6"/>
  <c r="AJ53" i="6"/>
  <c r="AK52" i="6"/>
  <c r="AJ13" i="6"/>
  <c r="AJ12" i="6"/>
  <c r="AJ11" i="6"/>
  <c r="AJ10" i="6"/>
  <c r="AJ9" i="6"/>
  <c r="AJ7" i="6"/>
  <c r="AJ6" i="6"/>
  <c r="AJ5" i="6"/>
  <c r="AJ4" i="6"/>
  <c r="AJ3" i="6"/>
  <c r="AK2" i="6"/>
  <c r="CX38" i="4"/>
  <c r="CX10" i="4"/>
  <c r="CY9" i="4"/>
  <c r="CZ9" i="4"/>
  <c r="DA9" i="4"/>
  <c r="DC9" i="4"/>
  <c r="DB9" i="4"/>
  <c r="AK13" i="6" l="1"/>
  <c r="AK12" i="6"/>
  <c r="AK11" i="6"/>
  <c r="AK10" i="6"/>
  <c r="AK9" i="6"/>
  <c r="AK7" i="6"/>
  <c r="AK6" i="6"/>
  <c r="AK5" i="6"/>
  <c r="AK4" i="6"/>
  <c r="AK3" i="6"/>
  <c r="AL2" i="6"/>
  <c r="AK63" i="6"/>
  <c r="AK62" i="6"/>
  <c r="AK61" i="6"/>
  <c r="AK60" i="6"/>
  <c r="AK59" i="6"/>
  <c r="AK57" i="6"/>
  <c r="AK56" i="6"/>
  <c r="AK55" i="6"/>
  <c r="AK54" i="6"/>
  <c r="AK53" i="6"/>
  <c r="AL52" i="6"/>
  <c r="CX39" i="4"/>
  <c r="CX11" i="4"/>
  <c r="DA10" i="4"/>
  <c r="DB10" i="4"/>
  <c r="DC10" i="4"/>
  <c r="CY10" i="4"/>
  <c r="CZ10" i="4"/>
  <c r="AL63" i="6" l="1"/>
  <c r="AL62" i="6"/>
  <c r="AL61" i="6"/>
  <c r="AL60" i="6"/>
  <c r="AL59" i="6"/>
  <c r="AL57" i="6"/>
  <c r="AL56" i="6"/>
  <c r="AL55" i="6"/>
  <c r="AL54" i="6"/>
  <c r="AL53" i="6"/>
  <c r="AM52" i="6"/>
  <c r="AL13" i="6"/>
  <c r="AL12" i="6"/>
  <c r="AL11" i="6"/>
  <c r="AL10" i="6"/>
  <c r="AL9" i="6"/>
  <c r="AL7" i="6"/>
  <c r="AL6" i="6"/>
  <c r="AL5" i="6"/>
  <c r="AL4" i="6"/>
  <c r="AL3" i="6"/>
  <c r="AM2" i="6"/>
  <c r="CX40" i="4"/>
  <c r="CX12" i="4"/>
  <c r="DA11" i="4"/>
  <c r="CY11" i="4"/>
  <c r="CZ11" i="4"/>
  <c r="DB11" i="4"/>
  <c r="DC11" i="4"/>
  <c r="AM13" i="6" l="1"/>
  <c r="AM12" i="6"/>
  <c r="AM11" i="6"/>
  <c r="AM10" i="6"/>
  <c r="AM9" i="6"/>
  <c r="AM7" i="6"/>
  <c r="AM6" i="6"/>
  <c r="AM5" i="6"/>
  <c r="AM4" i="6"/>
  <c r="AM3" i="6"/>
  <c r="AN2" i="6"/>
  <c r="AM63" i="6"/>
  <c r="AM62" i="6"/>
  <c r="AM61" i="6"/>
  <c r="AM60" i="6"/>
  <c r="AM59" i="6"/>
  <c r="AM57" i="6"/>
  <c r="AM56" i="6"/>
  <c r="AM55" i="6"/>
  <c r="AM54" i="6"/>
  <c r="AM53" i="6"/>
  <c r="AN52" i="6"/>
  <c r="CX41" i="4"/>
  <c r="CX13" i="4"/>
  <c r="CY12" i="4"/>
  <c r="CZ12" i="4"/>
  <c r="DA12" i="4"/>
  <c r="DB12" i="4"/>
  <c r="DC12" i="4"/>
  <c r="AN63" i="6" l="1"/>
  <c r="AN62" i="6"/>
  <c r="AN61" i="6"/>
  <c r="AN60" i="6"/>
  <c r="AN59" i="6"/>
  <c r="AN57" i="6"/>
  <c r="AN56" i="6"/>
  <c r="AN55" i="6"/>
  <c r="AN54" i="6"/>
  <c r="AN53" i="6"/>
  <c r="AO52" i="6"/>
  <c r="AN13" i="6"/>
  <c r="AN12" i="6"/>
  <c r="AN11" i="6"/>
  <c r="AN10" i="6"/>
  <c r="AN9" i="6"/>
  <c r="AN7" i="6"/>
  <c r="AN6" i="6"/>
  <c r="AN5" i="6"/>
  <c r="AN4" i="6"/>
  <c r="AN3" i="6"/>
  <c r="AO2" i="6"/>
  <c r="CX42" i="4"/>
  <c r="CX14" i="4"/>
  <c r="DB13" i="4"/>
  <c r="CY13" i="4"/>
  <c r="DC13" i="4"/>
  <c r="CZ13" i="4"/>
  <c r="DA13" i="4"/>
  <c r="AO13" i="6" l="1"/>
  <c r="AO12" i="6"/>
  <c r="AO11" i="6"/>
  <c r="AO10" i="6"/>
  <c r="AO9" i="6"/>
  <c r="AO7" i="6"/>
  <c r="AO6" i="6"/>
  <c r="AO5" i="6"/>
  <c r="AO4" i="6"/>
  <c r="AO3" i="6"/>
  <c r="AP2" i="6"/>
  <c r="AO63" i="6"/>
  <c r="AO62" i="6"/>
  <c r="AO61" i="6"/>
  <c r="AO60" i="6"/>
  <c r="AO59" i="6"/>
  <c r="AO57" i="6"/>
  <c r="AO56" i="6"/>
  <c r="AO55" i="6"/>
  <c r="AO54" i="6"/>
  <c r="AO53" i="6"/>
  <c r="AP52" i="6"/>
  <c r="CX43" i="4"/>
  <c r="CX15" i="4"/>
  <c r="CY14" i="4"/>
  <c r="CZ14" i="4"/>
  <c r="DA14" i="4"/>
  <c r="DC14" i="4"/>
  <c r="DB14" i="4"/>
  <c r="AP63" i="6" l="1"/>
  <c r="AP62" i="6"/>
  <c r="AP61" i="6"/>
  <c r="AP60" i="6"/>
  <c r="AP59" i="6"/>
  <c r="AP57" i="6"/>
  <c r="AP56" i="6"/>
  <c r="AP55" i="6"/>
  <c r="AP54" i="6"/>
  <c r="AP53" i="6"/>
  <c r="AQ52" i="6"/>
  <c r="AP13" i="6"/>
  <c r="AP12" i="6"/>
  <c r="AP11" i="6"/>
  <c r="AP10" i="6"/>
  <c r="AP9" i="6"/>
  <c r="AP7" i="6"/>
  <c r="AP6" i="6"/>
  <c r="AP5" i="6"/>
  <c r="AP4" i="6"/>
  <c r="AP3" i="6"/>
  <c r="AQ2" i="6"/>
  <c r="CX44" i="4"/>
  <c r="CX16" i="4"/>
  <c r="CZ15" i="4"/>
  <c r="DA15" i="4"/>
  <c r="DB15" i="4"/>
  <c r="DC15" i="4"/>
  <c r="CY15" i="4"/>
  <c r="AQ13" i="6" l="1"/>
  <c r="AQ12" i="6"/>
  <c r="AQ11" i="6"/>
  <c r="AQ10" i="6"/>
  <c r="AQ9" i="6"/>
  <c r="AQ7" i="6"/>
  <c r="AQ6" i="6"/>
  <c r="AQ5" i="6"/>
  <c r="AQ4" i="6"/>
  <c r="AQ3" i="6"/>
  <c r="AR2" i="6"/>
  <c r="AQ63" i="6"/>
  <c r="AQ62" i="6"/>
  <c r="AQ61" i="6"/>
  <c r="AQ60" i="6"/>
  <c r="AQ59" i="6"/>
  <c r="AQ57" i="6"/>
  <c r="AQ56" i="6"/>
  <c r="AQ55" i="6"/>
  <c r="AQ54" i="6"/>
  <c r="AQ53" i="6"/>
  <c r="AR52" i="6"/>
  <c r="CX45" i="4"/>
  <c r="CX17" i="4"/>
  <c r="DC16" i="4"/>
  <c r="CZ16" i="4"/>
  <c r="CY16" i="4"/>
  <c r="DA16" i="4"/>
  <c r="DB16" i="4"/>
  <c r="AR63" i="6" l="1"/>
  <c r="AR62" i="6"/>
  <c r="AR61" i="6"/>
  <c r="AR60" i="6"/>
  <c r="AR59" i="6"/>
  <c r="AR57" i="6"/>
  <c r="AR56" i="6"/>
  <c r="AR55" i="6"/>
  <c r="AR54" i="6"/>
  <c r="AR53" i="6"/>
  <c r="AS52" i="6"/>
  <c r="AR13" i="6"/>
  <c r="AR12" i="6"/>
  <c r="AR11" i="6"/>
  <c r="AR10" i="6"/>
  <c r="AR9" i="6"/>
  <c r="AR7" i="6"/>
  <c r="AR6" i="6"/>
  <c r="AR5" i="6"/>
  <c r="AR4" i="6"/>
  <c r="AR3" i="6"/>
  <c r="AS2" i="6"/>
  <c r="CX46" i="4"/>
  <c r="CX18" i="4"/>
  <c r="DC17" i="4"/>
  <c r="CY17" i="4"/>
  <c r="CZ17" i="4"/>
  <c r="DA17" i="4"/>
  <c r="DB17" i="4"/>
  <c r="AS13" i="6" l="1"/>
  <c r="AS12" i="6"/>
  <c r="AS11" i="6"/>
  <c r="AS10" i="6"/>
  <c r="AS9" i="6"/>
  <c r="AS7" i="6"/>
  <c r="AS6" i="6"/>
  <c r="AS5" i="6"/>
  <c r="AS4" i="6"/>
  <c r="AS3" i="6"/>
  <c r="AT2" i="6"/>
  <c r="AS63" i="6"/>
  <c r="AS62" i="6"/>
  <c r="AS61" i="6"/>
  <c r="AS60" i="6"/>
  <c r="AS59" i="6"/>
  <c r="AS57" i="6"/>
  <c r="AS56" i="6"/>
  <c r="AS55" i="6"/>
  <c r="AS54" i="6"/>
  <c r="AS53" i="6"/>
  <c r="AT52" i="6"/>
  <c r="CX47" i="4"/>
  <c r="CX19" i="4"/>
  <c r="DA18" i="4"/>
  <c r="DB18" i="4"/>
  <c r="DC18" i="4"/>
  <c r="CY18" i="4"/>
  <c r="CZ18" i="4"/>
  <c r="AT63" i="6" l="1"/>
  <c r="AT62" i="6"/>
  <c r="AT61" i="6"/>
  <c r="AT60" i="6"/>
  <c r="AT59" i="6"/>
  <c r="AT57" i="6"/>
  <c r="AT56" i="6"/>
  <c r="AT55" i="6"/>
  <c r="AT54" i="6"/>
  <c r="AT53" i="6"/>
  <c r="AU52" i="6"/>
  <c r="AT13" i="6"/>
  <c r="AT12" i="6"/>
  <c r="AT11" i="6"/>
  <c r="AT10" i="6"/>
  <c r="AT9" i="6"/>
  <c r="AT7" i="6"/>
  <c r="AT6" i="6"/>
  <c r="AT5" i="6"/>
  <c r="AT4" i="6"/>
  <c r="AT3" i="6"/>
  <c r="AU2" i="6"/>
  <c r="CX48" i="4"/>
  <c r="CX20" i="4"/>
  <c r="CY19" i="4"/>
  <c r="CZ19" i="4"/>
  <c r="DB19" i="4"/>
  <c r="DC19" i="4"/>
  <c r="DA19" i="4"/>
  <c r="AU13" i="6" l="1"/>
  <c r="AU12" i="6"/>
  <c r="AU11" i="6"/>
  <c r="AU10" i="6"/>
  <c r="AU9" i="6"/>
  <c r="AU7" i="6"/>
  <c r="AU6" i="6"/>
  <c r="AU5" i="6"/>
  <c r="AU4" i="6"/>
  <c r="AU3" i="6"/>
  <c r="AV2" i="6"/>
  <c r="AU63" i="6"/>
  <c r="AU62" i="6"/>
  <c r="AU61" i="6"/>
  <c r="AU60" i="6"/>
  <c r="AU59" i="6"/>
  <c r="AU57" i="6"/>
  <c r="AU56" i="6"/>
  <c r="AU55" i="6"/>
  <c r="AU54" i="6"/>
  <c r="AU53" i="6"/>
  <c r="AV52" i="6"/>
  <c r="CX49" i="4"/>
  <c r="CX21" i="4"/>
  <c r="CY20" i="4"/>
  <c r="CZ20" i="4"/>
  <c r="DA20" i="4"/>
  <c r="DB20" i="4"/>
  <c r="DC20" i="4"/>
  <c r="AV63" i="6" l="1"/>
  <c r="AV62" i="6"/>
  <c r="AV61" i="6"/>
  <c r="AV60" i="6"/>
  <c r="AV59" i="6"/>
  <c r="AV57" i="6"/>
  <c r="AV56" i="6"/>
  <c r="AV55" i="6"/>
  <c r="AV54" i="6"/>
  <c r="AV53" i="6"/>
  <c r="AW52" i="6"/>
  <c r="AV13" i="6"/>
  <c r="AV12" i="6"/>
  <c r="AV11" i="6"/>
  <c r="AV10" i="6"/>
  <c r="AV9" i="6"/>
  <c r="AV7" i="6"/>
  <c r="AV6" i="6"/>
  <c r="AV5" i="6"/>
  <c r="AV4" i="6"/>
  <c r="AV3" i="6"/>
  <c r="AW2" i="6"/>
  <c r="CX50" i="4"/>
  <c r="CX22" i="4"/>
  <c r="DB21" i="4"/>
  <c r="DC21" i="4"/>
  <c r="CY21" i="4"/>
  <c r="CZ21" i="4"/>
  <c r="DA21" i="4"/>
  <c r="AW13" i="6" l="1"/>
  <c r="AW12" i="6"/>
  <c r="AW11" i="6"/>
  <c r="AW10" i="6"/>
  <c r="AW9" i="6"/>
  <c r="AW7" i="6"/>
  <c r="AW6" i="6"/>
  <c r="AW5" i="6"/>
  <c r="AW4" i="6"/>
  <c r="AW3" i="6"/>
  <c r="AX2" i="6"/>
  <c r="AW63" i="6"/>
  <c r="AW62" i="6"/>
  <c r="AW61" i="6"/>
  <c r="AW60" i="6"/>
  <c r="AW59" i="6"/>
  <c r="AW57" i="6"/>
  <c r="AW56" i="6"/>
  <c r="AW55" i="6"/>
  <c r="AW54" i="6"/>
  <c r="AW53" i="6"/>
  <c r="AX52" i="6"/>
  <c r="CX51" i="4"/>
  <c r="CX23" i="4"/>
  <c r="CY22" i="4"/>
  <c r="CZ22" i="4"/>
  <c r="DA22" i="4"/>
  <c r="DC22" i="4"/>
  <c r="DB22" i="4"/>
  <c r="AX63" i="6" l="1"/>
  <c r="AX62" i="6"/>
  <c r="AX61" i="6"/>
  <c r="AX60" i="6"/>
  <c r="AX59" i="6"/>
  <c r="AX57" i="6"/>
  <c r="AX56" i="6"/>
  <c r="AX55" i="6"/>
  <c r="AX54" i="6"/>
  <c r="AX53" i="6"/>
  <c r="AY52" i="6"/>
  <c r="AX13" i="6"/>
  <c r="AX12" i="6"/>
  <c r="AX11" i="6"/>
  <c r="AX10" i="6"/>
  <c r="AX9" i="6"/>
  <c r="AX7" i="6"/>
  <c r="AX6" i="6"/>
  <c r="AX5" i="6"/>
  <c r="AX4" i="6"/>
  <c r="AX3" i="6"/>
  <c r="AY2" i="6"/>
  <c r="CX52" i="4"/>
  <c r="CX24" i="4"/>
  <c r="CZ23" i="4"/>
  <c r="DA23" i="4"/>
  <c r="DB23" i="4"/>
  <c r="DC23" i="4"/>
  <c r="CY23" i="4"/>
  <c r="AY13" i="6" l="1"/>
  <c r="AY12" i="6"/>
  <c r="AY11" i="6"/>
  <c r="AY10" i="6"/>
  <c r="AY9" i="6"/>
  <c r="AY7" i="6"/>
  <c r="AY6" i="6"/>
  <c r="AY5" i="6"/>
  <c r="AY4" i="6"/>
  <c r="AY3" i="6"/>
  <c r="AZ2" i="6"/>
  <c r="AY63" i="6"/>
  <c r="AY62" i="6"/>
  <c r="AY61" i="6"/>
  <c r="AY60" i="6"/>
  <c r="AY59" i="6"/>
  <c r="AY57" i="6"/>
  <c r="AY56" i="6"/>
  <c r="AY55" i="6"/>
  <c r="AY54" i="6"/>
  <c r="AY53" i="6"/>
  <c r="AZ52" i="6"/>
  <c r="CX53" i="4"/>
  <c r="CX25" i="4"/>
  <c r="DC24" i="4"/>
  <c r="CZ24" i="4"/>
  <c r="CY24" i="4"/>
  <c r="DA24" i="4"/>
  <c r="DB24" i="4"/>
  <c r="AZ63" i="6" l="1"/>
  <c r="AZ62" i="6"/>
  <c r="AZ61" i="6"/>
  <c r="AZ60" i="6"/>
  <c r="AZ59" i="6"/>
  <c r="AZ57" i="6"/>
  <c r="AZ56" i="6"/>
  <c r="AZ55" i="6"/>
  <c r="AZ54" i="6"/>
  <c r="AZ53" i="6"/>
  <c r="BA52" i="6"/>
  <c r="AZ13" i="6"/>
  <c r="AZ12" i="6"/>
  <c r="AZ11" i="6"/>
  <c r="AZ10" i="6"/>
  <c r="AZ9" i="6"/>
  <c r="AZ7" i="6"/>
  <c r="AZ6" i="6"/>
  <c r="AZ5" i="6"/>
  <c r="AZ4" i="6"/>
  <c r="AZ3" i="6"/>
  <c r="BA2" i="6"/>
  <c r="CX54" i="4"/>
  <c r="DC25" i="4"/>
  <c r="CY25" i="4"/>
  <c r="CZ25" i="4"/>
  <c r="DA25" i="4"/>
  <c r="DB25" i="4"/>
  <c r="BA13" i="6" l="1"/>
  <c r="BA12" i="6"/>
  <c r="BA11" i="6"/>
  <c r="BA10" i="6"/>
  <c r="BA9" i="6"/>
  <c r="BA7" i="6"/>
  <c r="BA6" i="6"/>
  <c r="BA5" i="6"/>
  <c r="BA4" i="6"/>
  <c r="BA3" i="6"/>
  <c r="BA63" i="6"/>
  <c r="BA62" i="6"/>
  <c r="BA61" i="6"/>
  <c r="BA60" i="6"/>
  <c r="BA59" i="6"/>
  <c r="BA57" i="6"/>
  <c r="BA56" i="6"/>
  <c r="BA55" i="6"/>
  <c r="BA54" i="6"/>
  <c r="BA5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<sst xmlns="http://schemas.openxmlformats.org/spreadsheetml/2006/main" count="832" uniqueCount="83">
  <si>
    <t>Posição</t>
  </si>
  <si>
    <t>Ano</t>
  </si>
  <si>
    <t>Output</t>
  </si>
  <si>
    <t xml:space="preserve"> Crescimento (%)</t>
  </si>
  <si>
    <t>Fator de Crescimento</t>
  </si>
  <si>
    <t>Crescimento 1995/2002</t>
  </si>
  <si>
    <t>Crescimento Acumulado (1995/2023)</t>
  </si>
  <si>
    <t>Crescimento 2003/2018</t>
  </si>
  <si>
    <t>Int. Cons.</t>
  </si>
  <si>
    <t>%</t>
  </si>
  <si>
    <t>Household</t>
  </si>
  <si>
    <t>Investment</t>
  </si>
  <si>
    <t>Government</t>
  </si>
  <si>
    <t>Exports</t>
  </si>
  <si>
    <t>Imports</t>
  </si>
  <si>
    <t>1995-2018</t>
  </si>
  <si>
    <t>1995-2006</t>
  </si>
  <si>
    <t>2007-2018</t>
  </si>
  <si>
    <t>S. Agrícola Ofertante</t>
  </si>
  <si>
    <t>D01T02</t>
  </si>
  <si>
    <t>D03</t>
  </si>
  <si>
    <t>D05T06</t>
  </si>
  <si>
    <t>D07T08</t>
  </si>
  <si>
    <t>D09</t>
  </si>
  <si>
    <t>D10T12</t>
  </si>
  <si>
    <t>D13T15</t>
  </si>
  <si>
    <t>D16</t>
  </si>
  <si>
    <t>D17T18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</si>
  <si>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</si>
  <si>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</si>
  <si>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</si>
  <si>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</si>
  <si>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</si>
  <si>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</si>
  <si>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</si>
  <si>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</si>
  <si>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</si>
  <si>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</si>
  <si>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</si>
  <si>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</si>
  <si>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D31T33</t>
  </si>
  <si>
    <t>D35</t>
  </si>
  <si>
    <t>D36T39</t>
  </si>
  <si>
    <t>D41T43</t>
  </si>
  <si>
    <t>D45T47</t>
  </si>
  <si>
    <t>D49</t>
  </si>
  <si>
    <t>D50</t>
  </si>
  <si>
    <t>D51</t>
  </si>
  <si>
    <t>D52</t>
  </si>
  <si>
    <t>D53</t>
  </si>
  <si>
    <t>D55T56</t>
  </si>
  <si>
    <t>D58T60</t>
  </si>
  <si>
    <t>D61</t>
  </si>
  <si>
    <t>D62T63</t>
  </si>
  <si>
    <t>D64T66</t>
  </si>
  <si>
    <t>D68</t>
  </si>
  <si>
    <t>D69T75</t>
  </si>
  <si>
    <t>D77T82</t>
  </si>
  <si>
    <t>D84</t>
  </si>
  <si>
    <t>D85</t>
  </si>
  <si>
    <t>D86T88</t>
  </si>
  <si>
    <t>D90T93</t>
  </si>
  <si>
    <t>D94T96</t>
  </si>
  <si>
    <t>D97T98</t>
  </si>
  <si>
    <t>Top - 5</t>
  </si>
  <si>
    <t>Top - 10</t>
  </si>
  <si>
    <t>Participação (%)</t>
  </si>
  <si>
    <t>Média</t>
  </si>
  <si>
    <t>S. Agrícola Demandante</t>
  </si>
  <si>
    <t>Top-10</t>
  </si>
  <si>
    <t>Setor Agrícola Ofertante (%)</t>
  </si>
  <si>
    <t>Média Top - 5</t>
  </si>
  <si>
    <t>Média Top - 10</t>
  </si>
  <si>
    <t>Setor Agrícola Demandante (%)</t>
  </si>
  <si>
    <t>Índice de Ligação para Trás</t>
  </si>
  <si>
    <t>Ranking - Índice de Ligação para Trás</t>
  </si>
  <si>
    <t>Índice de Ligação para Frente</t>
  </si>
  <si>
    <t>Ranking - Índice de Ligação para Frente</t>
  </si>
  <si>
    <t>Índice de Dispersão para Trás</t>
  </si>
  <si>
    <t>Ranking - Índice de Dispersão para Trás</t>
  </si>
  <si>
    <t>Índice de Dispersão para Frente</t>
  </si>
  <si>
    <t>Ranking - Índice de Dispersão para Frente</t>
  </si>
  <si>
    <t>Índice de 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</si>
</sst>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itka Banner"/>
    </font>
    <font>
      <sz val="10"/>
      <color theme="1"/>
      <name val="Sitka Banner"/>
    </font>
    <font>
      <b/>
      <sz val="10"/>
      <color theme="1"/>
      <name val="Sitka Banner"/>
    </font>
    <font>
      <b/>
      <sz val="10"/>
      <name val="Sitka Banner"/>
    </font>
    <font>
      <sz val="10"/>
      <color rgb="FF000000"/>
      <name val="Sitka Banner"/>
    </font>
    <font>
      <b/>
      <sz val="10"/>
      <color rgb="FF000000"/>
      <name val="Sitka Bann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10" fontId="6" fillId="0" borderId="0" xfId="0" applyNumberFormat="1" applyFont="1"/>
    <xf numFmtId="0" fontId="4" fillId="0" borderId="0" xfId="0" applyFont="1" applyAlignment="1">
      <alignment horizontal="left"/>
    </xf>
    <xf numFmtId="10" fontId="4" fillId="0" borderId="0" xfId="0" applyNumberFormat="1" applyFont="1"/>
    <xf numFmtId="0" fontId="7" fillId="0" borderId="0" xfId="0" applyFont="1" applyAlignment="1">
      <alignment horizontal="center" vertical="center"/>
    </xf>
    <xf numFmtId="10" fontId="3" fillId="0" borderId="0" xfId="1" applyNumberFormat="1" applyFont="1"/>
    <xf numFmtId="0" fontId="3" fillId="0" borderId="0" xfId="0" applyFont="1" applyAlignment="1">
      <alignment horizontal="center"/>
    </xf>
    <xf numFmtId="1" fontId="4" fillId="0" borderId="0" xfId="0" applyNumberFormat="1" applyFont="1"/>
    <xf numFmtId="2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right"/>
    </xf>
    <xf numFmtId="1" fontId="3" fillId="0" borderId="0" xfId="0" applyNumberFormat="1" applyFont="1"/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</cellXfs>
  <cellStyles count="2">
    <cellStyle name="Normal" xfId="0" builtinId="0"/>
    <cellStyle name="Porcentagem" xfId="1" builtinId="5"/>
  </cellStyles>
  <dxfs count="829"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4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8"/>
      </font>
      <fill>
        <patternFill patternType="none">
          <bgColor auto="1"/>
        </patternFill>
      </fill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  <dxf>
      <font>
        <b/>
        <i val="0"/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sectors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sector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backward_linkages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backward_linkag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foward_linkages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foward_linkage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backward_dispersion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backward_dispersio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foward_dispersion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foward_dispersio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515f7ab348a5b0c/Arquivos%20para%20estudo%20da%20UFC/Doutorado/Tese/An%c3%a1lise%20Insumo-Produto%20do%20Setor%20Agr%c3%adcola%20Brasileiro%20(1995-2018)/Resultados/mip_pull_index.xlsx" TargetMode="External"/><Relationship Id="rId1" Type="http://schemas.openxmlformats.org/officeDocument/2006/relationships/externalLinkPath" Target="https://d.docs.live.net/5515f7ab348a5b0c/Arquivos%20para%20estudo%20da%20UFC/Doutorado/Tese/An&#225;lise%20Insumo-Produto%20do%20Setor%20Agr&#237;cola%20Brasileiro%20(1995-2018)/Resultados/mip_pull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71">
      <xxl21:absoluteUrl r:id="rId2"/>
    </xxl21:alternateUrls>
    <sheetNames>
      <sheetName val="mip_sectors_1995"/>
      <sheetName val="mip_sectors_1996"/>
      <sheetName val="mip_sectors_1997"/>
      <sheetName val="mip_sectors_1998"/>
      <sheetName val="mip_sectors_1999"/>
      <sheetName val="mip_sectors_2000"/>
      <sheetName val="mip_sectors_2001"/>
      <sheetName val="mip_sectors_2002"/>
      <sheetName val="mip_sectors_2003"/>
      <sheetName val="mip_sectors_2004"/>
      <sheetName val="mip_sectors_2005"/>
      <sheetName val="mip_sectors_2006"/>
      <sheetName val="mip_sectors_2007"/>
      <sheetName val="mip_sectors_2008"/>
      <sheetName val="mip_sectors_2009"/>
      <sheetName val="mip_sectors_2010"/>
      <sheetName val="mip_sectors_2011"/>
      <sheetName val="mip_sectors_2012"/>
      <sheetName val="mip_sectors_2013"/>
      <sheetName val="mip_sectors_2014"/>
      <sheetName val="mip_sectors_2015"/>
      <sheetName val="mip_sectors_2016"/>
      <sheetName val="mip_sectors_2017"/>
      <sheetName val="mip_sectors_2018"/>
    </sheetNames>
    <sheetDataSet>
      <sheetData sheetId="0">
        <row r="2">
          <cell r="B2">
            <v>2777.1</v>
          </cell>
          <cell r="C2">
            <v>25.2</v>
          </cell>
          <cell r="D2">
            <v>6.5</v>
          </cell>
          <cell r="E2">
            <v>7.3</v>
          </cell>
          <cell r="F2">
            <v>0.3</v>
          </cell>
          <cell r="G2">
            <v>24041.1</v>
          </cell>
          <cell r="H2">
            <v>331.7</v>
          </cell>
          <cell r="I2">
            <v>317.5</v>
          </cell>
          <cell r="J2">
            <v>70.3</v>
          </cell>
          <cell r="K2">
            <v>32.9</v>
          </cell>
          <cell r="L2">
            <v>2424.8000000000002</v>
          </cell>
          <cell r="M2">
            <v>18.600000000000001</v>
          </cell>
          <cell r="N2">
            <v>108.8</v>
          </cell>
          <cell r="O2">
            <v>16</v>
          </cell>
          <cell r="P2">
            <v>114.9</v>
          </cell>
          <cell r="Q2">
            <v>1.9</v>
          </cell>
          <cell r="R2">
            <v>1.3</v>
          </cell>
          <cell r="S2">
            <v>1.3</v>
          </cell>
          <cell r="T2">
            <v>2.9</v>
          </cell>
          <cell r="U2">
            <v>2.6</v>
          </cell>
          <cell r="V2">
            <v>1.1000000000000001</v>
          </cell>
          <cell r="W2">
            <v>33.799999999999997</v>
          </cell>
          <cell r="X2">
            <v>4.0999999999999996</v>
          </cell>
          <cell r="Y2">
            <v>2.5</v>
          </cell>
          <cell r="Z2">
            <v>19.7</v>
          </cell>
          <cell r="AA2">
            <v>313.2</v>
          </cell>
          <cell r="AB2">
            <v>22.3</v>
          </cell>
          <cell r="AC2">
            <v>0.8</v>
          </cell>
          <cell r="AD2">
            <v>6.6</v>
          </cell>
          <cell r="AE2">
            <v>2</v>
          </cell>
          <cell r="AF2">
            <v>0</v>
          </cell>
          <cell r="AG2">
            <v>407.9</v>
          </cell>
          <cell r="AH2">
            <v>35</v>
          </cell>
          <cell r="AI2">
            <v>2.2999999999999998</v>
          </cell>
          <cell r="AJ2">
            <v>0.5</v>
          </cell>
          <cell r="AK2">
            <v>1.8</v>
          </cell>
          <cell r="AL2">
            <v>0.9</v>
          </cell>
          <cell r="AM2">
            <v>3.2</v>
          </cell>
          <cell r="AN2">
            <v>9.1</v>
          </cell>
          <cell r="AO2">
            <v>36.299999999999997</v>
          </cell>
          <cell r="AP2">
            <v>19.600000000000001</v>
          </cell>
          <cell r="AQ2">
            <v>29.2</v>
          </cell>
          <cell r="AR2">
            <v>58.9</v>
          </cell>
          <cell r="AS2">
            <v>216.3</v>
          </cell>
          <cell r="AT2">
            <v>0</v>
          </cell>
        </row>
      </sheetData>
      <sheetData sheetId="1">
        <row r="2">
          <cell r="B2">
            <v>2085.8000000000002</v>
          </cell>
          <cell r="C2">
            <v>27.8</v>
          </cell>
          <cell r="D2">
            <v>6.6</v>
          </cell>
          <cell r="E2">
            <v>11.9</v>
          </cell>
          <cell r="F2">
            <v>0.5</v>
          </cell>
          <cell r="G2">
            <v>26936.2</v>
          </cell>
          <cell r="H2">
            <v>297.7</v>
          </cell>
          <cell r="I2">
            <v>224.7</v>
          </cell>
          <cell r="J2">
            <v>94.2</v>
          </cell>
          <cell r="K2">
            <v>45.1</v>
          </cell>
          <cell r="L2">
            <v>2742.6</v>
          </cell>
          <cell r="M2">
            <v>16.5</v>
          </cell>
          <cell r="N2">
            <v>104.8</v>
          </cell>
          <cell r="O2">
            <v>23.4</v>
          </cell>
          <cell r="P2">
            <v>77.7</v>
          </cell>
          <cell r="Q2">
            <v>3</v>
          </cell>
          <cell r="R2">
            <v>2.5</v>
          </cell>
          <cell r="S2">
            <v>2.5</v>
          </cell>
          <cell r="T2">
            <v>3.3</v>
          </cell>
          <cell r="U2">
            <v>3.2</v>
          </cell>
          <cell r="V2">
            <v>1.1000000000000001</v>
          </cell>
          <cell r="W2">
            <v>37.9</v>
          </cell>
          <cell r="X2">
            <v>4.9000000000000004</v>
          </cell>
          <cell r="Y2">
            <v>2.7</v>
          </cell>
          <cell r="Z2">
            <v>29.7</v>
          </cell>
          <cell r="AA2">
            <v>403</v>
          </cell>
          <cell r="AB2">
            <v>24.8</v>
          </cell>
          <cell r="AC2">
            <v>0.9</v>
          </cell>
          <cell r="AD2">
            <v>6.4</v>
          </cell>
          <cell r="AE2">
            <v>2</v>
          </cell>
          <cell r="AF2">
            <v>0.1</v>
          </cell>
          <cell r="AG2">
            <v>291.39999999999998</v>
          </cell>
          <cell r="AH2">
            <v>33.799999999999997</v>
          </cell>
          <cell r="AI2">
            <v>1.9</v>
          </cell>
          <cell r="AJ2">
            <v>0.4</v>
          </cell>
          <cell r="AK2">
            <v>1.5</v>
          </cell>
          <cell r="AL2">
            <v>2.1</v>
          </cell>
          <cell r="AM2">
            <v>3.1</v>
          </cell>
          <cell r="AN2">
            <v>9.1</v>
          </cell>
          <cell r="AO2">
            <v>37.200000000000003</v>
          </cell>
          <cell r="AP2">
            <v>24.5</v>
          </cell>
          <cell r="AQ2">
            <v>29.8</v>
          </cell>
          <cell r="AR2">
            <v>40.9</v>
          </cell>
          <cell r="AS2">
            <v>191.3</v>
          </cell>
          <cell r="AT2">
            <v>0</v>
          </cell>
        </row>
      </sheetData>
      <sheetData sheetId="2">
        <row r="2">
          <cell r="B2">
            <v>1438.6</v>
          </cell>
          <cell r="C2">
            <v>27.1</v>
          </cell>
          <cell r="D2">
            <v>7.5</v>
          </cell>
          <cell r="E2">
            <v>17.3</v>
          </cell>
          <cell r="F2">
            <v>0.5</v>
          </cell>
          <cell r="G2">
            <v>29897</v>
          </cell>
          <cell r="H2">
            <v>274.10000000000002</v>
          </cell>
          <cell r="I2">
            <v>147.69999999999999</v>
          </cell>
          <cell r="J2">
            <v>166.3</v>
          </cell>
          <cell r="K2">
            <v>64.7</v>
          </cell>
          <cell r="L2">
            <v>3354.5</v>
          </cell>
          <cell r="M2">
            <v>16</v>
          </cell>
          <cell r="N2">
            <v>109.1</v>
          </cell>
          <cell r="O2">
            <v>33.4</v>
          </cell>
          <cell r="P2">
            <v>66.8</v>
          </cell>
          <cell r="Q2">
            <v>5</v>
          </cell>
          <cell r="R2">
            <v>3.7</v>
          </cell>
          <cell r="S2">
            <v>4</v>
          </cell>
          <cell r="T2">
            <v>4.5</v>
          </cell>
          <cell r="U2">
            <v>5</v>
          </cell>
          <cell r="V2">
            <v>1.1000000000000001</v>
          </cell>
          <cell r="W2">
            <v>38</v>
          </cell>
          <cell r="X2">
            <v>8.5</v>
          </cell>
          <cell r="Y2">
            <v>3.7</v>
          </cell>
          <cell r="Z2">
            <v>50.4</v>
          </cell>
          <cell r="AA2">
            <v>511</v>
          </cell>
          <cell r="AB2">
            <v>26.6</v>
          </cell>
          <cell r="AC2">
            <v>0.9</v>
          </cell>
          <cell r="AD2">
            <v>5</v>
          </cell>
          <cell r="AE2">
            <v>1.2</v>
          </cell>
          <cell r="AF2">
            <v>0.2</v>
          </cell>
          <cell r="AG2">
            <v>279.10000000000002</v>
          </cell>
          <cell r="AH2">
            <v>41.7</v>
          </cell>
          <cell r="AI2">
            <v>2</v>
          </cell>
          <cell r="AJ2">
            <v>0.4</v>
          </cell>
          <cell r="AK2">
            <v>1.8</v>
          </cell>
          <cell r="AL2">
            <v>4</v>
          </cell>
          <cell r="AM2">
            <v>3.4</v>
          </cell>
          <cell r="AN2">
            <v>10</v>
          </cell>
          <cell r="AO2">
            <v>22.6</v>
          </cell>
          <cell r="AP2">
            <v>30.5</v>
          </cell>
          <cell r="AQ2">
            <v>36.1</v>
          </cell>
          <cell r="AR2">
            <v>20.2</v>
          </cell>
          <cell r="AS2">
            <v>221.7</v>
          </cell>
          <cell r="AT2">
            <v>0</v>
          </cell>
        </row>
      </sheetData>
      <sheetData sheetId="3">
        <row r="2">
          <cell r="B2">
            <v>1369.5</v>
          </cell>
          <cell r="C2">
            <v>29.6</v>
          </cell>
          <cell r="D2">
            <v>7</v>
          </cell>
          <cell r="E2">
            <v>15.7</v>
          </cell>
          <cell r="F2">
            <v>0.4</v>
          </cell>
          <cell r="G2">
            <v>28400.1</v>
          </cell>
          <cell r="H2">
            <v>267.7</v>
          </cell>
          <cell r="I2">
            <v>159.80000000000001</v>
          </cell>
          <cell r="J2">
            <v>174.5</v>
          </cell>
          <cell r="K2">
            <v>65.7</v>
          </cell>
          <cell r="L2">
            <v>3062.1</v>
          </cell>
          <cell r="M2">
            <v>14.7</v>
          </cell>
          <cell r="N2">
            <v>105.9</v>
          </cell>
          <cell r="O2">
            <v>30.8</v>
          </cell>
          <cell r="P2">
            <v>61.3</v>
          </cell>
          <cell r="Q2">
            <v>4.7</v>
          </cell>
          <cell r="R2">
            <v>3.3</v>
          </cell>
          <cell r="S2">
            <v>3.9</v>
          </cell>
          <cell r="T2">
            <v>4.0999999999999996</v>
          </cell>
          <cell r="U2">
            <v>4.7</v>
          </cell>
          <cell r="V2">
            <v>0.9</v>
          </cell>
          <cell r="W2">
            <v>38.9</v>
          </cell>
          <cell r="X2">
            <v>6.8</v>
          </cell>
          <cell r="Y2">
            <v>2.5</v>
          </cell>
          <cell r="Z2">
            <v>50.4</v>
          </cell>
          <cell r="AA2">
            <v>471.2</v>
          </cell>
          <cell r="AB2">
            <v>23.1</v>
          </cell>
          <cell r="AC2">
            <v>0.8</v>
          </cell>
          <cell r="AD2">
            <v>4.4000000000000004</v>
          </cell>
          <cell r="AE2">
            <v>1.1000000000000001</v>
          </cell>
          <cell r="AF2">
            <v>0.2</v>
          </cell>
          <cell r="AG2">
            <v>261.39999999999998</v>
          </cell>
          <cell r="AH2">
            <v>42.3</v>
          </cell>
          <cell r="AI2">
            <v>1.8</v>
          </cell>
          <cell r="AJ2">
            <v>0.3</v>
          </cell>
          <cell r="AK2">
            <v>1.6</v>
          </cell>
          <cell r="AL2">
            <v>3.6</v>
          </cell>
          <cell r="AM2">
            <v>3.1</v>
          </cell>
          <cell r="AN2">
            <v>9.1</v>
          </cell>
          <cell r="AO2">
            <v>20.2</v>
          </cell>
          <cell r="AP2">
            <v>28.3</v>
          </cell>
          <cell r="AQ2">
            <v>33.299999999999997</v>
          </cell>
          <cell r="AR2">
            <v>19.100000000000001</v>
          </cell>
          <cell r="AS2">
            <v>211.3</v>
          </cell>
          <cell r="AT2">
            <v>0</v>
          </cell>
        </row>
      </sheetData>
      <sheetData sheetId="4">
        <row r="2">
          <cell r="B2">
            <v>889.7</v>
          </cell>
          <cell r="C2">
            <v>16.2</v>
          </cell>
          <cell r="D2">
            <v>5.3</v>
          </cell>
          <cell r="E2">
            <v>9.1999999999999993</v>
          </cell>
          <cell r="F2">
            <v>0.3</v>
          </cell>
          <cell r="G2">
            <v>20125</v>
          </cell>
          <cell r="H2">
            <v>208.1</v>
          </cell>
          <cell r="I2">
            <v>84.3</v>
          </cell>
          <cell r="J2">
            <v>99.2</v>
          </cell>
          <cell r="K2">
            <v>44</v>
          </cell>
          <cell r="L2">
            <v>1540.3</v>
          </cell>
          <cell r="M2">
            <v>10.9</v>
          </cell>
          <cell r="N2">
            <v>72.3</v>
          </cell>
          <cell r="O2">
            <v>19.5</v>
          </cell>
          <cell r="P2">
            <v>39.4</v>
          </cell>
          <cell r="Q2">
            <v>3.8</v>
          </cell>
          <cell r="R2">
            <v>2.4</v>
          </cell>
          <cell r="S2">
            <v>3.1</v>
          </cell>
          <cell r="T2">
            <v>3.1</v>
          </cell>
          <cell r="U2">
            <v>3.4</v>
          </cell>
          <cell r="V2">
            <v>0.6</v>
          </cell>
          <cell r="W2">
            <v>22.2</v>
          </cell>
          <cell r="X2">
            <v>4.7</v>
          </cell>
          <cell r="Y2">
            <v>1.7</v>
          </cell>
          <cell r="Z2">
            <v>26.8</v>
          </cell>
          <cell r="AA2">
            <v>330.5</v>
          </cell>
          <cell r="AB2">
            <v>16.8</v>
          </cell>
          <cell r="AC2">
            <v>0.6</v>
          </cell>
          <cell r="AD2">
            <v>3.2</v>
          </cell>
          <cell r="AE2">
            <v>0.9</v>
          </cell>
          <cell r="AF2">
            <v>0.1</v>
          </cell>
          <cell r="AG2">
            <v>182.3</v>
          </cell>
          <cell r="AH2">
            <v>23.5</v>
          </cell>
          <cell r="AI2">
            <v>1.5</v>
          </cell>
          <cell r="AJ2">
            <v>0.3</v>
          </cell>
          <cell r="AK2">
            <v>1.6</v>
          </cell>
          <cell r="AL2">
            <v>2.2000000000000002</v>
          </cell>
          <cell r="AM2">
            <v>2.6</v>
          </cell>
          <cell r="AN2">
            <v>6.8</v>
          </cell>
          <cell r="AO2">
            <v>15.6</v>
          </cell>
          <cell r="AP2">
            <v>19.3</v>
          </cell>
          <cell r="AQ2">
            <v>22.8</v>
          </cell>
          <cell r="AR2">
            <v>13</v>
          </cell>
          <cell r="AS2">
            <v>138.1</v>
          </cell>
          <cell r="AT2">
            <v>0</v>
          </cell>
        </row>
      </sheetData>
      <sheetData sheetId="5">
        <row r="2">
          <cell r="B2">
            <v>1104.5</v>
          </cell>
          <cell r="C2">
            <v>24</v>
          </cell>
          <cell r="D2">
            <v>5.6</v>
          </cell>
          <cell r="E2">
            <v>12.1</v>
          </cell>
          <cell r="F2">
            <v>0.3</v>
          </cell>
          <cell r="G2">
            <v>24547.1</v>
          </cell>
          <cell r="H2">
            <v>352.9</v>
          </cell>
          <cell r="I2">
            <v>155.30000000000001</v>
          </cell>
          <cell r="J2">
            <v>186.5</v>
          </cell>
          <cell r="K2">
            <v>62.7</v>
          </cell>
          <cell r="L2">
            <v>2076.1999999999998</v>
          </cell>
          <cell r="M2">
            <v>20.399999999999999</v>
          </cell>
          <cell r="N2">
            <v>109.3</v>
          </cell>
          <cell r="O2">
            <v>27.4</v>
          </cell>
          <cell r="P2">
            <v>57.5</v>
          </cell>
          <cell r="Q2">
            <v>6.4</v>
          </cell>
          <cell r="R2">
            <v>2.9</v>
          </cell>
          <cell r="S2">
            <v>3.7</v>
          </cell>
          <cell r="T2">
            <v>3.5</v>
          </cell>
          <cell r="U2">
            <v>5</v>
          </cell>
          <cell r="V2">
            <v>1</v>
          </cell>
          <cell r="W2">
            <v>43.5</v>
          </cell>
          <cell r="X2">
            <v>6.8</v>
          </cell>
          <cell r="Y2">
            <v>3.5</v>
          </cell>
          <cell r="Z2">
            <v>34.200000000000003</v>
          </cell>
          <cell r="AA2">
            <v>357.7</v>
          </cell>
          <cell r="AB2">
            <v>23.8</v>
          </cell>
          <cell r="AC2">
            <v>0.6</v>
          </cell>
          <cell r="AD2">
            <v>3.8</v>
          </cell>
          <cell r="AE2">
            <v>1.4</v>
          </cell>
          <cell r="AF2">
            <v>0.2</v>
          </cell>
          <cell r="AG2">
            <v>291.2</v>
          </cell>
          <cell r="AH2">
            <v>35</v>
          </cell>
          <cell r="AI2">
            <v>1.7</v>
          </cell>
          <cell r="AJ2">
            <v>0.2</v>
          </cell>
          <cell r="AK2">
            <v>2.6</v>
          </cell>
          <cell r="AL2">
            <v>2.6</v>
          </cell>
          <cell r="AM2">
            <v>3.4</v>
          </cell>
          <cell r="AN2">
            <v>12.6</v>
          </cell>
          <cell r="AO2">
            <v>36.299999999999997</v>
          </cell>
          <cell r="AP2">
            <v>37.1</v>
          </cell>
          <cell r="AQ2">
            <v>35.9</v>
          </cell>
          <cell r="AR2">
            <v>10.4</v>
          </cell>
          <cell r="AS2">
            <v>122.5</v>
          </cell>
          <cell r="AT2">
            <v>0</v>
          </cell>
        </row>
      </sheetData>
      <sheetData sheetId="6">
        <row r="2">
          <cell r="B2">
            <v>909.6</v>
          </cell>
          <cell r="C2">
            <v>18</v>
          </cell>
          <cell r="D2">
            <v>3.7</v>
          </cell>
          <cell r="E2">
            <v>9.3000000000000007</v>
          </cell>
          <cell r="F2">
            <v>0.2</v>
          </cell>
          <cell r="G2">
            <v>21744.3</v>
          </cell>
          <cell r="H2">
            <v>355</v>
          </cell>
          <cell r="I2">
            <v>147.4</v>
          </cell>
          <cell r="J2">
            <v>152.4</v>
          </cell>
          <cell r="K2">
            <v>43.8</v>
          </cell>
          <cell r="L2">
            <v>1492.8</v>
          </cell>
          <cell r="M2">
            <v>13.9</v>
          </cell>
          <cell r="N2">
            <v>91.7</v>
          </cell>
          <cell r="O2">
            <v>19.2</v>
          </cell>
          <cell r="P2">
            <v>44.2</v>
          </cell>
          <cell r="Q2">
            <v>4.2</v>
          </cell>
          <cell r="R2">
            <v>2.1</v>
          </cell>
          <cell r="S2">
            <v>3.1</v>
          </cell>
          <cell r="T2">
            <v>2.6</v>
          </cell>
          <cell r="U2">
            <v>3.7</v>
          </cell>
          <cell r="V2">
            <v>0.7</v>
          </cell>
          <cell r="W2">
            <v>34.700000000000003</v>
          </cell>
          <cell r="X2">
            <v>4.9000000000000004</v>
          </cell>
          <cell r="Y2">
            <v>2.5</v>
          </cell>
          <cell r="Z2">
            <v>26.4</v>
          </cell>
          <cell r="AA2">
            <v>281.2</v>
          </cell>
          <cell r="AB2">
            <v>21.6</v>
          </cell>
          <cell r="AC2">
            <v>0.5</v>
          </cell>
          <cell r="AD2">
            <v>3.3</v>
          </cell>
          <cell r="AE2">
            <v>1.4</v>
          </cell>
          <cell r="AF2">
            <v>0.2</v>
          </cell>
          <cell r="AG2">
            <v>208.5</v>
          </cell>
          <cell r="AH2">
            <v>31.7</v>
          </cell>
          <cell r="AI2">
            <v>1.5</v>
          </cell>
          <cell r="AJ2">
            <v>0.2</v>
          </cell>
          <cell r="AK2">
            <v>2</v>
          </cell>
          <cell r="AL2">
            <v>1.8</v>
          </cell>
          <cell r="AM2">
            <v>2.2999999999999998</v>
          </cell>
          <cell r="AN2">
            <v>8.1999999999999993</v>
          </cell>
          <cell r="AO2">
            <v>20.3</v>
          </cell>
          <cell r="AP2">
            <v>25</v>
          </cell>
          <cell r="AQ2">
            <v>26.6</v>
          </cell>
          <cell r="AR2">
            <v>7.2</v>
          </cell>
          <cell r="AS2">
            <v>85.2</v>
          </cell>
          <cell r="AT2">
            <v>0</v>
          </cell>
        </row>
      </sheetData>
      <sheetData sheetId="7">
        <row r="2">
          <cell r="B2">
            <v>1135.8</v>
          </cell>
          <cell r="C2">
            <v>20.5</v>
          </cell>
          <cell r="D2">
            <v>5</v>
          </cell>
          <cell r="E2">
            <v>8.1999999999999993</v>
          </cell>
          <cell r="F2">
            <v>0.2</v>
          </cell>
          <cell r="G2">
            <v>22555.9</v>
          </cell>
          <cell r="H2">
            <v>310.2</v>
          </cell>
          <cell r="I2">
            <v>182</v>
          </cell>
          <cell r="J2">
            <v>190.7</v>
          </cell>
          <cell r="K2">
            <v>48.7</v>
          </cell>
          <cell r="L2">
            <v>1240.4000000000001</v>
          </cell>
          <cell r="M2">
            <v>14.6</v>
          </cell>
          <cell r="N2">
            <v>85.1</v>
          </cell>
          <cell r="O2">
            <v>19</v>
          </cell>
          <cell r="P2">
            <v>42.7</v>
          </cell>
          <cell r="Q2">
            <v>5.3</v>
          </cell>
          <cell r="R2">
            <v>2.2999999999999998</v>
          </cell>
          <cell r="S2">
            <v>3.5</v>
          </cell>
          <cell r="T2">
            <v>3</v>
          </cell>
          <cell r="U2">
            <v>4</v>
          </cell>
          <cell r="V2">
            <v>0.9</v>
          </cell>
          <cell r="W2">
            <v>32.4</v>
          </cell>
          <cell r="X2">
            <v>5.0999999999999996</v>
          </cell>
          <cell r="Y2">
            <v>2.7</v>
          </cell>
          <cell r="Z2">
            <v>24.9</v>
          </cell>
          <cell r="AA2">
            <v>263.2</v>
          </cell>
          <cell r="AB2">
            <v>22.3</v>
          </cell>
          <cell r="AC2">
            <v>0.6</v>
          </cell>
          <cell r="AD2">
            <v>3.2</v>
          </cell>
          <cell r="AE2">
            <v>1.7</v>
          </cell>
          <cell r="AF2">
            <v>0.3</v>
          </cell>
          <cell r="AG2">
            <v>210</v>
          </cell>
          <cell r="AH2">
            <v>36.9</v>
          </cell>
          <cell r="AI2">
            <v>1.9</v>
          </cell>
          <cell r="AJ2">
            <v>0.2</v>
          </cell>
          <cell r="AK2">
            <v>2.4</v>
          </cell>
          <cell r="AL2">
            <v>1.9</v>
          </cell>
          <cell r="AM2">
            <v>2.8</v>
          </cell>
          <cell r="AN2">
            <v>9</v>
          </cell>
          <cell r="AO2">
            <v>23.8</v>
          </cell>
          <cell r="AP2">
            <v>26.4</v>
          </cell>
          <cell r="AQ2">
            <v>27</v>
          </cell>
          <cell r="AR2">
            <v>8</v>
          </cell>
          <cell r="AS2">
            <v>84.2</v>
          </cell>
          <cell r="AT2">
            <v>0</v>
          </cell>
        </row>
      </sheetData>
      <sheetData sheetId="8">
        <row r="2">
          <cell r="B2">
            <v>1735.3</v>
          </cell>
          <cell r="C2">
            <v>27.1</v>
          </cell>
          <cell r="D2">
            <v>3.5</v>
          </cell>
          <cell r="E2">
            <v>8.4</v>
          </cell>
          <cell r="F2">
            <v>0.3</v>
          </cell>
          <cell r="G2">
            <v>26986.1</v>
          </cell>
          <cell r="H2">
            <v>478</v>
          </cell>
          <cell r="I2">
            <v>246.3</v>
          </cell>
          <cell r="J2">
            <v>301.10000000000002</v>
          </cell>
          <cell r="K2">
            <v>52</v>
          </cell>
          <cell r="L2">
            <v>1924.1</v>
          </cell>
          <cell r="M2">
            <v>14.2</v>
          </cell>
          <cell r="N2">
            <v>105.2</v>
          </cell>
          <cell r="O2">
            <v>18.100000000000001</v>
          </cell>
          <cell r="P2">
            <v>47.3</v>
          </cell>
          <cell r="Q2">
            <v>2.2000000000000002</v>
          </cell>
          <cell r="R2">
            <v>2.2000000000000002</v>
          </cell>
          <cell r="S2">
            <v>2.6</v>
          </cell>
          <cell r="T2">
            <v>2.6</v>
          </cell>
          <cell r="U2">
            <v>3.1</v>
          </cell>
          <cell r="V2">
            <v>0.9</v>
          </cell>
          <cell r="W2">
            <v>39</v>
          </cell>
          <cell r="X2">
            <v>7.3</v>
          </cell>
          <cell r="Y2">
            <v>2.6</v>
          </cell>
          <cell r="Z2">
            <v>23.9</v>
          </cell>
          <cell r="AA2">
            <v>347.4</v>
          </cell>
          <cell r="AB2">
            <v>27.1</v>
          </cell>
          <cell r="AC2">
            <v>0.8</v>
          </cell>
          <cell r="AD2">
            <v>4</v>
          </cell>
          <cell r="AE2">
            <v>2.1</v>
          </cell>
          <cell r="AF2">
            <v>0.4</v>
          </cell>
          <cell r="AG2">
            <v>237.2</v>
          </cell>
          <cell r="AH2">
            <v>50.4</v>
          </cell>
          <cell r="AI2">
            <v>1.7</v>
          </cell>
          <cell r="AJ2">
            <v>0.3</v>
          </cell>
          <cell r="AK2">
            <v>2.6</v>
          </cell>
          <cell r="AL2">
            <v>1.3</v>
          </cell>
          <cell r="AM2">
            <v>2.8</v>
          </cell>
          <cell r="AN2">
            <v>10.199999999999999</v>
          </cell>
          <cell r="AO2">
            <v>29.2</v>
          </cell>
          <cell r="AP2">
            <v>30.6</v>
          </cell>
          <cell r="AQ2">
            <v>30.8</v>
          </cell>
          <cell r="AR2">
            <v>8.4</v>
          </cell>
          <cell r="AS2">
            <v>92.8</v>
          </cell>
          <cell r="AT2">
            <v>0</v>
          </cell>
        </row>
      </sheetData>
      <sheetData sheetId="9">
        <row r="2">
          <cell r="B2">
            <v>1814.5</v>
          </cell>
          <cell r="C2">
            <v>26.6</v>
          </cell>
          <cell r="D2">
            <v>4.5</v>
          </cell>
          <cell r="E2">
            <v>10.3</v>
          </cell>
          <cell r="F2">
            <v>0.3</v>
          </cell>
          <cell r="G2">
            <v>31463.4</v>
          </cell>
          <cell r="H2">
            <v>709.5</v>
          </cell>
          <cell r="I2">
            <v>282.2</v>
          </cell>
          <cell r="J2">
            <v>353.2</v>
          </cell>
          <cell r="K2">
            <v>70.599999999999994</v>
          </cell>
          <cell r="L2">
            <v>1693</v>
          </cell>
          <cell r="M2">
            <v>21.3</v>
          </cell>
          <cell r="N2">
            <v>133.69999999999999</v>
          </cell>
          <cell r="O2">
            <v>25.4</v>
          </cell>
          <cell r="P2">
            <v>62.4</v>
          </cell>
          <cell r="Q2">
            <v>7.2</v>
          </cell>
          <cell r="R2">
            <v>3.1</v>
          </cell>
          <cell r="S2">
            <v>5.2</v>
          </cell>
          <cell r="T2">
            <v>3.7</v>
          </cell>
          <cell r="U2">
            <v>6.4</v>
          </cell>
          <cell r="V2">
            <v>1.3</v>
          </cell>
          <cell r="W2">
            <v>32.9</v>
          </cell>
          <cell r="X2">
            <v>9</v>
          </cell>
          <cell r="Y2">
            <v>3.8</v>
          </cell>
          <cell r="Z2">
            <v>33.5</v>
          </cell>
          <cell r="AA2">
            <v>411.2</v>
          </cell>
          <cell r="AB2">
            <v>30.9</v>
          </cell>
          <cell r="AC2">
            <v>0.9</v>
          </cell>
          <cell r="AD2">
            <v>4.5</v>
          </cell>
          <cell r="AE2">
            <v>1.9</v>
          </cell>
          <cell r="AF2">
            <v>0.4</v>
          </cell>
          <cell r="AG2">
            <v>264.7</v>
          </cell>
          <cell r="AH2">
            <v>55.4</v>
          </cell>
          <cell r="AI2">
            <v>1.7</v>
          </cell>
          <cell r="AJ2">
            <v>0.2</v>
          </cell>
          <cell r="AK2">
            <v>2.6</v>
          </cell>
          <cell r="AL2">
            <v>1.6</v>
          </cell>
          <cell r="AM2">
            <v>3.3</v>
          </cell>
          <cell r="AN2">
            <v>12</v>
          </cell>
          <cell r="AO2">
            <v>29.9</v>
          </cell>
          <cell r="AP2">
            <v>35.299999999999997</v>
          </cell>
          <cell r="AQ2">
            <v>37.200000000000003</v>
          </cell>
          <cell r="AR2">
            <v>8.8000000000000007</v>
          </cell>
          <cell r="AS2">
            <v>93</v>
          </cell>
          <cell r="AT2">
            <v>0</v>
          </cell>
        </row>
      </sheetData>
      <sheetData sheetId="10">
        <row r="2">
          <cell r="B2">
            <v>2106.9</v>
          </cell>
          <cell r="C2">
            <v>28.8</v>
          </cell>
          <cell r="D2">
            <v>5.2</v>
          </cell>
          <cell r="E2">
            <v>10</v>
          </cell>
          <cell r="F2">
            <v>0.3</v>
          </cell>
          <cell r="G2">
            <v>37253.699999999997</v>
          </cell>
          <cell r="H2">
            <v>948</v>
          </cell>
          <cell r="I2">
            <v>347.2</v>
          </cell>
          <cell r="J2">
            <v>504.3</v>
          </cell>
          <cell r="K2">
            <v>106.9</v>
          </cell>
          <cell r="L2">
            <v>2417</v>
          </cell>
          <cell r="M2">
            <v>55.5</v>
          </cell>
          <cell r="N2">
            <v>169.9</v>
          </cell>
          <cell r="O2">
            <v>28.6</v>
          </cell>
          <cell r="P2">
            <v>77.599999999999994</v>
          </cell>
          <cell r="Q2">
            <v>10.9</v>
          </cell>
          <cell r="R2">
            <v>3.1</v>
          </cell>
          <cell r="S2">
            <v>6.6</v>
          </cell>
          <cell r="T2">
            <v>5</v>
          </cell>
          <cell r="U2">
            <v>7.9</v>
          </cell>
          <cell r="V2">
            <v>1.5</v>
          </cell>
          <cell r="W2">
            <v>47.8</v>
          </cell>
          <cell r="X2">
            <v>11.4</v>
          </cell>
          <cell r="Y2">
            <v>5.5</v>
          </cell>
          <cell r="Z2">
            <v>45.2</v>
          </cell>
          <cell r="AA2">
            <v>603.20000000000005</v>
          </cell>
          <cell r="AB2">
            <v>36.9</v>
          </cell>
          <cell r="AC2">
            <v>1.2</v>
          </cell>
          <cell r="AD2">
            <v>5.5</v>
          </cell>
          <cell r="AE2">
            <v>2.5</v>
          </cell>
          <cell r="AF2">
            <v>0.2</v>
          </cell>
          <cell r="AG2">
            <v>383.2</v>
          </cell>
          <cell r="AH2">
            <v>77</v>
          </cell>
          <cell r="AI2">
            <v>1.9</v>
          </cell>
          <cell r="AJ2">
            <v>0.3</v>
          </cell>
          <cell r="AK2">
            <v>3.7</v>
          </cell>
          <cell r="AL2">
            <v>1.7</v>
          </cell>
          <cell r="AM2">
            <v>4.5</v>
          </cell>
          <cell r="AN2">
            <v>17</v>
          </cell>
          <cell r="AO2">
            <v>42.2</v>
          </cell>
          <cell r="AP2">
            <v>49</v>
          </cell>
          <cell r="AQ2">
            <v>50.7</v>
          </cell>
          <cell r="AR2">
            <v>10.8</v>
          </cell>
          <cell r="AS2">
            <v>117.9</v>
          </cell>
          <cell r="AT2">
            <v>0</v>
          </cell>
        </row>
      </sheetData>
      <sheetData sheetId="11">
        <row r="2">
          <cell r="B2">
            <v>2144</v>
          </cell>
          <cell r="C2">
            <v>27.2</v>
          </cell>
          <cell r="D2">
            <v>6.1</v>
          </cell>
          <cell r="E2">
            <v>11</v>
          </cell>
          <cell r="F2">
            <v>0.3</v>
          </cell>
          <cell r="G2">
            <v>42328.9</v>
          </cell>
          <cell r="H2">
            <v>953.3</v>
          </cell>
          <cell r="I2">
            <v>387</v>
          </cell>
          <cell r="J2">
            <v>570.70000000000005</v>
          </cell>
          <cell r="K2">
            <v>125.6</v>
          </cell>
          <cell r="L2">
            <v>3886.6</v>
          </cell>
          <cell r="M2">
            <v>71.2</v>
          </cell>
          <cell r="N2">
            <v>199.7</v>
          </cell>
          <cell r="O2">
            <v>33.9</v>
          </cell>
          <cell r="P2">
            <v>87.9</v>
          </cell>
          <cell r="Q2">
            <v>12.6</v>
          </cell>
          <cell r="R2">
            <v>3.6</v>
          </cell>
          <cell r="S2">
            <v>8.3000000000000007</v>
          </cell>
          <cell r="T2">
            <v>6.2</v>
          </cell>
          <cell r="U2">
            <v>8.9</v>
          </cell>
          <cell r="V2">
            <v>1.6</v>
          </cell>
          <cell r="W2">
            <v>69.3</v>
          </cell>
          <cell r="X2">
            <v>14</v>
          </cell>
          <cell r="Y2">
            <v>6.9</v>
          </cell>
          <cell r="Z2">
            <v>52.8</v>
          </cell>
          <cell r="AA2">
            <v>774.7</v>
          </cell>
          <cell r="AB2">
            <v>43.3</v>
          </cell>
          <cell r="AC2">
            <v>1.3</v>
          </cell>
          <cell r="AD2">
            <v>6.5</v>
          </cell>
          <cell r="AE2">
            <v>2.9</v>
          </cell>
          <cell r="AF2">
            <v>0.2</v>
          </cell>
          <cell r="AG2">
            <v>505.5</v>
          </cell>
          <cell r="AH2">
            <v>88.7</v>
          </cell>
          <cell r="AI2">
            <v>2.2999999999999998</v>
          </cell>
          <cell r="AJ2">
            <v>0.4</v>
          </cell>
          <cell r="AK2">
            <v>4.2</v>
          </cell>
          <cell r="AL2">
            <v>2.1</v>
          </cell>
          <cell r="AM2">
            <v>5.7</v>
          </cell>
          <cell r="AN2">
            <v>21.1</v>
          </cell>
          <cell r="AO2">
            <v>47.6</v>
          </cell>
          <cell r="AP2">
            <v>61.2</v>
          </cell>
          <cell r="AQ2">
            <v>63.7</v>
          </cell>
          <cell r="AR2">
            <v>12.2</v>
          </cell>
          <cell r="AS2">
            <v>135.19999999999999</v>
          </cell>
          <cell r="AT2">
            <v>0</v>
          </cell>
        </row>
      </sheetData>
      <sheetData sheetId="12">
        <row r="2">
          <cell r="B2">
            <v>2899.9</v>
          </cell>
          <cell r="C2">
            <v>31.2</v>
          </cell>
          <cell r="D2">
            <v>7.9</v>
          </cell>
          <cell r="E2">
            <v>14</v>
          </cell>
          <cell r="F2">
            <v>0.5</v>
          </cell>
          <cell r="G2">
            <v>52466.7</v>
          </cell>
          <cell r="H2">
            <v>1101.8</v>
          </cell>
          <cell r="I2">
            <v>457.5</v>
          </cell>
          <cell r="J2">
            <v>759.2</v>
          </cell>
          <cell r="K2">
            <v>165.1</v>
          </cell>
          <cell r="L2">
            <v>4665.3</v>
          </cell>
          <cell r="M2">
            <v>88.1</v>
          </cell>
          <cell r="N2">
            <v>250.5</v>
          </cell>
          <cell r="O2">
            <v>41.8</v>
          </cell>
          <cell r="P2">
            <v>109.9</v>
          </cell>
          <cell r="Q2">
            <v>18.399999999999999</v>
          </cell>
          <cell r="R2">
            <v>4.5999999999999996</v>
          </cell>
          <cell r="S2">
            <v>13.2</v>
          </cell>
          <cell r="T2">
            <v>8.3000000000000007</v>
          </cell>
          <cell r="U2">
            <v>12.8</v>
          </cell>
          <cell r="V2">
            <v>2.4</v>
          </cell>
          <cell r="W2">
            <v>91.7</v>
          </cell>
          <cell r="X2">
            <v>16.600000000000001</v>
          </cell>
          <cell r="Y2">
            <v>9.5</v>
          </cell>
          <cell r="Z2">
            <v>70.2</v>
          </cell>
          <cell r="AA2">
            <v>961</v>
          </cell>
          <cell r="AB2">
            <v>55.9</v>
          </cell>
          <cell r="AC2">
            <v>1.7</v>
          </cell>
          <cell r="AD2">
            <v>8.5</v>
          </cell>
          <cell r="AE2">
            <v>3.5</v>
          </cell>
          <cell r="AF2">
            <v>0.3</v>
          </cell>
          <cell r="AG2">
            <v>607.20000000000005</v>
          </cell>
          <cell r="AH2">
            <v>122.4</v>
          </cell>
          <cell r="AI2">
            <v>3.1</v>
          </cell>
          <cell r="AJ2">
            <v>0.5</v>
          </cell>
          <cell r="AK2">
            <v>5.6</v>
          </cell>
          <cell r="AL2">
            <v>3.2</v>
          </cell>
          <cell r="AM2">
            <v>6.7</v>
          </cell>
          <cell r="AN2">
            <v>24.6</v>
          </cell>
          <cell r="AO2">
            <v>61.7</v>
          </cell>
          <cell r="AP2">
            <v>73.2</v>
          </cell>
          <cell r="AQ2">
            <v>75.400000000000006</v>
          </cell>
          <cell r="AR2">
            <v>14.4</v>
          </cell>
          <cell r="AS2">
            <v>164.3</v>
          </cell>
          <cell r="AT2">
            <v>0</v>
          </cell>
        </row>
      </sheetData>
      <sheetData sheetId="13">
        <row r="2">
          <cell r="B2">
            <v>5626.4</v>
          </cell>
          <cell r="C2">
            <v>40.4</v>
          </cell>
          <cell r="D2">
            <v>9.1999999999999993</v>
          </cell>
          <cell r="E2">
            <v>16.5</v>
          </cell>
          <cell r="F2">
            <v>0.5</v>
          </cell>
          <cell r="G2">
            <v>55161.3</v>
          </cell>
          <cell r="H2">
            <v>1215.8</v>
          </cell>
          <cell r="I2">
            <v>1242.5999999999999</v>
          </cell>
          <cell r="J2">
            <v>2910.8</v>
          </cell>
          <cell r="K2">
            <v>168.5</v>
          </cell>
          <cell r="L2">
            <v>2795.9</v>
          </cell>
          <cell r="M2">
            <v>39.1</v>
          </cell>
          <cell r="N2">
            <v>244.1</v>
          </cell>
          <cell r="O2">
            <v>97.3</v>
          </cell>
          <cell r="P2">
            <v>327.5</v>
          </cell>
          <cell r="Q2">
            <v>16.8</v>
          </cell>
          <cell r="R2">
            <v>4.8</v>
          </cell>
          <cell r="S2">
            <v>8.4</v>
          </cell>
          <cell r="T2">
            <v>11.4</v>
          </cell>
          <cell r="U2">
            <v>22.5</v>
          </cell>
          <cell r="V2">
            <v>2.7</v>
          </cell>
          <cell r="W2">
            <v>114</v>
          </cell>
          <cell r="X2">
            <v>26.8</v>
          </cell>
          <cell r="Y2">
            <v>11.1</v>
          </cell>
          <cell r="Z2">
            <v>166.2</v>
          </cell>
          <cell r="AA2">
            <v>983</v>
          </cell>
          <cell r="AB2">
            <v>63.6</v>
          </cell>
          <cell r="AC2">
            <v>2</v>
          </cell>
          <cell r="AD2">
            <v>9.5</v>
          </cell>
          <cell r="AE2">
            <v>3.7</v>
          </cell>
          <cell r="AF2">
            <v>0.8</v>
          </cell>
          <cell r="AG2">
            <v>784.9</v>
          </cell>
          <cell r="AH2">
            <v>282.60000000000002</v>
          </cell>
          <cell r="AI2">
            <v>3.5</v>
          </cell>
          <cell r="AJ2">
            <v>1</v>
          </cell>
          <cell r="AK2">
            <v>5.6</v>
          </cell>
          <cell r="AL2">
            <v>3.1</v>
          </cell>
          <cell r="AM2">
            <v>9</v>
          </cell>
          <cell r="AN2">
            <v>19.5</v>
          </cell>
          <cell r="AO2">
            <v>105.8</v>
          </cell>
          <cell r="AP2">
            <v>46.8</v>
          </cell>
          <cell r="AQ2">
            <v>44.4</v>
          </cell>
          <cell r="AR2">
            <v>32.200000000000003</v>
          </cell>
          <cell r="AS2">
            <v>618.20000000000005</v>
          </cell>
          <cell r="AT2">
            <v>0</v>
          </cell>
        </row>
      </sheetData>
      <sheetData sheetId="14">
        <row r="2">
          <cell r="B2">
            <v>5224.6000000000004</v>
          </cell>
          <cell r="C2">
            <v>37.5</v>
          </cell>
          <cell r="D2">
            <v>8.5</v>
          </cell>
          <cell r="E2">
            <v>16.600000000000001</v>
          </cell>
          <cell r="F2">
            <v>1</v>
          </cell>
          <cell r="G2">
            <v>50055.8</v>
          </cell>
          <cell r="H2">
            <v>1211.3</v>
          </cell>
          <cell r="I2">
            <v>905.6</v>
          </cell>
          <cell r="J2">
            <v>2466.4</v>
          </cell>
          <cell r="K2">
            <v>153.1</v>
          </cell>
          <cell r="L2">
            <v>3224.7</v>
          </cell>
          <cell r="M2">
            <v>37.700000000000003</v>
          </cell>
          <cell r="N2">
            <v>204</v>
          </cell>
          <cell r="O2">
            <v>85.9</v>
          </cell>
          <cell r="P2">
            <v>265.7</v>
          </cell>
          <cell r="Q2">
            <v>9.9</v>
          </cell>
          <cell r="R2">
            <v>4.3</v>
          </cell>
          <cell r="S2">
            <v>5.3</v>
          </cell>
          <cell r="T2">
            <v>9</v>
          </cell>
          <cell r="U2">
            <v>16</v>
          </cell>
          <cell r="V2">
            <v>2.6</v>
          </cell>
          <cell r="W2">
            <v>106.8</v>
          </cell>
          <cell r="X2">
            <v>23.7</v>
          </cell>
          <cell r="Y2">
            <v>8.6</v>
          </cell>
          <cell r="Z2">
            <v>160.80000000000001</v>
          </cell>
          <cell r="AA2">
            <v>1058.5999999999999</v>
          </cell>
          <cell r="AB2">
            <v>60.3</v>
          </cell>
          <cell r="AC2">
            <v>1.9</v>
          </cell>
          <cell r="AD2">
            <v>9.5</v>
          </cell>
          <cell r="AE2">
            <v>3.6</v>
          </cell>
          <cell r="AF2">
            <v>0.9</v>
          </cell>
          <cell r="AG2">
            <v>807.4</v>
          </cell>
          <cell r="AH2">
            <v>254.5</v>
          </cell>
          <cell r="AI2">
            <v>3.9</v>
          </cell>
          <cell r="AJ2">
            <v>1</v>
          </cell>
          <cell r="AK2">
            <v>6.8</v>
          </cell>
          <cell r="AL2">
            <v>4</v>
          </cell>
          <cell r="AM2">
            <v>8.9</v>
          </cell>
          <cell r="AN2">
            <v>21.2</v>
          </cell>
          <cell r="AO2">
            <v>91.7</v>
          </cell>
          <cell r="AP2">
            <v>60.6</v>
          </cell>
          <cell r="AQ2">
            <v>43.3</v>
          </cell>
          <cell r="AR2">
            <v>23.9</v>
          </cell>
          <cell r="AS2">
            <v>594.4</v>
          </cell>
          <cell r="AT2">
            <v>0</v>
          </cell>
        </row>
      </sheetData>
      <sheetData sheetId="15">
        <row r="2">
          <cell r="B2">
            <v>7451</v>
          </cell>
          <cell r="C2">
            <v>73.400000000000006</v>
          </cell>
          <cell r="D2">
            <v>17.2</v>
          </cell>
          <cell r="E2">
            <v>22.5</v>
          </cell>
          <cell r="F2">
            <v>2</v>
          </cell>
          <cell r="G2">
            <v>60245.8</v>
          </cell>
          <cell r="H2">
            <v>1582.2</v>
          </cell>
          <cell r="I2">
            <v>1250.8</v>
          </cell>
          <cell r="J2">
            <v>1472.9</v>
          </cell>
          <cell r="K2">
            <v>4154</v>
          </cell>
          <cell r="L2">
            <v>6777.5</v>
          </cell>
          <cell r="M2">
            <v>20.2</v>
          </cell>
          <cell r="N2">
            <v>820.4</v>
          </cell>
          <cell r="O2">
            <v>63.6</v>
          </cell>
          <cell r="P2">
            <v>306.8</v>
          </cell>
          <cell r="Q2">
            <v>7</v>
          </cell>
          <cell r="R2">
            <v>1.8</v>
          </cell>
          <cell r="S2">
            <v>2.9</v>
          </cell>
          <cell r="T2">
            <v>4.9000000000000004</v>
          </cell>
          <cell r="U2">
            <v>32.799999999999997</v>
          </cell>
          <cell r="V2">
            <v>2.6</v>
          </cell>
          <cell r="W2">
            <v>38.6</v>
          </cell>
          <cell r="X2">
            <v>24.9</v>
          </cell>
          <cell r="Y2">
            <v>28.9</v>
          </cell>
          <cell r="Z2">
            <v>429.5</v>
          </cell>
          <cell r="AA2">
            <v>2385</v>
          </cell>
          <cell r="AB2">
            <v>92</v>
          </cell>
          <cell r="AC2">
            <v>2.8</v>
          </cell>
          <cell r="AD2">
            <v>13.9</v>
          </cell>
          <cell r="AE2">
            <v>6.6</v>
          </cell>
          <cell r="AF2">
            <v>1.1000000000000001</v>
          </cell>
          <cell r="AG2">
            <v>1330.4</v>
          </cell>
          <cell r="AH2">
            <v>434.7</v>
          </cell>
          <cell r="AI2">
            <v>14.9</v>
          </cell>
          <cell r="AJ2">
            <v>3.8</v>
          </cell>
          <cell r="AK2">
            <v>9.9</v>
          </cell>
          <cell r="AL2">
            <v>12</v>
          </cell>
          <cell r="AM2">
            <v>13.7</v>
          </cell>
          <cell r="AN2">
            <v>31.9</v>
          </cell>
          <cell r="AO2">
            <v>656.6</v>
          </cell>
          <cell r="AP2">
            <v>212</v>
          </cell>
          <cell r="AQ2">
            <v>199.8</v>
          </cell>
          <cell r="AR2">
            <v>20.9</v>
          </cell>
          <cell r="AS2">
            <v>322.2</v>
          </cell>
          <cell r="AT2">
            <v>0</v>
          </cell>
        </row>
      </sheetData>
      <sheetData sheetId="16">
        <row r="2">
          <cell r="B2">
            <v>9443.7000000000007</v>
          </cell>
          <cell r="C2">
            <v>82.5</v>
          </cell>
          <cell r="D2">
            <v>25.6</v>
          </cell>
          <cell r="E2">
            <v>25.3</v>
          </cell>
          <cell r="F2">
            <v>2</v>
          </cell>
          <cell r="G2">
            <v>76343.3</v>
          </cell>
          <cell r="H2">
            <v>1878.3</v>
          </cell>
          <cell r="I2">
            <v>1392.6</v>
          </cell>
          <cell r="J2">
            <v>1779.2</v>
          </cell>
          <cell r="K2">
            <v>4857.3999999999996</v>
          </cell>
          <cell r="L2">
            <v>7977.5</v>
          </cell>
          <cell r="M2">
            <v>23.9</v>
          </cell>
          <cell r="N2">
            <v>1000.7</v>
          </cell>
          <cell r="O2">
            <v>74.599999999999994</v>
          </cell>
          <cell r="P2">
            <v>288.5</v>
          </cell>
          <cell r="Q2">
            <v>10</v>
          </cell>
          <cell r="R2">
            <v>2.4</v>
          </cell>
          <cell r="S2">
            <v>3.7</v>
          </cell>
          <cell r="T2">
            <v>5.8</v>
          </cell>
          <cell r="U2">
            <v>49.1</v>
          </cell>
          <cell r="V2">
            <v>3.9</v>
          </cell>
          <cell r="W2">
            <v>54.3</v>
          </cell>
          <cell r="X2">
            <v>28.6</v>
          </cell>
          <cell r="Y2">
            <v>31.2</v>
          </cell>
          <cell r="Z2">
            <v>524.79999999999995</v>
          </cell>
          <cell r="AA2">
            <v>3350.9</v>
          </cell>
          <cell r="AB2">
            <v>109.9</v>
          </cell>
          <cell r="AC2">
            <v>3.5</v>
          </cell>
          <cell r="AD2">
            <v>20.7</v>
          </cell>
          <cell r="AE2">
            <v>7.4</v>
          </cell>
          <cell r="AF2">
            <v>1.3</v>
          </cell>
          <cell r="AG2">
            <v>1720.5</v>
          </cell>
          <cell r="AH2">
            <v>463</v>
          </cell>
          <cell r="AI2">
            <v>19.899999999999999</v>
          </cell>
          <cell r="AJ2">
            <v>4.8</v>
          </cell>
          <cell r="AK2">
            <v>12.9</v>
          </cell>
          <cell r="AL2">
            <v>11.4</v>
          </cell>
          <cell r="AM2">
            <v>17.399999999999999</v>
          </cell>
          <cell r="AN2">
            <v>37.299999999999997</v>
          </cell>
          <cell r="AO2">
            <v>785.8</v>
          </cell>
          <cell r="AP2">
            <v>251.6</v>
          </cell>
          <cell r="AQ2">
            <v>225.9</v>
          </cell>
          <cell r="AR2">
            <v>23.1</v>
          </cell>
          <cell r="AS2">
            <v>352.4</v>
          </cell>
          <cell r="AT2">
            <v>0</v>
          </cell>
        </row>
      </sheetData>
      <sheetData sheetId="17">
        <row r="2">
          <cell r="B2">
            <v>8945.7000000000007</v>
          </cell>
          <cell r="C2">
            <v>85.9</v>
          </cell>
          <cell r="D2">
            <v>22.2</v>
          </cell>
          <cell r="E2">
            <v>23.1</v>
          </cell>
          <cell r="F2">
            <v>2</v>
          </cell>
          <cell r="G2">
            <v>70429.2</v>
          </cell>
          <cell r="H2">
            <v>1682.1</v>
          </cell>
          <cell r="I2">
            <v>1329.5</v>
          </cell>
          <cell r="J2">
            <v>1639.4</v>
          </cell>
          <cell r="K2">
            <v>4256.6000000000004</v>
          </cell>
          <cell r="L2">
            <v>7341.5</v>
          </cell>
          <cell r="M2">
            <v>22.4</v>
          </cell>
          <cell r="N2">
            <v>925.4</v>
          </cell>
          <cell r="O2">
            <v>81</v>
          </cell>
          <cell r="P2">
            <v>276.7</v>
          </cell>
          <cell r="Q2">
            <v>9.9</v>
          </cell>
          <cell r="R2">
            <v>2.6</v>
          </cell>
          <cell r="S2">
            <v>3.3</v>
          </cell>
          <cell r="T2">
            <v>5.6</v>
          </cell>
          <cell r="U2">
            <v>42</v>
          </cell>
          <cell r="V2">
            <v>3.4</v>
          </cell>
          <cell r="W2">
            <v>54.7</v>
          </cell>
          <cell r="X2">
            <v>27.6</v>
          </cell>
          <cell r="Y2">
            <v>27.2</v>
          </cell>
          <cell r="Z2">
            <v>486.6</v>
          </cell>
          <cell r="AA2">
            <v>3625.7</v>
          </cell>
          <cell r="AB2">
            <v>101.1</v>
          </cell>
          <cell r="AC2">
            <v>3.2</v>
          </cell>
          <cell r="AD2">
            <v>19.399999999999999</v>
          </cell>
          <cell r="AE2">
            <v>6.8</v>
          </cell>
          <cell r="AF2">
            <v>1.4</v>
          </cell>
          <cell r="AG2">
            <v>1684.2</v>
          </cell>
          <cell r="AH2">
            <v>423</v>
          </cell>
          <cell r="AI2">
            <v>17.2</v>
          </cell>
          <cell r="AJ2">
            <v>4.3</v>
          </cell>
          <cell r="AK2">
            <v>10.6</v>
          </cell>
          <cell r="AL2">
            <v>13.8</v>
          </cell>
          <cell r="AM2">
            <v>16.5</v>
          </cell>
          <cell r="AN2">
            <v>41.4</v>
          </cell>
          <cell r="AO2">
            <v>583.9</v>
          </cell>
          <cell r="AP2">
            <v>243.8</v>
          </cell>
          <cell r="AQ2">
            <v>195.5</v>
          </cell>
          <cell r="AR2">
            <v>22.3</v>
          </cell>
          <cell r="AS2">
            <v>348.5</v>
          </cell>
          <cell r="AT2">
            <v>0</v>
          </cell>
        </row>
      </sheetData>
      <sheetData sheetId="18">
        <row r="2">
          <cell r="B2">
            <v>8725.2999999999993</v>
          </cell>
          <cell r="C2">
            <v>89.2</v>
          </cell>
          <cell r="D2">
            <v>20.2</v>
          </cell>
          <cell r="E2">
            <v>22.1</v>
          </cell>
          <cell r="F2">
            <v>1.9</v>
          </cell>
          <cell r="G2">
            <v>67979.8</v>
          </cell>
          <cell r="H2">
            <v>1658.4</v>
          </cell>
          <cell r="I2">
            <v>1187.8</v>
          </cell>
          <cell r="J2">
            <v>1605</v>
          </cell>
          <cell r="K2">
            <v>5026.7</v>
          </cell>
          <cell r="L2">
            <v>7526.7</v>
          </cell>
          <cell r="M2">
            <v>22</v>
          </cell>
          <cell r="N2">
            <v>878.2</v>
          </cell>
          <cell r="O2">
            <v>79</v>
          </cell>
          <cell r="P2">
            <v>320.5</v>
          </cell>
          <cell r="Q2">
            <v>9.1999999999999993</v>
          </cell>
          <cell r="R2">
            <v>2.6</v>
          </cell>
          <cell r="S2">
            <v>3.3</v>
          </cell>
          <cell r="T2">
            <v>6</v>
          </cell>
          <cell r="U2">
            <v>39.200000000000003</v>
          </cell>
          <cell r="V2">
            <v>2.9</v>
          </cell>
          <cell r="W2">
            <v>47.9</v>
          </cell>
          <cell r="X2">
            <v>27.7</v>
          </cell>
          <cell r="Y2">
            <v>29.2</v>
          </cell>
          <cell r="Z2">
            <v>463.6</v>
          </cell>
          <cell r="AA2">
            <v>4101.5</v>
          </cell>
          <cell r="AB2">
            <v>109.1</v>
          </cell>
          <cell r="AC2">
            <v>2.9</v>
          </cell>
          <cell r="AD2">
            <v>20.100000000000001</v>
          </cell>
          <cell r="AE2">
            <v>7.7</v>
          </cell>
          <cell r="AF2">
            <v>1.5</v>
          </cell>
          <cell r="AG2">
            <v>1787.9</v>
          </cell>
          <cell r="AH2">
            <v>404.8</v>
          </cell>
          <cell r="AI2">
            <v>17.5</v>
          </cell>
          <cell r="AJ2">
            <v>4.4000000000000004</v>
          </cell>
          <cell r="AK2">
            <v>10.7</v>
          </cell>
          <cell r="AL2">
            <v>13.7</v>
          </cell>
          <cell r="AM2">
            <v>16.600000000000001</v>
          </cell>
          <cell r="AN2">
            <v>49.5</v>
          </cell>
          <cell r="AO2">
            <v>686.4</v>
          </cell>
          <cell r="AP2">
            <v>255.7</v>
          </cell>
          <cell r="AQ2">
            <v>209</v>
          </cell>
          <cell r="AR2">
            <v>23.2</v>
          </cell>
          <cell r="AS2">
            <v>350.7</v>
          </cell>
          <cell r="AT2">
            <v>0</v>
          </cell>
        </row>
      </sheetData>
      <sheetData sheetId="19">
        <row r="2">
          <cell r="B2">
            <v>7987.5</v>
          </cell>
          <cell r="C2">
            <v>91.6</v>
          </cell>
          <cell r="D2">
            <v>24.7</v>
          </cell>
          <cell r="E2">
            <v>23.8</v>
          </cell>
          <cell r="F2">
            <v>1.9</v>
          </cell>
          <cell r="G2">
            <v>65656.800000000003</v>
          </cell>
          <cell r="H2">
            <v>1452.5</v>
          </cell>
          <cell r="I2">
            <v>1058.7</v>
          </cell>
          <cell r="J2">
            <v>1619.8</v>
          </cell>
          <cell r="K2">
            <v>4964.3</v>
          </cell>
          <cell r="L2">
            <v>7321.5</v>
          </cell>
          <cell r="M2">
            <v>22</v>
          </cell>
          <cell r="N2">
            <v>740.3</v>
          </cell>
          <cell r="O2">
            <v>75.3</v>
          </cell>
          <cell r="P2">
            <v>381.3</v>
          </cell>
          <cell r="Q2">
            <v>8.1999999999999993</v>
          </cell>
          <cell r="R2">
            <v>3</v>
          </cell>
          <cell r="S2">
            <v>2.8</v>
          </cell>
          <cell r="T2">
            <v>5.5</v>
          </cell>
          <cell r="U2">
            <v>34.799999999999997</v>
          </cell>
          <cell r="V2">
            <v>3.5</v>
          </cell>
          <cell r="W2">
            <v>47.3</v>
          </cell>
          <cell r="X2">
            <v>31.9</v>
          </cell>
          <cell r="Y2">
            <v>29.4</v>
          </cell>
          <cell r="Z2">
            <v>474.3</v>
          </cell>
          <cell r="AA2">
            <v>3730.1</v>
          </cell>
          <cell r="AB2">
            <v>102.6</v>
          </cell>
          <cell r="AC2">
            <v>3</v>
          </cell>
          <cell r="AD2">
            <v>18.3</v>
          </cell>
          <cell r="AE2">
            <v>8.3000000000000007</v>
          </cell>
          <cell r="AF2">
            <v>1.5</v>
          </cell>
          <cell r="AG2">
            <v>1627</v>
          </cell>
          <cell r="AH2">
            <v>411.1</v>
          </cell>
          <cell r="AI2">
            <v>18.8</v>
          </cell>
          <cell r="AJ2">
            <v>5.4</v>
          </cell>
          <cell r="AK2">
            <v>11</v>
          </cell>
          <cell r="AL2">
            <v>12.8</v>
          </cell>
          <cell r="AM2">
            <v>16</v>
          </cell>
          <cell r="AN2">
            <v>46.4</v>
          </cell>
          <cell r="AO2">
            <v>537</v>
          </cell>
          <cell r="AP2">
            <v>241.8</v>
          </cell>
          <cell r="AQ2">
            <v>225.7</v>
          </cell>
          <cell r="AR2">
            <v>24.7</v>
          </cell>
          <cell r="AS2">
            <v>364.9</v>
          </cell>
          <cell r="AT2">
            <v>0</v>
          </cell>
        </row>
      </sheetData>
      <sheetData sheetId="20">
        <row r="2">
          <cell r="B2">
            <v>5955.5</v>
          </cell>
          <cell r="C2">
            <v>61.4</v>
          </cell>
          <cell r="D2">
            <v>15.7</v>
          </cell>
          <cell r="E2">
            <v>18.5</v>
          </cell>
          <cell r="F2">
            <v>1.5</v>
          </cell>
          <cell r="G2">
            <v>49205.8</v>
          </cell>
          <cell r="H2">
            <v>928.5</v>
          </cell>
          <cell r="I2">
            <v>682.9</v>
          </cell>
          <cell r="J2">
            <v>1163.4000000000001</v>
          </cell>
          <cell r="K2">
            <v>4017.2</v>
          </cell>
          <cell r="L2">
            <v>5596.5</v>
          </cell>
          <cell r="M2">
            <v>16.399999999999999</v>
          </cell>
          <cell r="N2">
            <v>479.4</v>
          </cell>
          <cell r="O2">
            <v>42.6</v>
          </cell>
          <cell r="P2">
            <v>229.4</v>
          </cell>
          <cell r="Q2">
            <v>5.6</v>
          </cell>
          <cell r="R2">
            <v>2</v>
          </cell>
          <cell r="S2">
            <v>2.1</v>
          </cell>
          <cell r="T2">
            <v>3.4</v>
          </cell>
          <cell r="U2">
            <v>21.1</v>
          </cell>
          <cell r="V2">
            <v>2.2999999999999998</v>
          </cell>
          <cell r="W2">
            <v>32</v>
          </cell>
          <cell r="X2">
            <v>25.2</v>
          </cell>
          <cell r="Y2">
            <v>22.4</v>
          </cell>
          <cell r="Z2">
            <v>372.5</v>
          </cell>
          <cell r="AA2">
            <v>2604.1</v>
          </cell>
          <cell r="AB2">
            <v>86.1</v>
          </cell>
          <cell r="AC2">
            <v>2.2999999999999998</v>
          </cell>
          <cell r="AD2">
            <v>14.1</v>
          </cell>
          <cell r="AE2">
            <v>6.3</v>
          </cell>
          <cell r="AF2">
            <v>1.1000000000000001</v>
          </cell>
          <cell r="AG2">
            <v>1229.7</v>
          </cell>
          <cell r="AH2">
            <v>285.5</v>
          </cell>
          <cell r="AI2">
            <v>13.1</v>
          </cell>
          <cell r="AJ2">
            <v>4.0999999999999996</v>
          </cell>
          <cell r="AK2">
            <v>8.9</v>
          </cell>
          <cell r="AL2">
            <v>9.3000000000000007</v>
          </cell>
          <cell r="AM2">
            <v>12.3</v>
          </cell>
          <cell r="AN2">
            <v>35.200000000000003</v>
          </cell>
          <cell r="AO2">
            <v>304.8</v>
          </cell>
          <cell r="AP2">
            <v>171.7</v>
          </cell>
          <cell r="AQ2">
            <v>175.2</v>
          </cell>
          <cell r="AR2">
            <v>17.2</v>
          </cell>
          <cell r="AS2">
            <v>263.8</v>
          </cell>
          <cell r="AT2">
            <v>0</v>
          </cell>
        </row>
      </sheetData>
      <sheetData sheetId="21">
        <row r="2">
          <cell r="B2">
            <v>6779.5</v>
          </cell>
          <cell r="C2">
            <v>83.9</v>
          </cell>
          <cell r="D2">
            <v>15.8</v>
          </cell>
          <cell r="E2">
            <v>17.2</v>
          </cell>
          <cell r="F2">
            <v>1.6</v>
          </cell>
          <cell r="G2">
            <v>53284.2</v>
          </cell>
          <cell r="H2">
            <v>1003.4</v>
          </cell>
          <cell r="I2">
            <v>679.5</v>
          </cell>
          <cell r="J2">
            <v>1340.6</v>
          </cell>
          <cell r="K2">
            <v>3895.3</v>
          </cell>
          <cell r="L2">
            <v>5595.8</v>
          </cell>
          <cell r="M2">
            <v>17</v>
          </cell>
          <cell r="N2">
            <v>478</v>
          </cell>
          <cell r="O2">
            <v>42.1</v>
          </cell>
          <cell r="P2">
            <v>305.39999999999998</v>
          </cell>
          <cell r="Q2">
            <v>5.7</v>
          </cell>
          <cell r="R2">
            <v>1.6</v>
          </cell>
          <cell r="S2">
            <v>2.1</v>
          </cell>
          <cell r="T2">
            <v>3.2</v>
          </cell>
          <cell r="U2">
            <v>20.2</v>
          </cell>
          <cell r="V2">
            <v>2.1</v>
          </cell>
          <cell r="W2">
            <v>28</v>
          </cell>
          <cell r="X2">
            <v>23.2</v>
          </cell>
          <cell r="Y2">
            <v>24.8</v>
          </cell>
          <cell r="Z2">
            <v>411.1</v>
          </cell>
          <cell r="AA2">
            <v>2710.6</v>
          </cell>
          <cell r="AB2">
            <v>90.2</v>
          </cell>
          <cell r="AC2">
            <v>2.1</v>
          </cell>
          <cell r="AD2">
            <v>12.2</v>
          </cell>
          <cell r="AE2">
            <v>7</v>
          </cell>
          <cell r="AF2">
            <v>1.3</v>
          </cell>
          <cell r="AG2">
            <v>1474.1</v>
          </cell>
          <cell r="AH2">
            <v>317.5</v>
          </cell>
          <cell r="AI2">
            <v>11.9</v>
          </cell>
          <cell r="AJ2">
            <v>4</v>
          </cell>
          <cell r="AK2">
            <v>9.8000000000000007</v>
          </cell>
          <cell r="AL2">
            <v>8.6</v>
          </cell>
          <cell r="AM2">
            <v>14.9</v>
          </cell>
          <cell r="AN2">
            <v>38.700000000000003</v>
          </cell>
          <cell r="AO2">
            <v>342.1</v>
          </cell>
          <cell r="AP2">
            <v>169.9</v>
          </cell>
          <cell r="AQ2">
            <v>227.1</v>
          </cell>
          <cell r="AR2">
            <v>22.2</v>
          </cell>
          <cell r="AS2">
            <v>290.5</v>
          </cell>
          <cell r="AT2">
            <v>0</v>
          </cell>
        </row>
      </sheetData>
      <sheetData sheetId="22">
        <row r="2">
          <cell r="B2">
            <v>7028</v>
          </cell>
          <cell r="C2">
            <v>71.400000000000006</v>
          </cell>
          <cell r="D2">
            <v>18.100000000000001</v>
          </cell>
          <cell r="E2">
            <v>21.7</v>
          </cell>
          <cell r="F2">
            <v>1.6</v>
          </cell>
          <cell r="G2">
            <v>56684.800000000003</v>
          </cell>
          <cell r="H2">
            <v>1267.8</v>
          </cell>
          <cell r="I2">
            <v>634.6</v>
          </cell>
          <cell r="J2">
            <v>1288.2</v>
          </cell>
          <cell r="K2">
            <v>4407.5</v>
          </cell>
          <cell r="L2">
            <v>6368.7</v>
          </cell>
          <cell r="M2">
            <v>17.899999999999999</v>
          </cell>
          <cell r="N2">
            <v>494.7</v>
          </cell>
          <cell r="O2">
            <v>35.799999999999997</v>
          </cell>
          <cell r="P2">
            <v>283.2</v>
          </cell>
          <cell r="Q2">
            <v>5.7</v>
          </cell>
          <cell r="R2">
            <v>1.9</v>
          </cell>
          <cell r="S2">
            <v>2.1</v>
          </cell>
          <cell r="T2">
            <v>3.3</v>
          </cell>
          <cell r="U2">
            <v>22.3</v>
          </cell>
          <cell r="V2">
            <v>1.9</v>
          </cell>
          <cell r="W2">
            <v>31.2</v>
          </cell>
          <cell r="X2">
            <v>24.2</v>
          </cell>
          <cell r="Y2">
            <v>27.5</v>
          </cell>
          <cell r="Z2">
            <v>451.1</v>
          </cell>
          <cell r="AA2">
            <v>2782.9</v>
          </cell>
          <cell r="AB2">
            <v>100.5</v>
          </cell>
          <cell r="AC2">
            <v>2.7</v>
          </cell>
          <cell r="AD2">
            <v>13.5</v>
          </cell>
          <cell r="AE2">
            <v>7.6</v>
          </cell>
          <cell r="AF2">
            <v>1.8</v>
          </cell>
          <cell r="AG2">
            <v>1675.6</v>
          </cell>
          <cell r="AH2">
            <v>285.7</v>
          </cell>
          <cell r="AI2">
            <v>14.2</v>
          </cell>
          <cell r="AJ2">
            <v>4.4000000000000004</v>
          </cell>
          <cell r="AK2">
            <v>8.6999999999999993</v>
          </cell>
          <cell r="AL2">
            <v>11.3</v>
          </cell>
          <cell r="AM2">
            <v>14</v>
          </cell>
          <cell r="AN2">
            <v>39.700000000000003</v>
          </cell>
          <cell r="AO2">
            <v>486.3</v>
          </cell>
          <cell r="AP2">
            <v>190.8</v>
          </cell>
          <cell r="AQ2">
            <v>260.89999999999998</v>
          </cell>
          <cell r="AR2">
            <v>21</v>
          </cell>
          <cell r="AS2">
            <v>279.89999999999998</v>
          </cell>
          <cell r="AT2">
            <v>0</v>
          </cell>
        </row>
      </sheetData>
      <sheetData sheetId="23">
        <row r="2">
          <cell r="B2">
            <v>6936</v>
          </cell>
          <cell r="C2">
            <v>56.8</v>
          </cell>
          <cell r="D2">
            <v>14.2</v>
          </cell>
          <cell r="E2">
            <v>19.399999999999999</v>
          </cell>
          <cell r="F2">
            <v>1.1000000000000001</v>
          </cell>
          <cell r="G2">
            <v>51074.9</v>
          </cell>
          <cell r="H2">
            <v>1344.3</v>
          </cell>
          <cell r="I2">
            <v>604</v>
          </cell>
          <cell r="J2">
            <v>1244.0999999999999</v>
          </cell>
          <cell r="K2">
            <v>4681.8</v>
          </cell>
          <cell r="L2">
            <v>5370.2</v>
          </cell>
          <cell r="M2">
            <v>17.899999999999999</v>
          </cell>
          <cell r="N2">
            <v>434.9</v>
          </cell>
          <cell r="O2">
            <v>34.9</v>
          </cell>
          <cell r="P2">
            <v>304.7</v>
          </cell>
          <cell r="Q2">
            <v>4.7</v>
          </cell>
          <cell r="R2">
            <v>2.2000000000000002</v>
          </cell>
          <cell r="S2">
            <v>2.1</v>
          </cell>
          <cell r="T2">
            <v>3.4</v>
          </cell>
          <cell r="U2">
            <v>26.9</v>
          </cell>
          <cell r="V2">
            <v>1.8</v>
          </cell>
          <cell r="W2">
            <v>31.3</v>
          </cell>
          <cell r="X2">
            <v>24.1</v>
          </cell>
          <cell r="Y2">
            <v>19.600000000000001</v>
          </cell>
          <cell r="Z2">
            <v>420.5</v>
          </cell>
          <cell r="AA2">
            <v>1923.6</v>
          </cell>
          <cell r="AB2">
            <v>80.099999999999994</v>
          </cell>
          <cell r="AC2">
            <v>2</v>
          </cell>
          <cell r="AD2">
            <v>13.8</v>
          </cell>
          <cell r="AE2">
            <v>6.2</v>
          </cell>
          <cell r="AF2">
            <v>1.3</v>
          </cell>
          <cell r="AG2">
            <v>1520.7</v>
          </cell>
          <cell r="AH2">
            <v>270.39999999999998</v>
          </cell>
          <cell r="AI2">
            <v>10.1</v>
          </cell>
          <cell r="AJ2">
            <v>3.5</v>
          </cell>
          <cell r="AK2">
            <v>6.6</v>
          </cell>
          <cell r="AL2">
            <v>10.1</v>
          </cell>
          <cell r="AM2">
            <v>10.199999999999999</v>
          </cell>
          <cell r="AN2">
            <v>38.1</v>
          </cell>
          <cell r="AO2">
            <v>347.9</v>
          </cell>
          <cell r="AP2">
            <v>131.30000000000001</v>
          </cell>
          <cell r="AQ2">
            <v>181.5</v>
          </cell>
          <cell r="AR2">
            <v>20.2</v>
          </cell>
          <cell r="AS2">
            <v>477.2</v>
          </cell>
          <cell r="AT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1">
      <xxl21:absoluteUrl r:id="rId2"/>
    </xxl21:alternateUrls>
    <sheetNames>
      <sheetName val="mip_backward_linkages_1995"/>
      <sheetName val="mip_backward_linkages_1996"/>
      <sheetName val="mip_backward_linkages_1997"/>
      <sheetName val="mip_backward_linkages_1998"/>
      <sheetName val="mip_backward_linkages_1999"/>
      <sheetName val="mip_backward_linkages_2000"/>
      <sheetName val="mip_backward_linkages_2001"/>
      <sheetName val="mip_backward_linkages_2002"/>
      <sheetName val="mip_backward_linkages_2003"/>
      <sheetName val="mip_backward_linkages_2004"/>
      <sheetName val="mip_backward_linkages_2005"/>
      <sheetName val="mip_backward_linkages_2006"/>
      <sheetName val="mip_backward_linkages_2007"/>
      <sheetName val="mip_backward_linkages_2008"/>
      <sheetName val="mip_backward_linkages_2009"/>
      <sheetName val="mip_backward_linkages_2010"/>
      <sheetName val="mip_backward_linkages_2011"/>
      <sheetName val="mip_backward_linkages_2012"/>
      <sheetName val="mip_backward_linkages_2013"/>
      <sheetName val="mip_backward_linkages_2014"/>
      <sheetName val="mip_backward_linkages_2015"/>
      <sheetName val="mip_backward_linkages_2016"/>
      <sheetName val="mip_backward_linkages_2017"/>
      <sheetName val="mip_backward_linkages_2018"/>
    </sheetNames>
    <sheetDataSet>
      <sheetData sheetId="0">
        <row r="2">
          <cell r="B2">
            <v>0.82530245126427004</v>
          </cell>
        </row>
        <row r="3">
          <cell r="B3">
            <v>0.59400322017217899</v>
          </cell>
        </row>
        <row r="4">
          <cell r="B4">
            <v>1.2824899881833201</v>
          </cell>
        </row>
        <row r="5">
          <cell r="B5">
            <v>1.38571741553092</v>
          </cell>
        </row>
        <row r="6">
          <cell r="B6">
            <v>1.2321835947108799</v>
          </cell>
        </row>
        <row r="7">
          <cell r="B7">
            <v>1.1857127535956999</v>
          </cell>
        </row>
        <row r="8">
          <cell r="B8">
            <v>1.0962623902505</v>
          </cell>
        </row>
        <row r="9">
          <cell r="B9">
            <v>1.0369435260273101</v>
          </cell>
        </row>
        <row r="10">
          <cell r="B10">
            <v>1.0452670135219699</v>
          </cell>
        </row>
        <row r="11">
          <cell r="B11">
            <v>1.4605300062033799</v>
          </cell>
        </row>
        <row r="12">
          <cell r="B12">
            <v>1.3475150685213599</v>
          </cell>
        </row>
        <row r="13">
          <cell r="B13">
            <v>0.93131452933381398</v>
          </cell>
        </row>
        <row r="14">
          <cell r="B14">
            <v>1.30824069432086</v>
          </cell>
        </row>
        <row r="15">
          <cell r="B15">
            <v>1.1725714494243</v>
          </cell>
        </row>
        <row r="16">
          <cell r="B16">
            <v>1.6192293737044301</v>
          </cell>
        </row>
        <row r="17">
          <cell r="B17">
            <v>1.1565737105470399</v>
          </cell>
        </row>
        <row r="18">
          <cell r="B18">
            <v>1.2294719867947499</v>
          </cell>
        </row>
        <row r="19">
          <cell r="B19">
            <v>1.24299044645604</v>
          </cell>
        </row>
        <row r="20">
          <cell r="B20">
            <v>1.1654247761861001</v>
          </cell>
        </row>
        <row r="21">
          <cell r="B21">
            <v>1.1909551389964601</v>
          </cell>
        </row>
        <row r="22">
          <cell r="B22">
            <v>1.31110832667983</v>
          </cell>
        </row>
        <row r="23">
          <cell r="B23">
            <v>1.0006273359986599</v>
          </cell>
        </row>
        <row r="24">
          <cell r="B24">
            <v>1.0493349368751299</v>
          </cell>
        </row>
        <row r="25">
          <cell r="B25">
            <v>0.853504500008605</v>
          </cell>
        </row>
        <row r="26">
          <cell r="B26">
            <v>0.88879745244365005</v>
          </cell>
        </row>
        <row r="27">
          <cell r="B27">
            <v>0.67056281582001498</v>
          </cell>
        </row>
        <row r="28">
          <cell r="B28">
            <v>0.93571137939409699</v>
          </cell>
        </row>
        <row r="29">
          <cell r="B29">
            <v>1.01806148669551</v>
          </cell>
        </row>
        <row r="30">
          <cell r="B30">
            <v>1.1567485462337399</v>
          </cell>
        </row>
        <row r="31">
          <cell r="B31">
            <v>0.81540422308112404</v>
          </cell>
        </row>
        <row r="32">
          <cell r="B32">
            <v>0.76587965774179501</v>
          </cell>
        </row>
        <row r="33">
          <cell r="B33">
            <v>0.846629879666149</v>
          </cell>
        </row>
        <row r="34">
          <cell r="B34">
            <v>0.95678067543952094</v>
          </cell>
        </row>
        <row r="35">
          <cell r="B35">
            <v>0.94826279985134398</v>
          </cell>
        </row>
        <row r="36">
          <cell r="B36">
            <v>0.73705022178324897</v>
          </cell>
        </row>
        <row r="37">
          <cell r="B37">
            <v>0.61903722299019004</v>
          </cell>
        </row>
        <row r="38">
          <cell r="B38">
            <v>0.60917917239817199</v>
          </cell>
        </row>
        <row r="39">
          <cell r="B39">
            <v>0.84211366317837</v>
          </cell>
        </row>
        <row r="40">
          <cell r="B40">
            <v>0.91978248415730002</v>
          </cell>
        </row>
        <row r="41">
          <cell r="B41">
            <v>0.65542852975510502</v>
          </cell>
        </row>
        <row r="42">
          <cell r="B42">
            <v>0.59375847630553003</v>
          </cell>
        </row>
        <row r="43">
          <cell r="B43">
            <v>0.79713742951445998</v>
          </cell>
        </row>
        <row r="44">
          <cell r="B44">
            <v>1.0245486321798101</v>
          </cell>
        </row>
        <row r="45">
          <cell r="B45">
            <v>0.97731289638676</v>
          </cell>
        </row>
        <row r="46">
          <cell r="B46">
            <v>0.498537721676311</v>
          </cell>
        </row>
      </sheetData>
      <sheetData sheetId="1">
        <row r="2">
          <cell r="B2">
            <v>0.83139885618568399</v>
          </cell>
        </row>
        <row r="3">
          <cell r="B3">
            <v>0.600321062681762</v>
          </cell>
        </row>
        <row r="4">
          <cell r="B4">
            <v>1.2171878509640399</v>
          </cell>
        </row>
        <row r="5">
          <cell r="B5">
            <v>1.3565904194956599</v>
          </cell>
        </row>
        <row r="6">
          <cell r="B6">
            <v>1.21467764801897</v>
          </cell>
        </row>
        <row r="7">
          <cell r="B7">
            <v>1.19771538446185</v>
          </cell>
        </row>
        <row r="8">
          <cell r="B8">
            <v>1.12566265807499</v>
          </cell>
        </row>
        <row r="9">
          <cell r="B9">
            <v>1.0633949200589901</v>
          </cell>
        </row>
        <row r="10">
          <cell r="B10">
            <v>1.06316671925619</v>
          </cell>
        </row>
        <row r="11">
          <cell r="B11">
            <v>1.4665779005182999</v>
          </cell>
        </row>
        <row r="12">
          <cell r="B12">
            <v>1.35034289347351</v>
          </cell>
        </row>
        <row r="13">
          <cell r="B13">
            <v>0.95314589273531103</v>
          </cell>
        </row>
        <row r="14">
          <cell r="B14">
            <v>1.3395743641370399</v>
          </cell>
        </row>
        <row r="15">
          <cell r="B15">
            <v>1.1876868743075699</v>
          </cell>
        </row>
        <row r="16">
          <cell r="B16">
            <v>1.55147627278228</v>
          </cell>
        </row>
        <row r="17">
          <cell r="B17">
            <v>1.1552562198578999</v>
          </cell>
        </row>
        <row r="18">
          <cell r="B18">
            <v>1.24259622819863</v>
          </cell>
        </row>
        <row r="19">
          <cell r="B19">
            <v>1.2546704369580199</v>
          </cell>
        </row>
        <row r="20">
          <cell r="B20">
            <v>1.20551253749659</v>
          </cell>
        </row>
        <row r="21">
          <cell r="B21">
            <v>1.2076392140519701</v>
          </cell>
        </row>
        <row r="22">
          <cell r="B22">
            <v>1.32590734530851</v>
          </cell>
        </row>
        <row r="23">
          <cell r="B23">
            <v>1.02325385736589</v>
          </cell>
        </row>
        <row r="24">
          <cell r="B24">
            <v>0.976303867836669</v>
          </cell>
        </row>
        <row r="25">
          <cell r="B25">
            <v>0.816923877291586</v>
          </cell>
        </row>
        <row r="26">
          <cell r="B26">
            <v>0.904010626076445</v>
          </cell>
        </row>
        <row r="27">
          <cell r="B27">
            <v>0.66378129550279197</v>
          </cell>
        </row>
        <row r="28">
          <cell r="B28">
            <v>0.93000157943791395</v>
          </cell>
        </row>
        <row r="29">
          <cell r="B29">
            <v>1.0307088225535701</v>
          </cell>
        </row>
        <row r="30">
          <cell r="B30">
            <v>1.16115309689157</v>
          </cell>
        </row>
        <row r="31">
          <cell r="B31">
            <v>0.81827915336921198</v>
          </cell>
        </row>
        <row r="32">
          <cell r="B32">
            <v>0.74508056201192896</v>
          </cell>
        </row>
        <row r="33">
          <cell r="B33">
            <v>0.83711043609075297</v>
          </cell>
        </row>
        <row r="34">
          <cell r="B34">
            <v>0.95433237783948899</v>
          </cell>
        </row>
        <row r="35">
          <cell r="B35">
            <v>0.93984125676425601</v>
          </cell>
        </row>
        <row r="36">
          <cell r="B36">
            <v>0.73411452487152495</v>
          </cell>
        </row>
        <row r="37">
          <cell r="B37">
            <v>0.61654382146185205</v>
          </cell>
        </row>
        <row r="38">
          <cell r="B38">
            <v>0.600535518451071</v>
          </cell>
        </row>
        <row r="39">
          <cell r="B39">
            <v>0.85158028208893899</v>
          </cell>
        </row>
        <row r="40">
          <cell r="B40">
            <v>0.93076927645821605</v>
          </cell>
        </row>
        <row r="41">
          <cell r="B41">
            <v>0.64403118572353601</v>
          </cell>
        </row>
        <row r="42">
          <cell r="B42">
            <v>0.58810784019096896</v>
          </cell>
        </row>
        <row r="43">
          <cell r="B43">
            <v>0.82777078459591602</v>
          </cell>
        </row>
        <row r="44">
          <cell r="B44">
            <v>1.02735801198068</v>
          </cell>
        </row>
        <row r="45">
          <cell r="B45">
            <v>0.96274435128931801</v>
          </cell>
        </row>
        <row r="46">
          <cell r="B46">
            <v>0.50516189483209895</v>
          </cell>
        </row>
      </sheetData>
      <sheetData sheetId="2">
        <row r="2">
          <cell r="B2">
            <v>0.84303291320264495</v>
          </cell>
        </row>
        <row r="3">
          <cell r="B3">
            <v>0.60513411164179598</v>
          </cell>
        </row>
        <row r="4">
          <cell r="B4">
            <v>1.2374867215538301</v>
          </cell>
        </row>
        <row r="5">
          <cell r="B5">
            <v>1.35421604789726</v>
          </cell>
        </row>
        <row r="6">
          <cell r="B6">
            <v>1.23546375452362</v>
          </cell>
        </row>
        <row r="7">
          <cell r="B7">
            <v>1.2015250240800399</v>
          </cell>
        </row>
        <row r="8">
          <cell r="B8">
            <v>1.13815866814114</v>
          </cell>
        </row>
        <row r="9">
          <cell r="B9">
            <v>1.0760152723961001</v>
          </cell>
        </row>
        <row r="10">
          <cell r="B10">
            <v>1.07244747176153</v>
          </cell>
        </row>
        <row r="11">
          <cell r="B11">
            <v>1.4829159842284301</v>
          </cell>
        </row>
        <row r="12">
          <cell r="B12">
            <v>1.3419018708968</v>
          </cell>
        </row>
        <row r="13">
          <cell r="B13">
            <v>0.95980228423203395</v>
          </cell>
        </row>
        <row r="14">
          <cell r="B14">
            <v>1.3472422342928101</v>
          </cell>
        </row>
        <row r="15">
          <cell r="B15">
            <v>1.19104691986867</v>
          </cell>
        </row>
        <row r="16">
          <cell r="B16">
            <v>1.4802015743150001</v>
          </cell>
        </row>
        <row r="17">
          <cell r="B17">
            <v>1.13286595699791</v>
          </cell>
        </row>
        <row r="18">
          <cell r="B18">
            <v>1.2277133232283599</v>
          </cell>
        </row>
        <row r="19">
          <cell r="B19">
            <v>1.24125038365574</v>
          </cell>
        </row>
        <row r="20">
          <cell r="B20">
            <v>1.21777380785913</v>
          </cell>
        </row>
        <row r="21">
          <cell r="B21">
            <v>1.2053837320182601</v>
          </cell>
        </row>
        <row r="22">
          <cell r="B22">
            <v>1.3225844451651101</v>
          </cell>
        </row>
        <row r="23">
          <cell r="B23">
            <v>1.0306428346474901</v>
          </cell>
        </row>
        <row r="24">
          <cell r="B24">
            <v>0.98015620037427997</v>
          </cell>
        </row>
        <row r="25">
          <cell r="B25">
            <v>0.81118113463501396</v>
          </cell>
        </row>
        <row r="26">
          <cell r="B26">
            <v>0.92746843194954898</v>
          </cell>
        </row>
        <row r="27">
          <cell r="B27">
            <v>0.66052940822280903</v>
          </cell>
        </row>
        <row r="28">
          <cell r="B28">
            <v>0.91772729811096299</v>
          </cell>
        </row>
        <row r="29">
          <cell r="B29">
            <v>1.0147529984905399</v>
          </cell>
        </row>
        <row r="30">
          <cell r="B30">
            <v>1.14620830839982</v>
          </cell>
        </row>
        <row r="31">
          <cell r="B31">
            <v>0.81556317283358104</v>
          </cell>
        </row>
        <row r="32">
          <cell r="B32">
            <v>0.73975729225743303</v>
          </cell>
        </row>
        <row r="33">
          <cell r="B33">
            <v>0.84220134818514303</v>
          </cell>
        </row>
        <row r="34">
          <cell r="B34">
            <v>0.95294150658613497</v>
          </cell>
        </row>
        <row r="35">
          <cell r="B35">
            <v>0.93507778553398202</v>
          </cell>
        </row>
        <row r="36">
          <cell r="B36">
            <v>0.73364851028619404</v>
          </cell>
        </row>
        <row r="37">
          <cell r="B37">
            <v>0.63268176620254402</v>
          </cell>
        </row>
        <row r="38">
          <cell r="B38">
            <v>0.60847692449576696</v>
          </cell>
        </row>
        <row r="39">
          <cell r="B39">
            <v>0.85628554810281399</v>
          </cell>
        </row>
        <row r="40">
          <cell r="B40">
            <v>0.93722240627170095</v>
          </cell>
        </row>
        <row r="41">
          <cell r="B41">
            <v>0.63734790538236896</v>
          </cell>
        </row>
        <row r="42">
          <cell r="B42">
            <v>0.58921989425969801</v>
          </cell>
        </row>
        <row r="43">
          <cell r="B43">
            <v>0.83249716977549004</v>
          </cell>
        </row>
        <row r="44">
          <cell r="B44">
            <v>1.0106330596437101</v>
          </cell>
        </row>
        <row r="45">
          <cell r="B45">
            <v>0.96930099732847697</v>
          </cell>
        </row>
        <row r="46">
          <cell r="B46">
            <v>0.50431559606828003</v>
          </cell>
        </row>
      </sheetData>
      <sheetData sheetId="3">
        <row r="2">
          <cell r="B2">
            <v>0.83803777385017597</v>
          </cell>
        </row>
        <row r="3">
          <cell r="B3">
            <v>0.60857076753795203</v>
          </cell>
        </row>
        <row r="4">
          <cell r="B4">
            <v>1.25430868385292</v>
          </cell>
        </row>
        <row r="5">
          <cell r="B5">
            <v>1.3680118827668999</v>
          </cell>
        </row>
        <row r="6">
          <cell r="B6">
            <v>1.2560662435099299</v>
          </cell>
        </row>
        <row r="7">
          <cell r="B7">
            <v>1.20373715847032</v>
          </cell>
        </row>
        <row r="8">
          <cell r="B8">
            <v>1.14734238940148</v>
          </cell>
        </row>
        <row r="9">
          <cell r="B9">
            <v>1.0860935367871301</v>
          </cell>
        </row>
        <row r="10">
          <cell r="B10">
            <v>1.0818474414882899</v>
          </cell>
        </row>
        <row r="11">
          <cell r="B11">
            <v>1.49778198331713</v>
          </cell>
        </row>
        <row r="12">
          <cell r="B12">
            <v>1.3473983383416599</v>
          </cell>
        </row>
        <row r="13">
          <cell r="B13">
            <v>0.97118510579149198</v>
          </cell>
        </row>
        <row r="14">
          <cell r="B14">
            <v>1.35408670582038</v>
          </cell>
        </row>
        <row r="15">
          <cell r="B15">
            <v>1.1926009431985101</v>
          </cell>
        </row>
        <row r="16">
          <cell r="B16">
            <v>1.4767937073714299</v>
          </cell>
        </row>
        <row r="17">
          <cell r="B17">
            <v>1.14208793992705</v>
          </cell>
        </row>
        <row r="18">
          <cell r="B18">
            <v>1.2395957549924801</v>
          </cell>
        </row>
        <row r="19">
          <cell r="B19">
            <v>1.24849068394864</v>
          </cell>
        </row>
        <row r="20">
          <cell r="B20">
            <v>1.2246456395954499</v>
          </cell>
        </row>
        <row r="21">
          <cell r="B21">
            <v>1.20685145123735</v>
          </cell>
        </row>
        <row r="22">
          <cell r="B22">
            <v>1.34632699315543</v>
          </cell>
        </row>
        <row r="23">
          <cell r="B23">
            <v>1.0395286644569199</v>
          </cell>
        </row>
        <row r="24">
          <cell r="B24">
            <v>0.90302568810496697</v>
          </cell>
        </row>
        <row r="25">
          <cell r="B25">
            <v>0.66707739561687396</v>
          </cell>
        </row>
        <row r="26">
          <cell r="B26">
            <v>0.94909623469738502</v>
          </cell>
        </row>
        <row r="27">
          <cell r="B27">
            <v>0.65522798397017701</v>
          </cell>
        </row>
        <row r="28">
          <cell r="B28">
            <v>0.91591680433350597</v>
          </cell>
        </row>
        <row r="29">
          <cell r="B29">
            <v>1.0162668622886899</v>
          </cell>
        </row>
        <row r="30">
          <cell r="B30">
            <v>1.1458942686990099</v>
          </cell>
        </row>
        <row r="31">
          <cell r="B31">
            <v>0.81635941704892401</v>
          </cell>
        </row>
        <row r="32">
          <cell r="B32">
            <v>0.73737545061320497</v>
          </cell>
        </row>
        <row r="33">
          <cell r="B33">
            <v>0.84229047873446194</v>
          </cell>
        </row>
        <row r="34">
          <cell r="B34">
            <v>0.95387457872738102</v>
          </cell>
        </row>
        <row r="35">
          <cell r="B35">
            <v>0.93536752665262002</v>
          </cell>
        </row>
        <row r="36">
          <cell r="B36">
            <v>0.73238936404733601</v>
          </cell>
        </row>
        <row r="37">
          <cell r="B37">
            <v>0.62906540853039605</v>
          </cell>
        </row>
        <row r="38">
          <cell r="B38">
            <v>0.61383082818490498</v>
          </cell>
        </row>
        <row r="39">
          <cell r="B39">
            <v>0.85789665556639105</v>
          </cell>
        </row>
        <row r="40">
          <cell r="B40">
            <v>0.93857190646841004</v>
          </cell>
        </row>
        <row r="41">
          <cell r="B41">
            <v>0.63512349157198</v>
          </cell>
        </row>
        <row r="42">
          <cell r="B42">
            <v>0.59445883837131697</v>
          </cell>
        </row>
        <row r="43">
          <cell r="B43">
            <v>0.83950787933221005</v>
          </cell>
        </row>
        <row r="44">
          <cell r="B44">
            <v>1.0143170092692499</v>
          </cell>
        </row>
        <row r="45">
          <cell r="B45">
            <v>0.96628270987484799</v>
          </cell>
        </row>
        <row r="46">
          <cell r="B46">
            <v>0.50939343047673802</v>
          </cell>
        </row>
      </sheetData>
      <sheetData sheetId="4">
        <row r="2">
          <cell r="B2">
            <v>0.85196364695899496</v>
          </cell>
        </row>
        <row r="3">
          <cell r="B3">
            <v>0.60506211145694699</v>
          </cell>
        </row>
        <row r="4">
          <cell r="B4">
            <v>1.2156263655345401</v>
          </cell>
        </row>
        <row r="5">
          <cell r="B5">
            <v>1.3068019897821701</v>
          </cell>
        </row>
        <row r="6">
          <cell r="B6">
            <v>1.2013634366944399</v>
          </cell>
        </row>
        <row r="7">
          <cell r="B7">
            <v>1.2079836519353599</v>
          </cell>
        </row>
        <row r="8">
          <cell r="B8">
            <v>1.1548808931971299</v>
          </cell>
        </row>
        <row r="9">
          <cell r="B9">
            <v>1.09704712919153</v>
          </cell>
        </row>
        <row r="10">
          <cell r="B10">
            <v>1.0944662348474099</v>
          </cell>
        </row>
        <row r="11">
          <cell r="B11">
            <v>1.4821909145533101</v>
          </cell>
        </row>
        <row r="12">
          <cell r="B12">
            <v>1.35917157703738</v>
          </cell>
        </row>
        <row r="13">
          <cell r="B13">
            <v>0.98920542250832999</v>
          </cell>
        </row>
        <row r="14">
          <cell r="B14">
            <v>1.35980457607736</v>
          </cell>
        </row>
        <row r="15">
          <cell r="B15">
            <v>1.1989746303672699</v>
          </cell>
        </row>
        <row r="16">
          <cell r="B16">
            <v>1.45742349844735</v>
          </cell>
        </row>
        <row r="17">
          <cell r="B17">
            <v>1.14552804977947</v>
          </cell>
        </row>
        <row r="18">
          <cell r="B18">
            <v>1.24602341760361</v>
          </cell>
        </row>
        <row r="19">
          <cell r="B19">
            <v>1.24746447432566</v>
          </cell>
        </row>
        <row r="20">
          <cell r="B20">
            <v>1.2208489776742999</v>
          </cell>
        </row>
        <row r="21">
          <cell r="B21">
            <v>1.20187593005519</v>
          </cell>
        </row>
        <row r="22">
          <cell r="B22">
            <v>1.37560339638149</v>
          </cell>
        </row>
        <row r="23">
          <cell r="B23">
            <v>1.04410203096492</v>
          </cell>
        </row>
        <row r="24">
          <cell r="B24">
            <v>0.91198457015583601</v>
          </cell>
        </row>
        <row r="25">
          <cell r="B25">
            <v>0.64341660025133596</v>
          </cell>
        </row>
        <row r="26">
          <cell r="B26">
            <v>0.92746843380226696</v>
          </cell>
        </row>
        <row r="27">
          <cell r="B27">
            <v>0.65643503646161505</v>
          </cell>
        </row>
        <row r="28">
          <cell r="B28">
            <v>0.92476882352774503</v>
          </cell>
        </row>
        <row r="29">
          <cell r="B29">
            <v>1.0217358419545399</v>
          </cell>
        </row>
        <row r="30">
          <cell r="B30">
            <v>1.1502193968772101</v>
          </cell>
        </row>
        <row r="31">
          <cell r="B31">
            <v>0.81663253211036901</v>
          </cell>
        </row>
        <row r="32">
          <cell r="B32">
            <v>0.73849669566274501</v>
          </cell>
        </row>
        <row r="33">
          <cell r="B33">
            <v>0.84717299705771998</v>
          </cell>
        </row>
        <row r="34">
          <cell r="B34">
            <v>0.95966356428503796</v>
          </cell>
        </row>
        <row r="35">
          <cell r="B35">
            <v>0.94508952743074703</v>
          </cell>
        </row>
        <row r="36">
          <cell r="B36">
            <v>0.74390180949914897</v>
          </cell>
        </row>
        <row r="37">
          <cell r="B37">
            <v>0.66751528560856999</v>
          </cell>
        </row>
        <row r="38">
          <cell r="B38">
            <v>0.60822456875301001</v>
          </cell>
        </row>
        <row r="39">
          <cell r="B39">
            <v>0.86217382809832999</v>
          </cell>
        </row>
        <row r="40">
          <cell r="B40">
            <v>0.945994576895552</v>
          </cell>
        </row>
        <row r="41">
          <cell r="B41">
            <v>0.64933366612479804</v>
          </cell>
        </row>
        <row r="42">
          <cell r="B42">
            <v>0.59131346135452101</v>
          </cell>
        </row>
        <row r="43">
          <cell r="B43">
            <v>0.84526898426005104</v>
          </cell>
        </row>
        <row r="44">
          <cell r="B44">
            <v>1.0048154050748199</v>
          </cell>
        </row>
        <row r="45">
          <cell r="B45">
            <v>0.97050743339652901</v>
          </cell>
        </row>
        <row r="46">
          <cell r="B46">
            <v>0.50445460598333403</v>
          </cell>
        </row>
      </sheetData>
      <sheetData sheetId="5">
        <row r="2">
          <cell r="B2">
            <v>0.82348870579722999</v>
          </cell>
        </row>
        <row r="3">
          <cell r="B3">
            <v>0.58134686560683302</v>
          </cell>
        </row>
        <row r="4">
          <cell r="B4">
            <v>1.1102785322650399</v>
          </cell>
        </row>
        <row r="5">
          <cell r="B5">
            <v>1.25092724880873</v>
          </cell>
        </row>
        <row r="6">
          <cell r="B6">
            <v>1.0594767080124901</v>
          </cell>
        </row>
        <row r="7">
          <cell r="B7">
            <v>1.2826844909808299</v>
          </cell>
        </row>
        <row r="8">
          <cell r="B8">
            <v>1.2847491716833801</v>
          </cell>
        </row>
        <row r="9">
          <cell r="B9">
            <v>1.2266856792637899</v>
          </cell>
        </row>
        <row r="10">
          <cell r="B10">
            <v>1.21045445434549</v>
          </cell>
        </row>
        <row r="11">
          <cell r="B11">
            <v>1.50363815241997</v>
          </cell>
        </row>
        <row r="12">
          <cell r="B12">
            <v>1.38669807799915</v>
          </cell>
        </row>
        <row r="13">
          <cell r="B13">
            <v>1.1252407293651201</v>
          </cell>
        </row>
        <row r="14">
          <cell r="B14">
            <v>1.4483893204641201</v>
          </cell>
        </row>
        <row r="15">
          <cell r="B15">
            <v>1.2764987479279599</v>
          </cell>
        </row>
        <row r="16">
          <cell r="B16">
            <v>1.44548433617227</v>
          </cell>
        </row>
        <row r="17">
          <cell r="B17">
            <v>1.28139666032721</v>
          </cell>
        </row>
        <row r="18">
          <cell r="B18">
            <v>1.12442643660127</v>
          </cell>
        </row>
        <row r="19">
          <cell r="B19">
            <v>1.1072485761206501</v>
          </cell>
        </row>
        <row r="20">
          <cell r="B20">
            <v>1.0660330962728699</v>
          </cell>
        </row>
        <row r="21">
          <cell r="B21">
            <v>1.2669570272930399</v>
          </cell>
        </row>
        <row r="22">
          <cell r="B22">
            <v>1.3425307937618201</v>
          </cell>
        </row>
        <row r="23">
          <cell r="B23">
            <v>0.83068611996459896</v>
          </cell>
        </row>
        <row r="24">
          <cell r="B24">
            <v>0.92975403425289205</v>
          </cell>
        </row>
        <row r="25">
          <cell r="B25">
            <v>0.70059535625315605</v>
          </cell>
        </row>
        <row r="26">
          <cell r="B26">
            <v>0.92406489549362003</v>
          </cell>
        </row>
        <row r="27">
          <cell r="B27">
            <v>0.79656484807607897</v>
          </cell>
        </row>
        <row r="28">
          <cell r="B28">
            <v>0.99053739128832896</v>
          </cell>
        </row>
        <row r="29">
          <cell r="B29">
            <v>1.0310633965838001</v>
          </cell>
        </row>
        <row r="30">
          <cell r="B30">
            <v>1.1700461830389599</v>
          </cell>
        </row>
        <row r="31">
          <cell r="B31">
            <v>0.87991673357761102</v>
          </cell>
        </row>
        <row r="32">
          <cell r="B32">
            <v>0.84426870429018497</v>
          </cell>
        </row>
        <row r="33">
          <cell r="B33">
            <v>1.03379995863279</v>
          </cell>
        </row>
        <row r="34">
          <cell r="B34">
            <v>0.90597569709410697</v>
          </cell>
        </row>
        <row r="35">
          <cell r="B35">
            <v>0.87882212358892797</v>
          </cell>
        </row>
        <row r="36">
          <cell r="B36">
            <v>0.67516289261626705</v>
          </cell>
        </row>
        <row r="37">
          <cell r="B37">
            <v>0.69769692307713105</v>
          </cell>
        </row>
        <row r="38">
          <cell r="B38">
            <v>0.57673644638253296</v>
          </cell>
        </row>
        <row r="39">
          <cell r="B39">
            <v>0.82267607549369803</v>
          </cell>
        </row>
        <row r="40">
          <cell r="B40">
            <v>0.89233470339241105</v>
          </cell>
        </row>
        <row r="41">
          <cell r="B41">
            <v>0.67833138064355802</v>
          </cell>
        </row>
        <row r="42">
          <cell r="B42">
            <v>0.62103776242536701</v>
          </cell>
        </row>
        <row r="43">
          <cell r="B43">
            <v>0.78982443183624995</v>
          </cell>
        </row>
        <row r="44">
          <cell r="B44">
            <v>0.82295399353712495</v>
          </cell>
        </row>
        <row r="45">
          <cell r="B45">
            <v>0.82828932171284697</v>
          </cell>
        </row>
        <row r="46">
          <cell r="B46">
            <v>0.47422681525849902</v>
          </cell>
        </row>
      </sheetData>
      <sheetData sheetId="6">
        <row r="2">
          <cell r="B2">
            <v>0.85214772778960901</v>
          </cell>
        </row>
        <row r="3">
          <cell r="B3">
            <v>0.57752338518459001</v>
          </cell>
        </row>
        <row r="4">
          <cell r="B4">
            <v>1.07399373327057</v>
          </cell>
        </row>
        <row r="5">
          <cell r="B5">
            <v>1.1945463826965099</v>
          </cell>
        </row>
        <row r="6">
          <cell r="B6">
            <v>1.00247642137738</v>
          </cell>
        </row>
        <row r="7">
          <cell r="B7">
            <v>1.29051492037884</v>
          </cell>
        </row>
        <row r="8">
          <cell r="B8">
            <v>1.28215330615179</v>
          </cell>
        </row>
        <row r="9">
          <cell r="B9">
            <v>1.2112648091081899</v>
          </cell>
        </row>
        <row r="10">
          <cell r="B10">
            <v>1.20486545754302</v>
          </cell>
        </row>
        <row r="11">
          <cell r="B11">
            <v>1.48463440526643</v>
          </cell>
        </row>
        <row r="12">
          <cell r="B12">
            <v>1.4314419635834501</v>
          </cell>
        </row>
        <row r="13">
          <cell r="B13">
            <v>1.1340268837840899</v>
          </cell>
        </row>
        <row r="14">
          <cell r="B14">
            <v>1.50115118204072</v>
          </cell>
        </row>
        <row r="15">
          <cell r="B15">
            <v>1.26965019963424</v>
          </cell>
        </row>
        <row r="16">
          <cell r="B16">
            <v>1.42675170934711</v>
          </cell>
        </row>
        <row r="17">
          <cell r="B17">
            <v>1.2814913448606899</v>
          </cell>
        </row>
        <row r="18">
          <cell r="B18">
            <v>1.18269629059723</v>
          </cell>
        </row>
        <row r="19">
          <cell r="B19">
            <v>1.2107316789296401</v>
          </cell>
        </row>
        <row r="20">
          <cell r="B20">
            <v>1.0840246164187399</v>
          </cell>
        </row>
        <row r="21">
          <cell r="B21">
            <v>1.35367333970674</v>
          </cell>
        </row>
        <row r="22">
          <cell r="B22">
            <v>1.27971689654623</v>
          </cell>
        </row>
        <row r="23">
          <cell r="B23">
            <v>0.82609315231132796</v>
          </cell>
        </row>
        <row r="24">
          <cell r="B24">
            <v>0.88296629054410503</v>
          </cell>
        </row>
        <row r="25">
          <cell r="B25">
            <v>0.68614595836071501</v>
          </cell>
        </row>
        <row r="26">
          <cell r="B26">
            <v>0.971226712977316</v>
          </cell>
        </row>
        <row r="27">
          <cell r="B27">
            <v>0.78494689424665598</v>
          </cell>
        </row>
        <row r="28">
          <cell r="B28">
            <v>1.01968834308215</v>
          </cell>
        </row>
        <row r="29">
          <cell r="B29">
            <v>1.0374042351153501</v>
          </cell>
        </row>
        <row r="30">
          <cell r="B30">
            <v>1.1624429145051001</v>
          </cell>
        </row>
        <row r="31">
          <cell r="B31">
            <v>0.91401113729499095</v>
          </cell>
        </row>
        <row r="32">
          <cell r="B32">
            <v>0.88990966952775297</v>
          </cell>
        </row>
        <row r="33">
          <cell r="B33">
            <v>0.98490357847715904</v>
          </cell>
        </row>
        <row r="34">
          <cell r="B34">
            <v>0.87733275748234996</v>
          </cell>
        </row>
        <row r="35">
          <cell r="B35">
            <v>0.85816099812948998</v>
          </cell>
        </row>
        <row r="36">
          <cell r="B36">
            <v>0.67625539808113699</v>
          </cell>
        </row>
        <row r="37">
          <cell r="B37">
            <v>0.68068523034323902</v>
          </cell>
        </row>
        <row r="38">
          <cell r="B38">
            <v>0.57630783605720703</v>
          </cell>
        </row>
        <row r="39">
          <cell r="B39">
            <v>0.79122784862946205</v>
          </cell>
        </row>
        <row r="40">
          <cell r="B40">
            <v>0.87386981034371702</v>
          </cell>
        </row>
        <row r="41">
          <cell r="B41">
            <v>0.65120086822249201</v>
          </cell>
        </row>
        <row r="42">
          <cell r="B42">
            <v>0.61007459639025896</v>
          </cell>
        </row>
        <row r="43">
          <cell r="B43">
            <v>0.78254454961773501</v>
          </cell>
        </row>
        <row r="44">
          <cell r="B44">
            <v>0.82193131453325297</v>
          </cell>
        </row>
        <row r="45">
          <cell r="B45">
            <v>0.83783809416695099</v>
          </cell>
        </row>
        <row r="46">
          <cell r="B46">
            <v>0.47335515734427602</v>
          </cell>
        </row>
      </sheetData>
      <sheetData sheetId="7">
        <row r="2">
          <cell r="B2">
            <v>0.81995297211996998</v>
          </cell>
        </row>
        <row r="3">
          <cell r="B3">
            <v>0.57139191286551305</v>
          </cell>
        </row>
        <row r="4">
          <cell r="B4">
            <v>1.0383491249854899</v>
          </cell>
        </row>
        <row r="5">
          <cell r="B5">
            <v>1.1110342157525499</v>
          </cell>
        </row>
        <row r="6">
          <cell r="B6">
            <v>0.97175942850802899</v>
          </cell>
        </row>
        <row r="7">
          <cell r="B7">
            <v>1.3031948928546799</v>
          </cell>
        </row>
        <row r="8">
          <cell r="B8">
            <v>1.3121118037595501</v>
          </cell>
        </row>
        <row r="9">
          <cell r="B9">
            <v>1.21637003269502</v>
          </cell>
        </row>
        <row r="10">
          <cell r="B10">
            <v>1.26923739662742</v>
          </cell>
        </row>
        <row r="11">
          <cell r="B11">
            <v>1.4458659593821199</v>
          </cell>
        </row>
        <row r="12">
          <cell r="B12">
            <v>1.4317630030023401</v>
          </cell>
        </row>
        <row r="13">
          <cell r="B13">
            <v>1.16947379732025</v>
          </cell>
        </row>
        <row r="14">
          <cell r="B14">
            <v>1.5096217926997999</v>
          </cell>
        </row>
        <row r="15">
          <cell r="B15">
            <v>1.2791155019275799</v>
          </cell>
        </row>
        <row r="16">
          <cell r="B16">
            <v>1.3716740024074701</v>
          </cell>
        </row>
        <row r="17">
          <cell r="B17">
            <v>1.29253562787081</v>
          </cell>
        </row>
        <row r="18">
          <cell r="B18">
            <v>1.1336225904755399</v>
          </cell>
        </row>
        <row r="19">
          <cell r="B19">
            <v>1.1597943313297201</v>
          </cell>
        </row>
        <row r="20">
          <cell r="B20">
            <v>1.06157313072058</v>
          </cell>
        </row>
        <row r="21">
          <cell r="B21">
            <v>1.29921491599271</v>
          </cell>
        </row>
        <row r="22">
          <cell r="B22">
            <v>1.26927637955382</v>
          </cell>
        </row>
        <row r="23">
          <cell r="B23">
            <v>0.80564727130547398</v>
          </cell>
        </row>
        <row r="24">
          <cell r="B24">
            <v>0.92087554113521597</v>
          </cell>
        </row>
        <row r="25">
          <cell r="B25">
            <v>0.69910777330154095</v>
          </cell>
        </row>
        <row r="26">
          <cell r="B26">
            <v>0.94079501218664396</v>
          </cell>
        </row>
        <row r="27">
          <cell r="B27">
            <v>0.80194427932630397</v>
          </cell>
        </row>
        <row r="28">
          <cell r="B28">
            <v>0.97954961314111599</v>
          </cell>
        </row>
        <row r="29">
          <cell r="B29">
            <v>1.03507875225468</v>
          </cell>
        </row>
        <row r="30">
          <cell r="B30">
            <v>1.14876695695455</v>
          </cell>
        </row>
        <row r="31">
          <cell r="B31">
            <v>0.91548357663172897</v>
          </cell>
        </row>
        <row r="32">
          <cell r="B32">
            <v>0.89018366759717005</v>
          </cell>
        </row>
        <row r="33">
          <cell r="B33">
            <v>1.0585629602959901</v>
          </cell>
        </row>
        <row r="34">
          <cell r="B34">
            <v>0.92532649686060897</v>
          </cell>
        </row>
        <row r="35">
          <cell r="B35">
            <v>0.892370994517799</v>
          </cell>
        </row>
        <row r="36">
          <cell r="B36">
            <v>0.70237980346899398</v>
          </cell>
        </row>
        <row r="37">
          <cell r="B37">
            <v>0.66659868603412098</v>
          </cell>
        </row>
        <row r="38">
          <cell r="B38">
            <v>0.57298650027678799</v>
          </cell>
        </row>
        <row r="39">
          <cell r="B39">
            <v>0.82012368942665703</v>
          </cell>
        </row>
        <row r="40">
          <cell r="B40">
            <v>0.90463842596247401</v>
          </cell>
        </row>
        <row r="41">
          <cell r="B41">
            <v>0.67104126619276705</v>
          </cell>
        </row>
        <row r="42">
          <cell r="B42">
            <v>0.62219155289684602</v>
          </cell>
        </row>
        <row r="43">
          <cell r="B43">
            <v>0.79218289982656698</v>
          </cell>
        </row>
        <row r="44">
          <cell r="B44">
            <v>0.87082525500205898</v>
          </cell>
        </row>
        <row r="45">
          <cell r="B45">
            <v>0.858660483089001</v>
          </cell>
        </row>
        <row r="46">
          <cell r="B46">
            <v>0.46774572946395199</v>
          </cell>
        </row>
      </sheetData>
      <sheetData sheetId="8">
        <row r="2">
          <cell r="B2">
            <v>0.82271724780154598</v>
          </cell>
        </row>
        <row r="3">
          <cell r="B3">
            <v>0.56899658944076803</v>
          </cell>
        </row>
        <row r="4">
          <cell r="B4">
            <v>1.01690633865966</v>
          </cell>
        </row>
        <row r="5">
          <cell r="B5">
            <v>1.1261268514406499</v>
          </cell>
        </row>
        <row r="6">
          <cell r="B6">
            <v>0.98024859743471504</v>
          </cell>
        </row>
        <row r="7">
          <cell r="B7">
            <v>1.2750623778644199</v>
          </cell>
        </row>
        <row r="8">
          <cell r="B8">
            <v>1.30560279567471</v>
          </cell>
        </row>
        <row r="9">
          <cell r="B9">
            <v>1.20326512109594</v>
          </cell>
        </row>
        <row r="10">
          <cell r="B10">
            <v>1.2314774523999901</v>
          </cell>
        </row>
        <row r="11">
          <cell r="B11">
            <v>1.3762902711923299</v>
          </cell>
        </row>
        <row r="12">
          <cell r="B12">
            <v>1.3696628161718001</v>
          </cell>
        </row>
        <row r="13">
          <cell r="B13">
            <v>1.13874781078216</v>
          </cell>
        </row>
        <row r="14">
          <cell r="B14">
            <v>1.4186718166500101</v>
          </cell>
        </row>
        <row r="15">
          <cell r="B15">
            <v>1.23644325794412</v>
          </cell>
        </row>
        <row r="16">
          <cell r="B16">
            <v>1.3371672108488999</v>
          </cell>
        </row>
        <row r="17">
          <cell r="B17">
            <v>1.2973628418743099</v>
          </cell>
        </row>
        <row r="18">
          <cell r="B18">
            <v>1.1255548833617699</v>
          </cell>
        </row>
        <row r="19">
          <cell r="B19">
            <v>1.2069099246168</v>
          </cell>
        </row>
        <row r="20">
          <cell r="B20">
            <v>1.04016467234273</v>
          </cell>
        </row>
        <row r="21">
          <cell r="B21">
            <v>1.31142483460607</v>
          </cell>
        </row>
        <row r="22">
          <cell r="B22">
            <v>1.3382391431118299</v>
          </cell>
        </row>
        <row r="23">
          <cell r="B23">
            <v>0.73221785703759601</v>
          </cell>
        </row>
        <row r="24">
          <cell r="B24">
            <v>0.96079097860944496</v>
          </cell>
        </row>
        <row r="25">
          <cell r="B25">
            <v>0.69066002827842299</v>
          </cell>
        </row>
        <row r="26">
          <cell r="B26">
            <v>1.0423018400805</v>
          </cell>
        </row>
        <row r="27">
          <cell r="B27">
            <v>0.75923410946798497</v>
          </cell>
        </row>
        <row r="28">
          <cell r="B28">
            <v>1.04566216171319</v>
          </cell>
        </row>
        <row r="29">
          <cell r="B29">
            <v>1.0698319955</v>
          </cell>
        </row>
        <row r="30">
          <cell r="B30">
            <v>1.2033643601008099</v>
          </cell>
        </row>
        <row r="31">
          <cell r="B31">
            <v>0.95141098526524603</v>
          </cell>
        </row>
        <row r="32">
          <cell r="B32">
            <v>0.94870864108742203</v>
          </cell>
        </row>
        <row r="33">
          <cell r="B33">
            <v>1.1172849174724799</v>
          </cell>
        </row>
        <row r="34">
          <cell r="B34">
            <v>0.92884786223516702</v>
          </cell>
        </row>
        <row r="35">
          <cell r="B35">
            <v>0.89537775144330201</v>
          </cell>
        </row>
        <row r="36">
          <cell r="B36">
            <v>0.71473573579439098</v>
          </cell>
        </row>
        <row r="37">
          <cell r="B37">
            <v>0.66084968942628197</v>
          </cell>
        </row>
        <row r="38">
          <cell r="B38">
            <v>0.55654535870739197</v>
          </cell>
        </row>
        <row r="39">
          <cell r="B39">
            <v>0.80824001842389204</v>
          </cell>
        </row>
        <row r="40">
          <cell r="B40">
            <v>0.90304517927767403</v>
          </cell>
        </row>
        <row r="41">
          <cell r="B41">
            <v>0.66361653107727703</v>
          </cell>
        </row>
        <row r="42">
          <cell r="B42">
            <v>0.62046409698959004</v>
          </cell>
        </row>
        <row r="43">
          <cell r="B43">
            <v>0.79531655486997299</v>
          </cell>
        </row>
        <row r="44">
          <cell r="B44">
            <v>0.87415814778636503</v>
          </cell>
        </row>
        <row r="45">
          <cell r="B45">
            <v>0.86831198341209004</v>
          </cell>
        </row>
        <row r="46">
          <cell r="B46">
            <v>0.46198036062828202</v>
          </cell>
        </row>
      </sheetData>
      <sheetData sheetId="9">
        <row r="2">
          <cell r="B2">
            <v>0.88706252970702804</v>
          </cell>
        </row>
        <row r="3">
          <cell r="B3">
            <v>0.56557124765128797</v>
          </cell>
        </row>
        <row r="4">
          <cell r="B4">
            <v>0.99416643796813398</v>
          </cell>
        </row>
        <row r="5">
          <cell r="B5">
            <v>1.1164630776144999</v>
          </cell>
        </row>
        <row r="6">
          <cell r="B6">
            <v>0.98330438760788497</v>
          </cell>
        </row>
        <row r="7">
          <cell r="B7">
            <v>1.2938615594870799</v>
          </cell>
        </row>
        <row r="8">
          <cell r="B8">
            <v>1.3371885482597901</v>
          </cell>
        </row>
        <row r="9">
          <cell r="B9">
            <v>1.2175578021398501</v>
          </cell>
        </row>
        <row r="10">
          <cell r="B10">
            <v>1.28006346415099</v>
          </cell>
        </row>
        <row r="11">
          <cell r="B11">
            <v>1.3993749715308801</v>
          </cell>
        </row>
        <row r="12">
          <cell r="B12">
            <v>1.4159277491251301</v>
          </cell>
        </row>
        <row r="13">
          <cell r="B13">
            <v>1.1626112660708099</v>
          </cell>
        </row>
        <row r="14">
          <cell r="B14">
            <v>1.47847410542244</v>
          </cell>
        </row>
        <row r="15">
          <cell r="B15">
            <v>1.2801763677612901</v>
          </cell>
        </row>
        <row r="16">
          <cell r="B16">
            <v>1.2927833323232301</v>
          </cell>
        </row>
        <row r="17">
          <cell r="B17">
            <v>1.3307178274356599</v>
          </cell>
        </row>
        <row r="18">
          <cell r="B18">
            <v>1.1148870982049499</v>
          </cell>
        </row>
        <row r="19">
          <cell r="B19">
            <v>1.17621754498322</v>
          </cell>
        </row>
        <row r="20">
          <cell r="B20">
            <v>1.03101364510475</v>
          </cell>
        </row>
        <row r="21">
          <cell r="B21">
            <v>1.3341849529834</v>
          </cell>
        </row>
        <row r="22">
          <cell r="B22">
            <v>1.19925711080145</v>
          </cell>
        </row>
        <row r="23">
          <cell r="B23">
            <v>0.68280664900107402</v>
          </cell>
        </row>
        <row r="24">
          <cell r="B24">
            <v>0.95424080949648504</v>
          </cell>
        </row>
        <row r="25">
          <cell r="B25">
            <v>0.71452838444103595</v>
          </cell>
        </row>
        <row r="26">
          <cell r="B26">
            <v>1.0390968359372199</v>
          </cell>
        </row>
        <row r="27">
          <cell r="B27">
            <v>0.76174549697559801</v>
          </cell>
        </row>
        <row r="28">
          <cell r="B28">
            <v>1.0052286717229399</v>
          </cell>
        </row>
        <row r="29">
          <cell r="B29">
            <v>1.04002415263665</v>
          </cell>
        </row>
        <row r="30">
          <cell r="B30">
            <v>1.16952809891258</v>
          </cell>
        </row>
        <row r="31">
          <cell r="B31">
            <v>0.92339891623622605</v>
          </cell>
        </row>
        <row r="32">
          <cell r="B32">
            <v>0.93795833124849004</v>
          </cell>
        </row>
        <row r="33">
          <cell r="B33">
            <v>1.1570166785404701</v>
          </cell>
        </row>
        <row r="34">
          <cell r="B34">
            <v>0.90997660065284702</v>
          </cell>
        </row>
        <row r="35">
          <cell r="B35">
            <v>0.86581852667560999</v>
          </cell>
        </row>
        <row r="36">
          <cell r="B36">
            <v>0.67221570850802004</v>
          </cell>
        </row>
        <row r="37">
          <cell r="B37">
            <v>0.68315950280780202</v>
          </cell>
        </row>
        <row r="38">
          <cell r="B38">
            <v>0.55932336513804104</v>
          </cell>
        </row>
        <row r="39">
          <cell r="B39">
            <v>0.80819612348055603</v>
          </cell>
        </row>
        <row r="40">
          <cell r="B40">
            <v>0.904538710403615</v>
          </cell>
        </row>
        <row r="41">
          <cell r="B41">
            <v>0.66016326062530795</v>
          </cell>
        </row>
        <row r="42">
          <cell r="B42">
            <v>0.62878328336143396</v>
          </cell>
        </row>
        <row r="43">
          <cell r="B43">
            <v>0.81067851713428596</v>
          </cell>
        </row>
        <row r="44">
          <cell r="B44">
            <v>0.88781039395801098</v>
          </cell>
        </row>
        <row r="45">
          <cell r="B45">
            <v>0.86728162518873297</v>
          </cell>
        </row>
        <row r="46">
          <cell r="B46">
            <v>0.46561633058322999</v>
          </cell>
        </row>
      </sheetData>
      <sheetData sheetId="10">
        <row r="2">
          <cell r="B2">
            <v>0.91936720925665705</v>
          </cell>
        </row>
        <row r="3">
          <cell r="B3">
            <v>0.585951013607107</v>
          </cell>
        </row>
        <row r="4">
          <cell r="B4">
            <v>0.89488614538138</v>
          </cell>
        </row>
        <row r="5">
          <cell r="B5">
            <v>1.03177914151213</v>
          </cell>
        </row>
        <row r="6">
          <cell r="B6">
            <v>0.87302390243496497</v>
          </cell>
        </row>
        <row r="7">
          <cell r="B7">
            <v>1.29851232676089</v>
          </cell>
        </row>
        <row r="8">
          <cell r="B8">
            <v>1.3351878360387499</v>
          </cell>
        </row>
        <row r="9">
          <cell r="B9">
            <v>1.2502030503294199</v>
          </cell>
        </row>
        <row r="10">
          <cell r="B10">
            <v>1.2919714253337899</v>
          </cell>
        </row>
        <row r="11">
          <cell r="B11">
            <v>1.37654008463085</v>
          </cell>
        </row>
        <row r="12">
          <cell r="B12">
            <v>1.39722935670805</v>
          </cell>
        </row>
        <row r="13">
          <cell r="B13">
            <v>1.1478462061239501</v>
          </cell>
        </row>
        <row r="14">
          <cell r="B14">
            <v>1.4527102677072301</v>
          </cell>
        </row>
        <row r="15">
          <cell r="B15">
            <v>1.28917026935441</v>
          </cell>
        </row>
        <row r="16">
          <cell r="B16">
            <v>1.2674148162643</v>
          </cell>
        </row>
        <row r="17">
          <cell r="B17">
            <v>1.2697246507836499</v>
          </cell>
        </row>
        <row r="18">
          <cell r="B18">
            <v>1.11179805889503</v>
          </cell>
        </row>
        <row r="19">
          <cell r="B19">
            <v>1.14466055952154</v>
          </cell>
        </row>
        <row r="20">
          <cell r="B20">
            <v>1.0363396738871899</v>
          </cell>
        </row>
        <row r="21">
          <cell r="B21">
            <v>1.34939252593819</v>
          </cell>
        </row>
        <row r="22">
          <cell r="B22">
            <v>1.26232812223891</v>
          </cell>
        </row>
        <row r="23">
          <cell r="B23">
            <v>0.68874704720179303</v>
          </cell>
        </row>
        <row r="24">
          <cell r="B24">
            <v>0.96020363970705802</v>
          </cell>
        </row>
        <row r="25">
          <cell r="B25">
            <v>0.72841989414197506</v>
          </cell>
        </row>
        <row r="26">
          <cell r="B26">
            <v>1.0569402688385701</v>
          </cell>
        </row>
        <row r="27">
          <cell r="B27">
            <v>0.74846854520262496</v>
          </cell>
        </row>
        <row r="28">
          <cell r="B28">
            <v>1.0346114557411401</v>
          </cell>
        </row>
        <row r="29">
          <cell r="B29">
            <v>1.06794720904133</v>
          </cell>
        </row>
        <row r="30">
          <cell r="B30">
            <v>1.1922995478082401</v>
          </cell>
        </row>
        <row r="31">
          <cell r="B31">
            <v>0.95464873049256205</v>
          </cell>
        </row>
        <row r="32">
          <cell r="B32">
            <v>0.98248731347815399</v>
          </cell>
        </row>
        <row r="33">
          <cell r="B33">
            <v>1.18305846029341</v>
          </cell>
        </row>
        <row r="34">
          <cell r="B34">
            <v>0.92029557108766002</v>
          </cell>
        </row>
        <row r="35">
          <cell r="B35">
            <v>0.87644735433104803</v>
          </cell>
        </row>
        <row r="36">
          <cell r="B36">
            <v>0.68601039349622694</v>
          </cell>
        </row>
        <row r="37">
          <cell r="B37">
            <v>0.67799768521579096</v>
          </cell>
        </row>
        <row r="38">
          <cell r="B38">
            <v>0.56136515024574496</v>
          </cell>
        </row>
        <row r="39">
          <cell r="B39">
            <v>0.81580757090720601</v>
          </cell>
        </row>
        <row r="40">
          <cell r="B40">
            <v>0.91251321722220602</v>
          </cell>
        </row>
        <row r="41">
          <cell r="B41">
            <v>0.66979418028381399</v>
          </cell>
        </row>
        <row r="42">
          <cell r="B42">
            <v>0.64709686433786495</v>
          </cell>
        </row>
        <row r="43">
          <cell r="B43">
            <v>0.82920710585450497</v>
          </cell>
        </row>
        <row r="44">
          <cell r="B44">
            <v>0.88547110637437099</v>
          </cell>
        </row>
        <row r="45">
          <cell r="B45">
            <v>0.86522267512118101</v>
          </cell>
        </row>
        <row r="46">
          <cell r="B46">
            <v>0.468902370867122</v>
          </cell>
        </row>
      </sheetData>
      <sheetData sheetId="11">
        <row r="2">
          <cell r="B2">
            <v>0.91191098830999195</v>
          </cell>
        </row>
        <row r="3">
          <cell r="B3">
            <v>0.59312961157067701</v>
          </cell>
        </row>
        <row r="4">
          <cell r="B4">
            <v>0.88410021425290297</v>
          </cell>
        </row>
        <row r="5">
          <cell r="B5">
            <v>0.99074945909688295</v>
          </cell>
        </row>
        <row r="6">
          <cell r="B6">
            <v>0.82582029124828205</v>
          </cell>
        </row>
        <row r="7">
          <cell r="B7">
            <v>1.3028055895849899</v>
          </cell>
        </row>
        <row r="8">
          <cell r="B8">
            <v>1.31720744104203</v>
          </cell>
        </row>
        <row r="9">
          <cell r="B9">
            <v>1.26678355431464</v>
          </cell>
        </row>
        <row r="10">
          <cell r="B10">
            <v>1.3029346091027201</v>
          </cell>
        </row>
        <row r="11">
          <cell r="B11">
            <v>1.392410812124</v>
          </cell>
        </row>
        <row r="12">
          <cell r="B12">
            <v>1.38341454415515</v>
          </cell>
        </row>
        <row r="13">
          <cell r="B13">
            <v>1.15014608448134</v>
          </cell>
        </row>
        <row r="14">
          <cell r="B14">
            <v>1.4607857347909801</v>
          </cell>
        </row>
        <row r="15">
          <cell r="B15">
            <v>1.2513683196176699</v>
          </cell>
        </row>
        <row r="16">
          <cell r="B16">
            <v>1.2969958175738101</v>
          </cell>
        </row>
        <row r="17">
          <cell r="B17">
            <v>1.31423962351664</v>
          </cell>
        </row>
        <row r="18">
          <cell r="B18">
            <v>1.11205090964686</v>
          </cell>
        </row>
        <row r="19">
          <cell r="B19">
            <v>1.1412426917726699</v>
          </cell>
        </row>
        <row r="20">
          <cell r="B20">
            <v>1.0355315055327201</v>
          </cell>
        </row>
        <row r="21">
          <cell r="B21">
            <v>1.3436098714276801</v>
          </cell>
        </row>
        <row r="22">
          <cell r="B22">
            <v>1.24076097169963</v>
          </cell>
        </row>
        <row r="23">
          <cell r="B23">
            <v>0.73761867819767801</v>
          </cell>
        </row>
        <row r="24">
          <cell r="B24">
            <v>0.97432012806044999</v>
          </cell>
        </row>
        <row r="25">
          <cell r="B25">
            <v>0.750281870659678</v>
          </cell>
        </row>
        <row r="26">
          <cell r="B26">
            <v>1.06919454648014</v>
          </cell>
        </row>
        <row r="27">
          <cell r="B27">
            <v>0.74667220126603095</v>
          </cell>
        </row>
        <row r="28">
          <cell r="B28">
            <v>1.0422135198942499</v>
          </cell>
        </row>
        <row r="29">
          <cell r="B29">
            <v>1.07827780048468</v>
          </cell>
        </row>
        <row r="30">
          <cell r="B30">
            <v>1.19815669396402</v>
          </cell>
        </row>
        <row r="31">
          <cell r="B31">
            <v>0.95274118123372897</v>
          </cell>
        </row>
        <row r="32">
          <cell r="B32">
            <v>0.97622300792797401</v>
          </cell>
        </row>
        <row r="33">
          <cell r="B33">
            <v>1.13669894095825</v>
          </cell>
        </row>
        <row r="34">
          <cell r="B34">
            <v>0.92722583235224698</v>
          </cell>
        </row>
        <row r="35">
          <cell r="B35">
            <v>0.88717094516830697</v>
          </cell>
        </row>
        <row r="36">
          <cell r="B36">
            <v>0.69614392587294005</v>
          </cell>
        </row>
        <row r="37">
          <cell r="B37">
            <v>0.68909507930842595</v>
          </cell>
        </row>
        <row r="38">
          <cell r="B38">
            <v>0.56953362247558503</v>
          </cell>
        </row>
        <row r="39">
          <cell r="B39">
            <v>0.81216298083937299</v>
          </cell>
        </row>
        <row r="40">
          <cell r="B40">
            <v>0.90052556160229202</v>
          </cell>
        </row>
        <row r="41">
          <cell r="B41">
            <v>0.66647645605500905</v>
          </cell>
        </row>
        <row r="42">
          <cell r="B42">
            <v>0.63944230597541096</v>
          </cell>
        </row>
        <row r="43">
          <cell r="B43">
            <v>0.823094610248297</v>
          </cell>
        </row>
        <row r="44">
          <cell r="B44">
            <v>0.87152866009549301</v>
          </cell>
        </row>
        <row r="45">
          <cell r="B45">
            <v>0.85977171852711398</v>
          </cell>
        </row>
        <row r="46">
          <cell r="B46">
            <v>0.47743108749032298</v>
          </cell>
        </row>
      </sheetData>
      <sheetData sheetId="12">
        <row r="2">
          <cell r="B2">
            <v>0.91155566634127105</v>
          </cell>
        </row>
        <row r="3">
          <cell r="B3">
            <v>0.58277211242272597</v>
          </cell>
        </row>
        <row r="4">
          <cell r="B4">
            <v>0.916473276434839</v>
          </cell>
        </row>
        <row r="5">
          <cell r="B5">
            <v>1.04431077171298</v>
          </cell>
        </row>
        <row r="6">
          <cell r="B6">
            <v>0.89576284461695399</v>
          </cell>
        </row>
        <row r="7">
          <cell r="B7">
            <v>1.3122477554130201</v>
          </cell>
        </row>
        <row r="8">
          <cell r="B8">
            <v>1.2952752866750401</v>
          </cell>
        </row>
        <row r="9">
          <cell r="B9">
            <v>1.2357700921440899</v>
          </cell>
        </row>
        <row r="10">
          <cell r="B10">
            <v>1.27918692251432</v>
          </cell>
        </row>
        <row r="11">
          <cell r="B11">
            <v>1.3954484053962399</v>
          </cell>
        </row>
        <row r="12">
          <cell r="B12">
            <v>1.3865837890119901</v>
          </cell>
        </row>
        <row r="13">
          <cell r="B13">
            <v>1.1458069347378801</v>
          </cell>
        </row>
        <row r="14">
          <cell r="B14">
            <v>1.4597768306526799</v>
          </cell>
        </row>
        <row r="15">
          <cell r="B15">
            <v>1.2702650504617801</v>
          </cell>
        </row>
        <row r="16">
          <cell r="B16">
            <v>1.28166453085927</v>
          </cell>
        </row>
        <row r="17">
          <cell r="B17">
            <v>1.2745717635757301</v>
          </cell>
        </row>
        <row r="18">
          <cell r="B18">
            <v>1.10348677392536</v>
          </cell>
        </row>
        <row r="19">
          <cell r="B19">
            <v>1.22032019788248</v>
          </cell>
        </row>
        <row r="20">
          <cell r="B20">
            <v>1.01252032813635</v>
          </cell>
        </row>
        <row r="21">
          <cell r="B21">
            <v>1.33682769205664</v>
          </cell>
        </row>
        <row r="22">
          <cell r="B22">
            <v>1.22982546530426</v>
          </cell>
        </row>
        <row r="23">
          <cell r="B23">
            <v>0.75017698231811103</v>
          </cell>
        </row>
        <row r="24">
          <cell r="B24">
            <v>0.99232996020429198</v>
          </cell>
        </row>
        <row r="25">
          <cell r="B25">
            <v>0.83499080875638698</v>
          </cell>
        </row>
        <row r="26">
          <cell r="B26">
            <v>1.0504144222017699</v>
          </cell>
        </row>
        <row r="27">
          <cell r="B27">
            <v>0.739206392906403</v>
          </cell>
        </row>
        <row r="28">
          <cell r="B28">
            <v>1.0179904856118001</v>
          </cell>
        </row>
        <row r="29">
          <cell r="B29">
            <v>1.0609680729153499</v>
          </cell>
        </row>
        <row r="30">
          <cell r="B30">
            <v>1.1829165467634899</v>
          </cell>
        </row>
        <row r="31">
          <cell r="B31">
            <v>0.90695974342003005</v>
          </cell>
        </row>
        <row r="32">
          <cell r="B32">
            <v>0.90258385690601495</v>
          </cell>
        </row>
        <row r="33">
          <cell r="B33">
            <v>1.1065852982622799</v>
          </cell>
        </row>
        <row r="34">
          <cell r="B34">
            <v>0.92365039842359797</v>
          </cell>
        </row>
        <row r="35">
          <cell r="B35">
            <v>0.88383802142090195</v>
          </cell>
        </row>
        <row r="36">
          <cell r="B36">
            <v>0.68656566331689695</v>
          </cell>
        </row>
        <row r="37">
          <cell r="B37">
            <v>0.699387366162319</v>
          </cell>
        </row>
        <row r="38">
          <cell r="B38">
            <v>0.59046967542551099</v>
          </cell>
        </row>
        <row r="39">
          <cell r="B39">
            <v>0.80547391662983003</v>
          </cell>
        </row>
        <row r="40">
          <cell r="B40">
            <v>0.90073850261711996</v>
          </cell>
        </row>
        <row r="41">
          <cell r="B41">
            <v>0.67917920798438802</v>
          </cell>
        </row>
        <row r="42">
          <cell r="B42">
            <v>0.63698137256865806</v>
          </cell>
        </row>
        <row r="43">
          <cell r="B43">
            <v>0.80345253732265098</v>
          </cell>
        </row>
        <row r="44">
          <cell r="B44">
            <v>0.89781642033643605</v>
          </cell>
        </row>
        <row r="45">
          <cell r="B45">
            <v>0.87489373273799997</v>
          </cell>
        </row>
        <row r="46">
          <cell r="B46">
            <v>0.48197812451185101</v>
          </cell>
        </row>
      </sheetData>
      <sheetData sheetId="13">
        <row r="2">
          <cell r="B2">
            <v>0.91752657467793997</v>
          </cell>
        </row>
        <row r="3">
          <cell r="B3">
            <v>0.59487882056180597</v>
          </cell>
        </row>
        <row r="4">
          <cell r="B4">
            <v>0.88055639525652596</v>
          </cell>
        </row>
        <row r="5">
          <cell r="B5">
            <v>0.94235705688038995</v>
          </cell>
        </row>
        <row r="6">
          <cell r="B6">
            <v>0.76541498149942599</v>
          </cell>
        </row>
        <row r="7">
          <cell r="B7">
            <v>1.3253663038102199</v>
          </cell>
        </row>
        <row r="8">
          <cell r="B8">
            <v>1.2907903458768499</v>
          </cell>
        </row>
        <row r="9">
          <cell r="B9">
            <v>1.2025308384136599</v>
          </cell>
        </row>
        <row r="10">
          <cell r="B10">
            <v>1.2985054826340301</v>
          </cell>
        </row>
        <row r="11">
          <cell r="B11">
            <v>1.4198607179756999</v>
          </cell>
        </row>
        <row r="12">
          <cell r="B12">
            <v>1.3560172363446099</v>
          </cell>
        </row>
        <row r="13">
          <cell r="B13">
            <v>1.12475186283517</v>
          </cell>
        </row>
        <row r="14">
          <cell r="B14">
            <v>1.4044977980842701</v>
          </cell>
        </row>
        <row r="15">
          <cell r="B15">
            <v>1.2701345911397901</v>
          </cell>
        </row>
        <row r="16">
          <cell r="B16">
            <v>1.23935421636641</v>
          </cell>
        </row>
        <row r="17">
          <cell r="B17">
            <v>1.26673175059059</v>
          </cell>
        </row>
        <row r="18">
          <cell r="B18">
            <v>1.1046530939343</v>
          </cell>
        </row>
        <row r="19">
          <cell r="B19">
            <v>1.1648865418557299</v>
          </cell>
        </row>
        <row r="20">
          <cell r="B20">
            <v>1.0186441700107101</v>
          </cell>
        </row>
        <row r="21">
          <cell r="B21">
            <v>1.33334300157284</v>
          </cell>
        </row>
        <row r="22">
          <cell r="B22">
            <v>1.2962482512028</v>
          </cell>
        </row>
        <row r="23">
          <cell r="B23">
            <v>0.75813687429535503</v>
          </cell>
        </row>
        <row r="24">
          <cell r="B24">
            <v>1.05804848379992</v>
          </cell>
        </row>
        <row r="25">
          <cell r="B25">
            <v>0.91015716220492904</v>
          </cell>
        </row>
        <row r="26">
          <cell r="B26">
            <v>1.0839904166005001</v>
          </cell>
        </row>
        <row r="27">
          <cell r="B27">
            <v>0.73929128148823298</v>
          </cell>
        </row>
        <row r="28">
          <cell r="B28">
            <v>1.0556593320321499</v>
          </cell>
        </row>
        <row r="29">
          <cell r="B29">
            <v>1.0942084034717801</v>
          </cell>
        </row>
        <row r="30">
          <cell r="B30">
            <v>1.2313132099669799</v>
          </cell>
        </row>
        <row r="31">
          <cell r="B31">
            <v>0.90019788841096904</v>
          </cell>
        </row>
        <row r="32">
          <cell r="B32">
            <v>0.85099323063525301</v>
          </cell>
        </row>
        <row r="33">
          <cell r="B33">
            <v>1.2245112782473799</v>
          </cell>
        </row>
        <row r="34">
          <cell r="B34">
            <v>0.92661603677290805</v>
          </cell>
        </row>
        <row r="35">
          <cell r="B35">
            <v>0.88839535016363003</v>
          </cell>
        </row>
        <row r="36">
          <cell r="B36">
            <v>0.69287948994869997</v>
          </cell>
        </row>
        <row r="37">
          <cell r="B37">
            <v>0.73065988647107105</v>
          </cell>
        </row>
        <row r="38">
          <cell r="B38">
            <v>0.57711738754481001</v>
          </cell>
        </row>
        <row r="39">
          <cell r="B39">
            <v>0.80222253759081497</v>
          </cell>
        </row>
        <row r="40">
          <cell r="B40">
            <v>0.89842568537985501</v>
          </cell>
        </row>
        <row r="41">
          <cell r="B41">
            <v>0.67966910308068695</v>
          </cell>
        </row>
        <row r="42">
          <cell r="B42">
            <v>0.63805534959048005</v>
          </cell>
        </row>
        <row r="43">
          <cell r="B43">
            <v>0.80240006538664799</v>
          </cell>
        </row>
        <row r="44">
          <cell r="B44">
            <v>0.89197890505606803</v>
          </cell>
        </row>
        <row r="45">
          <cell r="B45">
            <v>0.86347118805907497</v>
          </cell>
        </row>
        <row r="46">
          <cell r="B46">
            <v>0.48455142227804798</v>
          </cell>
        </row>
      </sheetData>
      <sheetData sheetId="14">
        <row r="2">
          <cell r="B2">
            <v>0.87408344285016604</v>
          </cell>
        </row>
        <row r="3">
          <cell r="B3">
            <v>0.59220306651219301</v>
          </cell>
        </row>
        <row r="4">
          <cell r="B4">
            <v>1.00359417252887</v>
          </cell>
        </row>
        <row r="5">
          <cell r="B5">
            <v>1.0467055215447101</v>
          </cell>
        </row>
        <row r="6">
          <cell r="B6">
            <v>0.986452573561301</v>
          </cell>
        </row>
        <row r="7">
          <cell r="B7">
            <v>1.3016479011450299</v>
          </cell>
        </row>
        <row r="8">
          <cell r="B8">
            <v>1.2217861354008901</v>
          </cell>
        </row>
        <row r="9">
          <cell r="B9">
            <v>1.15878863627884</v>
          </cell>
        </row>
        <row r="10">
          <cell r="B10">
            <v>1.2811532386258</v>
          </cell>
        </row>
        <row r="11">
          <cell r="B11">
            <v>1.3874462642118399</v>
          </cell>
        </row>
        <row r="12">
          <cell r="B12">
            <v>1.33181488885509</v>
          </cell>
        </row>
        <row r="13">
          <cell r="B13">
            <v>1.08905058060579</v>
          </cell>
        </row>
        <row r="14">
          <cell r="B14">
            <v>1.31768867112941</v>
          </cell>
        </row>
        <row r="15">
          <cell r="B15">
            <v>1.2296243132837501</v>
          </cell>
        </row>
        <row r="16">
          <cell r="B16">
            <v>1.37573214366401</v>
          </cell>
        </row>
        <row r="17">
          <cell r="B17">
            <v>1.25007190254942</v>
          </cell>
        </row>
        <row r="18">
          <cell r="B18">
            <v>1.12134772669591</v>
          </cell>
        </row>
        <row r="19">
          <cell r="B19">
            <v>1.1454807408684899</v>
          </cell>
        </row>
        <row r="20">
          <cell r="B20">
            <v>1.0597488429228299</v>
          </cell>
        </row>
        <row r="21">
          <cell r="B21">
            <v>1.3446421993198701</v>
          </cell>
        </row>
        <row r="22">
          <cell r="B22">
            <v>1.37791933454144</v>
          </cell>
        </row>
        <row r="23">
          <cell r="B23">
            <v>0.76226100379334705</v>
          </cell>
        </row>
        <row r="24">
          <cell r="B24">
            <v>1.01173960410743</v>
          </cell>
        </row>
        <row r="25">
          <cell r="B25">
            <v>0.84707496202838495</v>
          </cell>
        </row>
        <row r="26">
          <cell r="B26">
            <v>1.0231891282386001</v>
          </cell>
        </row>
        <row r="27">
          <cell r="B27">
            <v>0.73050488529638202</v>
          </cell>
        </row>
        <row r="28">
          <cell r="B28">
            <v>1.0323101681560301</v>
          </cell>
        </row>
        <row r="29">
          <cell r="B29">
            <v>1.07162664099486</v>
          </cell>
        </row>
        <row r="30">
          <cell r="B30">
            <v>1.2073385378144199</v>
          </cell>
        </row>
        <row r="31">
          <cell r="B31">
            <v>0.91841545574960903</v>
          </cell>
        </row>
        <row r="32">
          <cell r="B32">
            <v>0.84464749721996102</v>
          </cell>
        </row>
        <row r="33">
          <cell r="B33">
            <v>1.16912138894865</v>
          </cell>
        </row>
        <row r="34">
          <cell r="B34">
            <v>0.92176505349697402</v>
          </cell>
        </row>
        <row r="35">
          <cell r="B35">
            <v>0.89306476815915803</v>
          </cell>
        </row>
        <row r="36">
          <cell r="B36">
            <v>0.70221336746539698</v>
          </cell>
        </row>
        <row r="37">
          <cell r="B37">
            <v>0.746022257988884</v>
          </cell>
        </row>
        <row r="38">
          <cell r="B38">
            <v>0.59591554102327604</v>
          </cell>
        </row>
        <row r="39">
          <cell r="B39">
            <v>0.80595164069236402</v>
          </cell>
        </row>
        <row r="40">
          <cell r="B40">
            <v>0.87862875053321599</v>
          </cell>
        </row>
        <row r="41">
          <cell r="B41">
            <v>0.672890451554367</v>
          </cell>
        </row>
        <row r="42">
          <cell r="B42">
            <v>0.63807765445293796</v>
          </cell>
        </row>
        <row r="43">
          <cell r="B43">
            <v>0.79982898158763904</v>
          </cell>
        </row>
        <row r="44">
          <cell r="B44">
            <v>0.87755197169240495</v>
          </cell>
        </row>
        <row r="45">
          <cell r="B45">
            <v>0.86436085127093998</v>
          </cell>
        </row>
        <row r="46">
          <cell r="B46">
            <v>0.48851714063913398</v>
          </cell>
        </row>
      </sheetData>
      <sheetData sheetId="15">
        <row r="2">
          <cell r="B2">
            <v>0.93085692072280701</v>
          </cell>
        </row>
        <row r="3">
          <cell r="B3">
            <v>0.60555919428219396</v>
          </cell>
        </row>
        <row r="4">
          <cell r="B4">
            <v>0.92694687269655496</v>
          </cell>
        </row>
        <row r="5">
          <cell r="B5">
            <v>0.92351634917982295</v>
          </cell>
        </row>
        <row r="6">
          <cell r="B6">
            <v>0.98140709971991502</v>
          </cell>
        </row>
        <row r="7">
          <cell r="B7">
            <v>1.2570654086480999</v>
          </cell>
        </row>
        <row r="8">
          <cell r="B8">
            <v>1.08642425840486</v>
          </cell>
        </row>
        <row r="9">
          <cell r="B9">
            <v>1.05358344044547</v>
          </cell>
        </row>
        <row r="10">
          <cell r="B10">
            <v>1.1719175814387099</v>
          </cell>
        </row>
        <row r="11">
          <cell r="B11">
            <v>1.4241665502818299</v>
          </cell>
        </row>
        <row r="12">
          <cell r="B12">
            <v>1.3168002621631101</v>
          </cell>
        </row>
        <row r="13">
          <cell r="B13">
            <v>0.965309601423332</v>
          </cell>
        </row>
        <row r="14">
          <cell r="B14">
            <v>1.2211843843115799</v>
          </cell>
        </row>
        <row r="15">
          <cell r="B15">
            <v>1.1186137683920301</v>
          </cell>
        </row>
        <row r="16">
          <cell r="B16">
            <v>1.3084975334055999</v>
          </cell>
        </row>
        <row r="17">
          <cell r="B17">
            <v>1.1616442481045399</v>
          </cell>
        </row>
        <row r="18">
          <cell r="B18">
            <v>1.2585864081081799</v>
          </cell>
        </row>
        <row r="19">
          <cell r="B19">
            <v>1.2658380090933601</v>
          </cell>
        </row>
        <row r="20">
          <cell r="B20">
            <v>1.1987328154522701</v>
          </cell>
        </row>
        <row r="21">
          <cell r="B21">
            <v>1.22722156981129</v>
          </cell>
        </row>
        <row r="22">
          <cell r="B22">
            <v>1.2778991871204399</v>
          </cell>
        </row>
        <row r="23">
          <cell r="B23">
            <v>1.06164593112132</v>
          </cell>
        </row>
        <row r="24">
          <cell r="B24">
            <v>0.98095627182683498</v>
          </cell>
        </row>
        <row r="25">
          <cell r="B25">
            <v>0.912408745949847</v>
          </cell>
        </row>
        <row r="26">
          <cell r="B26">
            <v>1.0336872793609999</v>
          </cell>
        </row>
        <row r="27">
          <cell r="B27">
            <v>0.81345249295453104</v>
          </cell>
        </row>
        <row r="28">
          <cell r="B28">
            <v>1.04176523693209</v>
          </cell>
        </row>
        <row r="29">
          <cell r="B29">
            <v>1.12206703901361</v>
          </cell>
        </row>
        <row r="30">
          <cell r="B30">
            <v>1.20499362995186</v>
          </cell>
        </row>
        <row r="31">
          <cell r="B31">
            <v>0.92625234587141603</v>
          </cell>
        </row>
        <row r="32">
          <cell r="B32">
            <v>0.77915249247405105</v>
          </cell>
        </row>
        <row r="33">
          <cell r="B33">
            <v>0.964436117310007</v>
          </cell>
        </row>
        <row r="34">
          <cell r="B34">
            <v>1.0011681183464001</v>
          </cell>
        </row>
        <row r="35">
          <cell r="B35">
            <v>0.96253495013425705</v>
          </cell>
        </row>
        <row r="36">
          <cell r="B36">
            <v>0.78325239902816401</v>
          </cell>
        </row>
        <row r="37">
          <cell r="B37">
            <v>0.81898904482470802</v>
          </cell>
        </row>
        <row r="38">
          <cell r="B38">
            <v>0.61304519459170903</v>
          </cell>
        </row>
        <row r="39">
          <cell r="B39">
            <v>0.87571539086789796</v>
          </cell>
        </row>
        <row r="40">
          <cell r="B40">
            <v>0.77192191567535196</v>
          </cell>
        </row>
        <row r="41">
          <cell r="B41">
            <v>0.75595462869852803</v>
          </cell>
        </row>
        <row r="42">
          <cell r="B42">
            <v>0.71440690084097602</v>
          </cell>
        </row>
        <row r="43">
          <cell r="B43">
            <v>0.855772985629211</v>
          </cell>
        </row>
        <row r="44">
          <cell r="B44">
            <v>0.82132318669280302</v>
          </cell>
        </row>
        <row r="45">
          <cell r="B45">
            <v>0.99179794544483602</v>
          </cell>
        </row>
        <row r="46">
          <cell r="B46">
            <v>0.51152829325259996</v>
          </cell>
        </row>
      </sheetData>
      <sheetData sheetId="16">
        <row r="2">
          <cell r="B2">
            <v>0.95108111318904498</v>
          </cell>
        </row>
        <row r="3">
          <cell r="B3">
            <v>0.60696174467221298</v>
          </cell>
        </row>
        <row r="4">
          <cell r="B4">
            <v>0.92066684859291503</v>
          </cell>
        </row>
        <row r="5">
          <cell r="B5">
            <v>0.79421564847883697</v>
          </cell>
        </row>
        <row r="6">
          <cell r="B6">
            <v>0.90818568343735295</v>
          </cell>
        </row>
        <row r="7">
          <cell r="B7">
            <v>1.2593036758132801</v>
          </cell>
        </row>
        <row r="8">
          <cell r="B8">
            <v>1.08178746857997</v>
          </cell>
        </row>
        <row r="9">
          <cell r="B9">
            <v>1.0657692216980299</v>
          </cell>
        </row>
        <row r="10">
          <cell r="B10">
            <v>1.15768625837536</v>
          </cell>
        </row>
        <row r="11">
          <cell r="B11">
            <v>1.56851669272059</v>
          </cell>
        </row>
        <row r="12">
          <cell r="B12">
            <v>1.3573712493632</v>
          </cell>
        </row>
        <row r="13">
          <cell r="B13">
            <v>0.98773979321897798</v>
          </cell>
        </row>
        <row r="14">
          <cell r="B14">
            <v>1.2463526543396399</v>
          </cell>
        </row>
        <row r="15">
          <cell r="B15">
            <v>1.11323440856677</v>
          </cell>
        </row>
        <row r="16">
          <cell r="B16">
            <v>1.2594284507370299</v>
          </cell>
        </row>
        <row r="17">
          <cell r="B17">
            <v>1.1281276477425799</v>
          </cell>
        </row>
        <row r="18">
          <cell r="B18">
            <v>1.23259825779397</v>
          </cell>
        </row>
        <row r="19">
          <cell r="B19">
            <v>1.25313998192945</v>
          </cell>
        </row>
        <row r="20">
          <cell r="B20">
            <v>1.1818068976926701</v>
          </cell>
        </row>
        <row r="21">
          <cell r="B21">
            <v>1.24133101574938</v>
          </cell>
        </row>
        <row r="22">
          <cell r="B22">
            <v>1.27098010172608</v>
          </cell>
        </row>
        <row r="23">
          <cell r="B23">
            <v>1.05457263195295</v>
          </cell>
        </row>
        <row r="24">
          <cell r="B24">
            <v>0.99728961291178198</v>
          </cell>
        </row>
        <row r="25">
          <cell r="B25">
            <v>0.89690947569205304</v>
          </cell>
        </row>
        <row r="26">
          <cell r="B26">
            <v>1.0333419875052401</v>
          </cell>
        </row>
        <row r="27">
          <cell r="B27">
            <v>0.81707154236330404</v>
          </cell>
        </row>
        <row r="28">
          <cell r="B28">
            <v>1.0568317559004901</v>
          </cell>
        </row>
        <row r="29">
          <cell r="B29">
            <v>1.1266653330571399</v>
          </cell>
        </row>
        <row r="30">
          <cell r="B30">
            <v>1.2751964313025299</v>
          </cell>
        </row>
        <row r="31">
          <cell r="B31">
            <v>0.88904545773753896</v>
          </cell>
        </row>
        <row r="32">
          <cell r="B32">
            <v>0.76684776730293203</v>
          </cell>
        </row>
        <row r="33">
          <cell r="B33">
            <v>0.97823696517694103</v>
          </cell>
        </row>
        <row r="34">
          <cell r="B34">
            <v>0.98878677570320195</v>
          </cell>
        </row>
        <row r="35">
          <cell r="B35">
            <v>1.0018775388747001</v>
          </cell>
        </row>
        <row r="36">
          <cell r="B36">
            <v>0.77494336207912495</v>
          </cell>
        </row>
        <row r="37">
          <cell r="B37">
            <v>0.83518701727625499</v>
          </cell>
        </row>
        <row r="38">
          <cell r="B38">
            <v>0.61270936679033405</v>
          </cell>
        </row>
        <row r="39">
          <cell r="B39">
            <v>0.86891362290126095</v>
          </cell>
        </row>
        <row r="40">
          <cell r="B40">
            <v>0.77448078516305296</v>
          </cell>
        </row>
        <row r="41">
          <cell r="B41">
            <v>0.75930323647512898</v>
          </cell>
        </row>
        <row r="42">
          <cell r="B42">
            <v>0.70853327178328795</v>
          </cell>
        </row>
        <row r="43">
          <cell r="B43">
            <v>0.848928775592248</v>
          </cell>
        </row>
        <row r="44">
          <cell r="B44">
            <v>0.85112053636738105</v>
          </cell>
        </row>
        <row r="45">
          <cell r="B45">
            <v>0.98556748966069596</v>
          </cell>
        </row>
        <row r="46">
          <cell r="B46">
            <v>0.511354446013082</v>
          </cell>
        </row>
      </sheetData>
      <sheetData sheetId="17">
        <row r="2">
          <cell r="B2">
            <v>0.97131162082381295</v>
          </cell>
        </row>
        <row r="3">
          <cell r="B3">
            <v>0.60708723736014902</v>
          </cell>
        </row>
        <row r="4">
          <cell r="B4">
            <v>0.87993722409068598</v>
          </cell>
        </row>
        <row r="5">
          <cell r="B5">
            <v>0.75882776342110003</v>
          </cell>
        </row>
        <row r="6">
          <cell r="B6">
            <v>0.87416217185623302</v>
          </cell>
        </row>
        <row r="7">
          <cell r="B7">
            <v>1.26109734042903</v>
          </cell>
        </row>
        <row r="8">
          <cell r="B8">
            <v>1.0831635803003099</v>
          </cell>
        </row>
        <row r="9">
          <cell r="B9">
            <v>1.0697033251805199</v>
          </cell>
        </row>
        <row r="10">
          <cell r="B10">
            <v>1.19027500499574</v>
          </cell>
        </row>
        <row r="11">
          <cell r="B11">
            <v>1.6316232350425799</v>
          </cell>
        </row>
        <row r="12">
          <cell r="B12">
            <v>1.38721865514483</v>
          </cell>
        </row>
        <row r="13">
          <cell r="B13">
            <v>0.984864700683311</v>
          </cell>
        </row>
        <row r="14">
          <cell r="B14">
            <v>1.26376201284389</v>
          </cell>
        </row>
        <row r="15">
          <cell r="B15">
            <v>1.1163174273929</v>
          </cell>
        </row>
        <row r="16">
          <cell r="B16">
            <v>1.2310042801411001</v>
          </cell>
        </row>
        <row r="17">
          <cell r="B17">
            <v>1.12762603015253</v>
          </cell>
        </row>
        <row r="18">
          <cell r="B18">
            <v>1.26104278305488</v>
          </cell>
        </row>
        <row r="19">
          <cell r="B19">
            <v>1.252106385244</v>
          </cell>
        </row>
        <row r="20">
          <cell r="B20">
            <v>1.1778558108020301</v>
          </cell>
        </row>
        <row r="21">
          <cell r="B21">
            <v>1.2426277232627401</v>
          </cell>
        </row>
        <row r="22">
          <cell r="B22">
            <v>1.27710705392783</v>
          </cell>
        </row>
        <row r="23">
          <cell r="B23">
            <v>1.05578256326857</v>
          </cell>
        </row>
        <row r="24">
          <cell r="B24">
            <v>1.06301230248728</v>
          </cell>
        </row>
        <row r="25">
          <cell r="B25">
            <v>0.84793660506686197</v>
          </cell>
        </row>
        <row r="26">
          <cell r="B26">
            <v>1.02226781936151</v>
          </cell>
        </row>
        <row r="27">
          <cell r="B27">
            <v>0.812026890183841</v>
          </cell>
        </row>
        <row r="28">
          <cell r="B28">
            <v>1.05640361476334</v>
          </cell>
        </row>
        <row r="29">
          <cell r="B29">
            <v>1.1096872405820699</v>
          </cell>
        </row>
        <row r="30">
          <cell r="B30">
            <v>1.29145521728336</v>
          </cell>
        </row>
        <row r="31">
          <cell r="B31">
            <v>0.88343122288511</v>
          </cell>
        </row>
        <row r="32">
          <cell r="B32">
            <v>0.81972086792103305</v>
          </cell>
        </row>
        <row r="33">
          <cell r="B33">
            <v>0.97032442294682497</v>
          </cell>
        </row>
        <row r="34">
          <cell r="B34">
            <v>0.99212957287601</v>
          </cell>
        </row>
        <row r="35">
          <cell r="B35">
            <v>0.97924211865673905</v>
          </cell>
        </row>
        <row r="36">
          <cell r="B36">
            <v>0.77942878228523405</v>
          </cell>
        </row>
        <row r="37">
          <cell r="B37">
            <v>0.81866670471454295</v>
          </cell>
        </row>
        <row r="38">
          <cell r="B38">
            <v>0.60432264585449902</v>
          </cell>
        </row>
        <row r="39">
          <cell r="B39">
            <v>0.86978764871063996</v>
          </cell>
        </row>
        <row r="40">
          <cell r="B40">
            <v>0.76634610150364102</v>
          </cell>
        </row>
        <row r="41">
          <cell r="B41">
            <v>0.75442471581859205</v>
          </cell>
        </row>
        <row r="42">
          <cell r="B42">
            <v>0.70533037515014296</v>
          </cell>
        </row>
        <row r="43">
          <cell r="B43">
            <v>0.81532463191603699</v>
          </cell>
        </row>
        <row r="44">
          <cell r="B44">
            <v>0.85754312807862798</v>
          </cell>
        </row>
        <row r="45">
          <cell r="B45">
            <v>0.97284128570025996</v>
          </cell>
        </row>
        <row r="46">
          <cell r="B46">
            <v>0.50384215583501801</v>
          </cell>
        </row>
      </sheetData>
      <sheetData sheetId="18">
        <row r="2">
          <cell r="B2">
            <v>0.94424333005129002</v>
          </cell>
        </row>
        <row r="3">
          <cell r="B3">
            <v>0.60378455246824603</v>
          </cell>
        </row>
        <row r="4">
          <cell r="B4">
            <v>0.88032730758506506</v>
          </cell>
        </row>
        <row r="5">
          <cell r="B5">
            <v>0.78759781555331398</v>
          </cell>
        </row>
        <row r="6">
          <cell r="B6">
            <v>0.87987252451823805</v>
          </cell>
        </row>
        <row r="7">
          <cell r="B7">
            <v>1.2604327046078301</v>
          </cell>
        </row>
        <row r="8">
          <cell r="B8">
            <v>1.08918275398561</v>
          </cell>
        </row>
        <row r="9">
          <cell r="B9">
            <v>1.06442302488573</v>
          </cell>
        </row>
        <row r="10">
          <cell r="B10">
            <v>1.17405832378803</v>
          </cell>
        </row>
        <row r="11">
          <cell r="B11">
            <v>1.60377483618797</v>
          </cell>
        </row>
        <row r="12">
          <cell r="B12">
            <v>1.3679753917972799</v>
          </cell>
        </row>
        <row r="13">
          <cell r="B13">
            <v>0.99460949931715903</v>
          </cell>
        </row>
        <row r="14">
          <cell r="B14">
            <v>1.2656831622581799</v>
          </cell>
        </row>
        <row r="15">
          <cell r="B15">
            <v>1.1312371930070799</v>
          </cell>
        </row>
        <row r="16">
          <cell r="B16">
            <v>1.24383063915803</v>
          </cell>
        </row>
        <row r="17">
          <cell r="B17">
            <v>1.1442754457122</v>
          </cell>
        </row>
        <row r="18">
          <cell r="B18">
            <v>1.26457300810662</v>
          </cell>
        </row>
        <row r="19">
          <cell r="B19">
            <v>1.2433872019593399</v>
          </cell>
        </row>
        <row r="20">
          <cell r="B20">
            <v>1.19593797751291</v>
          </cell>
        </row>
        <row r="21">
          <cell r="B21">
            <v>1.2604048276459801</v>
          </cell>
        </row>
        <row r="22">
          <cell r="B22">
            <v>1.27496697548662</v>
          </cell>
        </row>
        <row r="23">
          <cell r="B23">
            <v>1.0562242571888201</v>
          </cell>
        </row>
        <row r="24">
          <cell r="B24">
            <v>1.1607979113579501</v>
          </cell>
        </row>
        <row r="25">
          <cell r="B25">
            <v>0.84309155568156402</v>
          </cell>
        </row>
        <row r="26">
          <cell r="B26">
            <v>1.02109488783491</v>
          </cell>
        </row>
        <row r="27">
          <cell r="B27">
            <v>0.81248415785172601</v>
          </cell>
        </row>
        <row r="28">
          <cell r="B28">
            <v>1.06066872341759</v>
          </cell>
        </row>
        <row r="29">
          <cell r="B29">
            <v>1.0665109462750999</v>
          </cell>
        </row>
        <row r="30">
          <cell r="B30">
            <v>1.2697341973653</v>
          </cell>
        </row>
        <row r="31">
          <cell r="B31">
            <v>0.89516264240127397</v>
          </cell>
        </row>
        <row r="32">
          <cell r="B32">
            <v>0.81935038554397399</v>
          </cell>
        </row>
        <row r="33">
          <cell r="B33">
            <v>0.95396661091371704</v>
          </cell>
        </row>
        <row r="34">
          <cell r="B34">
            <v>0.99524494589537404</v>
          </cell>
        </row>
        <row r="35">
          <cell r="B35">
            <v>0.99238920020652799</v>
          </cell>
        </row>
        <row r="36">
          <cell r="B36">
            <v>0.773715115970942</v>
          </cell>
        </row>
        <row r="37">
          <cell r="B37">
            <v>0.82078050439521399</v>
          </cell>
        </row>
        <row r="38">
          <cell r="B38">
            <v>0.60279163268229896</v>
          </cell>
        </row>
        <row r="39">
          <cell r="B39">
            <v>0.86665716041251095</v>
          </cell>
        </row>
        <row r="40">
          <cell r="B40">
            <v>0.75444076197420296</v>
          </cell>
        </row>
        <row r="41">
          <cell r="B41">
            <v>0.74322282026999098</v>
          </cell>
        </row>
        <row r="42">
          <cell r="B42">
            <v>0.69708714738537403</v>
          </cell>
        </row>
        <row r="43">
          <cell r="B43">
            <v>0.80619890429040297</v>
          </cell>
        </row>
        <row r="44">
          <cell r="B44">
            <v>0.85154082016337496</v>
          </cell>
        </row>
        <row r="45">
          <cell r="B45">
            <v>0.95967673492286298</v>
          </cell>
        </row>
        <row r="46">
          <cell r="B46">
            <v>0.502589480006289</v>
          </cell>
        </row>
      </sheetData>
      <sheetData sheetId="19">
        <row r="2">
          <cell r="B2">
            <v>0.95738372840015196</v>
          </cell>
        </row>
        <row r="3">
          <cell r="B3">
            <v>0.60080574470079595</v>
          </cell>
        </row>
        <row r="4">
          <cell r="B4">
            <v>0.88897958298325097</v>
          </cell>
        </row>
        <row r="5">
          <cell r="B5">
            <v>0.88171072566384001</v>
          </cell>
        </row>
        <row r="6">
          <cell r="B6">
            <v>0.89049021867545697</v>
          </cell>
        </row>
        <row r="7">
          <cell r="B7">
            <v>1.2652612944807899</v>
          </cell>
        </row>
        <row r="8">
          <cell r="B8">
            <v>1.0827862448080701</v>
          </cell>
        </row>
        <row r="9">
          <cell r="B9">
            <v>1.06692170305828</v>
          </cell>
        </row>
        <row r="10">
          <cell r="B10">
            <v>1.1744431414435399</v>
          </cell>
        </row>
        <row r="11">
          <cell r="B11">
            <v>1.55914164303665</v>
          </cell>
        </row>
        <row r="12">
          <cell r="B12">
            <v>1.3531366920713499</v>
          </cell>
        </row>
        <row r="13">
          <cell r="B13">
            <v>0.98559844414358</v>
          </cell>
        </row>
        <row r="14">
          <cell r="B14">
            <v>1.25324588583779</v>
          </cell>
        </row>
        <row r="15">
          <cell r="B15">
            <v>1.1425373479388199</v>
          </cell>
        </row>
        <row r="16">
          <cell r="B16">
            <v>1.2206024108617799</v>
          </cell>
        </row>
        <row r="17">
          <cell r="B17">
            <v>1.1379819866968699</v>
          </cell>
        </row>
        <row r="18">
          <cell r="B18">
            <v>1.2881981486921901</v>
          </cell>
        </row>
        <row r="19">
          <cell r="B19">
            <v>1.24203795985214</v>
          </cell>
        </row>
        <row r="20">
          <cell r="B20">
            <v>1.1741908064944999</v>
          </cell>
        </row>
        <row r="21">
          <cell r="B21">
            <v>1.2743047897528601</v>
          </cell>
        </row>
        <row r="22">
          <cell r="B22">
            <v>1.30713604221671</v>
          </cell>
        </row>
        <row r="23">
          <cell r="B23">
            <v>1.0477841448012699</v>
          </cell>
        </row>
        <row r="24">
          <cell r="B24">
            <v>1.2417227417572201</v>
          </cell>
        </row>
        <row r="25">
          <cell r="B25">
            <v>0.850336261447875</v>
          </cell>
        </row>
        <row r="26">
          <cell r="B26">
            <v>1.0188938387831601</v>
          </cell>
        </row>
        <row r="27">
          <cell r="B27">
            <v>0.81128127019561802</v>
          </cell>
        </row>
        <row r="28">
          <cell r="B28">
            <v>1.0452874146845701</v>
          </cell>
        </row>
        <row r="29">
          <cell r="B29">
            <v>1.0232812189738001</v>
          </cell>
        </row>
        <row r="30">
          <cell r="B30">
            <v>1.25300050455741</v>
          </cell>
        </row>
        <row r="31">
          <cell r="B31">
            <v>0.894952140498815</v>
          </cell>
        </row>
        <row r="32">
          <cell r="B32">
            <v>0.813418138264841</v>
          </cell>
        </row>
        <row r="33">
          <cell r="B33">
            <v>0.94893395023751004</v>
          </cell>
        </row>
        <row r="34">
          <cell r="B34">
            <v>1.00426031271039</v>
          </cell>
        </row>
        <row r="35">
          <cell r="B35">
            <v>0.99032594770276905</v>
          </cell>
        </row>
        <row r="36">
          <cell r="B36">
            <v>0.77337241269897194</v>
          </cell>
        </row>
        <row r="37">
          <cell r="B37">
            <v>0.79401084426752799</v>
          </cell>
        </row>
        <row r="38">
          <cell r="B38">
            <v>0.59715901822740303</v>
          </cell>
        </row>
        <row r="39">
          <cell r="B39">
            <v>0.86019954741744198</v>
          </cell>
        </row>
        <row r="40">
          <cell r="B40">
            <v>0.74294885854690895</v>
          </cell>
        </row>
        <row r="41">
          <cell r="B41">
            <v>0.74741991371806604</v>
          </cell>
        </row>
        <row r="42">
          <cell r="B42">
            <v>0.68170788726577203</v>
          </cell>
        </row>
        <row r="43">
          <cell r="B43">
            <v>0.81043612944416799</v>
          </cell>
        </row>
        <row r="44">
          <cell r="B44">
            <v>0.85148162194575105</v>
          </cell>
        </row>
        <row r="45">
          <cell r="B45">
            <v>0.95066527215115604</v>
          </cell>
        </row>
        <row r="46">
          <cell r="B46">
            <v>0.50022606789218405</v>
          </cell>
        </row>
      </sheetData>
      <sheetData sheetId="20">
        <row r="2">
          <cell r="B2">
            <v>0.97712260105609205</v>
          </cell>
        </row>
        <row r="3">
          <cell r="B3">
            <v>0.59375320114845498</v>
          </cell>
        </row>
        <row r="4">
          <cell r="B4">
            <v>1.00359800954872</v>
          </cell>
        </row>
        <row r="5">
          <cell r="B5">
            <v>1.07037715266232</v>
          </cell>
        </row>
        <row r="6">
          <cell r="B6">
            <v>0.95829452544610805</v>
          </cell>
        </row>
        <row r="7">
          <cell r="B7">
            <v>1.25590543694808</v>
          </cell>
        </row>
        <row r="8">
          <cell r="B8">
            <v>1.08070606473296</v>
          </cell>
        </row>
        <row r="9">
          <cell r="B9">
            <v>1.0806538039347899</v>
          </cell>
        </row>
        <row r="10">
          <cell r="B10">
            <v>1.1516671041962101</v>
          </cell>
        </row>
        <row r="11">
          <cell r="B11">
            <v>1.41156432434222</v>
          </cell>
        </row>
        <row r="12">
          <cell r="B12">
            <v>1.3187165039452999</v>
          </cell>
        </row>
        <row r="13">
          <cell r="B13">
            <v>1.0245938977581801</v>
          </cell>
        </row>
        <row r="14">
          <cell r="B14">
            <v>1.24882749564536</v>
          </cell>
        </row>
        <row r="15">
          <cell r="B15">
            <v>1.15601187649287</v>
          </cell>
        </row>
        <row r="16">
          <cell r="B16">
            <v>1.2690606115927201</v>
          </cell>
        </row>
        <row r="17">
          <cell r="B17">
            <v>1.12835972556335</v>
          </cell>
        </row>
        <row r="18">
          <cell r="B18">
            <v>1.2974734374994701</v>
          </cell>
        </row>
        <row r="19">
          <cell r="B19">
            <v>1.25194594569051</v>
          </cell>
        </row>
        <row r="20">
          <cell r="B20">
            <v>1.15863105556438</v>
          </cell>
        </row>
        <row r="21">
          <cell r="B21">
            <v>1.2649448797199001</v>
          </cell>
        </row>
        <row r="22">
          <cell r="B22">
            <v>1.32484200284816</v>
          </cell>
        </row>
        <row r="23">
          <cell r="B23">
            <v>1.0736304281873399</v>
          </cell>
        </row>
        <row r="24">
          <cell r="B24">
            <v>1.1117031858963899</v>
          </cell>
        </row>
        <row r="25">
          <cell r="B25">
            <v>0.85930732164442802</v>
          </cell>
        </row>
        <row r="26">
          <cell r="B26">
            <v>1.00956620540512</v>
          </cell>
        </row>
        <row r="27">
          <cell r="B27">
            <v>0.80951829612491899</v>
          </cell>
        </row>
        <row r="28">
          <cell r="B28">
            <v>1.0306232481581701</v>
          </cell>
        </row>
        <row r="29">
          <cell r="B29">
            <v>0.99799158150668799</v>
          </cell>
        </row>
        <row r="30">
          <cell r="B30">
            <v>1.25493727875461</v>
          </cell>
        </row>
        <row r="31">
          <cell r="B31">
            <v>0.88412126333083696</v>
          </cell>
        </row>
        <row r="32">
          <cell r="B32">
            <v>0.80333237803131297</v>
          </cell>
        </row>
        <row r="33">
          <cell r="B33">
            <v>0.95675249199724599</v>
          </cell>
        </row>
        <row r="34">
          <cell r="B34">
            <v>0.98403096418701896</v>
          </cell>
        </row>
        <row r="35">
          <cell r="B35">
            <v>0.96547144543767505</v>
          </cell>
        </row>
        <row r="36">
          <cell r="B36">
            <v>0.77334529153134102</v>
          </cell>
        </row>
        <row r="37">
          <cell r="B37">
            <v>0.77992428494827004</v>
          </cell>
        </row>
        <row r="38">
          <cell r="B38">
            <v>0.59247259986299905</v>
          </cell>
        </row>
        <row r="39">
          <cell r="B39">
            <v>0.85130919985407205</v>
          </cell>
        </row>
        <row r="40">
          <cell r="B40">
            <v>0.74165628125403105</v>
          </cell>
        </row>
        <row r="41">
          <cell r="B41">
            <v>0.73235778535681395</v>
          </cell>
        </row>
        <row r="42">
          <cell r="B42">
            <v>0.66368167895862695</v>
          </cell>
        </row>
        <row r="43">
          <cell r="B43">
            <v>0.80704041232108004</v>
          </cell>
        </row>
        <row r="44">
          <cell r="B44">
            <v>0.84671008788583801</v>
          </cell>
        </row>
        <row r="45">
          <cell r="B45">
            <v>0.94864051507406</v>
          </cell>
        </row>
        <row r="46">
          <cell r="B46">
            <v>0.49482611795493697</v>
          </cell>
        </row>
      </sheetData>
      <sheetData sheetId="21">
        <row r="2">
          <cell r="B2">
            <v>0.93863970739816205</v>
          </cell>
        </row>
        <row r="3">
          <cell r="B3">
            <v>0.62824853170013595</v>
          </cell>
        </row>
        <row r="4">
          <cell r="B4">
            <v>1.16627419941124</v>
          </cell>
        </row>
        <row r="5">
          <cell r="B5">
            <v>1.2073076421709199</v>
          </cell>
        </row>
        <row r="6">
          <cell r="B6">
            <v>1.13721692952176</v>
          </cell>
        </row>
        <row r="7">
          <cell r="B7">
            <v>1.2615314446643999</v>
          </cell>
        </row>
        <row r="8">
          <cell r="B8">
            <v>1.07839363981953</v>
          </cell>
        </row>
        <row r="9">
          <cell r="B9">
            <v>1.0815715549636999</v>
          </cell>
        </row>
        <row r="10">
          <cell r="B10">
            <v>1.1357295275169199</v>
          </cell>
        </row>
        <row r="11">
          <cell r="B11">
            <v>1.3239352639272099</v>
          </cell>
        </row>
        <row r="12">
          <cell r="B12">
            <v>1.2769505660970999</v>
          </cell>
        </row>
        <row r="13">
          <cell r="B13">
            <v>0.99771651032367703</v>
          </cell>
        </row>
        <row r="14">
          <cell r="B14">
            <v>1.2165084180124499</v>
          </cell>
        </row>
        <row r="15">
          <cell r="B15">
            <v>1.15634513767143</v>
          </cell>
        </row>
        <row r="16">
          <cell r="B16">
            <v>1.2887623566837401</v>
          </cell>
        </row>
        <row r="17">
          <cell r="B17">
            <v>1.1117575321572599</v>
          </cell>
        </row>
        <row r="18">
          <cell r="B18">
            <v>1.24029401591445</v>
          </cell>
        </row>
        <row r="19">
          <cell r="B19">
            <v>1.1948285835500201</v>
          </cell>
        </row>
        <row r="20">
          <cell r="B20">
            <v>1.1642402063459101</v>
          </cell>
        </row>
        <row r="21">
          <cell r="B21">
            <v>1.3040521052096501</v>
          </cell>
        </row>
        <row r="22">
          <cell r="B22">
            <v>1.27998668820602</v>
          </cell>
        </row>
        <row r="23">
          <cell r="B23">
            <v>1.0672771880226699</v>
          </cell>
        </row>
        <row r="24">
          <cell r="B24">
            <v>1.0315002295112199</v>
          </cell>
        </row>
        <row r="25">
          <cell r="B25">
            <v>0.85321997230717805</v>
          </cell>
        </row>
        <row r="26">
          <cell r="B26">
            <v>1.0156006927325201</v>
          </cell>
        </row>
        <row r="27">
          <cell r="B27">
            <v>0.81869307100572197</v>
          </cell>
        </row>
        <row r="28">
          <cell r="B28">
            <v>1.01326157641043</v>
          </cell>
        </row>
        <row r="29">
          <cell r="B29">
            <v>0.96897923122544505</v>
          </cell>
        </row>
        <row r="30">
          <cell r="B30">
            <v>1.16884056408738</v>
          </cell>
        </row>
        <row r="31">
          <cell r="B31">
            <v>0.88917298192122396</v>
          </cell>
        </row>
        <row r="32">
          <cell r="B32">
            <v>0.80258053995982903</v>
          </cell>
        </row>
        <row r="33">
          <cell r="B33">
            <v>0.96733371789391998</v>
          </cell>
        </row>
        <row r="34">
          <cell r="B34">
            <v>1.00604959483624</v>
          </cell>
        </row>
        <row r="35">
          <cell r="B35">
            <v>0.96242038890708603</v>
          </cell>
        </row>
        <row r="36">
          <cell r="B36">
            <v>0.77794636933557104</v>
          </cell>
        </row>
        <row r="37">
          <cell r="B37">
            <v>0.76293782829080303</v>
          </cell>
        </row>
        <row r="38">
          <cell r="B38">
            <v>0.58431248522854495</v>
          </cell>
        </row>
        <row r="39">
          <cell r="B39">
            <v>0.85326517214317898</v>
          </cell>
        </row>
        <row r="40">
          <cell r="B40">
            <v>0.75198773251031004</v>
          </cell>
        </row>
        <row r="41">
          <cell r="B41">
            <v>0.74290189994221401</v>
          </cell>
        </row>
        <row r="42">
          <cell r="B42">
            <v>0.66909674246167605</v>
          </cell>
        </row>
        <row r="43">
          <cell r="B43">
            <v>0.818027477244058</v>
          </cell>
        </row>
        <row r="44">
          <cell r="B44">
            <v>0.84981767590375201</v>
          </cell>
        </row>
        <row r="45">
          <cell r="B45">
            <v>0.93334458726719105</v>
          </cell>
        </row>
        <row r="46">
          <cell r="B46">
            <v>0.50114171958616605</v>
          </cell>
        </row>
      </sheetData>
      <sheetData sheetId="22">
        <row r="2">
          <cell r="B2">
            <v>0.94963409429784296</v>
          </cell>
        </row>
        <row r="3">
          <cell r="B3">
            <v>0.60120504511635997</v>
          </cell>
        </row>
        <row r="4">
          <cell r="B4">
            <v>1.08027004096152</v>
          </cell>
        </row>
        <row r="5">
          <cell r="B5">
            <v>1.1205700197633</v>
          </cell>
        </row>
        <row r="6">
          <cell r="B6">
            <v>1.0722926343491901</v>
          </cell>
        </row>
        <row r="7">
          <cell r="B7">
            <v>1.2388963617167701</v>
          </cell>
        </row>
        <row r="8">
          <cell r="B8">
            <v>1.0650891694882201</v>
          </cell>
        </row>
        <row r="9">
          <cell r="B9">
            <v>1.0740504178258301</v>
          </cell>
        </row>
        <row r="10">
          <cell r="B10">
            <v>1.14149673471108</v>
          </cell>
        </row>
        <row r="11">
          <cell r="B11">
            <v>1.34611515445726</v>
          </cell>
        </row>
        <row r="12">
          <cell r="B12">
            <v>1.2887263837490599</v>
          </cell>
        </row>
        <row r="13">
          <cell r="B13">
            <v>0.96117612210764303</v>
          </cell>
        </row>
        <row r="14">
          <cell r="B14">
            <v>1.22614167394499</v>
          </cell>
        </row>
        <row r="15">
          <cell r="B15">
            <v>1.17157865255066</v>
          </cell>
        </row>
        <row r="16">
          <cell r="B16">
            <v>1.31082857090949</v>
          </cell>
        </row>
        <row r="17">
          <cell r="B17">
            <v>1.1723315844433999</v>
          </cell>
        </row>
        <row r="18">
          <cell r="B18">
            <v>1.2655280366255499</v>
          </cell>
        </row>
        <row r="19">
          <cell r="B19">
            <v>1.2636059021002799</v>
          </cell>
        </row>
        <row r="20">
          <cell r="B20">
            <v>1.15595554623745</v>
          </cell>
        </row>
        <row r="21">
          <cell r="B21">
            <v>1.3028559899743599</v>
          </cell>
        </row>
        <row r="22">
          <cell r="B22">
            <v>1.22647563754536</v>
          </cell>
        </row>
        <row r="23">
          <cell r="B23">
            <v>1.0801500655538501</v>
          </cell>
        </row>
        <row r="24">
          <cell r="B24">
            <v>1.04983304417929</v>
          </cell>
        </row>
        <row r="25">
          <cell r="B25">
            <v>0.85797844862372996</v>
          </cell>
        </row>
        <row r="26">
          <cell r="B26">
            <v>1.0414532528093501</v>
          </cell>
        </row>
        <row r="27">
          <cell r="B27">
            <v>0.82153544331113704</v>
          </cell>
        </row>
        <row r="28">
          <cell r="B28">
            <v>1.0268879232478201</v>
          </cell>
        </row>
        <row r="29">
          <cell r="B29">
            <v>1.01074922399998</v>
          </cell>
        </row>
        <row r="30">
          <cell r="B30">
            <v>1.1750769331287401</v>
          </cell>
        </row>
        <row r="31">
          <cell r="B31">
            <v>0.88800097554010804</v>
          </cell>
        </row>
        <row r="32">
          <cell r="B32">
            <v>0.86305075924982699</v>
          </cell>
        </row>
        <row r="33">
          <cell r="B33">
            <v>0.96885166846270898</v>
          </cell>
        </row>
        <row r="34">
          <cell r="B34">
            <v>0.998969208638398</v>
          </cell>
        </row>
        <row r="35">
          <cell r="B35">
            <v>0.95750509207476098</v>
          </cell>
        </row>
        <row r="36">
          <cell r="B36">
            <v>0.77123816597845996</v>
          </cell>
        </row>
        <row r="37">
          <cell r="B37">
            <v>0.76331383770216499</v>
          </cell>
        </row>
        <row r="38">
          <cell r="B38">
            <v>0.58214265726998304</v>
          </cell>
        </row>
        <row r="39">
          <cell r="B39">
            <v>0.850409741296276</v>
          </cell>
        </row>
        <row r="40">
          <cell r="B40">
            <v>0.75758601417758098</v>
          </cell>
        </row>
        <row r="41">
          <cell r="B41">
            <v>0.72667012924154595</v>
          </cell>
        </row>
        <row r="42">
          <cell r="B42">
            <v>0.66468364933094404</v>
          </cell>
        </row>
        <row r="43">
          <cell r="B43">
            <v>0.82400363923317199</v>
          </cell>
        </row>
        <row r="44">
          <cell r="B44">
            <v>0.85734272799834299</v>
          </cell>
        </row>
        <row r="45">
          <cell r="B45">
            <v>0.92703629841879598</v>
          </cell>
        </row>
        <row r="46">
          <cell r="B46">
            <v>0.500707327657405</v>
          </cell>
        </row>
      </sheetData>
      <sheetData sheetId="23">
        <row r="2">
          <cell r="B2">
            <v>0.972732948440724</v>
          </cell>
        </row>
        <row r="3">
          <cell r="B3">
            <v>0.59264837398036496</v>
          </cell>
        </row>
        <row r="4">
          <cell r="B4">
            <v>0.96669907785291398</v>
          </cell>
        </row>
        <row r="5">
          <cell r="B5">
            <v>0.94466463525070998</v>
          </cell>
        </row>
        <row r="6">
          <cell r="B6">
            <v>0.89524277836690103</v>
          </cell>
        </row>
        <row r="7">
          <cell r="B7">
            <v>1.26467762761667</v>
          </cell>
        </row>
        <row r="8">
          <cell r="B8">
            <v>1.0786383956341801</v>
          </cell>
        </row>
        <row r="9">
          <cell r="B9">
            <v>1.11237250960714</v>
          </cell>
        </row>
        <row r="10">
          <cell r="B10">
            <v>1.1587621278949201</v>
          </cell>
        </row>
        <row r="11">
          <cell r="B11">
            <v>1.3915863143407601</v>
          </cell>
        </row>
        <row r="12">
          <cell r="B12">
            <v>1.3490509519420699</v>
          </cell>
        </row>
        <row r="13">
          <cell r="B13">
            <v>0.983710117711314</v>
          </cell>
        </row>
        <row r="14">
          <cell r="B14">
            <v>1.27799689135771</v>
          </cell>
        </row>
        <row r="15">
          <cell r="B15">
            <v>1.1663586721955701</v>
          </cell>
        </row>
        <row r="16">
          <cell r="B16">
            <v>1.30243095506083</v>
          </cell>
        </row>
        <row r="17">
          <cell r="B17">
            <v>1.2048872087135001</v>
          </cell>
        </row>
        <row r="18">
          <cell r="B18">
            <v>1.31426476665946</v>
          </cell>
        </row>
        <row r="19">
          <cell r="B19">
            <v>1.2517291480741899</v>
          </cell>
        </row>
        <row r="20">
          <cell r="B20">
            <v>1.20312790598496</v>
          </cell>
        </row>
        <row r="21">
          <cell r="B21">
            <v>1.3154482643008401</v>
          </cell>
        </row>
        <row r="22">
          <cell r="B22">
            <v>1.2661899492606301</v>
          </cell>
        </row>
        <row r="23">
          <cell r="B23">
            <v>1.1099059958333199</v>
          </cell>
        </row>
        <row r="24">
          <cell r="B24">
            <v>1.0036104402333801</v>
          </cell>
        </row>
        <row r="25">
          <cell r="B25">
            <v>0.79237462622729404</v>
          </cell>
        </row>
        <row r="26">
          <cell r="B26">
            <v>1.0340230748033299</v>
          </cell>
        </row>
        <row r="27">
          <cell r="B27">
            <v>0.79488805613782698</v>
          </cell>
        </row>
        <row r="28">
          <cell r="B28">
            <v>1.0560341603419801</v>
          </cell>
        </row>
        <row r="29">
          <cell r="B29">
            <v>1.0153763565965099</v>
          </cell>
        </row>
        <row r="30">
          <cell r="B30">
            <v>1.2284821000186401</v>
          </cell>
        </row>
        <row r="31">
          <cell r="B31">
            <v>0.90123241004247701</v>
          </cell>
        </row>
        <row r="32">
          <cell r="B32">
            <v>0.85223827813506803</v>
          </cell>
        </row>
        <row r="33">
          <cell r="B33">
            <v>0.96449354306552904</v>
          </cell>
        </row>
        <row r="34">
          <cell r="B34">
            <v>0.99906926324492995</v>
          </cell>
        </row>
        <row r="35">
          <cell r="B35">
            <v>0.95735248998381095</v>
          </cell>
        </row>
        <row r="36">
          <cell r="B36">
            <v>0.76314486987579699</v>
          </cell>
        </row>
        <row r="37">
          <cell r="B37">
            <v>0.78405150968024995</v>
          </cell>
        </row>
        <row r="38">
          <cell r="B38">
            <v>0.58637502747928705</v>
          </cell>
        </row>
        <row r="39">
          <cell r="B39">
            <v>0.79493513534764104</v>
          </cell>
        </row>
        <row r="40">
          <cell r="B40">
            <v>0.79753467163736502</v>
          </cell>
        </row>
        <row r="41">
          <cell r="B41">
            <v>0.71657845255236496</v>
          </cell>
        </row>
        <row r="42">
          <cell r="B42">
            <v>0.64423917608522696</v>
          </cell>
        </row>
        <row r="43">
          <cell r="B43">
            <v>0.81268696968111598</v>
          </cell>
        </row>
        <row r="44">
          <cell r="B44">
            <v>0.88157291327423903</v>
          </cell>
        </row>
        <row r="45">
          <cell r="B45">
            <v>0.99231341550016605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2">
      <xxl21:absoluteUrl r:id="rId2"/>
    </xxl21:alternateUrls>
    <sheetNames>
      <sheetName val="mip_foward_linkages_1995"/>
      <sheetName val="mip_foward_linkages_1996"/>
      <sheetName val="mip_foward_linkages_1997"/>
      <sheetName val="mip_foward_linkages_1998"/>
      <sheetName val="mip_foward_linkages_1999"/>
      <sheetName val="mip_foward_linkages_2000"/>
      <sheetName val="mip_foward_linkages_2001"/>
      <sheetName val="mip_foward_linkages_2002"/>
      <sheetName val="mip_foward_linkages_2003"/>
      <sheetName val="mip_foward_linkages_2004"/>
      <sheetName val="mip_foward_linkages_2005"/>
      <sheetName val="mip_foward_linkages_2006"/>
      <sheetName val="mip_foward_linkages_2007"/>
      <sheetName val="mip_foward_linkages_2008"/>
      <sheetName val="mip_foward_linkages_2009"/>
      <sheetName val="mip_foward_linkages_2010"/>
      <sheetName val="mip_foward_linkages_2011"/>
      <sheetName val="mip_foward_linkages_2012"/>
      <sheetName val="mip_foward_linkages_2013"/>
      <sheetName val="mip_foward_linkages_2014"/>
      <sheetName val="mip_foward_linkages_2015"/>
      <sheetName val="mip_foward_linkages_2016"/>
      <sheetName val="mip_foward_linkages_2017"/>
      <sheetName val="mip_foward_linkages_2018"/>
    </sheetNames>
    <sheetDataSet>
      <sheetData sheetId="0">
        <row r="2">
          <cell r="B2">
            <v>1.0807346003509399</v>
          </cell>
        </row>
        <row r="3">
          <cell r="B3">
            <v>0.50177794286732602</v>
          </cell>
        </row>
        <row r="4">
          <cell r="B4">
            <v>1.5824549428169901</v>
          </cell>
        </row>
        <row r="5">
          <cell r="B5">
            <v>0.98143850393163501</v>
          </cell>
        </row>
        <row r="6">
          <cell r="B6">
            <v>0.56796338472145103</v>
          </cell>
        </row>
        <row r="7">
          <cell r="B7">
            <v>0.92486962363935499</v>
          </cell>
        </row>
        <row r="8">
          <cell r="B8">
            <v>0.81108653909042905</v>
          </cell>
        </row>
        <row r="9">
          <cell r="B9">
            <v>0.67728391675883903</v>
          </cell>
        </row>
        <row r="10">
          <cell r="B10">
            <v>1.26944277479237</v>
          </cell>
        </row>
        <row r="11">
          <cell r="B11">
            <v>1.97889814816313</v>
          </cell>
        </row>
        <row r="12">
          <cell r="B12">
            <v>2.2748655882174602</v>
          </cell>
        </row>
        <row r="13">
          <cell r="B13">
            <v>0.53408927253628902</v>
          </cell>
        </row>
        <row r="14">
          <cell r="B14">
            <v>1.2504895022451501</v>
          </cell>
        </row>
        <row r="15">
          <cell r="B15">
            <v>0.82609593877623699</v>
          </cell>
        </row>
        <row r="16">
          <cell r="B16">
            <v>1.77638637951268</v>
          </cell>
        </row>
        <row r="17">
          <cell r="B17">
            <v>0.95033903295411604</v>
          </cell>
        </row>
        <row r="18">
          <cell r="B18">
            <v>0.70314157854232096</v>
          </cell>
        </row>
        <row r="19">
          <cell r="B19">
            <v>0.64603655549283701</v>
          </cell>
        </row>
        <row r="20">
          <cell r="B20">
            <v>0.98695591952402995</v>
          </cell>
        </row>
        <row r="21">
          <cell r="B21">
            <v>0.86320921920530402</v>
          </cell>
        </row>
        <row r="22">
          <cell r="B22">
            <v>0.67763198867596697</v>
          </cell>
        </row>
        <row r="23">
          <cell r="B23">
            <v>0.80164076549101004</v>
          </cell>
        </row>
        <row r="24">
          <cell r="B24">
            <v>1.40504054054915</v>
          </cell>
        </row>
        <row r="25">
          <cell r="B25">
            <v>0.58686394255724295</v>
          </cell>
        </row>
        <row r="26">
          <cell r="B26">
            <v>0.59951272566546998</v>
          </cell>
        </row>
        <row r="27">
          <cell r="B27">
            <v>2.2393719028500101</v>
          </cell>
        </row>
        <row r="28">
          <cell r="B28">
            <v>1.12461986652367</v>
          </cell>
        </row>
        <row r="29">
          <cell r="B29">
            <v>0.56346122094587403</v>
          </cell>
        </row>
        <row r="30">
          <cell r="B30">
            <v>0.59415276201343703</v>
          </cell>
        </row>
        <row r="31">
          <cell r="B31">
            <v>0.70632345199468605</v>
          </cell>
        </row>
        <row r="32">
          <cell r="B32">
            <v>0.60407656078746796</v>
          </cell>
        </row>
        <row r="33">
          <cell r="B33">
            <v>0.57392228821765601</v>
          </cell>
        </row>
        <row r="34">
          <cell r="B34">
            <v>0.80216193216419795</v>
          </cell>
        </row>
        <row r="35">
          <cell r="B35">
            <v>0.98280309391625598</v>
          </cell>
        </row>
        <row r="36">
          <cell r="B36">
            <v>0.96686655358821305</v>
          </cell>
        </row>
        <row r="37">
          <cell r="B37">
            <v>1.96712722468229</v>
          </cell>
        </row>
        <row r="38">
          <cell r="B38">
            <v>0.79242065383433302</v>
          </cell>
        </row>
        <row r="39">
          <cell r="B39">
            <v>2.5680072039051098</v>
          </cell>
        </row>
        <row r="40">
          <cell r="B40">
            <v>1.8923795812085999</v>
          </cell>
        </row>
        <row r="41">
          <cell r="B41">
            <v>0.77495641281168404</v>
          </cell>
        </row>
        <row r="42">
          <cell r="B42">
            <v>0.50557892097678803</v>
          </cell>
        </row>
        <row r="43">
          <cell r="B43">
            <v>0.50100399993887701</v>
          </cell>
        </row>
        <row r="44">
          <cell r="B44">
            <v>0.50175419228631801</v>
          </cell>
        </row>
        <row r="45">
          <cell r="B45">
            <v>0.58222512860048503</v>
          </cell>
        </row>
        <row r="46">
          <cell r="B46">
            <v>0.498537721676311</v>
          </cell>
        </row>
      </sheetData>
      <sheetData sheetId="1">
        <row r="2">
          <cell r="B2">
            <v>1.07789626805906</v>
          </cell>
        </row>
        <row r="3">
          <cell r="B3">
            <v>0.50917155293924499</v>
          </cell>
        </row>
        <row r="4">
          <cell r="B4">
            <v>1.53246917570353</v>
          </cell>
        </row>
        <row r="5">
          <cell r="B5">
            <v>0.98206252454466303</v>
          </cell>
        </row>
        <row r="6">
          <cell r="B6">
            <v>0.57442195665950702</v>
          </cell>
        </row>
        <row r="7">
          <cell r="B7">
            <v>0.92988308087889904</v>
          </cell>
        </row>
        <row r="8">
          <cell r="B8">
            <v>0.85384041698087698</v>
          </cell>
        </row>
        <row r="9">
          <cell r="B9">
            <v>0.711036001748521</v>
          </cell>
        </row>
        <row r="10">
          <cell r="B10">
            <v>1.25089738538975</v>
          </cell>
        </row>
        <row r="11">
          <cell r="B11">
            <v>2.0576132247747099</v>
          </cell>
        </row>
        <row r="12">
          <cell r="B12">
            <v>2.3284907144995199</v>
          </cell>
        </row>
        <row r="13">
          <cell r="B13">
            <v>0.55273899066003895</v>
          </cell>
        </row>
        <row r="14">
          <cell r="B14">
            <v>1.1526068213369001</v>
          </cell>
        </row>
        <row r="15">
          <cell r="B15">
            <v>0.79601217856636097</v>
          </cell>
        </row>
        <row r="16">
          <cell r="B16">
            <v>1.7020577865748201</v>
          </cell>
        </row>
        <row r="17">
          <cell r="B17">
            <v>0.945633981060372</v>
          </cell>
        </row>
        <row r="18">
          <cell r="B18">
            <v>0.71304596974050605</v>
          </cell>
        </row>
        <row r="19">
          <cell r="B19">
            <v>0.69937299376567996</v>
          </cell>
        </row>
        <row r="20">
          <cell r="B20">
            <v>0.95090138028378901</v>
          </cell>
        </row>
        <row r="21">
          <cell r="B21">
            <v>0.84671367660432195</v>
          </cell>
        </row>
        <row r="22">
          <cell r="B22">
            <v>0.70969049600033796</v>
          </cell>
        </row>
        <row r="23">
          <cell r="B23">
            <v>0.768072795922495</v>
          </cell>
        </row>
        <row r="24">
          <cell r="B24">
            <v>1.38678248440951</v>
          </cell>
        </row>
        <row r="25">
          <cell r="B25">
            <v>0.58875926625803099</v>
          </cell>
        </row>
        <row r="26">
          <cell r="B26">
            <v>0.64110374982666496</v>
          </cell>
        </row>
        <row r="27">
          <cell r="B27">
            <v>2.1301731109414299</v>
          </cell>
        </row>
        <row r="28">
          <cell r="B28">
            <v>1.1471435189100401</v>
          </cell>
        </row>
        <row r="29">
          <cell r="B29">
            <v>0.54900128884997301</v>
          </cell>
        </row>
        <row r="30">
          <cell r="B30">
            <v>0.61327375277344298</v>
          </cell>
        </row>
        <row r="31">
          <cell r="B31">
            <v>0.72526573607803502</v>
          </cell>
        </row>
        <row r="32">
          <cell r="B32">
            <v>0.61800692363991105</v>
          </cell>
        </row>
        <row r="33">
          <cell r="B33">
            <v>0.59844786392767202</v>
          </cell>
        </row>
        <row r="34">
          <cell r="B34">
            <v>0.74621176134942102</v>
          </cell>
        </row>
        <row r="35">
          <cell r="B35">
            <v>1.09373407025258</v>
          </cell>
        </row>
        <row r="36">
          <cell r="B36">
            <v>1.03333583888113</v>
          </cell>
        </row>
        <row r="37">
          <cell r="B37">
            <v>1.6867902595837301</v>
          </cell>
        </row>
        <row r="38">
          <cell r="B38">
            <v>1.0484627236425801</v>
          </cell>
        </row>
        <row r="39">
          <cell r="B39">
            <v>2.5200642442084198</v>
          </cell>
        </row>
        <row r="40">
          <cell r="B40">
            <v>1.8354223375479599</v>
          </cell>
        </row>
        <row r="41">
          <cell r="B41">
            <v>0.69474633701128896</v>
          </cell>
        </row>
        <row r="42">
          <cell r="B42">
            <v>0.51309434996405301</v>
          </cell>
        </row>
        <row r="43">
          <cell r="B43">
            <v>0.50800020284834302</v>
          </cell>
        </row>
        <row r="44">
          <cell r="B44">
            <v>0.51194511389879904</v>
          </cell>
        </row>
        <row r="45">
          <cell r="B45">
            <v>0.66044379767098604</v>
          </cell>
        </row>
        <row r="46">
          <cell r="B46">
            <v>0.50516189483209895</v>
          </cell>
        </row>
      </sheetData>
      <sheetData sheetId="2">
        <row r="2">
          <cell r="B2">
            <v>1.12080581522282</v>
          </cell>
        </row>
        <row r="3">
          <cell r="B3">
            <v>0.50911449806631304</v>
          </cell>
        </row>
        <row r="4">
          <cell r="B4">
            <v>1.57395260751925</v>
          </cell>
        </row>
        <row r="5">
          <cell r="B5">
            <v>0.94477925958200104</v>
          </cell>
        </row>
        <row r="6">
          <cell r="B6">
            <v>0.577839311440982</v>
          </cell>
        </row>
        <row r="7">
          <cell r="B7">
            <v>0.96508299275063103</v>
          </cell>
        </row>
        <row r="8">
          <cell r="B8">
            <v>0.90557575975718896</v>
          </cell>
        </row>
        <row r="9">
          <cell r="B9">
            <v>0.71711985768712705</v>
          </cell>
        </row>
        <row r="10">
          <cell r="B10">
            <v>1.23562132131952</v>
          </cell>
        </row>
        <row r="11">
          <cell r="B11">
            <v>2.0855812556164599</v>
          </cell>
        </row>
        <row r="12">
          <cell r="B12">
            <v>2.3213131894485799</v>
          </cell>
        </row>
        <row r="13">
          <cell r="B13">
            <v>0.56576981485380096</v>
          </cell>
        </row>
        <row r="14">
          <cell r="B14">
            <v>1.0962970292020999</v>
          </cell>
        </row>
        <row r="15">
          <cell r="B15">
            <v>0.75423268371636598</v>
          </cell>
        </row>
        <row r="16">
          <cell r="B16">
            <v>1.60547607893644</v>
          </cell>
        </row>
        <row r="17">
          <cell r="B17">
            <v>0.93720483749876304</v>
          </cell>
        </row>
        <row r="18">
          <cell r="B18">
            <v>0.725666667372864</v>
          </cell>
        </row>
        <row r="19">
          <cell r="B19">
            <v>0.73732607648127102</v>
          </cell>
        </row>
        <row r="20">
          <cell r="B20">
            <v>0.92511584004008596</v>
          </cell>
        </row>
        <row r="21">
          <cell r="B21">
            <v>0.85632075417637799</v>
          </cell>
        </row>
        <row r="22">
          <cell r="B22">
            <v>0.73031711424575396</v>
          </cell>
        </row>
        <row r="23">
          <cell r="B23">
            <v>0.72044548950707799</v>
          </cell>
        </row>
        <row r="24">
          <cell r="B24">
            <v>1.3450639111012199</v>
          </cell>
        </row>
        <row r="25">
          <cell r="B25">
            <v>0.59464752051854497</v>
          </cell>
        </row>
        <row r="26">
          <cell r="B26">
            <v>0.70570986769813204</v>
          </cell>
        </row>
        <row r="27">
          <cell r="B27">
            <v>2.1121020273364999</v>
          </cell>
        </row>
        <row r="28">
          <cell r="B28">
            <v>1.1522630162318399</v>
          </cell>
        </row>
        <row r="29">
          <cell r="B29">
            <v>0.56717879932872195</v>
          </cell>
        </row>
        <row r="30">
          <cell r="B30">
            <v>0.63210901669713104</v>
          </cell>
        </row>
        <row r="31">
          <cell r="B31">
            <v>0.73730671022036898</v>
          </cell>
        </row>
        <row r="32">
          <cell r="B32">
            <v>0.62107924870944897</v>
          </cell>
        </row>
        <row r="33">
          <cell r="B33">
            <v>0.61805045843129303</v>
          </cell>
        </row>
        <row r="34">
          <cell r="B34">
            <v>0.72034262961391904</v>
          </cell>
        </row>
        <row r="35">
          <cell r="B35">
            <v>1.1569511239652801</v>
          </cell>
        </row>
        <row r="36">
          <cell r="B36">
            <v>1.06173727314179</v>
          </cell>
        </row>
        <row r="37">
          <cell r="B37">
            <v>1.42663900856054</v>
          </cell>
        </row>
        <row r="38">
          <cell r="B38">
            <v>1.22893371427202</v>
          </cell>
        </row>
        <row r="39">
          <cell r="B39">
            <v>2.4444172561221</v>
          </cell>
        </row>
        <row r="40">
          <cell r="B40">
            <v>1.8227186097594701</v>
          </cell>
        </row>
        <row r="41">
          <cell r="B41">
            <v>0.60857341005478804</v>
          </cell>
        </row>
        <row r="42">
          <cell r="B42">
            <v>0.512040890748519</v>
          </cell>
        </row>
        <row r="43">
          <cell r="B43">
            <v>0.50695041020371001</v>
          </cell>
        </row>
        <row r="44">
          <cell r="B44">
            <v>0.51478264193939205</v>
          </cell>
        </row>
        <row r="45">
          <cell r="B45">
            <v>0.79512860483521097</v>
          </cell>
        </row>
        <row r="46">
          <cell r="B46">
            <v>0.50431559606828003</v>
          </cell>
        </row>
      </sheetData>
      <sheetData sheetId="3">
        <row r="2">
          <cell r="B2">
            <v>1.1074416474486799</v>
          </cell>
        </row>
        <row r="3">
          <cell r="B3">
            <v>0.51376051995585903</v>
          </cell>
        </row>
        <row r="4">
          <cell r="B4">
            <v>1.48506237599299</v>
          </cell>
        </row>
        <row r="5">
          <cell r="B5">
            <v>0.91183092183330905</v>
          </cell>
        </row>
        <row r="6">
          <cell r="B6">
            <v>0.58116921376431596</v>
          </cell>
        </row>
        <row r="7">
          <cell r="B7">
            <v>0.93922601957303598</v>
          </cell>
        </row>
        <row r="8">
          <cell r="B8">
            <v>0.89349049244699197</v>
          </cell>
        </row>
        <row r="9">
          <cell r="B9">
            <v>0.72303422847653698</v>
          </cell>
        </row>
        <row r="10">
          <cell r="B10">
            <v>1.2235942615953801</v>
          </cell>
        </row>
        <row r="11">
          <cell r="B11">
            <v>2.0030754677092801</v>
          </cell>
        </row>
        <row r="12">
          <cell r="B12">
            <v>2.3677518745730302</v>
          </cell>
        </row>
        <row r="13">
          <cell r="B13">
            <v>0.56475423271896197</v>
          </cell>
        </row>
        <row r="14">
          <cell r="B14">
            <v>1.0900615183503299</v>
          </cell>
        </row>
        <row r="15">
          <cell r="B15">
            <v>0.74427792629632294</v>
          </cell>
        </row>
        <row r="16">
          <cell r="B16">
            <v>1.6401484798078201</v>
          </cell>
        </row>
        <row r="17">
          <cell r="B17">
            <v>0.95099175890134202</v>
          </cell>
        </row>
        <row r="18">
          <cell r="B18">
            <v>0.75877766616257702</v>
          </cell>
        </row>
        <row r="19">
          <cell r="B19">
            <v>0.75306042876139501</v>
          </cell>
        </row>
        <row r="20">
          <cell r="B20">
            <v>0.96799310580033804</v>
          </cell>
        </row>
        <row r="21">
          <cell r="B21">
            <v>0.91868747393445804</v>
          </cell>
        </row>
        <row r="22">
          <cell r="B22">
            <v>0.78421215830566204</v>
          </cell>
        </row>
        <row r="23">
          <cell r="B23">
            <v>0.72573146513349396</v>
          </cell>
        </row>
        <row r="24">
          <cell r="B24">
            <v>1.3246350499280699</v>
          </cell>
        </row>
        <row r="25">
          <cell r="B25">
            <v>0.609128859887347</v>
          </cell>
        </row>
        <row r="26">
          <cell r="B26">
            <v>0.74089271279656399</v>
          </cell>
        </row>
        <row r="27">
          <cell r="B27">
            <v>2.12087217991433</v>
          </cell>
        </row>
        <row r="28">
          <cell r="B28">
            <v>1.1500706778474401</v>
          </cell>
        </row>
        <row r="29">
          <cell r="B29">
            <v>0.58721277126051696</v>
          </cell>
        </row>
        <row r="30">
          <cell r="B30">
            <v>0.63305943737972004</v>
          </cell>
        </row>
        <row r="31">
          <cell r="B31">
            <v>0.736963909406114</v>
          </cell>
        </row>
        <row r="32">
          <cell r="B32">
            <v>0.626487013380576</v>
          </cell>
        </row>
        <row r="33">
          <cell r="B33">
            <v>0.61876805892179698</v>
          </cell>
        </row>
        <row r="34">
          <cell r="B34">
            <v>0.71991496631681695</v>
          </cell>
        </row>
        <row r="35">
          <cell r="B35">
            <v>1.1364851168813299</v>
          </cell>
        </row>
        <row r="36">
          <cell r="B36">
            <v>1.0760391065360899</v>
          </cell>
        </row>
        <row r="37">
          <cell r="B37">
            <v>1.3819994317808499</v>
          </cell>
        </row>
        <row r="38">
          <cell r="B38">
            <v>1.2032681864368</v>
          </cell>
        </row>
        <row r="39">
          <cell r="B39">
            <v>2.4057573796025302</v>
          </cell>
        </row>
        <row r="40">
          <cell r="B40">
            <v>1.8148844582114101</v>
          </cell>
        </row>
        <row r="41">
          <cell r="B41">
            <v>0.61369377633786804</v>
          </cell>
        </row>
        <row r="42">
          <cell r="B42">
            <v>0.51562786812070505</v>
          </cell>
        </row>
        <row r="43">
          <cell r="B43">
            <v>0.51108619473098404</v>
          </cell>
        </row>
        <row r="44">
          <cell r="B44">
            <v>0.52008894327672295</v>
          </cell>
        </row>
        <row r="45">
          <cell r="B45">
            <v>0.79553723302658397</v>
          </cell>
        </row>
        <row r="46">
          <cell r="B46">
            <v>0.50939343047673802</v>
          </cell>
        </row>
      </sheetData>
      <sheetData sheetId="4">
        <row r="2">
          <cell r="B2">
            <v>1.0344405455619601</v>
          </cell>
        </row>
        <row r="3">
          <cell r="B3">
            <v>0.50872661998860003</v>
          </cell>
        </row>
        <row r="4">
          <cell r="B4">
            <v>1.5615956951257901</v>
          </cell>
        </row>
        <row r="5">
          <cell r="B5">
            <v>0.87473745962580096</v>
          </cell>
        </row>
        <row r="6">
          <cell r="B6">
            <v>0.58184868010548096</v>
          </cell>
        </row>
        <row r="7">
          <cell r="B7">
            <v>0.91835725620951802</v>
          </cell>
        </row>
        <row r="8">
          <cell r="B8">
            <v>0.87023397226184296</v>
          </cell>
        </row>
        <row r="9">
          <cell r="B9">
            <v>0.70111751064059702</v>
          </cell>
        </row>
        <row r="10">
          <cell r="B10">
            <v>1.1333232108081901</v>
          </cell>
        </row>
        <row r="11">
          <cell r="B11">
            <v>1.9910241449972901</v>
          </cell>
        </row>
        <row r="12">
          <cell r="B12">
            <v>2.48341794621075</v>
          </cell>
        </row>
        <row r="13">
          <cell r="B13">
            <v>0.56744463824924196</v>
          </cell>
        </row>
        <row r="14">
          <cell r="B14">
            <v>1.10163577577271</v>
          </cell>
        </row>
        <row r="15">
          <cell r="B15">
            <v>0.76100333768630402</v>
          </cell>
        </row>
        <row r="16">
          <cell r="B16">
            <v>1.60274759874774</v>
          </cell>
        </row>
        <row r="17">
          <cell r="B17">
            <v>0.97750324133531596</v>
          </cell>
        </row>
        <row r="18">
          <cell r="B18">
            <v>0.83505404286991003</v>
          </cell>
        </row>
        <row r="19">
          <cell r="B19">
            <v>0.76308953450710404</v>
          </cell>
        </row>
        <row r="20">
          <cell r="B20">
            <v>0.99837130571908606</v>
          </cell>
        </row>
        <row r="21">
          <cell r="B21">
            <v>0.95663229232562297</v>
          </cell>
        </row>
        <row r="22">
          <cell r="B22">
            <v>0.85132472878166299</v>
          </cell>
        </row>
        <row r="23">
          <cell r="B23">
            <v>0.72596243938011495</v>
          </cell>
        </row>
        <row r="24">
          <cell r="B24">
            <v>1.3023283099887899</v>
          </cell>
        </row>
        <row r="25">
          <cell r="B25">
            <v>0.59488098506689602</v>
          </cell>
        </row>
        <row r="26">
          <cell r="B26">
            <v>0.70914250157796999</v>
          </cell>
        </row>
        <row r="27">
          <cell r="B27">
            <v>2.1966704569223001</v>
          </cell>
        </row>
        <row r="28">
          <cell r="B28">
            <v>1.1491296268178299</v>
          </cell>
        </row>
        <row r="29">
          <cell r="B29">
            <v>0.61374114565889604</v>
          </cell>
        </row>
        <row r="30">
          <cell r="B30">
            <v>0.62478914626598403</v>
          </cell>
        </row>
        <row r="31">
          <cell r="B31">
            <v>0.73582486438095296</v>
          </cell>
        </row>
        <row r="32">
          <cell r="B32">
            <v>0.61898356576354596</v>
          </cell>
        </row>
        <row r="33">
          <cell r="B33">
            <v>0.61569380058298095</v>
          </cell>
        </row>
        <row r="34">
          <cell r="B34">
            <v>0.706205212026771</v>
          </cell>
        </row>
        <row r="35">
          <cell r="B35">
            <v>1.0716002344286799</v>
          </cell>
        </row>
        <row r="36">
          <cell r="B36">
            <v>1.09068920406862</v>
          </cell>
        </row>
        <row r="37">
          <cell r="B37">
            <v>1.3803893636495499</v>
          </cell>
        </row>
        <row r="38">
          <cell r="B38">
            <v>1.1420410246067401</v>
          </cell>
        </row>
        <row r="39">
          <cell r="B39">
            <v>2.3929714414436898</v>
          </cell>
        </row>
        <row r="40">
          <cell r="B40">
            <v>1.7996155748959799</v>
          </cell>
        </row>
        <row r="41">
          <cell r="B41">
            <v>0.60136485420995101</v>
          </cell>
        </row>
        <row r="42">
          <cell r="B42">
            <v>0.51435790871567399</v>
          </cell>
        </row>
        <row r="43">
          <cell r="B43">
            <v>0.52527751001970002</v>
          </cell>
        </row>
        <row r="44">
          <cell r="B44">
            <v>0.51567860355251605</v>
          </cell>
        </row>
        <row r="45">
          <cell r="B45">
            <v>0.794578082462021</v>
          </cell>
        </row>
        <row r="46">
          <cell r="B46">
            <v>0.50445460598333403</v>
          </cell>
        </row>
      </sheetData>
      <sheetData sheetId="5">
        <row r="2">
          <cell r="B2">
            <v>1.0665480491295301</v>
          </cell>
        </row>
        <row r="3">
          <cell r="B3">
            <v>0.48072259733443501</v>
          </cell>
        </row>
        <row r="4">
          <cell r="B4">
            <v>1.66207274668447</v>
          </cell>
        </row>
        <row r="5">
          <cell r="B5">
            <v>0.87745743040060098</v>
          </cell>
        </row>
        <row r="6">
          <cell r="B6">
            <v>0.544546745830359</v>
          </cell>
        </row>
        <row r="7">
          <cell r="B7">
            <v>0.95734467254657496</v>
          </cell>
        </row>
        <row r="8">
          <cell r="B8">
            <v>0.871396775560075</v>
          </cell>
        </row>
        <row r="9">
          <cell r="B9">
            <v>0.68766757183063598</v>
          </cell>
        </row>
        <row r="10">
          <cell r="B10">
            <v>1.1575531900873799</v>
          </cell>
        </row>
        <row r="11">
          <cell r="B11">
            <v>2.15543417188068</v>
          </cell>
        </row>
        <row r="12">
          <cell r="B12">
            <v>2.5317701474715202</v>
          </cell>
        </row>
        <row r="13">
          <cell r="B13">
            <v>0.56017894036448801</v>
          </cell>
        </row>
        <row r="14">
          <cell r="B14">
            <v>1.0875690385035399</v>
          </cell>
        </row>
        <row r="15">
          <cell r="B15">
            <v>0.75468889501562098</v>
          </cell>
        </row>
        <row r="16">
          <cell r="B16">
            <v>1.537985838937</v>
          </cell>
        </row>
        <row r="17">
          <cell r="B17">
            <v>0.95589180739058999</v>
          </cell>
        </row>
        <row r="18">
          <cell r="B18">
            <v>0.77635652326131699</v>
          </cell>
        </row>
        <row r="19">
          <cell r="B19">
            <v>0.73217638215718905</v>
          </cell>
        </row>
        <row r="20">
          <cell r="B20">
            <v>0.93314901542433004</v>
          </cell>
        </row>
        <row r="21">
          <cell r="B21">
            <v>0.92471447074966895</v>
          </cell>
        </row>
        <row r="22">
          <cell r="B22">
            <v>0.73269661118734697</v>
          </cell>
        </row>
        <row r="23">
          <cell r="B23">
            <v>0.90883074458922597</v>
          </cell>
        </row>
        <row r="24">
          <cell r="B24">
            <v>1.3972684229877499</v>
          </cell>
        </row>
        <row r="25">
          <cell r="B25">
            <v>0.57948046000048303</v>
          </cell>
        </row>
        <row r="26">
          <cell r="B26">
            <v>0.70098061232000397</v>
          </cell>
        </row>
        <row r="27">
          <cell r="B27">
            <v>2.10494094678775</v>
          </cell>
        </row>
        <row r="28">
          <cell r="B28">
            <v>1.1714169739648701</v>
          </cell>
        </row>
        <row r="29">
          <cell r="B29">
            <v>0.57393485081192896</v>
          </cell>
        </row>
        <row r="30">
          <cell r="B30">
            <v>0.61085689925813602</v>
          </cell>
        </row>
        <row r="31">
          <cell r="B31">
            <v>0.73998629648306202</v>
          </cell>
        </row>
        <row r="32">
          <cell r="B32">
            <v>0.58248050917262095</v>
          </cell>
        </row>
        <row r="33">
          <cell r="B33">
            <v>0.59661369851657997</v>
          </cell>
        </row>
        <row r="34">
          <cell r="B34">
            <v>0.68314588025154499</v>
          </cell>
        </row>
        <row r="35">
          <cell r="B35">
            <v>1.1915164955175099</v>
          </cell>
        </row>
        <row r="36">
          <cell r="B36">
            <v>1.0136825597446999</v>
          </cell>
        </row>
        <row r="37">
          <cell r="B37">
            <v>1.5743654870722401</v>
          </cell>
        </row>
        <row r="38">
          <cell r="B38">
            <v>1.14023129920211</v>
          </cell>
        </row>
        <row r="39">
          <cell r="B39">
            <v>2.35357232190277</v>
          </cell>
        </row>
        <row r="40">
          <cell r="B40">
            <v>1.7747208348274699</v>
          </cell>
        </row>
        <row r="41">
          <cell r="B41">
            <v>0.58422558299151905</v>
          </cell>
        </row>
        <row r="42">
          <cell r="B42">
            <v>0.51651367991589803</v>
          </cell>
        </row>
        <row r="43">
          <cell r="B43">
            <v>0.48561155903314002</v>
          </cell>
        </row>
        <row r="44">
          <cell r="B44">
            <v>0.48657812647448101</v>
          </cell>
        </row>
        <row r="45">
          <cell r="B45">
            <v>0.76689732116835896</v>
          </cell>
        </row>
        <row r="46">
          <cell r="B46">
            <v>0.47422681525849902</v>
          </cell>
        </row>
      </sheetData>
      <sheetData sheetId="6">
        <row r="2">
          <cell r="B2">
            <v>1.03559304902752</v>
          </cell>
        </row>
        <row r="3">
          <cell r="B3">
            <v>0.479472159577366</v>
          </cell>
        </row>
        <row r="4">
          <cell r="B4">
            <v>1.6895478454230899</v>
          </cell>
        </row>
        <row r="5">
          <cell r="B5">
            <v>0.89545708213007702</v>
          </cell>
        </row>
        <row r="6">
          <cell r="B6">
            <v>0.54550301968942605</v>
          </cell>
        </row>
        <row r="7">
          <cell r="B7">
            <v>0.939748768993386</v>
          </cell>
        </row>
        <row r="8">
          <cell r="B8">
            <v>0.85494500694735898</v>
          </cell>
        </row>
        <row r="9">
          <cell r="B9">
            <v>0.68163116266405699</v>
          </cell>
        </row>
        <row r="10">
          <cell r="B10">
            <v>1.08274647852029</v>
          </cell>
        </row>
        <row r="11">
          <cell r="B11">
            <v>2.23637215506881</v>
          </cell>
        </row>
        <row r="12">
          <cell r="B12">
            <v>2.65715972403921</v>
          </cell>
        </row>
        <row r="13">
          <cell r="B13">
            <v>0.54596262962972297</v>
          </cell>
        </row>
        <row r="14">
          <cell r="B14">
            <v>1.0720026110511101</v>
          </cell>
        </row>
        <row r="15">
          <cell r="B15">
            <v>0.75243304449969906</v>
          </cell>
        </row>
        <row r="16">
          <cell r="B16">
            <v>1.53725462259123</v>
          </cell>
        </row>
        <row r="17">
          <cell r="B17">
            <v>1.00841230952744</v>
          </cell>
        </row>
        <row r="18">
          <cell r="B18">
            <v>0.783434522279852</v>
          </cell>
        </row>
        <row r="19">
          <cell r="B19">
            <v>0.79585639690679599</v>
          </cell>
        </row>
        <row r="20">
          <cell r="B20">
            <v>0.90181344754903003</v>
          </cell>
        </row>
        <row r="21">
          <cell r="B21">
            <v>0.91016882434441804</v>
          </cell>
        </row>
        <row r="22">
          <cell r="B22">
            <v>0.72426796744115796</v>
          </cell>
        </row>
        <row r="23">
          <cell r="B23">
            <v>0.88143570269896099</v>
          </cell>
        </row>
        <row r="24">
          <cell r="B24">
            <v>1.4548285540085</v>
          </cell>
        </row>
        <row r="25">
          <cell r="B25">
            <v>0.58688191759796304</v>
          </cell>
        </row>
        <row r="26">
          <cell r="B26">
            <v>0.67849695114821995</v>
          </cell>
        </row>
        <row r="27">
          <cell r="B27">
            <v>2.1126770884384798</v>
          </cell>
        </row>
        <row r="28">
          <cell r="B28">
            <v>1.2002072040503799</v>
          </cell>
        </row>
        <row r="29">
          <cell r="B29">
            <v>0.62491547419442794</v>
          </cell>
        </row>
        <row r="30">
          <cell r="B30">
            <v>0.62684806927151704</v>
          </cell>
        </row>
        <row r="31">
          <cell r="B31">
            <v>0.76131763647973105</v>
          </cell>
        </row>
        <row r="32">
          <cell r="B32">
            <v>0.59137773342058297</v>
          </cell>
        </row>
        <row r="33">
          <cell r="B33">
            <v>0.59952584441616297</v>
          </cell>
        </row>
        <row r="34">
          <cell r="B34">
            <v>0.68952759547305997</v>
          </cell>
        </row>
        <row r="35">
          <cell r="B35">
            <v>1.1704291374237901</v>
          </cell>
        </row>
        <row r="36">
          <cell r="B36">
            <v>1.0484562193932301</v>
          </cell>
        </row>
        <row r="37">
          <cell r="B37">
            <v>1.5247677995462099</v>
          </cell>
        </row>
        <row r="38">
          <cell r="B38">
            <v>1.0915346579551599</v>
          </cell>
        </row>
        <row r="39">
          <cell r="B39">
            <v>2.2345412560919198</v>
          </cell>
        </row>
        <row r="40">
          <cell r="B40">
            <v>1.7120068424562001</v>
          </cell>
        </row>
        <row r="41">
          <cell r="B41">
            <v>0.57518205567696701</v>
          </cell>
        </row>
        <row r="42">
          <cell r="B42">
            <v>0.51431402607513699</v>
          </cell>
        </row>
        <row r="43">
          <cell r="B43">
            <v>0.48754378472955701</v>
          </cell>
        </row>
        <row r="44">
          <cell r="B44">
            <v>0.48655885617134798</v>
          </cell>
        </row>
        <row r="45">
          <cell r="B45">
            <v>0.74348760803717395</v>
          </cell>
        </row>
        <row r="46">
          <cell r="B46">
            <v>0.47335515734427602</v>
          </cell>
        </row>
      </sheetData>
      <sheetData sheetId="7"/>
      <sheetData sheetId="8">
        <row r="2">
          <cell r="B2">
            <v>1.1428142092612199</v>
          </cell>
        </row>
        <row r="3">
          <cell r="B3">
            <v>0.47005985058388899</v>
          </cell>
        </row>
        <row r="4">
          <cell r="B4">
            <v>1.64244152275032</v>
          </cell>
        </row>
        <row r="5">
          <cell r="B5">
            <v>0.89210610770413701</v>
          </cell>
        </row>
        <row r="6">
          <cell r="B6">
            <v>0.53802829225097804</v>
          </cell>
        </row>
        <row r="7">
          <cell r="B7">
            <v>0.97478474391671299</v>
          </cell>
        </row>
        <row r="8">
          <cell r="B8">
            <v>0.90510069458409104</v>
          </cell>
        </row>
        <row r="9">
          <cell r="B9">
            <v>0.71329473346955397</v>
          </cell>
        </row>
        <row r="10">
          <cell r="B10">
            <v>1.1232385932732301</v>
          </cell>
        </row>
        <row r="11">
          <cell r="B11">
            <v>2.6146742101289302</v>
          </cell>
        </row>
        <row r="12">
          <cell r="B12">
            <v>2.69672943950602</v>
          </cell>
        </row>
        <row r="13">
          <cell r="B13">
            <v>0.53389758451158298</v>
          </cell>
        </row>
        <row r="14">
          <cell r="B14">
            <v>1.13266617542776</v>
          </cell>
        </row>
        <row r="15">
          <cell r="B15">
            <v>0.78293463348081405</v>
          </cell>
        </row>
        <row r="16">
          <cell r="B16">
            <v>1.42494145868696</v>
          </cell>
        </row>
        <row r="17">
          <cell r="B17">
            <v>0.98069355669429203</v>
          </cell>
        </row>
        <row r="18">
          <cell r="B18">
            <v>0.80312192557722095</v>
          </cell>
        </row>
        <row r="19">
          <cell r="B19">
            <v>0.76756619771724299</v>
          </cell>
        </row>
        <row r="20">
          <cell r="B20">
            <v>0.87346590320523099</v>
          </cell>
        </row>
        <row r="21">
          <cell r="B21">
            <v>0.99572477773166901</v>
          </cell>
        </row>
        <row r="22">
          <cell r="B22">
            <v>0.78037009140773705</v>
          </cell>
        </row>
        <row r="23">
          <cell r="B23">
            <v>0.86029049072463704</v>
          </cell>
        </row>
        <row r="24">
          <cell r="B24">
            <v>1.52030156509454</v>
          </cell>
        </row>
        <row r="25">
          <cell r="B25">
            <v>0.57513293512933705</v>
          </cell>
        </row>
        <row r="26">
          <cell r="B26">
            <v>0.66827366035210101</v>
          </cell>
        </row>
        <row r="27">
          <cell r="B27">
            <v>2.2183316942958702</v>
          </cell>
        </row>
        <row r="28">
          <cell r="B28">
            <v>1.17962265885892</v>
          </cell>
        </row>
        <row r="29">
          <cell r="B29">
            <v>0.56674930656780398</v>
          </cell>
        </row>
        <row r="30">
          <cell r="B30">
            <v>0.60004403574381804</v>
          </cell>
        </row>
        <row r="31">
          <cell r="B31">
            <v>0.73904093107983504</v>
          </cell>
        </row>
        <row r="32">
          <cell r="B32">
            <v>0.57834377029902795</v>
          </cell>
        </row>
        <row r="33">
          <cell r="B33">
            <v>0.57796646233743698</v>
          </cell>
        </row>
        <row r="34">
          <cell r="B34">
            <v>0.66949584135809104</v>
          </cell>
        </row>
        <row r="35">
          <cell r="B35">
            <v>1.09686496579059</v>
          </cell>
        </row>
        <row r="36">
          <cell r="B36">
            <v>0.99859940715778595</v>
          </cell>
        </row>
        <row r="37">
          <cell r="B37">
            <v>1.5037641438856599</v>
          </cell>
        </row>
        <row r="38">
          <cell r="B38">
            <v>0.94617677840076497</v>
          </cell>
        </row>
        <row r="39">
          <cell r="B39">
            <v>2.1404029080026099</v>
          </cell>
        </row>
        <row r="40">
          <cell r="B40">
            <v>1.61946188946128</v>
          </cell>
        </row>
        <row r="41">
          <cell r="B41">
            <v>0.55861469304948497</v>
          </cell>
        </row>
        <row r="42">
          <cell r="B42">
            <v>0.503603442405269</v>
          </cell>
        </row>
        <row r="43">
          <cell r="B43">
            <v>0.48166753229230203</v>
          </cell>
        </row>
        <row r="44">
          <cell r="B44">
            <v>0.47549150894140602</v>
          </cell>
        </row>
        <row r="45">
          <cell r="B45">
            <v>0.67112431627357605</v>
          </cell>
        </row>
        <row r="46">
          <cell r="B46">
            <v>0.46198036062828202</v>
          </cell>
        </row>
      </sheetData>
      <sheetData sheetId="9">
        <row r="2">
          <cell r="B2">
            <v>1.0951385957620901</v>
          </cell>
        </row>
        <row r="3">
          <cell r="B3">
            <v>0.47337141897423402</v>
          </cell>
        </row>
        <row r="4">
          <cell r="B4">
            <v>1.76060059015743</v>
          </cell>
        </row>
        <row r="5">
          <cell r="B5">
            <v>0.92661499711481299</v>
          </cell>
        </row>
        <row r="6">
          <cell r="B6">
            <v>0.54128103963185403</v>
          </cell>
        </row>
        <row r="7">
          <cell r="B7">
            <v>1.00285292682211</v>
          </cell>
        </row>
        <row r="8">
          <cell r="B8">
            <v>0.88548293928441202</v>
          </cell>
        </row>
        <row r="9">
          <cell r="B9">
            <v>0.741161778683471</v>
          </cell>
        </row>
        <row r="10">
          <cell r="B10">
            <v>1.1358979322729601</v>
          </cell>
        </row>
        <row r="11">
          <cell r="B11">
            <v>2.57086879245856</v>
          </cell>
        </row>
        <row r="12">
          <cell r="B12">
            <v>3.1443690574610601</v>
          </cell>
        </row>
        <row r="13">
          <cell r="B13">
            <v>0.53951002373034795</v>
          </cell>
        </row>
        <row r="14">
          <cell r="B14">
            <v>1.1772589665312201</v>
          </cell>
        </row>
        <row r="15">
          <cell r="B15">
            <v>0.75956449058797604</v>
          </cell>
        </row>
        <row r="16">
          <cell r="B16">
            <v>1.3333779997044699</v>
          </cell>
        </row>
        <row r="17">
          <cell r="B17">
            <v>1.0089252372253901</v>
          </cell>
        </row>
        <row r="18">
          <cell r="B18">
            <v>0.74466029785029997</v>
          </cell>
        </row>
        <row r="19">
          <cell r="B19">
            <v>0.75456582787558302</v>
          </cell>
        </row>
        <row r="20">
          <cell r="B20">
            <v>0.83330253501102403</v>
          </cell>
        </row>
        <row r="21">
          <cell r="B21">
            <v>1.07039404307149</v>
          </cell>
        </row>
        <row r="22">
          <cell r="B22">
            <v>0.69601781263434503</v>
          </cell>
        </row>
        <row r="23">
          <cell r="B23">
            <v>0.84062579333943099</v>
          </cell>
        </row>
        <row r="24">
          <cell r="B24">
            <v>1.529958082059</v>
          </cell>
        </row>
        <row r="25">
          <cell r="B25">
            <v>0.58622312149939904</v>
          </cell>
        </row>
        <row r="26">
          <cell r="B26">
            <v>0.66365135871176695</v>
          </cell>
        </row>
        <row r="27">
          <cell r="B27">
            <v>2.2519244242464298</v>
          </cell>
        </row>
        <row r="28">
          <cell r="B28">
            <v>1.16355067403404</v>
          </cell>
        </row>
        <row r="29">
          <cell r="B29">
            <v>0.54223451719035698</v>
          </cell>
        </row>
        <row r="30">
          <cell r="B30">
            <v>0.59616605495460295</v>
          </cell>
        </row>
        <row r="31">
          <cell r="B31">
            <v>0.72987430767982497</v>
          </cell>
        </row>
        <row r="32">
          <cell r="B32">
            <v>0.57691325725528297</v>
          </cell>
        </row>
        <row r="33">
          <cell r="B33">
            <v>0.57239841906394895</v>
          </cell>
        </row>
        <row r="34">
          <cell r="B34">
            <v>0.67122701021768605</v>
          </cell>
        </row>
        <row r="35">
          <cell r="B35">
            <v>1.12483202410616</v>
          </cell>
        </row>
        <row r="36">
          <cell r="B36">
            <v>0.98491442550686903</v>
          </cell>
        </row>
        <row r="37">
          <cell r="B37">
            <v>1.30694467029512</v>
          </cell>
        </row>
        <row r="38">
          <cell r="B38">
            <v>0.93766940216697303</v>
          </cell>
        </row>
        <row r="39">
          <cell r="B39">
            <v>2.01683459647036</v>
          </cell>
        </row>
        <row r="40">
          <cell r="B40">
            <v>1.56376111574245</v>
          </cell>
        </row>
        <row r="41">
          <cell r="B41">
            <v>0.55382724390994897</v>
          </cell>
        </row>
        <row r="42">
          <cell r="B42">
            <v>0.50115696874990601</v>
          </cell>
        </row>
        <row r="43">
          <cell r="B43">
            <v>0.49342707389438301</v>
          </cell>
        </row>
        <row r="44">
          <cell r="B44">
            <v>0.47867472905152603</v>
          </cell>
        </row>
        <row r="45">
          <cell r="B45">
            <v>0.65237709642613795</v>
          </cell>
        </row>
        <row r="46">
          <cell r="B46">
            <v>0.46561633058322999</v>
          </cell>
        </row>
      </sheetData>
      <sheetData sheetId="10">
        <row r="2">
          <cell r="B2">
            <v>1.1031261169914099</v>
          </cell>
        </row>
        <row r="3">
          <cell r="B3">
            <v>0.47601123033646298</v>
          </cell>
        </row>
        <row r="4">
          <cell r="B4">
            <v>1.62031722127267</v>
          </cell>
        </row>
        <row r="5">
          <cell r="B5">
            <v>0.89715898267392902</v>
          </cell>
        </row>
        <row r="6">
          <cell r="B6">
            <v>0.53523976124527695</v>
          </cell>
        </row>
        <row r="7">
          <cell r="B7">
            <v>1.0855254293718399</v>
          </cell>
        </row>
        <row r="8">
          <cell r="B8">
            <v>0.87870924938400397</v>
          </cell>
        </row>
        <row r="9">
          <cell r="B9">
            <v>0.71724518339911303</v>
          </cell>
        </row>
        <row r="10">
          <cell r="B10">
            <v>1.1045334603481101</v>
          </cell>
        </row>
        <row r="11">
          <cell r="B11">
            <v>2.7263348658161601</v>
          </cell>
        </row>
        <row r="12">
          <cell r="B12">
            <v>2.7957813197096399</v>
          </cell>
        </row>
        <row r="13">
          <cell r="B13">
            <v>0.53417632102387702</v>
          </cell>
        </row>
        <row r="14">
          <cell r="B14">
            <v>1.1897621168663199</v>
          </cell>
        </row>
        <row r="15">
          <cell r="B15">
            <v>0.73211076242011897</v>
          </cell>
        </row>
        <row r="16">
          <cell r="B16">
            <v>1.32749810905471</v>
          </cell>
        </row>
        <row r="17">
          <cell r="B17">
            <v>1.06857264584555</v>
          </cell>
        </row>
        <row r="18">
          <cell r="B18">
            <v>0.71506730967152099</v>
          </cell>
        </row>
        <row r="19">
          <cell r="B19">
            <v>0.746436635243373</v>
          </cell>
        </row>
        <row r="20">
          <cell r="B20">
            <v>0.82936534856822997</v>
          </cell>
        </row>
        <row r="21">
          <cell r="B21">
            <v>1.1035223111355901</v>
          </cell>
        </row>
        <row r="22">
          <cell r="B22">
            <v>0.73662885076786799</v>
          </cell>
        </row>
        <row r="23">
          <cell r="B23">
            <v>0.825730195020008</v>
          </cell>
        </row>
        <row r="24">
          <cell r="B24">
            <v>1.4896699296476601</v>
          </cell>
        </row>
        <row r="25">
          <cell r="B25">
            <v>0.57840653942388598</v>
          </cell>
        </row>
        <row r="26">
          <cell r="B26">
            <v>0.66036213430478596</v>
          </cell>
        </row>
        <row r="27">
          <cell r="B27">
            <v>2.3133951157695201</v>
          </cell>
        </row>
        <row r="28">
          <cell r="B28">
            <v>1.1899708563682401</v>
          </cell>
        </row>
        <row r="29">
          <cell r="B29">
            <v>0.55798062236701396</v>
          </cell>
        </row>
        <row r="30">
          <cell r="B30">
            <v>0.61290540108153302</v>
          </cell>
        </row>
        <row r="31">
          <cell r="B31">
            <v>0.73987552052129701</v>
          </cell>
        </row>
        <row r="32">
          <cell r="B32">
            <v>0.58545462502345902</v>
          </cell>
        </row>
        <row r="33">
          <cell r="B33">
            <v>0.56267678278995004</v>
          </cell>
        </row>
        <row r="34">
          <cell r="B34">
            <v>0.67817011114296</v>
          </cell>
        </row>
        <row r="35">
          <cell r="B35">
            <v>1.1529927143269401</v>
          </cell>
        </row>
        <row r="36">
          <cell r="B36">
            <v>0.98465813888319798</v>
          </cell>
        </row>
        <row r="37">
          <cell r="B37">
            <v>1.4138530181828599</v>
          </cell>
        </row>
        <row r="38">
          <cell r="B38">
            <v>0.93812499017570705</v>
          </cell>
        </row>
        <row r="39">
          <cell r="B39">
            <v>2.0445051682231301</v>
          </cell>
        </row>
        <row r="40">
          <cell r="B40">
            <v>1.5787419346859499</v>
          </cell>
        </row>
        <row r="41">
          <cell r="B41">
            <v>0.55817447014154398</v>
          </cell>
        </row>
        <row r="42">
          <cell r="B42">
            <v>0.50342418929208599</v>
          </cell>
        </row>
        <row r="43">
          <cell r="B43">
            <v>0.495446799965926</v>
          </cell>
        </row>
        <row r="44">
          <cell r="B44">
            <v>0.48336985674321598</v>
          </cell>
        </row>
        <row r="45">
          <cell r="B45">
            <v>0.66008528390624299</v>
          </cell>
        </row>
        <row r="46">
          <cell r="B46">
            <v>0.468902370867122</v>
          </cell>
        </row>
      </sheetData>
      <sheetData sheetId="11">
        <row r="2">
          <cell r="B2">
            <v>1.1171083353629601</v>
          </cell>
        </row>
        <row r="3">
          <cell r="B3">
            <v>0.48402180130456901</v>
          </cell>
        </row>
        <row r="4">
          <cell r="B4">
            <v>1.6855510841873</v>
          </cell>
        </row>
        <row r="5">
          <cell r="B5">
            <v>0.88727513874960096</v>
          </cell>
        </row>
        <row r="6">
          <cell r="B6">
            <v>0.54295140788356799</v>
          </cell>
        </row>
        <row r="7">
          <cell r="B7">
            <v>1.07974698468844</v>
          </cell>
        </row>
        <row r="8">
          <cell r="B8">
            <v>0.86583684494186397</v>
          </cell>
        </row>
        <row r="9">
          <cell r="B9">
            <v>0.70689437507812103</v>
          </cell>
        </row>
        <row r="10">
          <cell r="B10">
            <v>1.0772001949532399</v>
          </cell>
        </row>
        <row r="11">
          <cell r="B11">
            <v>2.72221561483763</v>
          </cell>
        </row>
        <row r="12">
          <cell r="B12">
            <v>2.5743228129931799</v>
          </cell>
        </row>
        <row r="13">
          <cell r="B13">
            <v>0.53936845591233495</v>
          </cell>
        </row>
        <row r="14">
          <cell r="B14">
            <v>1.1370076336569299</v>
          </cell>
        </row>
        <row r="15">
          <cell r="B15">
            <v>0.74852321543236899</v>
          </cell>
        </row>
        <row r="16">
          <cell r="B16">
            <v>1.34946095208788</v>
          </cell>
        </row>
        <row r="17">
          <cell r="B17">
            <v>1.0048548184911399</v>
          </cell>
        </row>
        <row r="18">
          <cell r="B18">
            <v>0.70835477767778499</v>
          </cell>
        </row>
        <row r="19">
          <cell r="B19">
            <v>0.75707621025657501</v>
          </cell>
        </row>
        <row r="20">
          <cell r="B20">
            <v>0.81423381614175105</v>
          </cell>
        </row>
        <row r="21">
          <cell r="B21">
            <v>1.0575567702169899</v>
          </cell>
        </row>
        <row r="22">
          <cell r="B22">
            <v>0.76013106064637703</v>
          </cell>
        </row>
        <row r="23">
          <cell r="B23">
            <v>0.84614034987180697</v>
          </cell>
        </row>
        <row r="24">
          <cell r="B24">
            <v>1.47762113694956</v>
          </cell>
        </row>
        <row r="25">
          <cell r="B25">
            <v>0.57595998769910794</v>
          </cell>
        </row>
        <row r="26">
          <cell r="B26">
            <v>0.65931984599617299</v>
          </cell>
        </row>
        <row r="27">
          <cell r="B27">
            <v>2.3596137719767198</v>
          </cell>
        </row>
        <row r="28">
          <cell r="B28">
            <v>1.1895886037010399</v>
          </cell>
        </row>
        <row r="29">
          <cell r="B29">
            <v>0.57606519238827003</v>
          </cell>
        </row>
        <row r="30">
          <cell r="B30">
            <v>0.62639948046715299</v>
          </cell>
        </row>
        <row r="31">
          <cell r="B31">
            <v>0.74102675154797004</v>
          </cell>
        </row>
        <row r="32">
          <cell r="B32">
            <v>0.59020290827177102</v>
          </cell>
        </row>
        <row r="33">
          <cell r="B33">
            <v>0.573983440909696</v>
          </cell>
        </row>
        <row r="34">
          <cell r="B34">
            <v>0.67950092565496301</v>
          </cell>
        </row>
        <row r="35">
          <cell r="B35">
            <v>1.1560245785171199</v>
          </cell>
        </row>
        <row r="36">
          <cell r="B36">
            <v>0.97976145498032197</v>
          </cell>
        </row>
        <row r="37">
          <cell r="B37">
            <v>1.4848430942662201</v>
          </cell>
        </row>
        <row r="38">
          <cell r="B38">
            <v>0.94145811972431903</v>
          </cell>
        </row>
        <row r="39">
          <cell r="B39">
            <v>2.1043491292278</v>
          </cell>
        </row>
        <row r="40">
          <cell r="B40">
            <v>1.60166909072135</v>
          </cell>
        </row>
        <row r="41">
          <cell r="B41">
            <v>0.57263948565438605</v>
          </cell>
        </row>
        <row r="42">
          <cell r="B42">
            <v>0.51069256785964101</v>
          </cell>
        </row>
        <row r="43">
          <cell r="B43">
            <v>0.50587415023563997</v>
          </cell>
        </row>
        <row r="44">
          <cell r="B44">
            <v>0.49327532508456901</v>
          </cell>
        </row>
        <row r="45">
          <cell r="B45">
            <v>0.65686721530346803</v>
          </cell>
        </row>
        <row r="46">
          <cell r="B46">
            <v>0.47743108749032298</v>
          </cell>
        </row>
      </sheetData>
      <sheetData sheetId="12">
        <row r="2">
          <cell r="B2">
            <v>1.12201188978693</v>
          </cell>
        </row>
        <row r="3">
          <cell r="B3">
            <v>0.48903875740909902</v>
          </cell>
        </row>
        <row r="4">
          <cell r="B4">
            <v>1.62704708792597</v>
          </cell>
        </row>
        <row r="5">
          <cell r="B5">
            <v>0.88412271630708195</v>
          </cell>
        </row>
        <row r="6">
          <cell r="B6">
            <v>0.55207146798456197</v>
          </cell>
        </row>
        <row r="7">
          <cell r="B7">
            <v>1.1024950057057901</v>
          </cell>
        </row>
        <row r="8">
          <cell r="B8">
            <v>0.84350681769643898</v>
          </cell>
        </row>
        <row r="9">
          <cell r="B9">
            <v>0.70881503641428201</v>
          </cell>
        </row>
        <row r="10">
          <cell r="B10">
            <v>1.07143330355344</v>
          </cell>
        </row>
        <row r="11">
          <cell r="B11">
            <v>2.5811738050591599</v>
          </cell>
        </row>
        <row r="12">
          <cell r="B12">
            <v>2.5128025225528798</v>
          </cell>
        </row>
        <row r="13">
          <cell r="B13">
            <v>0.54007928748724798</v>
          </cell>
        </row>
        <row r="14">
          <cell r="B14">
            <v>1.1122957506028801</v>
          </cell>
        </row>
        <row r="15">
          <cell r="B15">
            <v>0.74127690191600704</v>
          </cell>
        </row>
        <row r="16">
          <cell r="B16">
            <v>1.3659350606113601</v>
          </cell>
        </row>
        <row r="17">
          <cell r="B17">
            <v>1.03851438342767</v>
          </cell>
        </row>
        <row r="18">
          <cell r="B18">
            <v>0.71323384298836601</v>
          </cell>
        </row>
        <row r="19">
          <cell r="B19">
            <v>0.76399706835266301</v>
          </cell>
        </row>
        <row r="20">
          <cell r="B20">
            <v>0.78429172919258705</v>
          </cell>
        </row>
        <row r="21">
          <cell r="B21">
            <v>1.0131642796949201</v>
          </cell>
        </row>
        <row r="22">
          <cell r="B22">
            <v>0.71186886659774795</v>
          </cell>
        </row>
        <row r="23">
          <cell r="B23">
            <v>0.85533057576625604</v>
          </cell>
        </row>
        <row r="24">
          <cell r="B24">
            <v>1.4914769899317399</v>
          </cell>
        </row>
        <row r="25">
          <cell r="B25">
            <v>0.576131778161178</v>
          </cell>
        </row>
        <row r="26">
          <cell r="B26">
            <v>0.67948423624479604</v>
          </cell>
        </row>
        <row r="27">
          <cell r="B27">
            <v>2.4161484717333299</v>
          </cell>
        </row>
        <row r="28">
          <cell r="B28">
            <v>1.20263526621081</v>
          </cell>
        </row>
        <row r="29">
          <cell r="B29">
            <v>0.59277197406581705</v>
          </cell>
        </row>
        <row r="30">
          <cell r="B30">
            <v>0.62692779616789696</v>
          </cell>
        </row>
        <row r="31">
          <cell r="B31">
            <v>0.74154717401528003</v>
          </cell>
        </row>
        <row r="32">
          <cell r="B32">
            <v>0.59281640561072702</v>
          </cell>
        </row>
        <row r="33">
          <cell r="B33">
            <v>0.58347400241716196</v>
          </cell>
        </row>
        <row r="34">
          <cell r="B34">
            <v>0.69685529347086195</v>
          </cell>
        </row>
        <row r="35">
          <cell r="B35">
            <v>1.1773201709151899</v>
          </cell>
        </row>
        <row r="36">
          <cell r="B36">
            <v>0.98005071019943901</v>
          </cell>
        </row>
        <row r="37">
          <cell r="B37">
            <v>1.5889883342620701</v>
          </cell>
        </row>
        <row r="38">
          <cell r="B38">
            <v>0.97816078092219505</v>
          </cell>
        </row>
        <row r="39">
          <cell r="B39">
            <v>2.0975585733550202</v>
          </cell>
        </row>
        <row r="40">
          <cell r="B40">
            <v>1.6083086622770899</v>
          </cell>
        </row>
        <row r="41">
          <cell r="B41">
            <v>0.58755764699577995</v>
          </cell>
        </row>
        <row r="42">
          <cell r="B42">
            <v>0.51662920169690096</v>
          </cell>
        </row>
        <row r="43">
          <cell r="B43">
            <v>0.50972704308907402</v>
          </cell>
        </row>
        <row r="44">
          <cell r="B44">
            <v>0.497447230554174</v>
          </cell>
        </row>
        <row r="45">
          <cell r="B45">
            <v>0.64149797615828497</v>
          </cell>
        </row>
        <row r="46">
          <cell r="B46">
            <v>0.48197812451185101</v>
          </cell>
        </row>
      </sheetData>
      <sheetData sheetId="13">
        <row r="2">
          <cell r="B2">
            <v>1.1253004882731901</v>
          </cell>
        </row>
        <row r="3">
          <cell r="B3">
            <v>0.50992490527415701</v>
          </cell>
        </row>
        <row r="4">
          <cell r="B4">
            <v>1.8000113221199101</v>
          </cell>
        </row>
        <row r="5">
          <cell r="B5">
            <v>0.85627873395294796</v>
          </cell>
        </row>
        <row r="6">
          <cell r="B6">
            <v>0.55443317091782096</v>
          </cell>
        </row>
        <row r="7">
          <cell r="B7">
            <v>1.1048318088381699</v>
          </cell>
        </row>
        <row r="8">
          <cell r="B8">
            <v>0.83640592340360598</v>
          </cell>
        </row>
        <row r="9">
          <cell r="B9">
            <v>0.71379322695200897</v>
          </cell>
        </row>
        <row r="10">
          <cell r="B10">
            <v>1.10287996411336</v>
          </cell>
        </row>
        <row r="11">
          <cell r="B11">
            <v>2.5893914795765198</v>
          </cell>
        </row>
        <row r="12">
          <cell r="B12">
            <v>2.2902854224035698</v>
          </cell>
        </row>
        <row r="13">
          <cell r="B13">
            <v>0.54920659505657998</v>
          </cell>
        </row>
        <row r="14">
          <cell r="B14">
            <v>1.0562227528552</v>
          </cell>
        </row>
        <row r="15">
          <cell r="B15">
            <v>0.74700692850118999</v>
          </cell>
        </row>
        <row r="16">
          <cell r="B16">
            <v>1.38820819228114</v>
          </cell>
        </row>
        <row r="17">
          <cell r="B17">
            <v>1.01677939628506</v>
          </cell>
        </row>
        <row r="18">
          <cell r="B18">
            <v>0.73176820587046598</v>
          </cell>
        </row>
        <row r="19">
          <cell r="B19">
            <v>0.74874321423495505</v>
          </cell>
        </row>
        <row r="20">
          <cell r="B20">
            <v>0.94032468333087704</v>
          </cell>
        </row>
        <row r="21">
          <cell r="B21">
            <v>0.97117209774598301</v>
          </cell>
        </row>
        <row r="22">
          <cell r="B22">
            <v>0.73613993563409597</v>
          </cell>
        </row>
        <row r="23">
          <cell r="B23">
            <v>0.89662448468558198</v>
          </cell>
        </row>
        <row r="24">
          <cell r="B24">
            <v>1.5163970811768801</v>
          </cell>
        </row>
        <row r="25">
          <cell r="B25">
            <v>0.70150788314440204</v>
          </cell>
        </row>
        <row r="26">
          <cell r="B26">
            <v>0.70042213815008703</v>
          </cell>
        </row>
        <row r="27">
          <cell r="B27">
            <v>2.4704176761135099</v>
          </cell>
        </row>
        <row r="28">
          <cell r="B28">
            <v>1.2247826157801001</v>
          </cell>
        </row>
        <row r="29">
          <cell r="B29">
            <v>0.52374079634665904</v>
          </cell>
        </row>
        <row r="30">
          <cell r="B30">
            <v>0.61234333814197395</v>
          </cell>
        </row>
        <row r="31">
          <cell r="B31">
            <v>0.74284253422076296</v>
          </cell>
        </row>
        <row r="32">
          <cell r="B32">
            <v>0.61010809718799996</v>
          </cell>
        </row>
        <row r="33">
          <cell r="B33">
            <v>0.59260455417504199</v>
          </cell>
        </row>
        <row r="34">
          <cell r="B34">
            <v>0.64751947648518504</v>
          </cell>
        </row>
        <row r="35">
          <cell r="B35">
            <v>1.0546111153026601</v>
          </cell>
        </row>
        <row r="36">
          <cell r="B36">
            <v>0.94420989386939402</v>
          </cell>
        </row>
        <row r="37">
          <cell r="B37">
            <v>1.5398554700943901</v>
          </cell>
        </row>
        <row r="38">
          <cell r="B38">
            <v>0.95959990365944503</v>
          </cell>
        </row>
        <row r="39">
          <cell r="B39">
            <v>2.0651047300729299</v>
          </cell>
        </row>
        <row r="40">
          <cell r="B40">
            <v>1.6048910152647899</v>
          </cell>
        </row>
        <row r="41">
          <cell r="B41">
            <v>0.58092135550083202</v>
          </cell>
        </row>
        <row r="42">
          <cell r="B42">
            <v>0.52591275707246699</v>
          </cell>
        </row>
        <row r="43">
          <cell r="B43">
            <v>0.52702536311603598</v>
          </cell>
        </row>
        <row r="44">
          <cell r="B44">
            <v>0.50250860633995498</v>
          </cell>
        </row>
        <row r="45">
          <cell r="B45">
            <v>0.60238924420006801</v>
          </cell>
        </row>
        <row r="46">
          <cell r="B46">
            <v>0.48455142227804798</v>
          </cell>
        </row>
      </sheetData>
      <sheetData sheetId="14">
        <row r="2">
          <cell r="B2">
            <v>1.12140494542817</v>
          </cell>
        </row>
        <row r="3">
          <cell r="B3">
            <v>0.51321528909994296</v>
          </cell>
        </row>
        <row r="4">
          <cell r="B4">
            <v>1.49451153200973</v>
          </cell>
        </row>
        <row r="5">
          <cell r="B5">
            <v>0.844092141985894</v>
          </cell>
        </row>
        <row r="6">
          <cell r="B6">
            <v>0.58542882018809295</v>
          </cell>
        </row>
        <row r="7">
          <cell r="B7">
            <v>1.05281863434814</v>
          </cell>
        </row>
        <row r="8">
          <cell r="B8">
            <v>0.80978402022845697</v>
          </cell>
        </row>
        <row r="9">
          <cell r="B9">
            <v>0.70825987052721995</v>
          </cell>
        </row>
        <row r="10">
          <cell r="B10">
            <v>1.0698570698473999</v>
          </cell>
        </row>
        <row r="11">
          <cell r="B11">
            <v>2.4196589233930101</v>
          </cell>
        </row>
        <row r="12">
          <cell r="B12">
            <v>1.8938595837563701</v>
          </cell>
        </row>
        <row r="13">
          <cell r="B13">
            <v>0.54776866499921795</v>
          </cell>
        </row>
        <row r="14">
          <cell r="B14">
            <v>1.05727412578286</v>
          </cell>
        </row>
        <row r="15">
          <cell r="B15">
            <v>0.76284714544539001</v>
          </cell>
        </row>
        <row r="16">
          <cell r="B16">
            <v>1.6401290720631001</v>
          </cell>
        </row>
        <row r="17">
          <cell r="B17">
            <v>0.99574068204077804</v>
          </cell>
        </row>
        <row r="18">
          <cell r="B18">
            <v>0.72089566723593701</v>
          </cell>
        </row>
        <row r="19">
          <cell r="B19">
            <v>0.72461994729228396</v>
          </cell>
        </row>
        <row r="20">
          <cell r="B20">
            <v>0.95881508898225498</v>
          </cell>
        </row>
        <row r="21">
          <cell r="B21">
            <v>0.93095368685625202</v>
          </cell>
        </row>
        <row r="22">
          <cell r="B22">
            <v>0.72264708836325398</v>
          </cell>
        </row>
        <row r="23">
          <cell r="B23">
            <v>0.878982180887945</v>
          </cell>
        </row>
        <row r="24">
          <cell r="B24">
            <v>1.47623387491934</v>
          </cell>
        </row>
        <row r="25">
          <cell r="B25">
            <v>0.69622601100219395</v>
          </cell>
        </row>
        <row r="26">
          <cell r="B26">
            <v>0.72384226728007595</v>
          </cell>
        </row>
        <row r="27">
          <cell r="B27">
            <v>2.5423050272680201</v>
          </cell>
        </row>
        <row r="28">
          <cell r="B28">
            <v>1.23795202349374</v>
          </cell>
        </row>
        <row r="29">
          <cell r="B29">
            <v>0.58680811719363402</v>
          </cell>
        </row>
        <row r="30">
          <cell r="B30">
            <v>0.636720347442298</v>
          </cell>
        </row>
        <row r="31">
          <cell r="B31">
            <v>0.75492274452152996</v>
          </cell>
        </row>
        <row r="32">
          <cell r="B32">
            <v>0.61075145748568804</v>
          </cell>
        </row>
        <row r="33">
          <cell r="B33">
            <v>0.60318588965687503</v>
          </cell>
        </row>
        <row r="34">
          <cell r="B34">
            <v>0.66883134798173605</v>
          </cell>
        </row>
        <row r="35">
          <cell r="B35">
            <v>1.0631921071344499</v>
          </cell>
        </row>
        <row r="36">
          <cell r="B36">
            <v>0.94262515306768202</v>
          </cell>
        </row>
        <row r="37">
          <cell r="B37">
            <v>1.7111334876723101</v>
          </cell>
        </row>
        <row r="38">
          <cell r="B38">
            <v>1.06879688476804</v>
          </cell>
        </row>
        <row r="39">
          <cell r="B39">
            <v>2.2115677528409301</v>
          </cell>
        </row>
        <row r="40">
          <cell r="B40">
            <v>1.7670267513207301</v>
          </cell>
        </row>
        <row r="41">
          <cell r="B41">
            <v>0.57405388413911695</v>
          </cell>
        </row>
        <row r="42">
          <cell r="B42">
            <v>0.53376418299602402</v>
          </cell>
        </row>
        <row r="43">
          <cell r="B43">
            <v>0.53370087351256301</v>
          </cell>
        </row>
        <row r="44">
          <cell r="B44">
            <v>0.50635650038407398</v>
          </cell>
        </row>
        <row r="45">
          <cell r="B45">
            <v>0.60792199251810097</v>
          </cell>
        </row>
        <row r="46">
          <cell r="B46">
            <v>0.48851714063913398</v>
          </cell>
        </row>
      </sheetData>
      <sheetData sheetId="15">
        <row r="2">
          <cell r="B2">
            <v>1.2350041778042899</v>
          </cell>
        </row>
        <row r="3">
          <cell r="B3">
            <v>0.53937435746120699</v>
          </cell>
        </row>
        <row r="4">
          <cell r="B4">
            <v>1.3775660673257399</v>
          </cell>
        </row>
        <row r="5">
          <cell r="B5">
            <v>0.84618427572154198</v>
          </cell>
        </row>
        <row r="6">
          <cell r="B6">
            <v>0.59734049638166498</v>
          </cell>
        </row>
        <row r="7">
          <cell r="B7">
            <v>1.0118943345464499</v>
          </cell>
        </row>
        <row r="8">
          <cell r="B8">
            <v>0.75272892692022697</v>
          </cell>
        </row>
        <row r="9">
          <cell r="B9">
            <v>0.67175706625974896</v>
          </cell>
        </row>
        <row r="10">
          <cell r="B10">
            <v>1.04168645648382</v>
          </cell>
        </row>
        <row r="11">
          <cell r="B11">
            <v>1.95795827451188</v>
          </cell>
        </row>
        <row r="12">
          <cell r="B12">
            <v>1.7667196661329601</v>
          </cell>
        </row>
        <row r="13">
          <cell r="B13">
            <v>0.60341699887528399</v>
          </cell>
        </row>
        <row r="14">
          <cell r="B14">
            <v>0.966562260604934</v>
          </cell>
        </row>
        <row r="15">
          <cell r="B15">
            <v>0.75281043909682399</v>
          </cell>
        </row>
        <row r="16">
          <cell r="B16">
            <v>1.4917097789107701</v>
          </cell>
        </row>
        <row r="17">
          <cell r="B17">
            <v>0.90892700740937904</v>
          </cell>
        </row>
        <row r="18">
          <cell r="B18">
            <v>0.92621991613792898</v>
          </cell>
        </row>
        <row r="19">
          <cell r="B19">
            <v>0.75610110287557897</v>
          </cell>
        </row>
        <row r="20">
          <cell r="B20">
            <v>0.97897656693304502</v>
          </cell>
        </row>
        <row r="21">
          <cell r="B21">
            <v>0.97118643840068997</v>
          </cell>
        </row>
        <row r="22">
          <cell r="B22">
            <v>0.72316691440165703</v>
          </cell>
        </row>
        <row r="23">
          <cell r="B23">
            <v>1.02164276480876</v>
          </cell>
        </row>
        <row r="24">
          <cell r="B24">
            <v>1.3771592994631401</v>
          </cell>
        </row>
        <row r="25">
          <cell r="B25">
            <v>0.69747553861786604</v>
          </cell>
        </row>
        <row r="26">
          <cell r="B26">
            <v>0.83993674289022702</v>
          </cell>
        </row>
        <row r="27">
          <cell r="B27">
            <v>2.8166276266322101</v>
          </cell>
        </row>
        <row r="28">
          <cell r="B28">
            <v>1.43036620429029</v>
          </cell>
        </row>
        <row r="29">
          <cell r="B29">
            <v>0.71313083211647998</v>
          </cell>
        </row>
        <row r="30">
          <cell r="B30">
            <v>0.66841637653758801</v>
          </cell>
        </row>
        <row r="31">
          <cell r="B31">
            <v>0.82980085274079396</v>
          </cell>
        </row>
        <row r="32">
          <cell r="B32">
            <v>0.61416126785549796</v>
          </cell>
        </row>
        <row r="33">
          <cell r="B33">
            <v>0.70662004933115297</v>
          </cell>
        </row>
        <row r="34">
          <cell r="B34">
            <v>0.88027492825012899</v>
          </cell>
        </row>
        <row r="35">
          <cell r="B35">
            <v>0.93249564763008796</v>
          </cell>
        </row>
        <row r="36">
          <cell r="B36">
            <v>0.80899022914277297</v>
          </cell>
        </row>
        <row r="37">
          <cell r="B37">
            <v>1.65385499026331</v>
          </cell>
        </row>
        <row r="38">
          <cell r="B38">
            <v>0.97453889117333503</v>
          </cell>
        </row>
        <row r="39">
          <cell r="B39">
            <v>2.05184536111532</v>
          </cell>
        </row>
        <row r="40">
          <cell r="B40">
            <v>1.60536334757578</v>
          </cell>
        </row>
        <row r="41">
          <cell r="B41">
            <v>0.63007620522441898</v>
          </cell>
        </row>
        <row r="42">
          <cell r="B42">
            <v>0.58596642599137305</v>
          </cell>
        </row>
        <row r="43">
          <cell r="B43">
            <v>0.56220967362977303</v>
          </cell>
        </row>
        <row r="44">
          <cell r="B44">
            <v>0.57003578401422506</v>
          </cell>
        </row>
        <row r="45">
          <cell r="B45">
            <v>0.64019114425724499</v>
          </cell>
        </row>
        <row r="46">
          <cell r="B46">
            <v>0.51152829325259996</v>
          </cell>
        </row>
      </sheetData>
      <sheetData sheetId="16">
        <row r="2">
          <cell r="B2">
            <v>1.27256805862101</v>
          </cell>
        </row>
        <row r="3">
          <cell r="B3">
            <v>0.53655132340076095</v>
          </cell>
        </row>
        <row r="4">
          <cell r="B4">
            <v>1.5266168061343699</v>
          </cell>
        </row>
        <row r="5">
          <cell r="B5">
            <v>0.87446468050461001</v>
          </cell>
        </row>
        <row r="6">
          <cell r="B6">
            <v>0.59588374932417298</v>
          </cell>
        </row>
        <row r="7">
          <cell r="B7">
            <v>1.04399567363589</v>
          </cell>
        </row>
        <row r="8">
          <cell r="B8">
            <v>0.76688691404952003</v>
          </cell>
        </row>
        <row r="9">
          <cell r="B9">
            <v>0.67002237871840997</v>
          </cell>
        </row>
        <row r="10">
          <cell r="B10">
            <v>1.0042566654093501</v>
          </cell>
        </row>
        <row r="11">
          <cell r="B11">
            <v>1.9776830354270201</v>
          </cell>
        </row>
        <row r="12">
          <cell r="B12">
            <v>1.86775146858115</v>
          </cell>
        </row>
        <row r="13">
          <cell r="B13">
            <v>0.59764403817626899</v>
          </cell>
        </row>
        <row r="14">
          <cell r="B14">
            <v>0.98733594514433598</v>
          </cell>
        </row>
        <row r="15">
          <cell r="B15">
            <v>0.73962371694362805</v>
          </cell>
        </row>
        <row r="16">
          <cell r="B16">
            <v>1.3857897113923101</v>
          </cell>
        </row>
        <row r="17">
          <cell r="B17">
            <v>0.87947438376839404</v>
          </cell>
        </row>
        <row r="18">
          <cell r="B18">
            <v>0.886522890913501</v>
          </cell>
        </row>
        <row r="19">
          <cell r="B19">
            <v>0.7570990514425</v>
          </cell>
        </row>
        <row r="20">
          <cell r="B20">
            <v>0.94899988752590603</v>
          </cell>
        </row>
        <row r="21">
          <cell r="B21">
            <v>0.9572121825837</v>
          </cell>
        </row>
        <row r="22">
          <cell r="B22">
            <v>0.726045499106593</v>
          </cell>
        </row>
        <row r="23">
          <cell r="B23">
            <v>0.98587663284306104</v>
          </cell>
        </row>
        <row r="24">
          <cell r="B24">
            <v>1.322510178948</v>
          </cell>
        </row>
        <row r="25">
          <cell r="B25">
            <v>0.69451176331775399</v>
          </cell>
        </row>
        <row r="26">
          <cell r="B26">
            <v>0.82535894270452304</v>
          </cell>
        </row>
        <row r="27">
          <cell r="B27">
            <v>2.8856418097706</v>
          </cell>
        </row>
        <row r="28">
          <cell r="B28">
            <v>1.43420800494962</v>
          </cell>
        </row>
        <row r="29">
          <cell r="B29">
            <v>0.71891088714860896</v>
          </cell>
        </row>
        <row r="30">
          <cell r="B30">
            <v>0.67291247333519999</v>
          </cell>
        </row>
        <row r="31">
          <cell r="B31">
            <v>0.84072266674521501</v>
          </cell>
        </row>
        <row r="32">
          <cell r="B32">
            <v>0.61064759503858401</v>
          </cell>
        </row>
        <row r="33">
          <cell r="B33">
            <v>0.70105068055069097</v>
          </cell>
        </row>
        <row r="34">
          <cell r="B34">
            <v>0.86726355442608605</v>
          </cell>
        </row>
        <row r="35">
          <cell r="B35">
            <v>0.91219161971260698</v>
          </cell>
        </row>
        <row r="36">
          <cell r="B36">
            <v>0.80787214015208197</v>
          </cell>
        </row>
        <row r="37">
          <cell r="B37">
            <v>1.5979615396370701</v>
          </cell>
        </row>
        <row r="38">
          <cell r="B38">
            <v>0.98231807069481702</v>
          </cell>
        </row>
        <row r="39">
          <cell r="B39">
            <v>2.0291886959407002</v>
          </cell>
        </row>
        <row r="40">
          <cell r="B40">
            <v>1.6226046438831501</v>
          </cell>
        </row>
        <row r="41">
          <cell r="B41">
            <v>0.63119241679649996</v>
          </cell>
        </row>
        <row r="42">
          <cell r="B42">
            <v>0.58266340232713798</v>
          </cell>
        </row>
        <row r="43">
          <cell r="B43">
            <v>0.55561877561073802</v>
          </cell>
        </row>
        <row r="44">
          <cell r="B44">
            <v>0.56930032750131199</v>
          </cell>
        </row>
        <row r="45">
          <cell r="B45">
            <v>0.635690671149443</v>
          </cell>
        </row>
        <row r="46">
          <cell r="B46">
            <v>0.511354446013082</v>
          </cell>
        </row>
      </sheetData>
      <sheetData sheetId="17">
        <row r="2">
          <cell r="B2">
            <v>1.24577896466903</v>
          </cell>
        </row>
        <row r="3">
          <cell r="B3">
            <v>0.52610738071755203</v>
          </cell>
        </row>
        <row r="4">
          <cell r="B4">
            <v>1.6173636943537599</v>
          </cell>
        </row>
        <row r="5">
          <cell r="B5">
            <v>0.85088997405855205</v>
          </cell>
        </row>
        <row r="6">
          <cell r="B6">
            <v>0.59191019373576803</v>
          </cell>
        </row>
        <row r="7">
          <cell r="B7">
            <v>1.02914650865831</v>
          </cell>
        </row>
        <row r="8">
          <cell r="B8">
            <v>0.74850643517524995</v>
          </cell>
        </row>
        <row r="9">
          <cell r="B9">
            <v>0.66491521855547397</v>
          </cell>
        </row>
        <row r="10">
          <cell r="B10">
            <v>0.95783354977957802</v>
          </cell>
        </row>
        <row r="11">
          <cell r="B11">
            <v>2.0371378898646402</v>
          </cell>
        </row>
        <row r="12">
          <cell r="B12">
            <v>1.8556623833420001</v>
          </cell>
        </row>
        <row r="13">
          <cell r="B13">
            <v>0.59164416724708002</v>
          </cell>
        </row>
        <row r="14">
          <cell r="B14">
            <v>1.0146303585532901</v>
          </cell>
        </row>
        <row r="15">
          <cell r="B15">
            <v>0.74238856057046199</v>
          </cell>
        </row>
        <row r="16">
          <cell r="B16">
            <v>1.30392374579605</v>
          </cell>
        </row>
        <row r="17">
          <cell r="B17">
            <v>0.87166040391486299</v>
          </cell>
        </row>
        <row r="18">
          <cell r="B18">
            <v>0.91010942989238797</v>
          </cell>
        </row>
        <row r="19">
          <cell r="B19">
            <v>0.74276809852395498</v>
          </cell>
        </row>
        <row r="20">
          <cell r="B20">
            <v>0.92657302610857095</v>
          </cell>
        </row>
        <row r="21">
          <cell r="B21">
            <v>0.96641772362623302</v>
          </cell>
        </row>
        <row r="22">
          <cell r="B22">
            <v>0.71129159494352101</v>
          </cell>
        </row>
        <row r="23">
          <cell r="B23">
            <v>0.96227413813406504</v>
          </cell>
        </row>
        <row r="24">
          <cell r="B24">
            <v>1.35624582924159</v>
          </cell>
        </row>
        <row r="25">
          <cell r="B25">
            <v>0.67664493422336203</v>
          </cell>
        </row>
        <row r="26">
          <cell r="B26">
            <v>0.812490324388632</v>
          </cell>
        </row>
        <row r="27">
          <cell r="B27">
            <v>2.9518158206046898</v>
          </cell>
        </row>
        <row r="28">
          <cell r="B28">
            <v>1.42057717105209</v>
          </cell>
        </row>
        <row r="29">
          <cell r="B29">
            <v>0.71108213498121298</v>
          </cell>
        </row>
        <row r="30">
          <cell r="B30">
            <v>0.66450768042108899</v>
          </cell>
        </row>
        <row r="31">
          <cell r="B31">
            <v>0.84404107726713296</v>
          </cell>
        </row>
        <row r="32">
          <cell r="B32">
            <v>0.607552414787767</v>
          </cell>
        </row>
        <row r="33">
          <cell r="B33">
            <v>0.69171967693170899</v>
          </cell>
        </row>
        <row r="34">
          <cell r="B34">
            <v>0.86260280938132805</v>
          </cell>
        </row>
        <row r="35">
          <cell r="B35">
            <v>0.88656768520645501</v>
          </cell>
        </row>
        <row r="36">
          <cell r="B36">
            <v>0.80585793034326703</v>
          </cell>
        </row>
        <row r="37">
          <cell r="B37">
            <v>1.62309236861725</v>
          </cell>
        </row>
        <row r="38">
          <cell r="B38">
            <v>0.99112292021683601</v>
          </cell>
        </row>
        <row r="39">
          <cell r="B39">
            <v>2.0991048889198498</v>
          </cell>
        </row>
        <row r="40">
          <cell r="B40">
            <v>1.6660679072942199</v>
          </cell>
        </row>
        <row r="41">
          <cell r="B41">
            <v>0.63218521923864301</v>
          </cell>
        </row>
        <row r="42">
          <cell r="B42">
            <v>0.58182704039243505</v>
          </cell>
        </row>
        <row r="43">
          <cell r="B43">
            <v>0.54914259634334295</v>
          </cell>
        </row>
        <row r="44">
          <cell r="B44">
            <v>0.561066006914403</v>
          </cell>
        </row>
        <row r="45">
          <cell r="B45">
            <v>0.63190996717727999</v>
          </cell>
        </row>
        <row r="46">
          <cell r="B46">
            <v>0.50384215583501801</v>
          </cell>
        </row>
      </sheetData>
      <sheetData sheetId="18">
        <row r="2">
          <cell r="B2">
            <v>1.23372153167406</v>
          </cell>
        </row>
        <row r="3">
          <cell r="B3">
            <v>0.52308785687565695</v>
          </cell>
        </row>
        <row r="4">
          <cell r="B4">
            <v>1.7128877918777901</v>
          </cell>
        </row>
        <row r="5">
          <cell r="B5">
            <v>0.83073007741417904</v>
          </cell>
        </row>
        <row r="6">
          <cell r="B6">
            <v>0.58956624446071004</v>
          </cell>
        </row>
        <row r="7">
          <cell r="B7">
            <v>0.99876400646563901</v>
          </cell>
        </row>
        <row r="8">
          <cell r="B8">
            <v>0.737634334913291</v>
          </cell>
        </row>
        <row r="9">
          <cell r="B9">
            <v>0.66613531392138403</v>
          </cell>
        </row>
        <row r="10">
          <cell r="B10">
            <v>0.94854631381004095</v>
          </cell>
        </row>
        <row r="11">
          <cell r="B11">
            <v>2.0371484498152501</v>
          </cell>
        </row>
        <row r="12">
          <cell r="B12">
            <v>1.8360433507099201</v>
          </cell>
        </row>
        <row r="13">
          <cell r="B13">
            <v>0.59016674739335395</v>
          </cell>
        </row>
        <row r="14">
          <cell r="B14">
            <v>1.0160794995782501</v>
          </cell>
        </row>
        <row r="15">
          <cell r="B15">
            <v>0.73790018751798003</v>
          </cell>
        </row>
        <row r="16">
          <cell r="B16">
            <v>1.3538219777327001</v>
          </cell>
        </row>
        <row r="17">
          <cell r="B17">
            <v>0.88945811030084498</v>
          </cell>
        </row>
        <row r="18">
          <cell r="B18">
            <v>0.92532790659446496</v>
          </cell>
        </row>
        <row r="19">
          <cell r="B19">
            <v>0.73519496709449605</v>
          </cell>
        </row>
        <row r="20">
          <cell r="B20">
            <v>0.92289993749132604</v>
          </cell>
        </row>
        <row r="21">
          <cell r="B21">
            <v>0.95421981757701602</v>
          </cell>
        </row>
        <row r="22">
          <cell r="B22">
            <v>0.712674455798325</v>
          </cell>
        </row>
        <row r="23">
          <cell r="B23">
            <v>0.96154343180979396</v>
          </cell>
        </row>
        <row r="24">
          <cell r="B24">
            <v>1.3060730111955201</v>
          </cell>
        </row>
        <row r="25">
          <cell r="B25">
            <v>0.68570530001482999</v>
          </cell>
        </row>
        <row r="26">
          <cell r="B26">
            <v>0.80284309503488405</v>
          </cell>
        </row>
        <row r="27">
          <cell r="B27">
            <v>2.9952391095161399</v>
          </cell>
        </row>
        <row r="28">
          <cell r="B28">
            <v>1.42536721347916</v>
          </cell>
        </row>
        <row r="29">
          <cell r="B29">
            <v>0.721417039128186</v>
          </cell>
        </row>
        <row r="30">
          <cell r="B30">
            <v>0.66983483276915001</v>
          </cell>
        </row>
        <row r="31">
          <cell r="B31">
            <v>0.85678736428150803</v>
          </cell>
        </row>
        <row r="32">
          <cell r="B32">
            <v>0.60804663846655305</v>
          </cell>
        </row>
        <row r="33">
          <cell r="B33">
            <v>0.69384715412773901</v>
          </cell>
        </row>
        <row r="34">
          <cell r="B34">
            <v>0.85981661452676905</v>
          </cell>
        </row>
        <row r="35">
          <cell r="B35">
            <v>0.853724603752959</v>
          </cell>
        </row>
        <row r="36">
          <cell r="B36">
            <v>0.81868021186245898</v>
          </cell>
        </row>
        <row r="37">
          <cell r="B37">
            <v>1.55028833669662</v>
          </cell>
        </row>
        <row r="38">
          <cell r="B38">
            <v>0.98965752663370599</v>
          </cell>
        </row>
        <row r="39">
          <cell r="B39">
            <v>2.0980321753973699</v>
          </cell>
        </row>
        <row r="40">
          <cell r="B40">
            <v>1.70676024296888</v>
          </cell>
        </row>
        <row r="41">
          <cell r="B41">
            <v>0.62680308399044204</v>
          </cell>
        </row>
        <row r="42">
          <cell r="B42">
            <v>0.57972453105422905</v>
          </cell>
        </row>
        <row r="43">
          <cell r="B43">
            <v>0.54839698053876396</v>
          </cell>
        </row>
        <row r="44">
          <cell r="B44">
            <v>0.559874111526524</v>
          </cell>
        </row>
        <row r="45">
          <cell r="B45">
            <v>0.62693903220484004</v>
          </cell>
        </row>
        <row r="46">
          <cell r="B46">
            <v>0.502589480006289</v>
          </cell>
        </row>
      </sheetData>
      <sheetData sheetId="19">
        <row r="2">
          <cell r="B2">
            <v>1.19995220606285</v>
          </cell>
        </row>
        <row r="3">
          <cell r="B3">
            <v>0.51976338233384001</v>
          </cell>
        </row>
        <row r="4">
          <cell r="B4">
            <v>1.60048865793744</v>
          </cell>
        </row>
        <row r="5">
          <cell r="B5">
            <v>0.81054295820086597</v>
          </cell>
        </row>
        <row r="6">
          <cell r="B6">
            <v>0.58890996744726998</v>
          </cell>
        </row>
        <row r="7">
          <cell r="B7">
            <v>0.99160010994218095</v>
          </cell>
        </row>
        <row r="8">
          <cell r="B8">
            <v>0.73233114440926295</v>
          </cell>
        </row>
        <row r="9">
          <cell r="B9">
            <v>0.66761973568989996</v>
          </cell>
        </row>
        <row r="10">
          <cell r="B10">
            <v>0.93535136246525097</v>
          </cell>
        </row>
        <row r="11">
          <cell r="B11">
            <v>2.04810467575202</v>
          </cell>
        </row>
        <row r="12">
          <cell r="B12">
            <v>1.84844700133513</v>
          </cell>
        </row>
        <row r="13">
          <cell r="B13">
            <v>0.585944425167648</v>
          </cell>
        </row>
        <row r="14">
          <cell r="B14">
            <v>1.0187959305477301</v>
          </cell>
        </row>
        <row r="15">
          <cell r="B15">
            <v>0.74030827751709405</v>
          </cell>
        </row>
        <row r="16">
          <cell r="B16">
            <v>1.33111536929492</v>
          </cell>
        </row>
        <row r="17">
          <cell r="B17">
            <v>0.89306942228735497</v>
          </cell>
        </row>
        <row r="18">
          <cell r="B18">
            <v>0.90990101387408795</v>
          </cell>
        </row>
        <row r="19">
          <cell r="B19">
            <v>0.74683646657150904</v>
          </cell>
        </row>
        <row r="20">
          <cell r="B20">
            <v>0.92822491964950504</v>
          </cell>
        </row>
        <row r="21">
          <cell r="B21">
            <v>0.97970571509928395</v>
          </cell>
        </row>
        <row r="22">
          <cell r="B22">
            <v>0.70533770309577604</v>
          </cell>
        </row>
        <row r="23">
          <cell r="B23">
            <v>0.96337915961324105</v>
          </cell>
        </row>
        <row r="24">
          <cell r="B24">
            <v>1.3697037049938099</v>
          </cell>
        </row>
        <row r="25">
          <cell r="B25">
            <v>0.68314761416925296</v>
          </cell>
        </row>
        <row r="26">
          <cell r="B26">
            <v>0.80489296652014097</v>
          </cell>
        </row>
        <row r="27">
          <cell r="B27">
            <v>3.0714589069193599</v>
          </cell>
        </row>
        <row r="28">
          <cell r="B28">
            <v>1.4596343495222299</v>
          </cell>
        </row>
        <row r="29">
          <cell r="B29">
            <v>0.67774608296596095</v>
          </cell>
        </row>
        <row r="30">
          <cell r="B30">
            <v>0.66374957020761305</v>
          </cell>
        </row>
        <row r="31">
          <cell r="B31">
            <v>0.85046877511448904</v>
          </cell>
        </row>
        <row r="32">
          <cell r="B32">
            <v>0.60799822153683403</v>
          </cell>
        </row>
        <row r="33">
          <cell r="B33">
            <v>0.70008923365274001</v>
          </cell>
        </row>
        <row r="34">
          <cell r="B34">
            <v>0.87549100703948701</v>
          </cell>
        </row>
        <row r="35">
          <cell r="B35">
            <v>0.82403506550119998</v>
          </cell>
        </row>
        <row r="36">
          <cell r="B36">
            <v>0.82789122985254204</v>
          </cell>
        </row>
        <row r="37">
          <cell r="B37">
            <v>1.55900472012125</v>
          </cell>
        </row>
        <row r="38">
          <cell r="B38">
            <v>0.99350612945786798</v>
          </cell>
        </row>
        <row r="39">
          <cell r="B39">
            <v>2.1432371006526001</v>
          </cell>
        </row>
        <row r="40">
          <cell r="B40">
            <v>1.7025385238033599</v>
          </cell>
        </row>
        <row r="41">
          <cell r="B41">
            <v>0.61961920051456798</v>
          </cell>
        </row>
        <row r="42">
          <cell r="B42">
            <v>0.58088801339882701</v>
          </cell>
        </row>
        <row r="43">
          <cell r="B43">
            <v>0.54852040920308298</v>
          </cell>
        </row>
        <row r="44">
          <cell r="B44">
            <v>0.56348200228877898</v>
          </cell>
        </row>
        <row r="45">
          <cell r="B45">
            <v>0.62694150037764995</v>
          </cell>
        </row>
        <row r="46">
          <cell r="B46">
            <v>0.50022606789218405</v>
          </cell>
        </row>
      </sheetData>
      <sheetData sheetId="20">
        <row r="2">
          <cell r="B2">
            <v>1.19602725260825</v>
          </cell>
        </row>
        <row r="3">
          <cell r="B3">
            <v>0.51242663033642299</v>
          </cell>
        </row>
        <row r="4">
          <cell r="B4">
            <v>1.29825245095835</v>
          </cell>
        </row>
        <row r="5">
          <cell r="B5">
            <v>0.75457343159427903</v>
          </cell>
        </row>
        <row r="6">
          <cell r="B6">
            <v>0.58915924310481904</v>
          </cell>
        </row>
        <row r="7">
          <cell r="B7">
            <v>0.99994426159976901</v>
          </cell>
        </row>
        <row r="8">
          <cell r="B8">
            <v>0.71556101303455799</v>
          </cell>
        </row>
        <row r="9">
          <cell r="B9">
            <v>0.62798704696510299</v>
          </cell>
        </row>
        <row r="10">
          <cell r="B10">
            <v>0.89166974128264598</v>
          </cell>
        </row>
        <row r="11">
          <cell r="B11">
            <v>2.0243926943793902</v>
          </cell>
        </row>
        <row r="12">
          <cell r="B12">
            <v>2.0410644876973998</v>
          </cell>
        </row>
        <row r="13">
          <cell r="B13">
            <v>0.58833252450428897</v>
          </cell>
        </row>
        <row r="14">
          <cell r="B14">
            <v>0.99763835115278598</v>
          </cell>
        </row>
        <row r="15">
          <cell r="B15">
            <v>0.73789505549597001</v>
          </cell>
        </row>
        <row r="16">
          <cell r="B16">
            <v>1.27195935603054</v>
          </cell>
        </row>
        <row r="17">
          <cell r="B17">
            <v>0.87803805920546996</v>
          </cell>
        </row>
        <row r="18">
          <cell r="B18">
            <v>0.93164776613340505</v>
          </cell>
        </row>
        <row r="19">
          <cell r="B19">
            <v>0.75243045192063396</v>
          </cell>
        </row>
        <row r="20">
          <cell r="B20">
            <v>0.94412855507596505</v>
          </cell>
        </row>
        <row r="21">
          <cell r="B21">
            <v>0.94429018792597097</v>
          </cell>
        </row>
        <row r="22">
          <cell r="B22">
            <v>0.74697178016236598</v>
          </cell>
        </row>
        <row r="23">
          <cell r="B23">
            <v>0.99817136223101499</v>
          </cell>
        </row>
        <row r="24">
          <cell r="B24">
            <v>1.4452532922679999</v>
          </cell>
        </row>
        <row r="25">
          <cell r="B25">
            <v>0.68241603150991803</v>
          </cell>
        </row>
        <row r="26">
          <cell r="B26">
            <v>0.79777686641347301</v>
          </cell>
        </row>
        <row r="27">
          <cell r="B27">
            <v>3.1464970655175502</v>
          </cell>
        </row>
        <row r="28">
          <cell r="B28">
            <v>1.46139737012644</v>
          </cell>
        </row>
        <row r="29">
          <cell r="B29">
            <v>0.68750151765645395</v>
          </cell>
        </row>
        <row r="30">
          <cell r="B30">
            <v>0.64915701635187295</v>
          </cell>
        </row>
        <row r="31">
          <cell r="B31">
            <v>0.84909597418485905</v>
          </cell>
        </row>
        <row r="32">
          <cell r="B32">
            <v>0.60281350868956896</v>
          </cell>
        </row>
        <row r="33">
          <cell r="B33">
            <v>0.69528471961235605</v>
          </cell>
        </row>
        <row r="34">
          <cell r="B34">
            <v>0.85558635045426001</v>
          </cell>
        </row>
        <row r="35">
          <cell r="B35">
            <v>0.79171805820133501</v>
          </cell>
        </row>
        <row r="36">
          <cell r="B36">
            <v>0.84960315721592605</v>
          </cell>
        </row>
        <row r="37">
          <cell r="B37">
            <v>1.65521857136536</v>
          </cell>
        </row>
        <row r="38">
          <cell r="B38">
            <v>1.0246001393970801</v>
          </cell>
        </row>
        <row r="39">
          <cell r="B39">
            <v>2.2169180859912601</v>
          </cell>
        </row>
        <row r="40">
          <cell r="B40">
            <v>1.72241171316621</v>
          </cell>
        </row>
        <row r="41">
          <cell r="B41">
            <v>0.62422308520625602</v>
          </cell>
        </row>
        <row r="42">
          <cell r="B42">
            <v>0.57924973467750596</v>
          </cell>
        </row>
        <row r="43">
          <cell r="B43">
            <v>0.54571831431062801</v>
          </cell>
        </row>
        <row r="44">
          <cell r="B44">
            <v>0.55610765729054001</v>
          </cell>
        </row>
        <row r="45">
          <cell r="B45">
            <v>0.62406394903881801</v>
          </cell>
        </row>
        <row r="46">
          <cell r="B46">
            <v>0.49482611795493697</v>
          </cell>
        </row>
      </sheetData>
      <sheetData sheetId="21">
        <row r="2">
          <cell r="B2">
            <v>1.2465403476747501</v>
          </cell>
        </row>
        <row r="3">
          <cell r="B3">
            <v>0.52335735316175702</v>
          </cell>
        </row>
        <row r="4">
          <cell r="B4">
            <v>1.1091062156787399</v>
          </cell>
        </row>
        <row r="5">
          <cell r="B5">
            <v>0.65051896535646503</v>
          </cell>
        </row>
        <row r="6">
          <cell r="B6">
            <v>0.59429918911815705</v>
          </cell>
        </row>
        <row r="7">
          <cell r="B7">
            <v>1.03414392827389</v>
          </cell>
        </row>
        <row r="8">
          <cell r="B8">
            <v>0.72058393876681204</v>
          </cell>
        </row>
        <row r="9">
          <cell r="B9">
            <v>0.63311586235296402</v>
          </cell>
        </row>
        <row r="10">
          <cell r="B10">
            <v>0.93628244590645704</v>
          </cell>
        </row>
        <row r="11">
          <cell r="B11">
            <v>1.9030299336682299</v>
          </cell>
        </row>
        <row r="12">
          <cell r="B12">
            <v>1.9833018026635201</v>
          </cell>
        </row>
        <row r="13">
          <cell r="B13">
            <v>0.59278643672140496</v>
          </cell>
        </row>
        <row r="14">
          <cell r="B14">
            <v>1.01240962955675</v>
          </cell>
        </row>
        <row r="15">
          <cell r="B15">
            <v>0.72290871634851095</v>
          </cell>
        </row>
        <row r="16">
          <cell r="B16">
            <v>1.2227736529911799</v>
          </cell>
        </row>
        <row r="17">
          <cell r="B17">
            <v>0.88017470283284904</v>
          </cell>
        </row>
        <row r="18">
          <cell r="B18">
            <v>0.91200230277697902</v>
          </cell>
        </row>
        <row r="19">
          <cell r="B19">
            <v>0.75624634126044199</v>
          </cell>
        </row>
        <row r="20">
          <cell r="B20">
            <v>0.94225440248582903</v>
          </cell>
        </row>
        <row r="21">
          <cell r="B21">
            <v>0.98970953789747496</v>
          </cell>
        </row>
        <row r="22">
          <cell r="B22">
            <v>0.69515078472389202</v>
          </cell>
        </row>
        <row r="23">
          <cell r="B23">
            <v>1.03083406270097</v>
          </cell>
        </row>
        <row r="24">
          <cell r="B24">
            <v>1.3992453701891601</v>
          </cell>
        </row>
        <row r="25">
          <cell r="B25">
            <v>0.71434556669134397</v>
          </cell>
        </row>
        <row r="26">
          <cell r="B26">
            <v>0.81187652309525105</v>
          </cell>
        </row>
        <row r="27">
          <cell r="B27">
            <v>3.15465680738127</v>
          </cell>
        </row>
        <row r="28">
          <cell r="B28">
            <v>1.43842645014356</v>
          </cell>
        </row>
        <row r="29">
          <cell r="B29">
            <v>0.68397694020483601</v>
          </cell>
        </row>
        <row r="30">
          <cell r="B30">
            <v>0.65928748724256003</v>
          </cell>
        </row>
        <row r="31">
          <cell r="B31">
            <v>0.85715323837240198</v>
          </cell>
        </row>
        <row r="32">
          <cell r="B32">
            <v>0.61520039845032304</v>
          </cell>
        </row>
        <row r="33">
          <cell r="B33">
            <v>0.70627064434603504</v>
          </cell>
        </row>
        <row r="34">
          <cell r="B34">
            <v>0.84603997054617996</v>
          </cell>
        </row>
        <row r="35">
          <cell r="B35">
            <v>0.79117560692649203</v>
          </cell>
        </row>
        <row r="36">
          <cell r="B36">
            <v>0.86934768573434895</v>
          </cell>
        </row>
        <row r="37">
          <cell r="B37">
            <v>1.7789416494406001</v>
          </cell>
        </row>
        <row r="38">
          <cell r="B38">
            <v>1.0280028010262801</v>
          </cell>
        </row>
        <row r="39">
          <cell r="B39">
            <v>2.2793834294761299</v>
          </cell>
        </row>
        <row r="40">
          <cell r="B40">
            <v>1.7931435802554401</v>
          </cell>
        </row>
        <row r="41">
          <cell r="B41">
            <v>0.63442200535587001</v>
          </cell>
        </row>
        <row r="42">
          <cell r="B42">
            <v>0.59041351313427604</v>
          </cell>
        </row>
        <row r="43">
          <cell r="B43">
            <v>0.55490092169666405</v>
          </cell>
        </row>
        <row r="44">
          <cell r="B44">
            <v>0.56537401860852798</v>
          </cell>
        </row>
        <row r="45">
          <cell r="B45">
            <v>0.63574311917825499</v>
          </cell>
        </row>
        <row r="46">
          <cell r="B46">
            <v>0.50114171958616605</v>
          </cell>
        </row>
      </sheetData>
      <sheetData sheetId="22">
        <row r="2">
          <cell r="B2">
            <v>1.1946402249566499</v>
          </cell>
        </row>
        <row r="3">
          <cell r="B3">
            <v>0.51847137460418002</v>
          </cell>
        </row>
        <row r="4">
          <cell r="B4">
            <v>1.13242194868867</v>
          </cell>
        </row>
        <row r="5">
          <cell r="B5">
            <v>0.72907376296376003</v>
          </cell>
        </row>
        <row r="6">
          <cell r="B6">
            <v>0.59210944087046402</v>
          </cell>
        </row>
        <row r="7">
          <cell r="B7">
            <v>1.00864800143853</v>
          </cell>
        </row>
        <row r="8">
          <cell r="B8">
            <v>0.71579858823603604</v>
          </cell>
        </row>
        <row r="9">
          <cell r="B9">
            <v>0.64417497918501998</v>
          </cell>
        </row>
        <row r="10">
          <cell r="B10">
            <v>0.915967745630486</v>
          </cell>
        </row>
        <row r="11">
          <cell r="B11">
            <v>1.91508217042316</v>
          </cell>
        </row>
        <row r="12">
          <cell r="B12">
            <v>1.9613380759855099</v>
          </cell>
        </row>
        <row r="13">
          <cell r="B13">
            <v>0.58745952801977197</v>
          </cell>
        </row>
        <row r="14">
          <cell r="B14">
            <v>1.00322673804022</v>
          </cell>
        </row>
        <row r="15">
          <cell r="B15">
            <v>0.71871518359429598</v>
          </cell>
        </row>
        <row r="16">
          <cell r="B16">
            <v>1.2963729111892901</v>
          </cell>
        </row>
        <row r="17">
          <cell r="B17">
            <v>0.88151793459317296</v>
          </cell>
        </row>
        <row r="18">
          <cell r="B18">
            <v>0.93050882030975901</v>
          </cell>
        </row>
        <row r="19">
          <cell r="B19">
            <v>0.74503442268901399</v>
          </cell>
        </row>
        <row r="20">
          <cell r="B20">
            <v>0.91957060628368803</v>
          </cell>
        </row>
        <row r="21">
          <cell r="B21">
            <v>1.01920958959407</v>
          </cell>
        </row>
        <row r="22">
          <cell r="B22">
            <v>0.68559467656075002</v>
          </cell>
        </row>
        <row r="23">
          <cell r="B23">
            <v>1.0528119873959401</v>
          </cell>
        </row>
        <row r="24">
          <cell r="B24">
            <v>1.53727046470965</v>
          </cell>
        </row>
        <row r="25">
          <cell r="B25">
            <v>0.69677009232502196</v>
          </cell>
        </row>
        <row r="26">
          <cell r="B26">
            <v>0.80736738732481395</v>
          </cell>
        </row>
        <row r="27">
          <cell r="B27">
            <v>3.18080060161933</v>
          </cell>
        </row>
        <row r="28">
          <cell r="B28">
            <v>1.4758588963233501</v>
          </cell>
        </row>
        <row r="29">
          <cell r="B29">
            <v>0.67986492492966599</v>
          </cell>
        </row>
        <row r="30">
          <cell r="B30">
            <v>0.67102552085073097</v>
          </cell>
        </row>
        <row r="31">
          <cell r="B31">
            <v>0.83869058821796405</v>
          </cell>
        </row>
        <row r="32">
          <cell r="B32">
            <v>0.64087500337847203</v>
          </cell>
        </row>
        <row r="33">
          <cell r="B33">
            <v>0.70094081814643505</v>
          </cell>
        </row>
        <row r="34">
          <cell r="B34">
            <v>0.82773382124777395</v>
          </cell>
        </row>
        <row r="35">
          <cell r="B35">
            <v>0.77982493362080196</v>
          </cell>
        </row>
        <row r="36">
          <cell r="B36">
            <v>0.89884188121264597</v>
          </cell>
        </row>
        <row r="37">
          <cell r="B37">
            <v>1.6843066445507699</v>
          </cell>
        </row>
        <row r="38">
          <cell r="B38">
            <v>1.0253272219917</v>
          </cell>
        </row>
        <row r="39">
          <cell r="B39">
            <v>2.1352247257648198</v>
          </cell>
        </row>
        <row r="40">
          <cell r="B40">
            <v>1.7694149444582099</v>
          </cell>
        </row>
        <row r="41">
          <cell r="B41">
            <v>0.62178185057570901</v>
          </cell>
        </row>
        <row r="42">
          <cell r="B42">
            <v>0.59566711153030305</v>
          </cell>
        </row>
        <row r="43">
          <cell r="B43">
            <v>0.55913280469248094</v>
          </cell>
        </row>
        <row r="44">
          <cell r="B44">
            <v>0.567157438150663</v>
          </cell>
        </row>
        <row r="45">
          <cell r="B45">
            <v>0.63766628546884097</v>
          </cell>
        </row>
        <row r="46">
          <cell r="B46">
            <v>0.500707327657405</v>
          </cell>
        </row>
      </sheetData>
      <sheetData sheetId="23">
        <row r="2">
          <cell r="B2">
            <v>1.2132834398866399</v>
          </cell>
        </row>
        <row r="3">
          <cell r="B3">
            <v>0.520215034953037</v>
          </cell>
        </row>
        <row r="4">
          <cell r="B4">
            <v>1.21436921366691</v>
          </cell>
        </row>
        <row r="5">
          <cell r="B5">
            <v>0.83392963377669604</v>
          </cell>
        </row>
        <row r="6">
          <cell r="B6">
            <v>0.59662810262467303</v>
          </cell>
        </row>
        <row r="7">
          <cell r="B7">
            <v>0.99231289800434297</v>
          </cell>
        </row>
        <row r="8">
          <cell r="B8">
            <v>0.70945113552566497</v>
          </cell>
        </row>
        <row r="9">
          <cell r="B9">
            <v>0.64377710754232698</v>
          </cell>
        </row>
        <row r="10">
          <cell r="B10">
            <v>0.93109916338013299</v>
          </cell>
        </row>
        <row r="11">
          <cell r="B11">
            <v>2.2719102757809599</v>
          </cell>
        </row>
        <row r="12">
          <cell r="B12">
            <v>1.8753400899093799</v>
          </cell>
        </row>
        <row r="13">
          <cell r="B13">
            <v>0.59281501306122197</v>
          </cell>
        </row>
        <row r="14">
          <cell r="B14">
            <v>1.0050200256445501</v>
          </cell>
        </row>
        <row r="15">
          <cell r="B15">
            <v>0.71647558610822804</v>
          </cell>
        </row>
        <row r="16">
          <cell r="B16">
            <v>1.2627322075779399</v>
          </cell>
        </row>
        <row r="17">
          <cell r="B17">
            <v>0.89721238263833303</v>
          </cell>
        </row>
        <row r="18">
          <cell r="B18">
            <v>0.93190282742876696</v>
          </cell>
        </row>
        <row r="19">
          <cell r="B19">
            <v>0.75107041248173401</v>
          </cell>
        </row>
        <row r="20">
          <cell r="B20">
            <v>0.88683878316888598</v>
          </cell>
        </row>
        <row r="21">
          <cell r="B21">
            <v>0.98668799925600903</v>
          </cell>
        </row>
        <row r="22">
          <cell r="B22">
            <v>0.74258479422982804</v>
          </cell>
        </row>
        <row r="23">
          <cell r="B23">
            <v>1.03157643102242</v>
          </cell>
        </row>
        <row r="24">
          <cell r="B24">
            <v>1.4440025268371199</v>
          </cell>
        </row>
        <row r="25">
          <cell r="B25">
            <v>0.67620627428373103</v>
          </cell>
        </row>
        <row r="26">
          <cell r="B26">
            <v>0.73788956634414204</v>
          </cell>
        </row>
        <row r="27">
          <cell r="B27">
            <v>2.9141106799277301</v>
          </cell>
        </row>
        <row r="28">
          <cell r="B28">
            <v>1.6046787274220899</v>
          </cell>
        </row>
        <row r="29">
          <cell r="B29">
            <v>0.79580829039868495</v>
          </cell>
        </row>
        <row r="30">
          <cell r="B30">
            <v>0.66750690677789104</v>
          </cell>
        </row>
        <row r="31">
          <cell r="B31">
            <v>0.84137125534629698</v>
          </cell>
        </row>
        <row r="32">
          <cell r="B32">
            <v>0.63536731243935796</v>
          </cell>
        </row>
        <row r="33">
          <cell r="B33">
            <v>0.68228966588060602</v>
          </cell>
        </row>
        <row r="34">
          <cell r="B34">
            <v>0.81768550282841801</v>
          </cell>
        </row>
        <row r="35">
          <cell r="B35">
            <v>0.74678467620139699</v>
          </cell>
        </row>
        <row r="36">
          <cell r="B36">
            <v>0.89174982273708003</v>
          </cell>
        </row>
        <row r="37">
          <cell r="B37">
            <v>1.57920975945264</v>
          </cell>
        </row>
        <row r="38">
          <cell r="B38">
            <v>0.98779392675469102</v>
          </cell>
        </row>
        <row r="39">
          <cell r="B39">
            <v>2.1803076748677901</v>
          </cell>
        </row>
        <row r="40">
          <cell r="B40">
            <v>1.6616435834493899</v>
          </cell>
        </row>
        <row r="41">
          <cell r="B41">
            <v>0.62404444311092699</v>
          </cell>
        </row>
        <row r="42">
          <cell r="B42">
            <v>0.57481322757348097</v>
          </cell>
        </row>
        <row r="43">
          <cell r="B43">
            <v>0.54318780705152503</v>
          </cell>
        </row>
        <row r="44">
          <cell r="B44">
            <v>0.56914898595077201</v>
          </cell>
        </row>
        <row r="45">
          <cell r="B45">
            <v>0.71289938271949105</v>
          </cell>
        </row>
        <row r="46">
          <cell r="B46">
            <v>0.50426744397609002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5">
      <xxl21:absoluteUrl r:id="rId2"/>
    </xxl21:alternateUrls>
    <sheetNames>
      <sheetName val="mip_backward_dispersion_1995"/>
      <sheetName val="mip_backward_dispersion_1996"/>
      <sheetName val="mip_backward_dispersion_1997"/>
      <sheetName val="mip_backward_dispersion_1998"/>
      <sheetName val="mip_backward_dispersion_1999"/>
      <sheetName val="mip_backward_dispersion_2000"/>
      <sheetName val="mip_backward_dispersion_2001"/>
      <sheetName val="mip_backward_dispersion_2002"/>
      <sheetName val="mip_backward_dispersion_2003"/>
      <sheetName val="mip_backward_dispersion_2004"/>
      <sheetName val="mip_backward_dispersion_2005"/>
      <sheetName val="mip_backward_dispersion_2006"/>
      <sheetName val="mip_backward_dispersion_2007"/>
      <sheetName val="mip_backward_dispersion_2008"/>
      <sheetName val="mip_backward_dispersion_2009"/>
      <sheetName val="mip_backward_dispersion_2010"/>
      <sheetName val="mip_backward_dispersion_2011"/>
      <sheetName val="mip_backward_dispersion_2012"/>
      <sheetName val="mip_backward_dispersion_2013"/>
      <sheetName val="mip_backward_dispersion_2014"/>
      <sheetName val="mip_backward_dispersion_2015"/>
      <sheetName val="mip_backward_dispersion_2016"/>
      <sheetName val="mip_backward_dispersion_2017"/>
      <sheetName val="mip_backward_dispersion_2018"/>
    </sheetNames>
    <sheetDataSet>
      <sheetData sheetId="0">
        <row r="2">
          <cell r="B2">
            <v>4.3839662224505496</v>
          </cell>
        </row>
        <row r="3">
          <cell r="B3">
            <v>5.6115119506296196</v>
          </cell>
        </row>
        <row r="4">
          <cell r="B4">
            <v>3.1487594297186101</v>
          </cell>
        </row>
        <row r="5">
          <cell r="B5">
            <v>2.8764975933864099</v>
          </cell>
        </row>
        <row r="6">
          <cell r="B6">
            <v>2.90265124187709</v>
          </cell>
        </row>
        <row r="7">
          <cell r="B7">
            <v>3.2906537062047301</v>
          </cell>
        </row>
        <row r="8">
          <cell r="B8">
            <v>4.0409934047071703</v>
          </cell>
        </row>
        <row r="9">
          <cell r="B9">
            <v>3.70076281889793</v>
          </cell>
        </row>
        <row r="10">
          <cell r="B10">
            <v>3.94022889812104</v>
          </cell>
        </row>
        <row r="11">
          <cell r="B11">
            <v>3.0236971529435799</v>
          </cell>
        </row>
        <row r="12">
          <cell r="B12">
            <v>3.5978182332403401</v>
          </cell>
        </row>
        <row r="13">
          <cell r="B13">
            <v>3.6403308673785499</v>
          </cell>
        </row>
        <row r="14">
          <cell r="B14">
            <v>3.24854989533782</v>
          </cell>
        </row>
        <row r="15">
          <cell r="B15">
            <v>3.35613678082838</v>
          </cell>
        </row>
        <row r="16">
          <cell r="B16">
            <v>3.3469657101791701</v>
          </cell>
        </row>
        <row r="17">
          <cell r="B17">
            <v>3.2354779367143802</v>
          </cell>
        </row>
        <row r="18">
          <cell r="B18">
            <v>3.3240216268375402</v>
          </cell>
        </row>
        <row r="19">
          <cell r="B19">
            <v>2.9265760387510098</v>
          </cell>
        </row>
        <row r="20">
          <cell r="B20">
            <v>3.0683019427402001</v>
          </cell>
        </row>
        <row r="21">
          <cell r="B21">
            <v>3.4557080206769801</v>
          </cell>
        </row>
        <row r="22">
          <cell r="B22">
            <v>3.3334245512412002</v>
          </cell>
        </row>
        <row r="23">
          <cell r="B23">
            <v>3.3660034506543899</v>
          </cell>
        </row>
        <row r="24">
          <cell r="B24">
            <v>4.3084593378342904</v>
          </cell>
        </row>
        <row r="25">
          <cell r="B25">
            <v>4.0528152176934302</v>
          </cell>
        </row>
        <row r="26">
          <cell r="B26">
            <v>3.81140315178058</v>
          </cell>
        </row>
        <row r="27">
          <cell r="B27">
            <v>5.1105424634044896</v>
          </cell>
        </row>
        <row r="28">
          <cell r="B28">
            <v>3.73421514373943</v>
          </cell>
        </row>
        <row r="29">
          <cell r="B29">
            <v>3.3961148269732502</v>
          </cell>
        </row>
        <row r="30">
          <cell r="B30">
            <v>2.9566387119162099</v>
          </cell>
        </row>
        <row r="31">
          <cell r="B31">
            <v>4.1418668357111397</v>
          </cell>
        </row>
        <row r="32">
          <cell r="B32">
            <v>4.3776309490378402</v>
          </cell>
        </row>
        <row r="33">
          <cell r="B33">
            <v>3.93728489236122</v>
          </cell>
        </row>
        <row r="34">
          <cell r="B34">
            <v>3.56833487917081</v>
          </cell>
        </row>
        <row r="35">
          <cell r="B35">
            <v>3.7024726711130702</v>
          </cell>
        </row>
        <row r="36">
          <cell r="B36">
            <v>4.82117761580772</v>
          </cell>
        </row>
        <row r="37">
          <cell r="B37">
            <v>5.5908933302425901</v>
          </cell>
        </row>
        <row r="38">
          <cell r="B38">
            <v>5.4913671970963396</v>
          </cell>
        </row>
        <row r="39">
          <cell r="B39">
            <v>4.42716987883421</v>
          </cell>
        </row>
        <row r="40">
          <cell r="B40">
            <v>4.0924395466065899</v>
          </cell>
        </row>
        <row r="41">
          <cell r="B41">
            <v>5.1263893312411302</v>
          </cell>
        </row>
        <row r="42">
          <cell r="B42">
            <v>5.6171774157513301</v>
          </cell>
        </row>
        <row r="43">
          <cell r="B43">
            <v>4.2178267024949303</v>
          </cell>
        </row>
        <row r="44">
          <cell r="B44">
            <v>3.3649069775908602</v>
          </cell>
        </row>
        <row r="45">
          <cell r="B45">
            <v>3.4206219514975702</v>
          </cell>
        </row>
        <row r="46">
          <cell r="B46">
            <v>6.7082039324993703</v>
          </cell>
        </row>
      </sheetData>
      <sheetData sheetId="1">
        <row r="2">
          <cell r="B2">
            <v>4.3471078183888201</v>
          </cell>
        </row>
        <row r="3">
          <cell r="B3">
            <v>5.6272370759197798</v>
          </cell>
        </row>
        <row r="4">
          <cell r="B4">
            <v>2.9525160006553501</v>
          </cell>
        </row>
        <row r="5">
          <cell r="B5">
            <v>2.9205957054000602</v>
          </cell>
        </row>
        <row r="6">
          <cell r="B6">
            <v>2.9121505721498</v>
          </cell>
        </row>
        <row r="7">
          <cell r="B7">
            <v>3.3417396632546499</v>
          </cell>
        </row>
        <row r="8">
          <cell r="B8">
            <v>4.03998220364526</v>
          </cell>
        </row>
        <row r="9">
          <cell r="B9">
            <v>3.7783382708018798</v>
          </cell>
        </row>
        <row r="10">
          <cell r="B10">
            <v>3.8700303443244701</v>
          </cell>
        </row>
        <row r="11">
          <cell r="B11">
            <v>3.0437894644212</v>
          </cell>
        </row>
        <row r="12">
          <cell r="B12">
            <v>3.51359132907778</v>
          </cell>
        </row>
        <row r="13">
          <cell r="B13">
            <v>3.6142341610694499</v>
          </cell>
        </row>
        <row r="14">
          <cell r="B14">
            <v>3.0336354546981799</v>
          </cell>
        </row>
        <row r="15">
          <cell r="B15">
            <v>3.2531303186184299</v>
          </cell>
        </row>
        <row r="16">
          <cell r="B16">
            <v>3.17565623434071</v>
          </cell>
        </row>
        <row r="17">
          <cell r="B17">
            <v>3.2239098929505099</v>
          </cell>
        </row>
        <row r="18">
          <cell r="B18">
            <v>3.2774603094176502</v>
          </cell>
        </row>
        <row r="19">
          <cell r="B19">
            <v>2.9032365604684598</v>
          </cell>
        </row>
        <row r="20">
          <cell r="B20">
            <v>3.02552741696748</v>
          </cell>
        </row>
        <row r="21">
          <cell r="B21">
            <v>3.4181368538519901</v>
          </cell>
        </row>
        <row r="22">
          <cell r="B22">
            <v>3.4515088802451701</v>
          </cell>
        </row>
        <row r="23">
          <cell r="B23">
            <v>3.3397352459694098</v>
          </cell>
        </row>
        <row r="24">
          <cell r="B24">
            <v>4.6299557990439304</v>
          </cell>
        </row>
        <row r="25">
          <cell r="B25">
            <v>4.2235481010739404</v>
          </cell>
        </row>
        <row r="26">
          <cell r="B26">
            <v>3.8143843645454698</v>
          </cell>
        </row>
        <row r="27">
          <cell r="B27">
            <v>5.1999698941085102</v>
          </cell>
        </row>
        <row r="28">
          <cell r="B28">
            <v>3.7769308656713299</v>
          </cell>
        </row>
        <row r="29">
          <cell r="B29">
            <v>3.3029863972039499</v>
          </cell>
        </row>
        <row r="30">
          <cell r="B30">
            <v>2.9784307963129799</v>
          </cell>
        </row>
        <row r="31">
          <cell r="B31">
            <v>4.1737413694104601</v>
          </cell>
        </row>
        <row r="32">
          <cell r="B32">
            <v>4.5946971911939096</v>
          </cell>
        </row>
        <row r="33">
          <cell r="B33">
            <v>4.0360551732200403</v>
          </cell>
        </row>
        <row r="34">
          <cell r="B34">
            <v>3.5988365195910301</v>
          </cell>
        </row>
        <row r="35">
          <cell r="B35">
            <v>3.9241468164518398</v>
          </cell>
        </row>
        <row r="36">
          <cell r="B36">
            <v>4.9294430962162501</v>
          </cell>
        </row>
        <row r="37">
          <cell r="B37">
            <v>5.7104150880240496</v>
          </cell>
        </row>
        <row r="38">
          <cell r="B38">
            <v>5.6555464247646698</v>
          </cell>
        </row>
        <row r="39">
          <cell r="B39">
            <v>4.4903082553898503</v>
          </cell>
        </row>
        <row r="40">
          <cell r="B40">
            <v>4.2025856410261397</v>
          </cell>
        </row>
        <row r="41">
          <cell r="B41">
            <v>5.2634007270913399</v>
          </cell>
        </row>
        <row r="42">
          <cell r="B42">
            <v>5.7488047563511602</v>
          </cell>
        </row>
        <row r="43">
          <cell r="B43">
            <v>4.1391534447917104</v>
          </cell>
        </row>
        <row r="44">
          <cell r="B44">
            <v>3.4007361808765499</v>
          </cell>
        </row>
        <row r="45">
          <cell r="B45">
            <v>3.5256323829717</v>
          </cell>
        </row>
        <row r="46">
          <cell r="B46">
            <v>6.7082039324993703</v>
          </cell>
        </row>
      </sheetData>
      <sheetData sheetId="2">
        <row r="2">
          <cell r="B2">
            <v>4.2384956438289496</v>
          </cell>
        </row>
        <row r="3">
          <cell r="B3">
            <v>5.5736580889107303</v>
          </cell>
        </row>
        <row r="4">
          <cell r="B4">
            <v>2.9123891058887499</v>
          </cell>
        </row>
        <row r="5">
          <cell r="B5">
            <v>2.8538917643672401</v>
          </cell>
        </row>
        <row r="6">
          <cell r="B6">
            <v>2.8366766999617101</v>
          </cell>
        </row>
        <row r="7">
          <cell r="B7">
            <v>3.3698928709898199</v>
          </cell>
        </row>
        <row r="8">
          <cell r="B8">
            <v>4.05313969606435</v>
          </cell>
        </row>
        <row r="9">
          <cell r="B9">
            <v>3.7669587640797499</v>
          </cell>
        </row>
        <row r="10">
          <cell r="B10">
            <v>3.8076565322787199</v>
          </cell>
        </row>
        <row r="11">
          <cell r="B11">
            <v>3.0485696000454801</v>
          </cell>
        </row>
        <row r="12">
          <cell r="B12">
            <v>3.4056884624500801</v>
          </cell>
        </row>
        <row r="13">
          <cell r="B13">
            <v>3.5830397900245301</v>
          </cell>
        </row>
        <row r="14">
          <cell r="B14">
            <v>2.8786115587946601</v>
          </cell>
        </row>
        <row r="15">
          <cell r="B15">
            <v>3.1061094924070498</v>
          </cell>
        </row>
        <row r="16">
          <cell r="B16">
            <v>2.9428889568798402</v>
          </cell>
        </row>
        <row r="17">
          <cell r="B17">
            <v>3.2159307330740501</v>
          </cell>
        </row>
        <row r="18">
          <cell r="B18">
            <v>3.2469308317988901</v>
          </cell>
        </row>
        <row r="19">
          <cell r="B19">
            <v>2.8996203878367699</v>
          </cell>
        </row>
        <row r="20">
          <cell r="B20">
            <v>3.0052933775745201</v>
          </cell>
        </row>
        <row r="21">
          <cell r="B21">
            <v>3.3565889601611798</v>
          </cell>
        </row>
        <row r="22">
          <cell r="B22">
            <v>3.54664455878466</v>
          </cell>
        </row>
        <row r="23">
          <cell r="B23">
            <v>3.3045199293457301</v>
          </cell>
        </row>
        <row r="24">
          <cell r="B24">
            <v>4.3974329749201697</v>
          </cell>
        </row>
        <row r="25">
          <cell r="B25">
            <v>4.21569675286087</v>
          </cell>
        </row>
        <row r="26">
          <cell r="B26">
            <v>3.75158915265644</v>
          </cell>
        </row>
        <row r="27">
          <cell r="B27">
            <v>5.2027817983092</v>
          </cell>
        </row>
        <row r="28">
          <cell r="B28">
            <v>3.7961032976327602</v>
          </cell>
        </row>
        <row r="29">
          <cell r="B29">
            <v>3.37397687604965</v>
          </cell>
        </row>
        <row r="30">
          <cell r="B30">
            <v>2.9935786653757499</v>
          </cell>
        </row>
        <row r="31">
          <cell r="B31">
            <v>4.1696369515994798</v>
          </cell>
        </row>
        <row r="32">
          <cell r="B32">
            <v>4.6213482049092498</v>
          </cell>
        </row>
        <row r="33">
          <cell r="B33">
            <v>4.0061533580565403</v>
          </cell>
        </row>
        <row r="34">
          <cell r="B34">
            <v>3.5847233922205701</v>
          </cell>
        </row>
        <row r="35">
          <cell r="B35">
            <v>3.9884644808886098</v>
          </cell>
        </row>
        <row r="36">
          <cell r="B36">
            <v>4.9691498865260604</v>
          </cell>
        </row>
        <row r="37">
          <cell r="B37">
            <v>5.6097468712800396</v>
          </cell>
        </row>
        <row r="38">
          <cell r="B38">
            <v>5.5989753828056799</v>
          </cell>
        </row>
        <row r="39">
          <cell r="B39">
            <v>4.52044024581354</v>
          </cell>
        </row>
        <row r="40">
          <cell r="B40">
            <v>4.2412046358225597</v>
          </cell>
        </row>
        <row r="41">
          <cell r="B41">
            <v>5.2954212144573596</v>
          </cell>
        </row>
        <row r="42">
          <cell r="B42">
            <v>5.7294999448494996</v>
          </cell>
        </row>
        <row r="43">
          <cell r="B43">
            <v>4.1223224500668501</v>
          </cell>
        </row>
        <row r="44">
          <cell r="B44">
            <v>3.4534002545943898</v>
          </cell>
        </row>
        <row r="45">
          <cell r="B45">
            <v>3.50534312021707</v>
          </cell>
        </row>
        <row r="46">
          <cell r="B46">
            <v>6.7082039324993703</v>
          </cell>
        </row>
      </sheetData>
      <sheetData sheetId="3">
        <row r="2">
          <cell r="B2">
            <v>4.2970410154562</v>
          </cell>
        </row>
        <row r="3">
          <cell r="B3">
            <v>5.5981554846952104</v>
          </cell>
        </row>
        <row r="4">
          <cell r="B4">
            <v>2.8759369410634901</v>
          </cell>
        </row>
        <row r="5">
          <cell r="B5">
            <v>2.8078905848699498</v>
          </cell>
        </row>
        <row r="6">
          <cell r="B6">
            <v>2.82380702474256</v>
          </cell>
        </row>
        <row r="7">
          <cell r="B7">
            <v>3.3548536173671399</v>
          </cell>
        </row>
        <row r="8">
          <cell r="B8">
            <v>4.0433735065095497</v>
          </cell>
        </row>
        <row r="9">
          <cell r="B9">
            <v>3.7716193345124802</v>
          </cell>
        </row>
        <row r="10">
          <cell r="B10">
            <v>3.8076220006537298</v>
          </cell>
        </row>
        <row r="11">
          <cell r="B11">
            <v>3.0423721056420501</v>
          </cell>
        </row>
        <row r="12">
          <cell r="B12">
            <v>3.4541236003966498</v>
          </cell>
        </row>
        <row r="13">
          <cell r="B13">
            <v>3.5736323473921399</v>
          </cell>
        </row>
        <row r="14">
          <cell r="B14">
            <v>2.89840690409028</v>
          </cell>
        </row>
        <row r="15">
          <cell r="B15">
            <v>3.1201523474139199</v>
          </cell>
        </row>
        <row r="16">
          <cell r="B16">
            <v>2.9908183096533798</v>
          </cell>
        </row>
        <row r="17">
          <cell r="B17">
            <v>3.23094031564451</v>
          </cell>
        </row>
        <row r="18">
          <cell r="B18">
            <v>3.3150819235856002</v>
          </cell>
        </row>
        <row r="19">
          <cell r="B19">
            <v>2.9232742629764701</v>
          </cell>
        </row>
        <row r="20">
          <cell r="B20">
            <v>3.0327353847151102</v>
          </cell>
        </row>
        <row r="21">
          <cell r="B21">
            <v>3.4518238509789598</v>
          </cell>
        </row>
        <row r="22">
          <cell r="B22">
            <v>3.7240981120115202</v>
          </cell>
        </row>
        <row r="23">
          <cell r="B23">
            <v>3.31585255076032</v>
          </cell>
        </row>
        <row r="24">
          <cell r="B24">
            <v>4.6447054998423498</v>
          </cell>
        </row>
        <row r="25">
          <cell r="B25">
            <v>5.1480332159545696</v>
          </cell>
        </row>
        <row r="26">
          <cell r="B26">
            <v>3.73295645922411</v>
          </cell>
        </row>
        <row r="27">
          <cell r="B27">
            <v>5.2916456250619497</v>
          </cell>
        </row>
        <row r="28">
          <cell r="B28">
            <v>3.8322098642803999</v>
          </cell>
        </row>
        <row r="29">
          <cell r="B29">
            <v>3.4341524151861198</v>
          </cell>
        </row>
        <row r="30">
          <cell r="B30">
            <v>3.0186183017338899</v>
          </cell>
        </row>
        <row r="31">
          <cell r="B31">
            <v>4.2048912084407899</v>
          </cell>
        </row>
        <row r="32">
          <cell r="B32">
            <v>4.6900448703780304</v>
          </cell>
        </row>
        <row r="33">
          <cell r="B33">
            <v>4.04501327570049</v>
          </cell>
        </row>
        <row r="34">
          <cell r="B34">
            <v>3.6157119514184499</v>
          </cell>
        </row>
        <row r="35">
          <cell r="B35">
            <v>4.0469273386892102</v>
          </cell>
        </row>
        <row r="36">
          <cell r="B36">
            <v>5.0177299004286704</v>
          </cell>
        </row>
        <row r="37">
          <cell r="B37">
            <v>5.6634388086927796</v>
          </cell>
        </row>
        <row r="38">
          <cell r="B38">
            <v>5.60099783193247</v>
          </cell>
        </row>
        <row r="39">
          <cell r="B39">
            <v>4.5440433028826002</v>
          </cell>
        </row>
        <row r="40">
          <cell r="B40">
            <v>4.2739575190285199</v>
          </cell>
        </row>
        <row r="41">
          <cell r="B41">
            <v>5.3674136891956197</v>
          </cell>
        </row>
        <row r="42">
          <cell r="B42">
            <v>5.7359433680663603</v>
          </cell>
        </row>
        <row r="43">
          <cell r="B43">
            <v>4.1228624996124603</v>
          </cell>
        </row>
        <row r="44">
          <cell r="B44">
            <v>3.4547086205043098</v>
          </cell>
        </row>
        <row r="45">
          <cell r="B45">
            <v>3.5490411270373099</v>
          </cell>
        </row>
        <row r="46">
          <cell r="B46">
            <v>6.7082039324993703</v>
          </cell>
        </row>
      </sheetData>
      <sheetData sheetId="4">
        <row r="2">
          <cell r="B2">
            <v>4.17385702342174</v>
          </cell>
        </row>
        <row r="3">
          <cell r="B3">
            <v>5.5754634558859797</v>
          </cell>
        </row>
        <row r="4">
          <cell r="B4">
            <v>2.9453663945032198</v>
          </cell>
        </row>
        <row r="5">
          <cell r="B5">
            <v>2.8329947342825599</v>
          </cell>
        </row>
        <row r="6">
          <cell r="B6">
            <v>2.93078769175139</v>
          </cell>
        </row>
        <row r="7">
          <cell r="B7">
            <v>3.2908726452868802</v>
          </cell>
        </row>
        <row r="8">
          <cell r="B8">
            <v>3.9650627086834298</v>
          </cell>
        </row>
        <row r="9">
          <cell r="B9">
            <v>3.66531612133952</v>
          </cell>
        </row>
        <row r="10">
          <cell r="B10">
            <v>3.6871136346289801</v>
          </cell>
        </row>
        <row r="11">
          <cell r="B11">
            <v>3.0309656917512302</v>
          </cell>
        </row>
        <row r="12">
          <cell r="B12">
            <v>3.4751217391232401</v>
          </cell>
        </row>
        <row r="13">
          <cell r="B13">
            <v>3.49343344214188</v>
          </cell>
        </row>
        <row r="14">
          <cell r="B14">
            <v>2.8857368855989698</v>
          </cell>
        </row>
        <row r="15">
          <cell r="B15">
            <v>3.1076870045184899</v>
          </cell>
        </row>
        <row r="16">
          <cell r="B16">
            <v>2.9937479147419999</v>
          </cell>
        </row>
        <row r="17">
          <cell r="B17">
            <v>3.20712496319649</v>
          </cell>
        </row>
        <row r="18">
          <cell r="B18">
            <v>3.40533633908219</v>
          </cell>
        </row>
        <row r="19">
          <cell r="B19">
            <v>2.9084196091049801</v>
          </cell>
        </row>
        <row r="20">
          <cell r="B20">
            <v>3.0262366484499901</v>
          </cell>
        </row>
        <row r="21">
          <cell r="B21">
            <v>3.46919755516197</v>
          </cell>
        </row>
        <row r="22">
          <cell r="B22">
            <v>3.9337811120669</v>
          </cell>
        </row>
        <row r="23">
          <cell r="B23">
            <v>3.2852262480258201</v>
          </cell>
        </row>
        <row r="24">
          <cell r="B24">
            <v>4.5607891679261998</v>
          </cell>
        </row>
        <row r="25">
          <cell r="B25">
            <v>5.2780242089248501</v>
          </cell>
        </row>
        <row r="26">
          <cell r="B26">
            <v>3.76011747039994</v>
          </cell>
        </row>
        <row r="27">
          <cell r="B27">
            <v>5.2409004818186702</v>
          </cell>
        </row>
        <row r="28">
          <cell r="B28">
            <v>3.7637654920701098</v>
          </cell>
        </row>
        <row r="29">
          <cell r="B29">
            <v>3.46494815824455</v>
          </cell>
        </row>
        <row r="30">
          <cell r="B30">
            <v>2.9822215109041901</v>
          </cell>
        </row>
        <row r="31">
          <cell r="B31">
            <v>4.1666775900059001</v>
          </cell>
        </row>
        <row r="32">
          <cell r="B32">
            <v>4.63859831273155</v>
          </cell>
        </row>
        <row r="33">
          <cell r="B33">
            <v>3.9816564628930702</v>
          </cell>
        </row>
        <row r="34">
          <cell r="B34">
            <v>3.5590573175116398</v>
          </cell>
        </row>
        <row r="35">
          <cell r="B35">
            <v>3.9547011414619302</v>
          </cell>
        </row>
        <row r="36">
          <cell r="B36">
            <v>4.9410762023240702</v>
          </cell>
        </row>
        <row r="37">
          <cell r="B37">
            <v>5.35971692944472</v>
          </cell>
        </row>
        <row r="38">
          <cell r="B38">
            <v>5.5838686987389696</v>
          </cell>
        </row>
        <row r="39">
          <cell r="B39">
            <v>4.5019098146821204</v>
          </cell>
        </row>
        <row r="40">
          <cell r="B40">
            <v>4.2164853575054799</v>
          </cell>
        </row>
        <row r="41">
          <cell r="B41">
            <v>5.1974142230699201</v>
          </cell>
        </row>
        <row r="42">
          <cell r="B42">
            <v>5.71072474582766</v>
          </cell>
        </row>
        <row r="43">
          <cell r="B43">
            <v>4.0660371060964602</v>
          </cell>
        </row>
        <row r="44">
          <cell r="B44">
            <v>3.4499499860187899</v>
          </cell>
        </row>
        <row r="45">
          <cell r="B45">
            <v>3.5000471261243198</v>
          </cell>
        </row>
        <row r="46">
          <cell r="B46">
            <v>6.7082039324993703</v>
          </cell>
        </row>
      </sheetData>
      <sheetData sheetId="5">
        <row r="2">
          <cell r="B2">
            <v>4.0734532191277397</v>
          </cell>
        </row>
        <row r="3">
          <cell r="B3">
            <v>5.45513451512429</v>
          </cell>
        </row>
        <row r="4">
          <cell r="B4">
            <v>3.0204498449365902</v>
          </cell>
        </row>
        <row r="5">
          <cell r="B5">
            <v>2.8124378324441199</v>
          </cell>
        </row>
        <row r="6">
          <cell r="B6">
            <v>3.0989645051623</v>
          </cell>
        </row>
        <row r="7">
          <cell r="B7">
            <v>3.1130574806989602</v>
          </cell>
        </row>
        <row r="8">
          <cell r="B8">
            <v>3.5315293981849298</v>
          </cell>
        </row>
        <row r="9">
          <cell r="B9">
            <v>3.1933810365699902</v>
          </cell>
        </row>
        <row r="10">
          <cell r="B10">
            <v>3.19552950701864</v>
          </cell>
        </row>
        <row r="11">
          <cell r="B11">
            <v>2.9268094089944201</v>
          </cell>
        </row>
        <row r="12">
          <cell r="B12">
            <v>3.23772453455932</v>
          </cell>
        </row>
        <row r="13">
          <cell r="B13">
            <v>2.9622359153884998</v>
          </cell>
        </row>
        <row r="14">
          <cell r="B14">
            <v>2.6215070023221601</v>
          </cell>
        </row>
        <row r="15">
          <cell r="B15">
            <v>2.8144202760567998</v>
          </cell>
        </row>
        <row r="16">
          <cell r="B16">
            <v>2.8286182568593898</v>
          </cell>
        </row>
        <row r="17">
          <cell r="B17">
            <v>2.7852415209997399</v>
          </cell>
        </row>
        <row r="18">
          <cell r="B18">
            <v>3.4352174511971798</v>
          </cell>
        </row>
        <row r="19">
          <cell r="B19">
            <v>3.0528866107882902</v>
          </cell>
        </row>
        <row r="20">
          <cell r="B20">
            <v>3.1917509243479198</v>
          </cell>
        </row>
        <row r="21">
          <cell r="B21">
            <v>3.18992412271301</v>
          </cell>
        </row>
        <row r="22">
          <cell r="B22">
            <v>3.4648027285738401</v>
          </cell>
        </row>
        <row r="23">
          <cell r="B23">
            <v>3.9329040475474102</v>
          </cell>
        </row>
        <row r="24">
          <cell r="B24">
            <v>4.3706030723576603</v>
          </cell>
        </row>
        <row r="25">
          <cell r="B25">
            <v>4.5894822376224198</v>
          </cell>
        </row>
        <row r="26">
          <cell r="B26">
            <v>3.5634691927824398</v>
          </cell>
        </row>
        <row r="27">
          <cell r="B27">
            <v>4.1598247060212996</v>
          </cell>
        </row>
        <row r="28">
          <cell r="B28">
            <v>3.3411268070852</v>
          </cell>
        </row>
        <row r="29">
          <cell r="B29">
            <v>3.2219525114160201</v>
          </cell>
        </row>
        <row r="30">
          <cell r="B30">
            <v>2.7615715060905899</v>
          </cell>
        </row>
        <row r="31">
          <cell r="B31">
            <v>3.6563463841059001</v>
          </cell>
        </row>
        <row r="32">
          <cell r="B32">
            <v>3.81808399642527</v>
          </cell>
        </row>
        <row r="33">
          <cell r="B33">
            <v>3.07173747895252</v>
          </cell>
        </row>
        <row r="34">
          <cell r="B34">
            <v>3.5352437208598499</v>
          </cell>
        </row>
        <row r="35">
          <cell r="B35">
            <v>3.9267997595278699</v>
          </cell>
        </row>
        <row r="36">
          <cell r="B36">
            <v>4.8866539215319698</v>
          </cell>
        </row>
        <row r="37">
          <cell r="B37">
            <v>4.98093384742198</v>
          </cell>
        </row>
        <row r="38">
          <cell r="B38">
            <v>5.5382327871385</v>
          </cell>
        </row>
        <row r="39">
          <cell r="B39">
            <v>4.1500994322321203</v>
          </cell>
        </row>
        <row r="40">
          <cell r="B40">
            <v>3.89908459167034</v>
          </cell>
        </row>
        <row r="41">
          <cell r="B41">
            <v>4.6694019295921496</v>
          </cell>
        </row>
        <row r="42">
          <cell r="B42">
            <v>5.10694376933965</v>
          </cell>
        </row>
        <row r="43">
          <cell r="B43">
            <v>4.0497126832391599</v>
          </cell>
        </row>
        <row r="44">
          <cell r="B44">
            <v>3.8935924569497198</v>
          </cell>
        </row>
        <row r="45">
          <cell r="B45">
            <v>3.8382602846335798</v>
          </cell>
        </row>
        <row r="46">
          <cell r="B46">
            <v>6.7082039324993703</v>
          </cell>
        </row>
      </sheetData>
      <sheetData sheetId="6">
        <row r="2">
          <cell r="B2">
            <v>3.92764859013303</v>
          </cell>
        </row>
        <row r="3">
          <cell r="B3">
            <v>5.48100137778128</v>
          </cell>
        </row>
        <row r="4">
          <cell r="B4">
            <v>3.1791794713926702</v>
          </cell>
        </row>
        <row r="5">
          <cell r="B5">
            <v>2.9326715858911898</v>
          </cell>
        </row>
        <row r="6">
          <cell r="B6">
            <v>3.2560311364103098</v>
          </cell>
        </row>
        <row r="7">
          <cell r="B7">
            <v>3.0879338618613099</v>
          </cell>
        </row>
        <row r="8">
          <cell r="B8">
            <v>3.5184789405900698</v>
          </cell>
        </row>
        <row r="9">
          <cell r="B9">
            <v>3.23219968899912</v>
          </cell>
        </row>
        <row r="10">
          <cell r="B10">
            <v>3.1223868341002201</v>
          </cell>
        </row>
        <row r="11">
          <cell r="B11">
            <v>2.97090928591075</v>
          </cell>
        </row>
        <row r="12">
          <cell r="B12">
            <v>3.2601028045710998</v>
          </cell>
        </row>
        <row r="13">
          <cell r="B13">
            <v>2.94432646454062</v>
          </cell>
        </row>
        <row r="14">
          <cell r="B14">
            <v>2.5747181719880099</v>
          </cell>
        </row>
        <row r="15">
          <cell r="B15">
            <v>2.8188366071321198</v>
          </cell>
        </row>
        <row r="16">
          <cell r="B16">
            <v>2.8319663430783399</v>
          </cell>
        </row>
        <row r="17">
          <cell r="B17">
            <v>2.8104566452678799</v>
          </cell>
        </row>
        <row r="18">
          <cell r="B18">
            <v>3.33480270413764</v>
          </cell>
        </row>
        <row r="19">
          <cell r="B19">
            <v>2.89570062082641</v>
          </cell>
        </row>
        <row r="20">
          <cell r="B20">
            <v>3.1305687126336998</v>
          </cell>
        </row>
        <row r="21">
          <cell r="B21">
            <v>3.0620939108822398</v>
          </cell>
        </row>
        <row r="22">
          <cell r="B22">
            <v>3.58720410349465</v>
          </cell>
        </row>
        <row r="23">
          <cell r="B23">
            <v>3.9387049720538401</v>
          </cell>
        </row>
        <row r="24">
          <cell r="B24">
            <v>4.5455868144292104</v>
          </cell>
        </row>
        <row r="25">
          <cell r="B25">
            <v>4.6932515143472298</v>
          </cell>
        </row>
        <row r="26">
          <cell r="B26">
            <v>3.3817083711936702</v>
          </cell>
        </row>
        <row r="27">
          <cell r="B27">
            <v>4.20872861102219</v>
          </cell>
        </row>
        <row r="28">
          <cell r="B28">
            <v>3.2589065990425699</v>
          </cell>
        </row>
        <row r="29">
          <cell r="B29">
            <v>3.3005801879142602</v>
          </cell>
        </row>
        <row r="30">
          <cell r="B30">
            <v>2.7740025848347099</v>
          </cell>
        </row>
        <row r="31">
          <cell r="B31">
            <v>3.5215913329741202</v>
          </cell>
        </row>
        <row r="32">
          <cell r="B32">
            <v>3.6361211982230199</v>
          </cell>
        </row>
        <row r="33">
          <cell r="B33">
            <v>3.2129904608165298</v>
          </cell>
        </row>
        <row r="34">
          <cell r="B34">
            <v>3.6398469000456699</v>
          </cell>
        </row>
        <row r="35">
          <cell r="B35">
            <v>4.0098079595192999</v>
          </cell>
        </row>
        <row r="36">
          <cell r="B36">
            <v>4.8854667638951002</v>
          </cell>
        </row>
        <row r="37">
          <cell r="B37">
            <v>5.1315279817147701</v>
          </cell>
        </row>
        <row r="38">
          <cell r="B38">
            <v>5.53111872530451</v>
          </cell>
        </row>
        <row r="39">
          <cell r="B39">
            <v>4.2620245252711699</v>
          </cell>
        </row>
        <row r="40">
          <cell r="B40">
            <v>3.9426255053769999</v>
          </cell>
        </row>
        <row r="41">
          <cell r="B41">
            <v>4.8571762225044299</v>
          </cell>
        </row>
        <row r="42">
          <cell r="B42">
            <v>5.1892705812635302</v>
          </cell>
        </row>
        <row r="43">
          <cell r="B43">
            <v>4.0783239082835001</v>
          </cell>
        </row>
        <row r="44">
          <cell r="B44">
            <v>3.8864965423759998</v>
          </cell>
        </row>
        <row r="45">
          <cell r="B45">
            <v>3.7855943653361699</v>
          </cell>
        </row>
        <row r="46">
          <cell r="B46">
            <v>6.7082039324993703</v>
          </cell>
        </row>
      </sheetData>
      <sheetData sheetId="7">
        <row r="2">
          <cell r="B2">
            <v>4.0474549566809896</v>
          </cell>
        </row>
        <row r="3">
          <cell r="B3">
            <v>5.47424958873086</v>
          </cell>
        </row>
        <row r="4">
          <cell r="B4">
            <v>3.2208005258402901</v>
          </cell>
        </row>
        <row r="5">
          <cell r="B5">
            <v>3.1021433526556699</v>
          </cell>
        </row>
        <row r="6">
          <cell r="B6">
            <v>3.3222709037307001</v>
          </cell>
        </row>
        <row r="7">
          <cell r="B7">
            <v>3.0785606223595501</v>
          </cell>
        </row>
        <row r="8">
          <cell r="B8">
            <v>3.5007302690393098</v>
          </cell>
        </row>
        <row r="9">
          <cell r="B9">
            <v>3.2286140677755299</v>
          </cell>
        </row>
        <row r="10">
          <cell r="B10">
            <v>2.9685641325211001</v>
          </cell>
        </row>
        <row r="11">
          <cell r="B11">
            <v>2.9932565478417201</v>
          </cell>
        </row>
        <row r="12">
          <cell r="B12">
            <v>3.2338255356902499</v>
          </cell>
        </row>
        <row r="13">
          <cell r="B13">
            <v>2.8492790966599402</v>
          </cell>
        </row>
        <row r="14">
          <cell r="B14">
            <v>2.5493832317434499</v>
          </cell>
        </row>
        <row r="15">
          <cell r="B15">
            <v>2.8002445485148</v>
          </cell>
        </row>
        <row r="16">
          <cell r="B16">
            <v>2.8569020336064299</v>
          </cell>
        </row>
        <row r="17">
          <cell r="B17">
            <v>2.7828924720413699</v>
          </cell>
        </row>
        <row r="18">
          <cell r="B18">
            <v>3.4232812920597002</v>
          </cell>
        </row>
        <row r="19">
          <cell r="B19">
            <v>2.9707499207211301</v>
          </cell>
        </row>
        <row r="20">
          <cell r="B20">
            <v>3.1632259140682901</v>
          </cell>
        </row>
        <row r="21">
          <cell r="B21">
            <v>3.1701172673618001</v>
          </cell>
        </row>
        <row r="22">
          <cell r="B22">
            <v>3.5439109020698401</v>
          </cell>
        </row>
        <row r="23">
          <cell r="B23">
            <v>3.9947068945013</v>
          </cell>
        </row>
        <row r="24">
          <cell r="B24">
            <v>4.4064692199756701</v>
          </cell>
        </row>
        <row r="25">
          <cell r="B25">
            <v>4.56544408084702</v>
          </cell>
        </row>
        <row r="26">
          <cell r="B26">
            <v>3.4676513834147</v>
          </cell>
        </row>
        <row r="27">
          <cell r="B27">
            <v>4.0824091014137496</v>
          </cell>
        </row>
        <row r="28">
          <cell r="B28">
            <v>3.3463703655721799</v>
          </cell>
        </row>
        <row r="29">
          <cell r="B29">
            <v>3.1636455027388801</v>
          </cell>
        </row>
        <row r="30">
          <cell r="B30">
            <v>2.7702484071406399</v>
          </cell>
        </row>
        <row r="31">
          <cell r="B31">
            <v>3.4839315477774702</v>
          </cell>
        </row>
        <row r="32">
          <cell r="B32">
            <v>3.5937913804375499</v>
          </cell>
        </row>
        <row r="33">
          <cell r="B33">
            <v>2.9609829044507201</v>
          </cell>
        </row>
        <row r="34">
          <cell r="B34">
            <v>3.4169252878927701</v>
          </cell>
        </row>
        <row r="35">
          <cell r="B35">
            <v>3.8353730047505401</v>
          </cell>
        </row>
        <row r="36">
          <cell r="B36">
            <v>4.66526363253932</v>
          </cell>
        </row>
        <row r="37">
          <cell r="B37">
            <v>5.1331539392738801</v>
          </cell>
        </row>
        <row r="38">
          <cell r="B38">
            <v>5.4909759428312999</v>
          </cell>
        </row>
        <row r="39">
          <cell r="B39">
            <v>4.1060759817460299</v>
          </cell>
        </row>
        <row r="40">
          <cell r="B40">
            <v>3.7926084907334698</v>
          </cell>
        </row>
        <row r="41">
          <cell r="B41">
            <v>4.6589511003382897</v>
          </cell>
        </row>
        <row r="42">
          <cell r="B42">
            <v>5.0259531316030603</v>
          </cell>
        </row>
        <row r="43">
          <cell r="B43">
            <v>3.9825437426583798</v>
          </cell>
        </row>
        <row r="44">
          <cell r="B44">
            <v>3.6486920600451298</v>
          </cell>
        </row>
        <row r="45">
          <cell r="B45">
            <v>3.6497136162968999</v>
          </cell>
        </row>
        <row r="46">
          <cell r="B46">
            <v>6.7082039324993703</v>
          </cell>
        </row>
      </sheetData>
      <sheetData sheetId="8">
        <row r="2">
          <cell r="B2">
            <v>4.0293650169750403</v>
          </cell>
        </row>
        <row r="3">
          <cell r="B3">
            <v>5.4297639448209702</v>
          </cell>
        </row>
        <row r="4">
          <cell r="B4">
            <v>3.22976672694795</v>
          </cell>
        </row>
        <row r="5">
          <cell r="B5">
            <v>3.0298642196414001</v>
          </cell>
        </row>
        <row r="6">
          <cell r="B6">
            <v>3.2588992865553998</v>
          </cell>
        </row>
        <row r="7">
          <cell r="B7">
            <v>3.1207579799735501</v>
          </cell>
        </row>
        <row r="8">
          <cell r="B8">
            <v>3.5709807175189301</v>
          </cell>
        </row>
        <row r="9">
          <cell r="B9">
            <v>3.3040912128639999</v>
          </cell>
        </row>
        <row r="10">
          <cell r="B10">
            <v>3.0707505685631902</v>
          </cell>
        </row>
        <row r="11">
          <cell r="B11">
            <v>3.1680311137491199</v>
          </cell>
        </row>
        <row r="12">
          <cell r="B12">
            <v>3.3287284963334902</v>
          </cell>
        </row>
        <row r="13">
          <cell r="B13">
            <v>2.8956431301309999</v>
          </cell>
        </row>
        <row r="14">
          <cell r="B14">
            <v>2.6670502156228402</v>
          </cell>
        </row>
        <row r="15">
          <cell r="B15">
            <v>2.89818534653925</v>
          </cell>
        </row>
        <row r="16">
          <cell r="B16">
            <v>2.85658966670211</v>
          </cell>
        </row>
        <row r="17">
          <cell r="B17">
            <v>2.75333941578692</v>
          </cell>
        </row>
        <row r="18">
          <cell r="B18">
            <v>3.4499398946233502</v>
          </cell>
        </row>
        <row r="19">
          <cell r="B19">
            <v>2.8521302011908198</v>
          </cell>
        </row>
        <row r="20">
          <cell r="B20">
            <v>3.1704791743974199</v>
          </cell>
        </row>
        <row r="21">
          <cell r="B21">
            <v>3.24730928546819</v>
          </cell>
        </row>
        <row r="22">
          <cell r="B22">
            <v>3.6959988037165501</v>
          </cell>
        </row>
        <row r="23">
          <cell r="B23">
            <v>4.38093209991266</v>
          </cell>
        </row>
        <row r="24">
          <cell r="B24">
            <v>4.2167419348956203</v>
          </cell>
        </row>
        <row r="25">
          <cell r="B25">
            <v>4.5570825794427297</v>
          </cell>
        </row>
        <row r="26">
          <cell r="B26">
            <v>3.1223222263132202</v>
          </cell>
        </row>
        <row r="27">
          <cell r="B27">
            <v>4.2652720862783404</v>
          </cell>
        </row>
        <row r="28">
          <cell r="B28">
            <v>3.1845790960148701</v>
          </cell>
        </row>
        <row r="29">
          <cell r="B29">
            <v>3.0632726631760998</v>
          </cell>
        </row>
        <row r="30">
          <cell r="B30">
            <v>2.6828023223533499</v>
          </cell>
        </row>
        <row r="31">
          <cell r="B31">
            <v>3.3182110294651501</v>
          </cell>
        </row>
        <row r="32">
          <cell r="B32">
            <v>3.3497940641301698</v>
          </cell>
        </row>
        <row r="33">
          <cell r="B33">
            <v>2.77696692019083</v>
          </cell>
        </row>
        <row r="34">
          <cell r="B34">
            <v>3.3614679258379301</v>
          </cell>
        </row>
        <row r="35">
          <cell r="B35">
            <v>3.7834767897286499</v>
          </cell>
        </row>
        <row r="36">
          <cell r="B36">
            <v>4.5314154892935496</v>
          </cell>
        </row>
        <row r="37">
          <cell r="B37">
            <v>5.07408319260787</v>
          </cell>
        </row>
        <row r="38">
          <cell r="B38">
            <v>5.5755538992982698</v>
          </cell>
        </row>
        <row r="39">
          <cell r="B39">
            <v>4.0883411076166496</v>
          </cell>
        </row>
        <row r="40">
          <cell r="B40">
            <v>3.7414537540931501</v>
          </cell>
        </row>
        <row r="41">
          <cell r="B41">
            <v>4.64727370790827</v>
          </cell>
        </row>
        <row r="42">
          <cell r="B42">
            <v>4.9770114592991401</v>
          </cell>
        </row>
        <row r="43">
          <cell r="B43">
            <v>3.92091177705906</v>
          </cell>
        </row>
        <row r="44">
          <cell r="B44">
            <v>3.6035512873322899</v>
          </cell>
        </row>
        <row r="45">
          <cell r="B45">
            <v>3.5645702136965198</v>
          </cell>
        </row>
        <row r="46">
          <cell r="B46">
            <v>6.7082039324993703</v>
          </cell>
        </row>
      </sheetData>
      <sheetData sheetId="9">
        <row r="2">
          <cell r="B2">
            <v>3.7833244584930399</v>
          </cell>
        </row>
        <row r="3">
          <cell r="B3">
            <v>5.5063001774174101</v>
          </cell>
        </row>
        <row r="4">
          <cell r="B4">
            <v>3.3672971228491999</v>
          </cell>
        </row>
        <row r="5">
          <cell r="B5">
            <v>3.0976141555572299</v>
          </cell>
        </row>
        <row r="6">
          <cell r="B6">
            <v>3.26206390158181</v>
          </cell>
        </row>
        <row r="7">
          <cell r="B7">
            <v>3.0766513504601298</v>
          </cell>
        </row>
        <row r="8">
          <cell r="B8">
            <v>3.4627773003967701</v>
          </cell>
        </row>
        <row r="9">
          <cell r="B9">
            <v>3.3506057317439901</v>
          </cell>
        </row>
        <row r="10">
          <cell r="B10">
            <v>3.0109741473475302</v>
          </cell>
        </row>
        <row r="11">
          <cell r="B11">
            <v>3.0917283466455401</v>
          </cell>
        </row>
        <row r="12">
          <cell r="B12">
            <v>3.4273508529883099</v>
          </cell>
        </row>
        <row r="13">
          <cell r="B13">
            <v>2.8839392204815901</v>
          </cell>
        </row>
        <row r="14">
          <cell r="B14">
            <v>2.6510692628582602</v>
          </cell>
        </row>
        <row r="15">
          <cell r="B15">
            <v>2.8059180959067902</v>
          </cell>
        </row>
        <row r="16">
          <cell r="B16">
            <v>2.8872832932963499</v>
          </cell>
        </row>
        <row r="17">
          <cell r="B17">
            <v>2.7070537289044698</v>
          </cell>
        </row>
        <row r="18">
          <cell r="B18">
            <v>3.4566833439629199</v>
          </cell>
        </row>
        <row r="19">
          <cell r="B19">
            <v>2.9126308893883701</v>
          </cell>
        </row>
        <row r="20">
          <cell r="B20">
            <v>3.20540374413569</v>
          </cell>
        </row>
        <row r="21">
          <cell r="B21">
            <v>3.3066975041271598</v>
          </cell>
        </row>
        <row r="22">
          <cell r="B22">
            <v>3.71442609914777</v>
          </cell>
        </row>
        <row r="23">
          <cell r="B23">
            <v>4.6742363390678596</v>
          </cell>
        </row>
        <row r="24">
          <cell r="B24">
            <v>4.1967896679581704</v>
          </cell>
        </row>
        <row r="25">
          <cell r="B25">
            <v>4.4345744630284996</v>
          </cell>
        </row>
        <row r="26">
          <cell r="B26">
            <v>3.14095311316211</v>
          </cell>
        </row>
        <row r="27">
          <cell r="B27">
            <v>4.2958235707634804</v>
          </cell>
        </row>
        <row r="28">
          <cell r="B28">
            <v>3.2779910524057598</v>
          </cell>
        </row>
        <row r="29">
          <cell r="B29">
            <v>3.10511131733695</v>
          </cell>
        </row>
        <row r="30">
          <cell r="B30">
            <v>2.7321434125637198</v>
          </cell>
        </row>
        <row r="31">
          <cell r="B31">
            <v>3.4300806274217002</v>
          </cell>
        </row>
        <row r="32">
          <cell r="B32">
            <v>3.3999462556726301</v>
          </cell>
        </row>
        <row r="33">
          <cell r="B33">
            <v>2.7040073235722799</v>
          </cell>
        </row>
        <row r="34">
          <cell r="B34">
            <v>3.4529372843955399</v>
          </cell>
        </row>
        <row r="35">
          <cell r="B35">
            <v>3.9516169709844</v>
          </cell>
        </row>
        <row r="36">
          <cell r="B36">
            <v>4.8276430420159899</v>
          </cell>
        </row>
        <row r="37">
          <cell r="B37">
            <v>5.0322474076169996</v>
          </cell>
        </row>
        <row r="38">
          <cell r="B38">
            <v>5.5925820608098604</v>
          </cell>
        </row>
        <row r="39">
          <cell r="B39">
            <v>4.0878690243392697</v>
          </cell>
        </row>
        <row r="40">
          <cell r="B40">
            <v>3.73909608891443</v>
          </cell>
        </row>
        <row r="41">
          <cell r="B41">
            <v>4.7097843210944399</v>
          </cell>
        </row>
        <row r="42">
          <cell r="B42">
            <v>4.9491356681595997</v>
          </cell>
        </row>
        <row r="43">
          <cell r="B43">
            <v>3.87983009737275</v>
          </cell>
        </row>
        <row r="44">
          <cell r="B44">
            <v>3.57490882782318</v>
          </cell>
        </row>
        <row r="45">
          <cell r="B45">
            <v>3.5947826044611202</v>
          </cell>
        </row>
        <row r="46">
          <cell r="B46">
            <v>6.7082039324993703</v>
          </cell>
        </row>
      </sheetData>
      <sheetData sheetId="10">
        <row r="2">
          <cell r="B2">
            <v>3.68689255244088</v>
          </cell>
        </row>
        <row r="3">
          <cell r="B3">
            <v>5.3509064128863502</v>
          </cell>
        </row>
        <row r="4">
          <cell r="B4">
            <v>3.6534789491711499</v>
          </cell>
        </row>
        <row r="5">
          <cell r="B5">
            <v>3.2753820971646999</v>
          </cell>
        </row>
        <row r="6">
          <cell r="B6">
            <v>3.6631383659642101</v>
          </cell>
        </row>
        <row r="7">
          <cell r="B7">
            <v>3.0979719918629498</v>
          </cell>
        </row>
        <row r="8">
          <cell r="B8">
            <v>3.43894735743643</v>
          </cell>
        </row>
        <row r="9">
          <cell r="B9">
            <v>3.2309222585779902</v>
          </cell>
        </row>
        <row r="10">
          <cell r="B10">
            <v>2.95932813053204</v>
          </cell>
        </row>
        <row r="11">
          <cell r="B11">
            <v>3.2188568928090899</v>
          </cell>
        </row>
        <row r="12">
          <cell r="B12">
            <v>3.28892937218773</v>
          </cell>
        </row>
        <row r="13">
          <cell r="B13">
            <v>2.8949595920389402</v>
          </cell>
        </row>
        <row r="14">
          <cell r="B14">
            <v>2.6304795795775799</v>
          </cell>
        </row>
        <row r="15">
          <cell r="B15">
            <v>2.7526540733776699</v>
          </cell>
        </row>
        <row r="16">
          <cell r="B16">
            <v>2.9352387632170598</v>
          </cell>
        </row>
        <row r="17">
          <cell r="B17">
            <v>2.85427778141803</v>
          </cell>
        </row>
        <row r="18">
          <cell r="B18">
            <v>3.4318188994759402</v>
          </cell>
        </row>
        <row r="19">
          <cell r="B19">
            <v>2.9701323311107299</v>
          </cell>
        </row>
        <row r="20">
          <cell r="B20">
            <v>3.1907884309761299</v>
          </cell>
        </row>
        <row r="21">
          <cell r="B21">
            <v>3.2774693356251001</v>
          </cell>
        </row>
        <row r="22">
          <cell r="B22">
            <v>3.70457810237692</v>
          </cell>
        </row>
        <row r="23">
          <cell r="B23">
            <v>4.6756312621248002</v>
          </cell>
        </row>
        <row r="24">
          <cell r="B24">
            <v>4.1536227437372304</v>
          </cell>
        </row>
        <row r="25">
          <cell r="B25">
            <v>4.3740175570207498</v>
          </cell>
        </row>
        <row r="26">
          <cell r="B26">
            <v>3.08876862233162</v>
          </cell>
        </row>
        <row r="27">
          <cell r="B27">
            <v>4.3911263848430897</v>
          </cell>
        </row>
        <row r="28">
          <cell r="B28">
            <v>3.2378035591024399</v>
          </cell>
        </row>
        <row r="29">
          <cell r="B29">
            <v>3.0691964653603701</v>
          </cell>
        </row>
        <row r="30">
          <cell r="B30">
            <v>2.72543960967581</v>
          </cell>
        </row>
        <row r="31">
          <cell r="B31">
            <v>3.3471010003389701</v>
          </cell>
        </row>
        <row r="32">
          <cell r="B32">
            <v>3.28582003439409</v>
          </cell>
        </row>
        <row r="33">
          <cell r="B33">
            <v>2.6666129270663799</v>
          </cell>
        </row>
        <row r="34">
          <cell r="B34">
            <v>3.43886062627598</v>
          </cell>
        </row>
        <row r="35">
          <cell r="B35">
            <v>3.9207198254322799</v>
          </cell>
        </row>
        <row r="36">
          <cell r="B36">
            <v>4.7663876959106304</v>
          </cell>
        </row>
        <row r="37">
          <cell r="B37">
            <v>5.0245358096997004</v>
          </cell>
        </row>
        <row r="38">
          <cell r="B38">
            <v>5.6159573853034397</v>
          </cell>
        </row>
        <row r="39">
          <cell r="B39">
            <v>4.0726677931823998</v>
          </cell>
        </row>
        <row r="40">
          <cell r="B40">
            <v>3.7248496517754801</v>
          </cell>
        </row>
        <row r="41">
          <cell r="B41">
            <v>4.6741606156792797</v>
          </cell>
        </row>
        <row r="42">
          <cell r="B42">
            <v>4.8417597536843697</v>
          </cell>
        </row>
        <row r="43">
          <cell r="B43">
            <v>3.8189451569588302</v>
          </cell>
        </row>
        <row r="44">
          <cell r="B44">
            <v>3.6095979917988399</v>
          </cell>
        </row>
        <row r="45">
          <cell r="B45">
            <v>3.6326779889555998</v>
          </cell>
        </row>
        <row r="46">
          <cell r="B46">
            <v>6.7082039324993703</v>
          </cell>
        </row>
      </sheetData>
      <sheetData sheetId="11">
        <row r="2">
          <cell r="B2">
            <v>3.7603783931289398</v>
          </cell>
        </row>
        <row r="3">
          <cell r="B3">
            <v>5.3822987777080904</v>
          </cell>
        </row>
        <row r="4">
          <cell r="B4">
            <v>3.7575488600177001</v>
          </cell>
        </row>
        <row r="5">
          <cell r="B5">
            <v>3.4488283991445701</v>
          </cell>
        </row>
        <row r="6">
          <cell r="B6">
            <v>3.9358200580040501</v>
          </cell>
        </row>
        <row r="7">
          <cell r="B7">
            <v>3.1474722998905502</v>
          </cell>
        </row>
        <row r="8">
          <cell r="B8">
            <v>3.4817465315042502</v>
          </cell>
        </row>
        <row r="9">
          <cell r="B9">
            <v>3.1940588749477699</v>
          </cell>
        </row>
        <row r="10">
          <cell r="B10">
            <v>2.98296007075436</v>
          </cell>
        </row>
        <row r="11">
          <cell r="B11">
            <v>3.2329615436503798</v>
          </cell>
        </row>
        <row r="12">
          <cell r="B12">
            <v>3.2646662953636301</v>
          </cell>
        </row>
        <row r="13">
          <cell r="B13">
            <v>2.9188878765658401</v>
          </cell>
        </row>
        <row r="14">
          <cell r="B14">
            <v>2.6175612771496901</v>
          </cell>
        </row>
        <row r="15">
          <cell r="B15">
            <v>2.8600798446509499</v>
          </cell>
        </row>
        <row r="16">
          <cell r="B16">
            <v>2.9489939741778901</v>
          </cell>
        </row>
        <row r="17">
          <cell r="B17">
            <v>2.7966326066119702</v>
          </cell>
        </row>
        <row r="18">
          <cell r="B18">
            <v>3.4851584728306801</v>
          </cell>
        </row>
        <row r="19">
          <cell r="B19">
            <v>3.0332168017335501</v>
          </cell>
        </row>
        <row r="20">
          <cell r="B20">
            <v>3.2386446145665899</v>
          </cell>
        </row>
        <row r="21">
          <cell r="B21">
            <v>3.3192510477892001</v>
          </cell>
        </row>
        <row r="22">
          <cell r="B22">
            <v>3.8913634645594501</v>
          </cell>
        </row>
        <row r="23">
          <cell r="B23">
            <v>4.4779036987979497</v>
          </cell>
        </row>
        <row r="24">
          <cell r="B24">
            <v>4.15120054054018</v>
          </cell>
        </row>
        <row r="25">
          <cell r="B25">
            <v>4.3244589204011499</v>
          </cell>
        </row>
        <row r="26">
          <cell r="B26">
            <v>3.1015576244476999</v>
          </cell>
        </row>
        <row r="27">
          <cell r="B27">
            <v>4.4788715505719896</v>
          </cell>
        </row>
        <row r="28">
          <cell r="B28">
            <v>3.2752374280629701</v>
          </cell>
        </row>
        <row r="29">
          <cell r="B29">
            <v>3.1249983082707198</v>
          </cell>
        </row>
        <row r="30">
          <cell r="B30">
            <v>2.76587524739633</v>
          </cell>
        </row>
        <row r="31">
          <cell r="B31">
            <v>3.41417761803037</v>
          </cell>
        </row>
        <row r="32">
          <cell r="B32">
            <v>3.3605367077621802</v>
          </cell>
        </row>
        <row r="33">
          <cell r="B33">
            <v>2.8192920467601001</v>
          </cell>
        </row>
        <row r="34">
          <cell r="B34">
            <v>3.4757170342466002</v>
          </cell>
        </row>
        <row r="35">
          <cell r="B35">
            <v>3.95868508929395</v>
          </cell>
        </row>
        <row r="36">
          <cell r="B36">
            <v>4.7873192811649803</v>
          </cell>
        </row>
        <row r="37">
          <cell r="B37">
            <v>5.0549249696322898</v>
          </cell>
        </row>
        <row r="38">
          <cell r="B38">
            <v>5.63644292921198</v>
          </cell>
        </row>
        <row r="39">
          <cell r="B39">
            <v>4.1658118785101497</v>
          </cell>
        </row>
        <row r="40">
          <cell r="B40">
            <v>3.8387414686174601</v>
          </cell>
        </row>
        <row r="41">
          <cell r="B41">
            <v>4.7843014386337401</v>
          </cell>
        </row>
        <row r="42">
          <cell r="B42">
            <v>4.9902390374007997</v>
          </cell>
        </row>
        <row r="43">
          <cell r="B43">
            <v>3.9162091627719802</v>
          </cell>
        </row>
        <row r="44">
          <cell r="B44">
            <v>3.7198147817867699</v>
          </cell>
        </row>
        <row r="45">
          <cell r="B45">
            <v>3.72100849007467</v>
          </cell>
        </row>
        <row r="46">
          <cell r="B46">
            <v>6.7082039324993703</v>
          </cell>
        </row>
      </sheetData>
      <sheetData sheetId="12">
        <row r="2">
          <cell r="B2">
            <v>3.80349009104307</v>
          </cell>
        </row>
        <row r="3">
          <cell r="B3">
            <v>5.5320851044747403</v>
          </cell>
        </row>
        <row r="4">
          <cell r="B4">
            <v>3.69037079521142</v>
          </cell>
        </row>
        <row r="5">
          <cell r="B5">
            <v>3.3446477271823598</v>
          </cell>
        </row>
        <row r="6">
          <cell r="B6">
            <v>3.69416717283642</v>
          </cell>
        </row>
        <row r="7">
          <cell r="B7">
            <v>3.1709802239373999</v>
          </cell>
        </row>
        <row r="8">
          <cell r="B8">
            <v>3.5141599356431401</v>
          </cell>
        </row>
        <row r="9">
          <cell r="B9">
            <v>3.28275327932844</v>
          </cell>
        </row>
        <row r="10">
          <cell r="B10">
            <v>3.04398178844087</v>
          </cell>
        </row>
        <row r="11">
          <cell r="B11">
            <v>3.2159504825117402</v>
          </cell>
        </row>
        <row r="12">
          <cell r="B12">
            <v>3.2845928975493699</v>
          </cell>
        </row>
        <row r="13">
          <cell r="B13">
            <v>2.94571121064204</v>
          </cell>
        </row>
        <row r="14">
          <cell r="B14">
            <v>2.6282669228859499</v>
          </cell>
        </row>
        <row r="15">
          <cell r="B15">
            <v>2.84885376976503</v>
          </cell>
        </row>
        <row r="16">
          <cell r="B16">
            <v>2.9973081311194298</v>
          </cell>
        </row>
        <row r="17">
          <cell r="B17">
            <v>2.89871842915039</v>
          </cell>
        </row>
        <row r="18">
          <cell r="B18">
            <v>3.5413290925818299</v>
          </cell>
        </row>
        <row r="19">
          <cell r="B19">
            <v>2.8850152449191002</v>
          </cell>
        </row>
        <row r="20">
          <cell r="B20">
            <v>3.32221080631725</v>
          </cell>
        </row>
        <row r="21">
          <cell r="B21">
            <v>3.2896714984210602</v>
          </cell>
        </row>
        <row r="22">
          <cell r="B22">
            <v>3.7065343518702001</v>
          </cell>
        </row>
        <row r="23">
          <cell r="B23">
            <v>4.4449748962714297</v>
          </cell>
        </row>
        <row r="24">
          <cell r="B24">
            <v>4.1220667302556997</v>
          </cell>
        </row>
        <row r="25">
          <cell r="B25">
            <v>3.9434462700359099</v>
          </cell>
        </row>
        <row r="26">
          <cell r="B26">
            <v>3.1801127920421099</v>
          </cell>
        </row>
        <row r="27">
          <cell r="B27">
            <v>4.5594751017499497</v>
          </cell>
        </row>
        <row r="28">
          <cell r="B28">
            <v>3.36437794017833</v>
          </cell>
        </row>
        <row r="29">
          <cell r="B29">
            <v>3.2284747299187</v>
          </cell>
        </row>
        <row r="30">
          <cell r="B30">
            <v>2.8152106281113398</v>
          </cell>
        </row>
        <row r="31">
          <cell r="B31">
            <v>3.6073847459477002</v>
          </cell>
        </row>
        <row r="32">
          <cell r="B32">
            <v>3.63907569792533</v>
          </cell>
        </row>
        <row r="33">
          <cell r="B33">
            <v>2.9223170118556401</v>
          </cell>
        </row>
        <row r="34">
          <cell r="B34">
            <v>3.5233867631307398</v>
          </cell>
        </row>
        <row r="35">
          <cell r="B35">
            <v>4.0063243949189404</v>
          </cell>
        </row>
        <row r="36">
          <cell r="B36">
            <v>4.8814419500383801</v>
          </cell>
        </row>
        <row r="37">
          <cell r="B37">
            <v>5.0575827921074898</v>
          </cell>
        </row>
        <row r="38">
          <cell r="B38">
            <v>5.49546424450266</v>
          </cell>
        </row>
        <row r="39">
          <cell r="B39">
            <v>4.22297636279899</v>
          </cell>
        </row>
        <row r="40">
          <cell r="B40">
            <v>3.8696451407521502</v>
          </cell>
        </row>
        <row r="41">
          <cell r="B41">
            <v>4.7403689102002797</v>
          </cell>
        </row>
        <row r="42">
          <cell r="B42">
            <v>5.0580931870614396</v>
          </cell>
        </row>
        <row r="43">
          <cell r="B43">
            <v>4.0456748271057199</v>
          </cell>
        </row>
        <row r="44">
          <cell r="B44">
            <v>3.6629460097400002</v>
          </cell>
        </row>
        <row r="45">
          <cell r="B45">
            <v>3.6963684920258202</v>
          </cell>
        </row>
        <row r="46">
          <cell r="B46">
            <v>6.7082039324993703</v>
          </cell>
        </row>
      </sheetData>
      <sheetData sheetId="13">
        <row r="2">
          <cell r="B2">
            <v>3.8275232260382701</v>
          </cell>
        </row>
        <row r="3">
          <cell r="B3">
            <v>5.53176984184711</v>
          </cell>
        </row>
        <row r="4">
          <cell r="B4">
            <v>3.79771454404798</v>
          </cell>
        </row>
        <row r="5">
          <cell r="B5">
            <v>3.6256732093923199</v>
          </cell>
        </row>
        <row r="6">
          <cell r="B6">
            <v>4.3038476773986698</v>
          </cell>
        </row>
        <row r="7">
          <cell r="B7">
            <v>3.1658557171271302</v>
          </cell>
        </row>
        <row r="8">
          <cell r="B8">
            <v>3.5485366615909602</v>
          </cell>
        </row>
        <row r="9">
          <cell r="B9">
            <v>3.4469089751325299</v>
          </cell>
        </row>
        <row r="10">
          <cell r="B10">
            <v>3.1690420880131001</v>
          </cell>
        </row>
        <row r="11">
          <cell r="B11">
            <v>3.36847481025322</v>
          </cell>
        </row>
        <row r="12">
          <cell r="B12">
            <v>3.31918716507866</v>
          </cell>
        </row>
        <row r="13">
          <cell r="B13">
            <v>3.0373491539708501</v>
          </cell>
        </row>
        <row r="14">
          <cell r="B14">
            <v>2.7164897407471198</v>
          </cell>
        </row>
        <row r="15">
          <cell r="B15">
            <v>2.8568989650946799</v>
          </cell>
        </row>
        <row r="16">
          <cell r="B16">
            <v>3.1197289279176901</v>
          </cell>
        </row>
        <row r="17">
          <cell r="B17">
            <v>2.9498453833946301</v>
          </cell>
        </row>
        <row r="18">
          <cell r="B18">
            <v>3.64218390435527</v>
          </cell>
        </row>
        <row r="19">
          <cell r="B19">
            <v>2.9069172427774599</v>
          </cell>
        </row>
        <row r="20">
          <cell r="B20">
            <v>3.3601213040240099</v>
          </cell>
        </row>
        <row r="21">
          <cell r="B21">
            <v>3.3529624209949498</v>
          </cell>
        </row>
        <row r="22">
          <cell r="B22">
            <v>3.6040879945445998</v>
          </cell>
        </row>
        <row r="23">
          <cell r="B23">
            <v>4.3336437238027399</v>
          </cell>
        </row>
        <row r="24">
          <cell r="B24">
            <v>3.89061545571741</v>
          </cell>
        </row>
        <row r="25">
          <cell r="B25">
            <v>3.6993443417877598</v>
          </cell>
        </row>
        <row r="26">
          <cell r="B26">
            <v>3.1066518280547299</v>
          </cell>
        </row>
        <row r="27">
          <cell r="B27">
            <v>4.5899696029628503</v>
          </cell>
        </row>
        <row r="28">
          <cell r="B28">
            <v>3.3341939167852401</v>
          </cell>
        </row>
        <row r="29">
          <cell r="B29">
            <v>3.00241555660131</v>
          </cell>
        </row>
        <row r="30">
          <cell r="B30">
            <v>2.7979841001679202</v>
          </cell>
        </row>
        <row r="31">
          <cell r="B31">
            <v>3.65077922097431</v>
          </cell>
        </row>
        <row r="32">
          <cell r="B32">
            <v>3.8502724319544099</v>
          </cell>
        </row>
        <row r="33">
          <cell r="B33">
            <v>2.8790719987089401</v>
          </cell>
        </row>
        <row r="34">
          <cell r="B34">
            <v>3.5436631059111501</v>
          </cell>
        </row>
        <row r="35">
          <cell r="B35">
            <v>4.0145578893593497</v>
          </cell>
        </row>
        <row r="36">
          <cell r="B36">
            <v>4.9579469737106896</v>
          </cell>
        </row>
        <row r="37">
          <cell r="B37">
            <v>4.9368388032232797</v>
          </cell>
        </row>
        <row r="38">
          <cell r="B38">
            <v>5.6450342678626901</v>
          </cell>
        </row>
        <row r="39">
          <cell r="B39">
            <v>4.3141706133590398</v>
          </cell>
        </row>
        <row r="40">
          <cell r="B40">
            <v>3.9923046671865601</v>
          </cell>
        </row>
        <row r="41">
          <cell r="B41">
            <v>4.7647586096325503</v>
          </cell>
        </row>
        <row r="42">
          <cell r="B42">
            <v>5.0719810328196404</v>
          </cell>
        </row>
        <row r="43">
          <cell r="B43">
            <v>4.06937752149343</v>
          </cell>
        </row>
        <row r="44">
          <cell r="B44">
            <v>3.6184303462168601</v>
          </cell>
        </row>
        <row r="45">
          <cell r="B45">
            <v>3.7426670960736801</v>
          </cell>
        </row>
        <row r="46">
          <cell r="B46">
            <v>6.7082039324993703</v>
          </cell>
        </row>
      </sheetData>
      <sheetData sheetId="14">
        <row r="2">
          <cell r="B2">
            <v>4.0291297473820702</v>
          </cell>
        </row>
        <row r="3">
          <cell r="B3">
            <v>5.6037117430347303</v>
          </cell>
        </row>
        <row r="4">
          <cell r="B4">
            <v>3.3744012668455401</v>
          </cell>
        </row>
        <row r="5">
          <cell r="B5">
            <v>3.33063125236934</v>
          </cell>
        </row>
        <row r="6">
          <cell r="B6">
            <v>3.4800914298692698</v>
          </cell>
        </row>
        <row r="7">
          <cell r="B7">
            <v>3.1945645105624401</v>
          </cell>
        </row>
        <row r="8">
          <cell r="B8">
            <v>3.64772395317785</v>
          </cell>
        </row>
        <row r="9">
          <cell r="B9">
            <v>3.5652433578982499</v>
          </cell>
        </row>
        <row r="10">
          <cell r="B10">
            <v>3.2047492794724901</v>
          </cell>
        </row>
        <row r="11">
          <cell r="B11">
            <v>3.38441204143643</v>
          </cell>
        </row>
        <row r="12">
          <cell r="B12">
            <v>3.2389266503290002</v>
          </cell>
        </row>
        <row r="13">
          <cell r="B13">
            <v>3.1266034262526601</v>
          </cell>
        </row>
        <row r="14">
          <cell r="B14">
            <v>2.81502258687004</v>
          </cell>
        </row>
        <row r="15">
          <cell r="B15">
            <v>2.9834025317825499</v>
          </cell>
        </row>
        <row r="16">
          <cell r="B16">
            <v>3.0517345093375901</v>
          </cell>
        </row>
        <row r="17">
          <cell r="B17">
            <v>3.00516072167177</v>
          </cell>
        </row>
        <row r="18">
          <cell r="B18">
            <v>3.5774777773048898</v>
          </cell>
        </row>
        <row r="19">
          <cell r="B19">
            <v>2.9693146394410102</v>
          </cell>
        </row>
        <row r="20">
          <cell r="B20">
            <v>3.2891192073336599</v>
          </cell>
        </row>
        <row r="21">
          <cell r="B21">
            <v>3.3610219573965101</v>
          </cell>
        </row>
        <row r="22">
          <cell r="B22">
            <v>3.3729518437152901</v>
          </cell>
        </row>
        <row r="23">
          <cell r="B23">
            <v>4.3472740788867998</v>
          </cell>
        </row>
        <row r="24">
          <cell r="B24">
            <v>4.0040398798671202</v>
          </cell>
        </row>
        <row r="25">
          <cell r="B25">
            <v>3.9722307221565298</v>
          </cell>
        </row>
        <row r="26">
          <cell r="B26">
            <v>3.30555071803881</v>
          </cell>
        </row>
        <row r="27">
          <cell r="B27">
            <v>4.6610713316543002</v>
          </cell>
        </row>
        <row r="28">
          <cell r="B28">
            <v>3.4060942223166899</v>
          </cell>
        </row>
        <row r="29">
          <cell r="B29">
            <v>3.21552771367304</v>
          </cell>
        </row>
        <row r="30">
          <cell r="B30">
            <v>2.8575462704657801</v>
          </cell>
        </row>
        <row r="31">
          <cell r="B31">
            <v>3.6122245604274101</v>
          </cell>
        </row>
        <row r="32">
          <cell r="B32">
            <v>3.9020455130017502</v>
          </cell>
        </row>
        <row r="33">
          <cell r="B33">
            <v>2.994145199713</v>
          </cell>
        </row>
        <row r="34">
          <cell r="B34">
            <v>3.6031277536768802</v>
          </cell>
        </row>
        <row r="35">
          <cell r="B35">
            <v>4.0151224178458502</v>
          </cell>
        </row>
        <row r="36">
          <cell r="B36">
            <v>4.9163563692530197</v>
          </cell>
        </row>
        <row r="37">
          <cell r="B37">
            <v>4.8926188404403597</v>
          </cell>
        </row>
        <row r="38">
          <cell r="B38">
            <v>5.5189675303291796</v>
          </cell>
        </row>
        <row r="39">
          <cell r="B39">
            <v>4.3750400752136898</v>
          </cell>
        </row>
        <row r="40">
          <cell r="B40">
            <v>4.1270517468581396</v>
          </cell>
        </row>
        <row r="41">
          <cell r="B41">
            <v>4.8529761707811296</v>
          </cell>
        </row>
        <row r="42">
          <cell r="B42">
            <v>5.1150313266038303</v>
          </cell>
        </row>
        <row r="43">
          <cell r="B43">
            <v>4.12045964956899</v>
          </cell>
        </row>
        <row r="44">
          <cell r="B44">
            <v>3.7114606650839201</v>
          </cell>
        </row>
        <row r="45">
          <cell r="B45">
            <v>3.7689693740755299</v>
          </cell>
        </row>
        <row r="46">
          <cell r="B46">
            <v>6.7082039324993703</v>
          </cell>
        </row>
      </sheetData>
      <sheetData sheetId="15">
        <row r="2">
          <cell r="B2">
            <v>3.9882046973201102</v>
          </cell>
        </row>
        <row r="3">
          <cell r="B3">
            <v>5.7990022569430799</v>
          </cell>
        </row>
        <row r="4">
          <cell r="B4">
            <v>3.9380626921903001</v>
          </cell>
        </row>
        <row r="5">
          <cell r="B5">
            <v>3.8049513627546001</v>
          </cell>
        </row>
        <row r="6">
          <cell r="B6">
            <v>3.6426731083202699</v>
          </cell>
        </row>
        <row r="7">
          <cell r="B7">
            <v>3.2620554999786</v>
          </cell>
        </row>
        <row r="8">
          <cell r="B8">
            <v>3.9758898657620798</v>
          </cell>
        </row>
        <row r="9">
          <cell r="B9">
            <v>3.6447475003000198</v>
          </cell>
        </row>
        <row r="10">
          <cell r="B10">
            <v>3.4903025484429602</v>
          </cell>
        </row>
        <row r="11">
          <cell r="B11">
            <v>3.5155456866692698</v>
          </cell>
        </row>
        <row r="12">
          <cell r="B12">
            <v>3.4672500523144101</v>
          </cell>
        </row>
        <row r="13">
          <cell r="B13">
            <v>3.7858565401223601</v>
          </cell>
        </row>
        <row r="14">
          <cell r="B14">
            <v>3.25976472657586</v>
          </cell>
        </row>
        <row r="15">
          <cell r="B15">
            <v>3.3629811300052501</v>
          </cell>
        </row>
        <row r="16">
          <cell r="B16">
            <v>3.1656349208937899</v>
          </cell>
        </row>
        <row r="17">
          <cell r="B17">
            <v>3.3041070492751299</v>
          </cell>
        </row>
        <row r="18">
          <cell r="B18">
            <v>3.9168118774082199</v>
          </cell>
        </row>
        <row r="19">
          <cell r="B19">
            <v>3.07015769383263</v>
          </cell>
        </row>
        <row r="20">
          <cell r="B20">
            <v>3.4110805793875301</v>
          </cell>
        </row>
        <row r="21">
          <cell r="B21">
            <v>3.4824053516596698</v>
          </cell>
        </row>
        <row r="22">
          <cell r="B22">
            <v>3.59701375904912</v>
          </cell>
        </row>
        <row r="23">
          <cell r="B23">
            <v>3.3358109428252298</v>
          </cell>
        </row>
        <row r="24">
          <cell r="B24">
            <v>4.6124833851548699</v>
          </cell>
        </row>
        <row r="25">
          <cell r="B25">
            <v>3.7815909137252199</v>
          </cell>
        </row>
        <row r="26">
          <cell r="B26">
            <v>3.6734399638133999</v>
          </cell>
        </row>
        <row r="27">
          <cell r="B27">
            <v>4.4075873272052499</v>
          </cell>
        </row>
        <row r="28">
          <cell r="B28">
            <v>3.5891887368087798</v>
          </cell>
        </row>
        <row r="29">
          <cell r="B29">
            <v>3.3344674039704301</v>
          </cell>
        </row>
        <row r="30">
          <cell r="B30">
            <v>2.9280677104750201</v>
          </cell>
        </row>
        <row r="31">
          <cell r="B31">
            <v>3.7459126696080798</v>
          </cell>
        </row>
        <row r="32">
          <cell r="B32">
            <v>4.5377887720774996</v>
          </cell>
        </row>
        <row r="33">
          <cell r="B33">
            <v>3.6052375639682199</v>
          </cell>
        </row>
        <row r="34">
          <cell r="B34">
            <v>3.5994866577596398</v>
          </cell>
        </row>
        <row r="35">
          <cell r="B35">
            <v>4.1821750382487002</v>
          </cell>
        </row>
        <row r="36">
          <cell r="B36">
            <v>4.6312571754605498</v>
          </cell>
        </row>
        <row r="37">
          <cell r="B37">
            <v>4.7799942699950799</v>
          </cell>
        </row>
        <row r="38">
          <cell r="B38">
            <v>5.6368905155405198</v>
          </cell>
        </row>
        <row r="39">
          <cell r="B39">
            <v>4.3316818280632603</v>
          </cell>
        </row>
        <row r="40">
          <cell r="B40">
            <v>4.6311321181845297</v>
          </cell>
        </row>
        <row r="41">
          <cell r="B41">
            <v>4.5318602602909897</v>
          </cell>
        </row>
        <row r="42">
          <cell r="B42">
            <v>4.80043809855513</v>
          </cell>
        </row>
        <row r="43">
          <cell r="B43">
            <v>4.1719816521752504</v>
          </cell>
        </row>
        <row r="44">
          <cell r="B44">
            <v>4.2857826005467796</v>
          </cell>
        </row>
        <row r="45">
          <cell r="B45">
            <v>3.4462585655409899</v>
          </cell>
        </row>
        <row r="46">
          <cell r="B46">
            <v>6.7082039324993703</v>
          </cell>
        </row>
      </sheetData>
      <sheetData sheetId="16">
        <row r="2">
          <cell r="B2">
            <v>3.92715313762498</v>
          </cell>
        </row>
        <row r="3">
          <cell r="B3">
            <v>5.7658634967062703</v>
          </cell>
        </row>
        <row r="4">
          <cell r="B4">
            <v>3.9650559147876101</v>
          </cell>
        </row>
        <row r="5">
          <cell r="B5">
            <v>4.4074862319489103</v>
          </cell>
        </row>
        <row r="6">
          <cell r="B6">
            <v>3.9059483226416298</v>
          </cell>
        </row>
        <row r="7">
          <cell r="B7">
            <v>3.2643034490657699</v>
          </cell>
        </row>
        <row r="8">
          <cell r="B8">
            <v>4.0516822102346</v>
          </cell>
        </row>
        <row r="9">
          <cell r="B9">
            <v>3.6107663277242299</v>
          </cell>
        </row>
        <row r="10">
          <cell r="B10">
            <v>3.4623433608333398</v>
          </cell>
        </row>
        <row r="11">
          <cell r="B11">
            <v>3.3120932711977802</v>
          </cell>
        </row>
        <row r="12">
          <cell r="B12">
            <v>3.4546654581036398</v>
          </cell>
        </row>
        <row r="13">
          <cell r="B13">
            <v>3.69265769609884</v>
          </cell>
        </row>
        <row r="14">
          <cell r="B14">
            <v>3.2251670112750399</v>
          </cell>
        </row>
        <row r="15">
          <cell r="B15">
            <v>3.3656888139625898</v>
          </cell>
        </row>
        <row r="16">
          <cell r="B16">
            <v>3.23224053679309</v>
          </cell>
        </row>
        <row r="17">
          <cell r="B17">
            <v>3.3776433830688202</v>
          </cell>
        </row>
        <row r="18">
          <cell r="B18">
            <v>3.93293919096087</v>
          </cell>
        </row>
        <row r="19">
          <cell r="B19">
            <v>3.0966615522873102</v>
          </cell>
        </row>
        <row r="20">
          <cell r="B20">
            <v>3.4388463090279799</v>
          </cell>
        </row>
        <row r="21">
          <cell r="B21">
            <v>3.4709056094009201</v>
          </cell>
        </row>
        <row r="22">
          <cell r="B22">
            <v>3.6383950769767099</v>
          </cell>
        </row>
        <row r="23">
          <cell r="B23">
            <v>3.3516646727744801</v>
          </cell>
        </row>
        <row r="24">
          <cell r="B24">
            <v>4.5639163587014204</v>
          </cell>
        </row>
        <row r="25">
          <cell r="B25">
            <v>3.8563038344686502</v>
          </cell>
        </row>
        <row r="26">
          <cell r="B26">
            <v>3.6667167708212598</v>
          </cell>
        </row>
        <row r="27">
          <cell r="B27">
            <v>4.3934929904890598</v>
          </cell>
        </row>
        <row r="28">
          <cell r="B28">
            <v>3.53567337489529</v>
          </cell>
        </row>
        <row r="29">
          <cell r="B29">
            <v>3.3261603103513502</v>
          </cell>
        </row>
        <row r="30">
          <cell r="B30">
            <v>2.8206979573893398</v>
          </cell>
        </row>
        <row r="31">
          <cell r="B31">
            <v>3.8985093832536899</v>
          </cell>
        </row>
        <row r="32">
          <cell r="B32">
            <v>4.5884151928099897</v>
          </cell>
        </row>
        <row r="33">
          <cell r="B33">
            <v>3.5609360018790102</v>
          </cell>
        </row>
        <row r="34">
          <cell r="B34">
            <v>3.6277538510741798</v>
          </cell>
        </row>
        <row r="35">
          <cell r="B35">
            <v>4.0439298356646196</v>
          </cell>
        </row>
        <row r="36">
          <cell r="B36">
            <v>4.6777610804209298</v>
          </cell>
        </row>
        <row r="37">
          <cell r="B37">
            <v>4.6472779806709701</v>
          </cell>
        </row>
        <row r="38">
          <cell r="B38">
            <v>5.6397855389361604</v>
          </cell>
        </row>
        <row r="39">
          <cell r="B39">
            <v>4.34725479431048</v>
          </cell>
        </row>
        <row r="40">
          <cell r="B40">
            <v>4.6131753071260597</v>
          </cell>
        </row>
        <row r="41">
          <cell r="B41">
            <v>4.5080022614517503</v>
          </cell>
        </row>
        <row r="42">
          <cell r="B42">
            <v>4.8289635035717602</v>
          </cell>
        </row>
        <row r="43">
          <cell r="B43">
            <v>4.1809476382273303</v>
          </cell>
        </row>
        <row r="44">
          <cell r="B44">
            <v>4.1438326114014901</v>
          </cell>
        </row>
        <row r="45">
          <cell r="B45">
            <v>3.4673903128308399</v>
          </cell>
        </row>
        <row r="46">
          <cell r="B46">
            <v>6.7082039324993703</v>
          </cell>
        </row>
      </sheetData>
      <sheetData sheetId="17">
        <row r="2">
          <cell r="B2">
            <v>3.8074577588156502</v>
          </cell>
        </row>
        <row r="3">
          <cell r="B3">
            <v>5.6665174422063798</v>
          </cell>
        </row>
        <row r="4">
          <cell r="B4">
            <v>4.06889023413488</v>
          </cell>
        </row>
        <row r="5">
          <cell r="B5">
            <v>4.5406811623488004</v>
          </cell>
        </row>
        <row r="6">
          <cell r="B6">
            <v>3.9893965969168201</v>
          </cell>
        </row>
        <row r="7">
          <cell r="B7">
            <v>3.2305613171135801</v>
          </cell>
        </row>
        <row r="8">
          <cell r="B8">
            <v>3.9680174554084</v>
          </cell>
        </row>
        <row r="9">
          <cell r="B9">
            <v>3.5519228819217799</v>
          </cell>
        </row>
        <row r="10">
          <cell r="B10">
            <v>3.31817258928581</v>
          </cell>
        </row>
        <row r="11">
          <cell r="B11">
            <v>3.2928574964176498</v>
          </cell>
        </row>
        <row r="12">
          <cell r="B12">
            <v>3.3734469705897601</v>
          </cell>
        </row>
        <row r="13">
          <cell r="B13">
            <v>3.6589164175547499</v>
          </cell>
        </row>
        <row r="14">
          <cell r="B14">
            <v>3.187313710357</v>
          </cell>
        </row>
        <row r="15">
          <cell r="B15">
            <v>3.3183187193707901</v>
          </cell>
        </row>
        <row r="16">
          <cell r="B16">
            <v>3.2043772010160398</v>
          </cell>
        </row>
        <row r="17">
          <cell r="B17">
            <v>3.3424281705694598</v>
          </cell>
        </row>
        <row r="18">
          <cell r="B18">
            <v>3.8938181162457801</v>
          </cell>
        </row>
        <row r="19">
          <cell r="B19">
            <v>3.05298820838247</v>
          </cell>
        </row>
        <row r="20">
          <cell r="B20">
            <v>3.4016960185318301</v>
          </cell>
        </row>
        <row r="21">
          <cell r="B21">
            <v>3.4702084200105401</v>
          </cell>
        </row>
        <row r="22">
          <cell r="B22">
            <v>3.5424737430542201</v>
          </cell>
        </row>
        <row r="23">
          <cell r="B23">
            <v>3.2987902703671801</v>
          </cell>
        </row>
        <row r="24">
          <cell r="B24">
            <v>4.4359687247173403</v>
          </cell>
        </row>
        <row r="25">
          <cell r="B25">
            <v>4.0142379045748298</v>
          </cell>
        </row>
        <row r="26">
          <cell r="B26">
            <v>3.66814284494825</v>
          </cell>
        </row>
        <row r="27">
          <cell r="B27">
            <v>4.3618933806085796</v>
          </cell>
        </row>
        <row r="28">
          <cell r="B28">
            <v>3.4894009260787602</v>
          </cell>
        </row>
        <row r="29">
          <cell r="B29">
            <v>3.3306345128928898</v>
          </cell>
        </row>
        <row r="30">
          <cell r="B30">
            <v>2.7818136137430001</v>
          </cell>
        </row>
        <row r="31">
          <cell r="B31">
            <v>3.8710337308720999</v>
          </cell>
        </row>
        <row r="32">
          <cell r="B32">
            <v>4.2621261330726803</v>
          </cell>
        </row>
        <row r="33">
          <cell r="B33">
            <v>3.5393960379219398</v>
          </cell>
        </row>
        <row r="34">
          <cell r="B34">
            <v>3.5765252192539201</v>
          </cell>
        </row>
        <row r="35">
          <cell r="B35">
            <v>4.0325236976019196</v>
          </cell>
        </row>
        <row r="36">
          <cell r="B36">
            <v>4.5943669706086601</v>
          </cell>
        </row>
        <row r="37">
          <cell r="B37">
            <v>4.7070198895395299</v>
          </cell>
        </row>
        <row r="38">
          <cell r="B38">
            <v>5.6280495774551103</v>
          </cell>
        </row>
        <row r="39">
          <cell r="B39">
            <v>4.3104903606015998</v>
          </cell>
        </row>
        <row r="40">
          <cell r="B40">
            <v>4.6044621080676604</v>
          </cell>
        </row>
        <row r="41">
          <cell r="B41">
            <v>4.4734752149008701</v>
          </cell>
        </row>
        <row r="42">
          <cell r="B42">
            <v>4.77973328998866</v>
          </cell>
        </row>
        <row r="43">
          <cell r="B43">
            <v>4.2932167173172102</v>
          </cell>
        </row>
        <row r="44">
          <cell r="B44">
            <v>4.0357350486578101</v>
          </cell>
        </row>
        <row r="45">
          <cell r="B45">
            <v>3.4621813320569701</v>
          </cell>
        </row>
        <row r="46">
          <cell r="B46">
            <v>6.7082039324993703</v>
          </cell>
        </row>
      </sheetData>
      <sheetData sheetId="18">
        <row r="2">
          <cell r="B2">
            <v>3.8785453377583599</v>
          </cell>
        </row>
        <row r="3">
          <cell r="B3">
            <v>5.6743469732455498</v>
          </cell>
        </row>
        <row r="4">
          <cell r="B4">
            <v>4.0835970504140198</v>
          </cell>
        </row>
        <row r="5">
          <cell r="B5">
            <v>4.3635961154754002</v>
          </cell>
        </row>
        <row r="6">
          <cell r="B6">
            <v>3.9456219838683202</v>
          </cell>
        </row>
        <row r="7">
          <cell r="B7">
            <v>3.2143354530489301</v>
          </cell>
        </row>
        <row r="8">
          <cell r="B8">
            <v>3.9183268364349</v>
          </cell>
        </row>
        <row r="9">
          <cell r="B9">
            <v>3.5741567016903399</v>
          </cell>
        </row>
        <row r="10">
          <cell r="B10">
            <v>3.3448712026564702</v>
          </cell>
        </row>
        <row r="11">
          <cell r="B11">
            <v>3.2887269390607501</v>
          </cell>
        </row>
        <row r="12">
          <cell r="B12">
            <v>3.3846541223556001</v>
          </cell>
        </row>
        <row r="13">
          <cell r="B13">
            <v>3.6303342142582</v>
          </cell>
        </row>
        <row r="14">
          <cell r="B14">
            <v>3.1896876477692602</v>
          </cell>
        </row>
        <row r="15">
          <cell r="B15">
            <v>3.2708684376327901</v>
          </cell>
        </row>
        <row r="16">
          <cell r="B16">
            <v>3.2258237041067002</v>
          </cell>
        </row>
        <row r="17">
          <cell r="B17">
            <v>3.3141638944557199</v>
          </cell>
        </row>
        <row r="18">
          <cell r="B18">
            <v>3.90916509958195</v>
          </cell>
        </row>
        <row r="19">
          <cell r="B19">
            <v>3.0635845931897299</v>
          </cell>
        </row>
        <row r="20">
          <cell r="B20">
            <v>3.3602724709966898</v>
          </cell>
        </row>
        <row r="21">
          <cell r="B21">
            <v>3.4124029951594599</v>
          </cell>
        </row>
        <row r="22">
          <cell r="B22">
            <v>3.5405958292539399</v>
          </cell>
        </row>
        <row r="23">
          <cell r="B23">
            <v>3.2908638128493601</v>
          </cell>
        </row>
        <row r="24">
          <cell r="B24">
            <v>4.1817404246483596</v>
          </cell>
        </row>
        <row r="25">
          <cell r="B25">
            <v>4.0413575897246998</v>
          </cell>
        </row>
        <row r="26">
          <cell r="B26">
            <v>3.6537790331226998</v>
          </cell>
        </row>
        <row r="27">
          <cell r="B27">
            <v>4.3540031743767598</v>
          </cell>
        </row>
        <row r="28">
          <cell r="B28">
            <v>3.48063618438922</v>
          </cell>
        </row>
        <row r="29">
          <cell r="B29">
            <v>3.4499252776653102</v>
          </cell>
        </row>
        <row r="30">
          <cell r="B30">
            <v>2.8108317213229101</v>
          </cell>
        </row>
        <row r="31">
          <cell r="B31">
            <v>3.8189928294419602</v>
          </cell>
        </row>
        <row r="32">
          <cell r="B32">
            <v>4.2634896460480203</v>
          </cell>
        </row>
        <row r="33">
          <cell r="B33">
            <v>3.5847258374036999</v>
          </cell>
        </row>
        <row r="34">
          <cell r="B34">
            <v>3.5740223986869699</v>
          </cell>
        </row>
        <row r="35">
          <cell r="B35">
            <v>3.9506686986811301</v>
          </cell>
        </row>
        <row r="36">
          <cell r="B36">
            <v>4.62660947672844</v>
          </cell>
        </row>
        <row r="37">
          <cell r="B37">
            <v>4.7136047171153699</v>
          </cell>
        </row>
        <row r="38">
          <cell r="B38">
            <v>5.6277361046706904</v>
          </cell>
        </row>
        <row r="39">
          <cell r="B39">
            <v>4.3159666377336201</v>
          </cell>
        </row>
        <row r="40">
          <cell r="B40">
            <v>4.6525739849924497</v>
          </cell>
        </row>
        <row r="41">
          <cell r="B41">
            <v>4.5284480442781998</v>
          </cell>
        </row>
        <row r="42">
          <cell r="B42">
            <v>4.8230602783723597</v>
          </cell>
        </row>
        <row r="43">
          <cell r="B43">
            <v>4.3245319905719697</v>
          </cell>
        </row>
        <row r="44">
          <cell r="B44">
            <v>4.0495388548223996</v>
          </cell>
        </row>
        <row r="45">
          <cell r="B45">
            <v>3.5008803849541299</v>
          </cell>
        </row>
        <row r="46">
          <cell r="B46">
            <v>6.7082039324993703</v>
          </cell>
        </row>
      </sheetData>
      <sheetData sheetId="19">
        <row r="2">
          <cell r="B2">
            <v>3.8034651640724602</v>
          </cell>
        </row>
        <row r="3">
          <cell r="B3">
            <v>5.6724216574258302</v>
          </cell>
        </row>
        <row r="4">
          <cell r="B4">
            <v>4.0122264846607996</v>
          </cell>
        </row>
        <row r="5">
          <cell r="B5">
            <v>3.8973628862958201</v>
          </cell>
        </row>
        <row r="6">
          <cell r="B6">
            <v>3.8888567864669099</v>
          </cell>
        </row>
        <row r="7">
          <cell r="B7">
            <v>3.1909972505624702</v>
          </cell>
        </row>
        <row r="8">
          <cell r="B8">
            <v>3.9223261584048998</v>
          </cell>
        </row>
        <row r="9">
          <cell r="B9">
            <v>3.55343574209668</v>
          </cell>
        </row>
        <row r="10">
          <cell r="B10">
            <v>3.3331634360434101</v>
          </cell>
        </row>
        <row r="11">
          <cell r="B11">
            <v>3.30455655648825</v>
          </cell>
        </row>
        <row r="12">
          <cell r="B12">
            <v>3.3891246867484601</v>
          </cell>
        </row>
        <row r="13">
          <cell r="B13">
            <v>3.6467416512848101</v>
          </cell>
        </row>
        <row r="14">
          <cell r="B14">
            <v>3.2117860598725101</v>
          </cell>
        </row>
        <row r="15">
          <cell r="B15">
            <v>3.2344766914282101</v>
          </cell>
        </row>
        <row r="16">
          <cell r="B16">
            <v>3.2226857087558498</v>
          </cell>
        </row>
        <row r="17">
          <cell r="B17">
            <v>3.3044103540317802</v>
          </cell>
        </row>
        <row r="18">
          <cell r="B18">
            <v>3.8083164263556899</v>
          </cell>
        </row>
        <row r="19">
          <cell r="B19">
            <v>3.0688077009059902</v>
          </cell>
        </row>
        <row r="20">
          <cell r="B20">
            <v>3.3858323739660698</v>
          </cell>
        </row>
        <row r="21">
          <cell r="B21">
            <v>3.4218817396913002</v>
          </cell>
        </row>
        <row r="22">
          <cell r="B22">
            <v>3.41632128147574</v>
          </cell>
        </row>
        <row r="23">
          <cell r="B23">
            <v>3.30161694022055</v>
          </cell>
        </row>
        <row r="24">
          <cell r="B24">
            <v>4.0806871918511902</v>
          </cell>
        </row>
        <row r="25">
          <cell r="B25">
            <v>3.9967105423017499</v>
          </cell>
        </row>
        <row r="26">
          <cell r="B26">
            <v>3.64823097725484</v>
          </cell>
        </row>
        <row r="27">
          <cell r="B27">
            <v>4.3490949216026804</v>
          </cell>
        </row>
        <row r="28">
          <cell r="B28">
            <v>3.5174573284719899</v>
          </cell>
        </row>
        <row r="29">
          <cell r="B29">
            <v>3.4794724119864</v>
          </cell>
        </row>
        <row r="30">
          <cell r="B30">
            <v>2.8204637906762602</v>
          </cell>
        </row>
        <row r="31">
          <cell r="B31">
            <v>3.8053192304799799</v>
          </cell>
        </row>
        <row r="32">
          <cell r="B32">
            <v>4.2894527725081</v>
          </cell>
        </row>
        <row r="33">
          <cell r="B33">
            <v>3.5868049279193399</v>
          </cell>
        </row>
        <row r="34">
          <cell r="B34">
            <v>3.5579461323664399</v>
          </cell>
        </row>
        <row r="35">
          <cell r="B35">
            <v>3.8969891922570099</v>
          </cell>
        </row>
        <row r="36">
          <cell r="B36">
            <v>4.6330528155752404</v>
          </cell>
        </row>
        <row r="37">
          <cell r="B37">
            <v>4.8311322683273197</v>
          </cell>
        </row>
        <row r="38">
          <cell r="B38">
            <v>5.6578282230747599</v>
          </cell>
        </row>
        <row r="39">
          <cell r="B39">
            <v>4.3389615823114802</v>
          </cell>
        </row>
        <row r="40">
          <cell r="B40">
            <v>4.6904542682281498</v>
          </cell>
        </row>
        <row r="41">
          <cell r="B41">
            <v>4.4831430626136903</v>
          </cell>
        </row>
        <row r="42">
          <cell r="B42">
            <v>4.9104443095111598</v>
          </cell>
        </row>
        <row r="43">
          <cell r="B43">
            <v>4.3001908631210997</v>
          </cell>
        </row>
        <row r="44">
          <cell r="B44">
            <v>4.0445818027986302</v>
          </cell>
        </row>
        <row r="45">
          <cell r="B45">
            <v>3.51738351702312</v>
          </cell>
        </row>
        <row r="46">
          <cell r="B46">
            <v>6.7082039324993703</v>
          </cell>
        </row>
      </sheetData>
      <sheetData sheetId="20">
        <row r="2">
          <cell r="B2">
            <v>3.7082305796692498</v>
          </cell>
        </row>
        <row r="3">
          <cell r="B3">
            <v>5.6675271673878198</v>
          </cell>
        </row>
        <row r="4">
          <cell r="B4">
            <v>3.58699821873063</v>
          </cell>
        </row>
        <row r="5">
          <cell r="B5">
            <v>3.20085982851568</v>
          </cell>
        </row>
        <row r="6">
          <cell r="B6">
            <v>3.6173575575127699</v>
          </cell>
        </row>
        <row r="7">
          <cell r="B7">
            <v>3.17483084476005</v>
          </cell>
        </row>
        <row r="8">
          <cell r="B8">
            <v>3.8506663504754801</v>
          </cell>
        </row>
        <row r="9">
          <cell r="B9">
            <v>3.40683264079862</v>
          </cell>
        </row>
        <row r="10">
          <cell r="B10">
            <v>3.30432987108306</v>
          </cell>
        </row>
        <row r="11">
          <cell r="B11">
            <v>3.4309058151210099</v>
          </cell>
        </row>
        <row r="12">
          <cell r="B12">
            <v>3.52203461641647</v>
          </cell>
        </row>
        <row r="13">
          <cell r="B13">
            <v>3.5135315360038102</v>
          </cell>
        </row>
        <row r="14">
          <cell r="B14">
            <v>3.1875744243767201</v>
          </cell>
        </row>
        <row r="15">
          <cell r="B15">
            <v>3.1687263414360398</v>
          </cell>
        </row>
        <row r="16">
          <cell r="B16">
            <v>3.0750346766097998</v>
          </cell>
        </row>
        <row r="17">
          <cell r="B17">
            <v>3.2809020717911399</v>
          </cell>
        </row>
        <row r="18">
          <cell r="B18">
            <v>3.7824610944232799</v>
          </cell>
        </row>
        <row r="19">
          <cell r="B19">
            <v>3.02672300239256</v>
          </cell>
        </row>
        <row r="20">
          <cell r="B20">
            <v>3.3902160165301498</v>
          </cell>
        </row>
        <row r="21">
          <cell r="B21">
            <v>3.3661960854549</v>
          </cell>
        </row>
        <row r="22">
          <cell r="B22">
            <v>3.50526222909305</v>
          </cell>
        </row>
        <row r="23">
          <cell r="B23">
            <v>3.20529870204677</v>
          </cell>
        </row>
        <row r="24">
          <cell r="B24">
            <v>4.2437968600580103</v>
          </cell>
        </row>
        <row r="25">
          <cell r="B25">
            <v>3.9121128706747199</v>
          </cell>
        </row>
        <row r="26">
          <cell r="B26">
            <v>3.6445203365383798</v>
          </cell>
        </row>
        <row r="27">
          <cell r="B27">
            <v>4.3190046556333801</v>
          </cell>
        </row>
        <row r="28">
          <cell r="B28">
            <v>3.5298406469543502</v>
          </cell>
        </row>
        <row r="29">
          <cell r="B29">
            <v>3.5329815159070601</v>
          </cell>
        </row>
        <row r="30">
          <cell r="B30">
            <v>2.7710059276844201</v>
          </cell>
        </row>
        <row r="31">
          <cell r="B31">
            <v>3.8128018168716098</v>
          </cell>
        </row>
        <row r="32">
          <cell r="B32">
            <v>4.2983142135283403</v>
          </cell>
        </row>
        <row r="33">
          <cell r="B33">
            <v>3.5243248234973801</v>
          </cell>
        </row>
        <row r="34">
          <cell r="B34">
            <v>3.57586315532942</v>
          </cell>
        </row>
        <row r="35">
          <cell r="B35">
            <v>3.9109488343613599</v>
          </cell>
        </row>
        <row r="36">
          <cell r="B36">
            <v>4.5905259181486402</v>
          </cell>
        </row>
        <row r="37">
          <cell r="B37">
            <v>4.8487260233689504</v>
          </cell>
        </row>
        <row r="38">
          <cell r="B38">
            <v>5.6394322208433101</v>
          </cell>
        </row>
        <row r="39">
          <cell r="B39">
            <v>4.3454511839602903</v>
          </cell>
        </row>
        <row r="40">
          <cell r="B40">
            <v>4.6481670951567704</v>
          </cell>
        </row>
        <row r="41">
          <cell r="B41">
            <v>4.5301736839941498</v>
          </cell>
        </row>
        <row r="42">
          <cell r="B42">
            <v>4.9879485233734302</v>
          </cell>
        </row>
        <row r="43">
          <cell r="B43">
            <v>4.2747054197074004</v>
          </cell>
        </row>
        <row r="44">
          <cell r="B44">
            <v>4.0206184438947101</v>
          </cell>
        </row>
        <row r="45">
          <cell r="B45">
            <v>3.4872675074920898</v>
          </cell>
        </row>
        <row r="46">
          <cell r="B46">
            <v>6.7082039324993703</v>
          </cell>
        </row>
      </sheetData>
      <sheetData sheetId="21">
        <row r="2">
          <cell r="B2">
            <v>3.8971302504791101</v>
          </cell>
        </row>
        <row r="3">
          <cell r="B3">
            <v>5.4559575301418901</v>
          </cell>
        </row>
        <row r="4">
          <cell r="B4">
            <v>3.1673901180950699</v>
          </cell>
        </row>
        <row r="5">
          <cell r="B5">
            <v>2.8507495858821201</v>
          </cell>
        </row>
        <row r="6">
          <cell r="B6">
            <v>3.1547581886796099</v>
          </cell>
        </row>
        <row r="7">
          <cell r="B7">
            <v>3.22800088789494</v>
          </cell>
        </row>
        <row r="8">
          <cell r="B8">
            <v>3.8949499415452999</v>
          </cell>
        </row>
        <row r="9">
          <cell r="B9">
            <v>3.42750657161129</v>
          </cell>
        </row>
        <row r="10">
          <cell r="B10">
            <v>3.4361594145159602</v>
          </cell>
        </row>
        <row r="11">
          <cell r="B11">
            <v>3.5487316589542499</v>
          </cell>
        </row>
        <row r="12">
          <cell r="B12">
            <v>3.5919532821911302</v>
          </cell>
        </row>
        <row r="13">
          <cell r="B13">
            <v>3.6214956977127999</v>
          </cell>
        </row>
        <row r="14">
          <cell r="B14">
            <v>3.27547223649103</v>
          </cell>
        </row>
        <row r="15">
          <cell r="B15">
            <v>3.1614214248736698</v>
          </cell>
        </row>
        <row r="16">
          <cell r="B16">
            <v>3.0762656434931102</v>
          </cell>
        </row>
        <row r="17">
          <cell r="B17">
            <v>3.3412925289913402</v>
          </cell>
        </row>
        <row r="18">
          <cell r="B18">
            <v>3.8932230750221901</v>
          </cell>
        </row>
        <row r="19">
          <cell r="B19">
            <v>3.1895955209235698</v>
          </cell>
        </row>
        <row r="20">
          <cell r="B20">
            <v>3.3948858420044998</v>
          </cell>
        </row>
        <row r="21">
          <cell r="B21">
            <v>3.37672086032455</v>
          </cell>
        </row>
        <row r="22">
          <cell r="B22">
            <v>3.43615684818469</v>
          </cell>
        </row>
        <row r="23">
          <cell r="B23">
            <v>3.2648329969832401</v>
          </cell>
        </row>
        <row r="24">
          <cell r="B24">
            <v>4.4120834577643402</v>
          </cell>
        </row>
        <row r="25">
          <cell r="B25">
            <v>3.9890958256367699</v>
          </cell>
        </row>
        <row r="26">
          <cell r="B26">
            <v>3.6888089787561298</v>
          </cell>
        </row>
        <row r="27">
          <cell r="B27">
            <v>4.32421025903803</v>
          </cell>
        </row>
        <row r="28">
          <cell r="B28">
            <v>3.60774863162559</v>
          </cell>
        </row>
        <row r="29">
          <cell r="B29">
            <v>3.6439065106576698</v>
          </cell>
        </row>
        <row r="30">
          <cell r="B30">
            <v>2.9510009066488698</v>
          </cell>
        </row>
        <row r="31">
          <cell r="B31">
            <v>3.8401373245013999</v>
          </cell>
        </row>
        <row r="32">
          <cell r="B32">
            <v>4.3613073336421202</v>
          </cell>
        </row>
        <row r="33">
          <cell r="B33">
            <v>3.53476070760308</v>
          </cell>
        </row>
        <row r="34">
          <cell r="B34">
            <v>3.5365021278722102</v>
          </cell>
        </row>
        <row r="35">
          <cell r="B35">
            <v>3.9648546438972101</v>
          </cell>
        </row>
        <row r="36">
          <cell r="B36">
            <v>4.6417039782524601</v>
          </cell>
        </row>
        <row r="37">
          <cell r="B37">
            <v>5.01354859437276</v>
          </cell>
        </row>
        <row r="38">
          <cell r="B38">
            <v>5.7793036397976003</v>
          </cell>
        </row>
        <row r="39">
          <cell r="B39">
            <v>4.3945751681873704</v>
          </cell>
        </row>
        <row r="40">
          <cell r="B40">
            <v>4.6425847132029601</v>
          </cell>
        </row>
        <row r="41">
          <cell r="B41">
            <v>4.5249765405267803</v>
          </cell>
        </row>
        <row r="42">
          <cell r="B42">
            <v>5.0133327703152801</v>
          </cell>
        </row>
        <row r="43">
          <cell r="B43">
            <v>4.2868877277689403</v>
          </cell>
        </row>
        <row r="44">
          <cell r="B44">
            <v>4.0537360840504801</v>
          </cell>
        </row>
        <row r="45">
          <cell r="B45">
            <v>3.5903954569153602</v>
          </cell>
        </row>
        <row r="46">
          <cell r="B46">
            <v>6.7082039324993703</v>
          </cell>
        </row>
      </sheetData>
      <sheetData sheetId="22">
        <row r="2">
          <cell r="B2">
            <v>3.8368713011354201</v>
          </cell>
        </row>
        <row r="3">
          <cell r="B3">
            <v>5.6624039831963904</v>
          </cell>
        </row>
        <row r="4">
          <cell r="B4">
            <v>3.32887133876268</v>
          </cell>
        </row>
        <row r="5">
          <cell r="B5">
            <v>3.08186336438327</v>
          </cell>
        </row>
        <row r="6">
          <cell r="B6">
            <v>3.3266565668556098</v>
          </cell>
        </row>
        <row r="7">
          <cell r="B7">
            <v>3.2410366286122798</v>
          </cell>
        </row>
        <row r="8">
          <cell r="B8">
            <v>3.9240915207503901</v>
          </cell>
        </row>
        <row r="9">
          <cell r="B9">
            <v>3.4697039145067299</v>
          </cell>
        </row>
        <row r="10">
          <cell r="B10">
            <v>3.4267069312594201</v>
          </cell>
        </row>
        <row r="11">
          <cell r="B11">
            <v>3.53103154802568</v>
          </cell>
        </row>
        <row r="12">
          <cell r="B12">
            <v>3.5615429577386402</v>
          </cell>
        </row>
        <row r="13">
          <cell r="B13">
            <v>3.7126923969434098</v>
          </cell>
        </row>
        <row r="14">
          <cell r="B14">
            <v>3.2286057194637698</v>
          </cell>
        </row>
        <row r="15">
          <cell r="B15">
            <v>3.1185735862454602</v>
          </cell>
        </row>
        <row r="16">
          <cell r="B16">
            <v>3.03210912112635</v>
          </cell>
        </row>
        <row r="17">
          <cell r="B17">
            <v>3.2021632383178402</v>
          </cell>
        </row>
        <row r="18">
          <cell r="B18">
            <v>3.8712511730002799</v>
          </cell>
        </row>
        <row r="19">
          <cell r="B19">
            <v>3.02399849614598</v>
          </cell>
        </row>
        <row r="20">
          <cell r="B20">
            <v>3.37821222123064</v>
          </cell>
        </row>
        <row r="21">
          <cell r="B21">
            <v>3.39412269820378</v>
          </cell>
        </row>
        <row r="22">
          <cell r="B22">
            <v>3.5224460661729</v>
          </cell>
        </row>
        <row r="23">
          <cell r="B23">
            <v>3.2240751263284801</v>
          </cell>
        </row>
        <row r="24">
          <cell r="B24">
            <v>4.5848768001255102</v>
          </cell>
        </row>
        <row r="25">
          <cell r="B25">
            <v>3.9620596560669301</v>
          </cell>
        </row>
        <row r="26">
          <cell r="B26">
            <v>3.6093746569562399</v>
          </cell>
        </row>
        <row r="27">
          <cell r="B27">
            <v>4.3094525001066701</v>
          </cell>
        </row>
        <row r="28">
          <cell r="B28">
            <v>3.5822753507752498</v>
          </cell>
        </row>
        <row r="29">
          <cell r="B29">
            <v>3.50680484131686</v>
          </cell>
        </row>
        <row r="30">
          <cell r="B30">
            <v>2.9393971216432102</v>
          </cell>
        </row>
        <row r="31">
          <cell r="B31">
            <v>3.8321846754864799</v>
          </cell>
        </row>
        <row r="32">
          <cell r="B32">
            <v>4.1120159567959202</v>
          </cell>
        </row>
        <row r="33">
          <cell r="B33">
            <v>3.5235245332293901</v>
          </cell>
        </row>
        <row r="34">
          <cell r="B34">
            <v>3.5615812133786999</v>
          </cell>
        </row>
        <row r="35">
          <cell r="B35">
            <v>3.9647063027540401</v>
          </cell>
        </row>
        <row r="36">
          <cell r="B36">
            <v>4.6964767104420799</v>
          </cell>
        </row>
        <row r="37">
          <cell r="B37">
            <v>5.0257508990525297</v>
          </cell>
        </row>
        <row r="38">
          <cell r="B38">
            <v>5.7982894005439798</v>
          </cell>
        </row>
        <row r="39">
          <cell r="B39">
            <v>4.37188311961705</v>
          </cell>
        </row>
        <row r="40">
          <cell r="B40">
            <v>4.61820674590005</v>
          </cell>
        </row>
        <row r="41">
          <cell r="B41">
            <v>4.6192686304316997</v>
          </cell>
        </row>
        <row r="42">
          <cell r="B42">
            <v>5.0392703067704803</v>
          </cell>
        </row>
        <row r="43">
          <cell r="B43">
            <v>4.2779734855048197</v>
          </cell>
        </row>
        <row r="44">
          <cell r="B44">
            <v>4.0227019360262801</v>
          </cell>
        </row>
        <row r="45">
          <cell r="B45">
            <v>3.6116796752255702</v>
          </cell>
        </row>
        <row r="46">
          <cell r="B46">
            <v>6.7082039324993703</v>
          </cell>
        </row>
      </sheetData>
      <sheetData sheetId="23">
        <row r="2">
          <cell r="B2">
            <v>3.7901252458600001</v>
          </cell>
        </row>
        <row r="3">
          <cell r="B3">
            <v>5.7679614770236203</v>
          </cell>
        </row>
        <row r="4">
          <cell r="B4">
            <v>3.6424262265557301</v>
          </cell>
        </row>
        <row r="5">
          <cell r="B5">
            <v>3.68834961279831</v>
          </cell>
        </row>
        <row r="6">
          <cell r="B6">
            <v>3.9576549743243499</v>
          </cell>
        </row>
        <row r="7">
          <cell r="B7">
            <v>3.1776629510164298</v>
          </cell>
        </row>
        <row r="8">
          <cell r="B8">
            <v>3.8839960195501799</v>
          </cell>
        </row>
        <row r="9">
          <cell r="B9">
            <v>3.3732838780251502</v>
          </cell>
        </row>
        <row r="10">
          <cell r="B10">
            <v>3.4182898397379602</v>
          </cell>
        </row>
        <row r="11">
          <cell r="B11">
            <v>3.6622886949484998</v>
          </cell>
        </row>
        <row r="12">
          <cell r="B12">
            <v>3.4318210242159499</v>
          </cell>
        </row>
        <row r="13">
          <cell r="B13">
            <v>3.65517350794312</v>
          </cell>
        </row>
        <row r="14">
          <cell r="B14">
            <v>3.1423851838752102</v>
          </cell>
        </row>
        <row r="15">
          <cell r="B15">
            <v>3.1483094178650299</v>
          </cell>
        </row>
        <row r="16">
          <cell r="B16">
            <v>3.0448528230431302</v>
          </cell>
        </row>
        <row r="17">
          <cell r="B17">
            <v>3.1601690451709099</v>
          </cell>
        </row>
        <row r="18">
          <cell r="B18">
            <v>3.8553502532441302</v>
          </cell>
        </row>
        <row r="19">
          <cell r="B19">
            <v>3.06993000591509</v>
          </cell>
        </row>
        <row r="20">
          <cell r="B20">
            <v>3.2926228996163598</v>
          </cell>
        </row>
        <row r="21">
          <cell r="B21">
            <v>3.3731098899987302</v>
          </cell>
        </row>
        <row r="22">
          <cell r="B22">
            <v>3.6457197933825798</v>
          </cell>
        </row>
        <row r="23">
          <cell r="B23">
            <v>3.1613974729646301</v>
          </cell>
        </row>
        <row r="24">
          <cell r="B24">
            <v>4.7039648763526998</v>
          </cell>
        </row>
        <row r="25">
          <cell r="B25">
            <v>4.3001187161836203</v>
          </cell>
        </row>
        <row r="26">
          <cell r="B26">
            <v>3.5970117205257601</v>
          </cell>
        </row>
        <row r="27">
          <cell r="B27">
            <v>4.4346326549392199</v>
          </cell>
        </row>
        <row r="28">
          <cell r="B28">
            <v>3.7100338076715902</v>
          </cell>
        </row>
        <row r="29">
          <cell r="B29">
            <v>3.7039743714695899</v>
          </cell>
        </row>
        <row r="30">
          <cell r="B30">
            <v>2.9118364712375202</v>
          </cell>
        </row>
        <row r="31">
          <cell r="B31">
            <v>3.8065885726993498</v>
          </cell>
        </row>
        <row r="32">
          <cell r="B32">
            <v>4.1657545230143302</v>
          </cell>
        </row>
        <row r="33">
          <cell r="B33">
            <v>3.5539792083640398</v>
          </cell>
        </row>
        <row r="34">
          <cell r="B34">
            <v>3.5981738341888501</v>
          </cell>
        </row>
        <row r="35">
          <cell r="B35">
            <v>3.9351042390747502</v>
          </cell>
        </row>
        <row r="36">
          <cell r="B36">
            <v>4.7757031544335398</v>
          </cell>
        </row>
        <row r="37">
          <cell r="B37">
            <v>4.98101304069331</v>
          </cell>
        </row>
        <row r="38">
          <cell r="B38">
            <v>5.7980489223867497</v>
          </cell>
        </row>
        <row r="39">
          <cell r="B39">
            <v>4.6390502569065104</v>
          </cell>
        </row>
        <row r="40">
          <cell r="B40">
            <v>4.4403518241760001</v>
          </cell>
        </row>
        <row r="41">
          <cell r="B41">
            <v>4.7146436855404996</v>
          </cell>
        </row>
        <row r="42">
          <cell r="B42">
            <v>5.2326064088226802</v>
          </cell>
        </row>
        <row r="43">
          <cell r="B43">
            <v>4.3045597189643603</v>
          </cell>
        </row>
        <row r="44">
          <cell r="B44">
            <v>3.9437491089419399</v>
          </cell>
        </row>
        <row r="45">
          <cell r="B45">
            <v>3.4111994510398298</v>
          </cell>
        </row>
        <row r="46">
          <cell r="B46">
            <v>6.7082039324993703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3">
      <xxl21:absoluteUrl r:id="rId2"/>
    </xxl21:alternateUrls>
    <sheetNames>
      <sheetName val="mip_foward_dispersion_1995"/>
      <sheetName val="mip_foward_dispersion_1996"/>
      <sheetName val="mip_foward_dispersion_1997"/>
      <sheetName val="mip_foward_dispersion_1998"/>
      <sheetName val="mip_foward_dispersion_1999"/>
      <sheetName val="mip_foward_dispersion_2000"/>
      <sheetName val="mip_foward_dispersion_2001"/>
      <sheetName val="mip_foward_dispersion_2002"/>
      <sheetName val="mip_foward_dispersion_2003"/>
      <sheetName val="mip_foward_dispersion_2004"/>
      <sheetName val="mip_foward_dispersion_2005"/>
      <sheetName val="mip_foward_dispersion_2006"/>
      <sheetName val="mip_foward_dispersion_2007"/>
      <sheetName val="mip_foward_dispersion_2008"/>
      <sheetName val="mip_foward_dispersion_2009"/>
      <sheetName val="mip_foward_dispersion_2010"/>
      <sheetName val="mip_foward_dispersion_2011"/>
      <sheetName val="mip_foward_dispersion_2012"/>
      <sheetName val="mip_foward_dispersion_2013"/>
      <sheetName val="mip_foward_dispersion_2014"/>
      <sheetName val="mip_foward_dispersion_2015"/>
      <sheetName val="mip_foward_dispersion_2016"/>
      <sheetName val="mip_foward_dispersion_2017"/>
      <sheetName val="mip_foward_dispersion_2018"/>
    </sheetNames>
    <sheetDataSet>
      <sheetData sheetId="0">
        <row r="2">
          <cell r="B2">
            <v>3.47358307462697</v>
          </cell>
        </row>
        <row r="3">
          <cell r="B3">
            <v>6.6650617726701897</v>
          </cell>
        </row>
        <row r="4">
          <cell r="B4">
            <v>2.5887784108582101</v>
          </cell>
        </row>
        <row r="5">
          <cell r="B5">
            <v>4.04369338578294</v>
          </cell>
        </row>
        <row r="6">
          <cell r="B6">
            <v>5.9316808447898097</v>
          </cell>
        </row>
        <row r="7">
          <cell r="B7">
            <v>4.1784505872213398</v>
          </cell>
        </row>
        <row r="8">
          <cell r="B8">
            <v>5.457158010613</v>
          </cell>
        </row>
        <row r="9">
          <cell r="B9">
            <v>5.6751146256307097</v>
          </cell>
        </row>
        <row r="10">
          <cell r="B10">
            <v>3.2005265432987402</v>
          </cell>
        </row>
        <row r="11">
          <cell r="B11">
            <v>2.0904332950532001</v>
          </cell>
        </row>
        <row r="12">
          <cell r="B12">
            <v>2.1628754060716302</v>
          </cell>
        </row>
        <row r="13">
          <cell r="B13">
            <v>6.3376693147757601</v>
          </cell>
        </row>
        <row r="14">
          <cell r="B14">
            <v>3.2273972995953799</v>
          </cell>
        </row>
        <row r="15">
          <cell r="B15">
            <v>4.7475306090259002</v>
          </cell>
        </row>
        <row r="16">
          <cell r="B16">
            <v>3.1385098842863202</v>
          </cell>
        </row>
        <row r="17">
          <cell r="B17">
            <v>3.7414118279944999</v>
          </cell>
        </row>
        <row r="18">
          <cell r="B18">
            <v>5.8318981067701197</v>
          </cell>
        </row>
        <row r="19">
          <cell r="B19">
            <v>5.5549832958025096</v>
          </cell>
        </row>
        <row r="20">
          <cell r="B20">
            <v>3.5680096733272202</v>
          </cell>
        </row>
        <row r="21">
          <cell r="B21">
            <v>4.7442355501814699</v>
          </cell>
        </row>
        <row r="22">
          <cell r="B22">
            <v>6.4277567964895796</v>
          </cell>
        </row>
        <row r="23">
          <cell r="B23">
            <v>4.2006163872576998</v>
          </cell>
        </row>
        <row r="24">
          <cell r="B24">
            <v>3.1662556134622499</v>
          </cell>
        </row>
        <row r="25">
          <cell r="B25">
            <v>5.9019384709404097</v>
          </cell>
        </row>
        <row r="26">
          <cell r="B26">
            <v>5.67088197424978</v>
          </cell>
        </row>
        <row r="27">
          <cell r="B27">
            <v>1.4818691966481401</v>
          </cell>
        </row>
        <row r="28">
          <cell r="B28">
            <v>3.0272325875553299</v>
          </cell>
        </row>
        <row r="29">
          <cell r="B29">
            <v>6.1532041653402301</v>
          </cell>
        </row>
        <row r="30">
          <cell r="B30">
            <v>5.6316637521964701</v>
          </cell>
        </row>
        <row r="31">
          <cell r="B31">
            <v>4.7834718563950904</v>
          </cell>
        </row>
        <row r="32">
          <cell r="B32">
            <v>5.5170264964467197</v>
          </cell>
        </row>
        <row r="33">
          <cell r="B33">
            <v>5.82739304841484</v>
          </cell>
        </row>
        <row r="34">
          <cell r="B34">
            <v>4.2289388400696204</v>
          </cell>
        </row>
        <row r="35">
          <cell r="B35">
            <v>3.4651157327682101</v>
          </cell>
        </row>
        <row r="36">
          <cell r="B36">
            <v>3.63527606394155</v>
          </cell>
        </row>
        <row r="37">
          <cell r="B37">
            <v>1.6869505511426299</v>
          </cell>
        </row>
        <row r="38">
          <cell r="B38">
            <v>4.18118783459337</v>
          </cell>
        </row>
        <row r="39">
          <cell r="B39">
            <v>1.4578211598108199</v>
          </cell>
        </row>
        <row r="40">
          <cell r="B40">
            <v>1.9769026056286201</v>
          </cell>
        </row>
        <row r="41">
          <cell r="B41">
            <v>4.2986740311679199</v>
          </cell>
        </row>
        <row r="42">
          <cell r="B42">
            <v>6.6138776444944902</v>
          </cell>
        </row>
        <row r="43">
          <cell r="B43">
            <v>6.6910687176435397</v>
          </cell>
        </row>
        <row r="44">
          <cell r="B44">
            <v>6.6648534798293699</v>
          </cell>
        </row>
        <row r="45">
          <cell r="B45">
            <v>5.7690964717075897</v>
          </cell>
        </row>
        <row r="46">
          <cell r="B46">
            <v>6.7082039324993703</v>
          </cell>
        </row>
      </sheetData>
      <sheetData sheetId="1">
        <row r="2">
          <cell r="B2">
            <v>3.49461689428255</v>
          </cell>
        </row>
        <row r="3">
          <cell r="B3">
            <v>6.6567363575690797</v>
          </cell>
        </row>
        <row r="4">
          <cell r="B4">
            <v>2.4718062230735298</v>
          </cell>
        </row>
        <row r="5">
          <cell r="B5">
            <v>4.04306159763295</v>
          </cell>
        </row>
        <row r="6">
          <cell r="B6">
            <v>5.9507621363404004</v>
          </cell>
        </row>
        <row r="7">
          <cell r="B7">
            <v>4.2470671153769501</v>
          </cell>
        </row>
        <row r="8">
          <cell r="B8">
            <v>5.3171123564608802</v>
          </cell>
        </row>
        <row r="9">
          <cell r="B9">
            <v>5.6638686009681001</v>
          </cell>
        </row>
        <row r="10">
          <cell r="B10">
            <v>3.24454612511096</v>
          </cell>
        </row>
        <row r="11">
          <cell r="B11">
            <v>2.0270034785495099</v>
          </cell>
        </row>
        <row r="12">
          <cell r="B12">
            <v>2.0778223351863701</v>
          </cell>
        </row>
        <row r="13">
          <cell r="B13">
            <v>6.2135425083216402</v>
          </cell>
        </row>
        <row r="14">
          <cell r="B14">
            <v>3.28155691644923</v>
          </cell>
        </row>
        <row r="15">
          <cell r="B15">
            <v>4.8477152336808</v>
          </cell>
        </row>
        <row r="16">
          <cell r="B16">
            <v>2.9865288196486102</v>
          </cell>
        </row>
        <row r="17">
          <cell r="B17">
            <v>3.7791284215207699</v>
          </cell>
        </row>
        <row r="18">
          <cell r="B18">
            <v>5.7323138000195302</v>
          </cell>
        </row>
        <row r="19">
          <cell r="B19">
            <v>5.1452651209022502</v>
          </cell>
        </row>
        <row r="20">
          <cell r="B20">
            <v>3.7577709601951201</v>
          </cell>
        </row>
        <row r="21">
          <cell r="B21">
            <v>4.8621107591513297</v>
          </cell>
        </row>
        <row r="22">
          <cell r="B22">
            <v>6.4573639880977796</v>
          </cell>
        </row>
        <row r="23">
          <cell r="B23">
            <v>4.4561915394056903</v>
          </cell>
        </row>
        <row r="24">
          <cell r="B24">
            <v>3.22396446101249</v>
          </cell>
        </row>
        <row r="25">
          <cell r="B25">
            <v>5.8756948538373797</v>
          </cell>
        </row>
        <row r="26">
          <cell r="B26">
            <v>5.3931593091121597</v>
          </cell>
        </row>
        <row r="27">
          <cell r="B27">
            <v>1.56980985977483</v>
          </cell>
        </row>
        <row r="28">
          <cell r="B28">
            <v>2.9922546026524199</v>
          </cell>
        </row>
        <row r="29">
          <cell r="B29">
            <v>6.2192908181338504</v>
          </cell>
        </row>
        <row r="30">
          <cell r="B30">
            <v>5.5269043367373598</v>
          </cell>
        </row>
        <row r="31">
          <cell r="B31">
            <v>4.7072540667984599</v>
          </cell>
        </row>
        <row r="32">
          <cell r="B32">
            <v>5.5160237717367302</v>
          </cell>
        </row>
        <row r="33">
          <cell r="B33">
            <v>5.6616847263399501</v>
          </cell>
        </row>
        <row r="34">
          <cell r="B34">
            <v>4.5806673975946399</v>
          </cell>
        </row>
        <row r="35">
          <cell r="B35">
            <v>3.26337027421294</v>
          </cell>
        </row>
        <row r="36">
          <cell r="B36">
            <v>3.4583052982115698</v>
          </cell>
        </row>
        <row r="37">
          <cell r="B37">
            <v>2.0164590564162701</v>
          </cell>
        </row>
        <row r="38">
          <cell r="B38">
            <v>3.1873289566727601</v>
          </cell>
        </row>
        <row r="39">
          <cell r="B39">
            <v>1.49560421273889</v>
          </cell>
        </row>
        <row r="40">
          <cell r="B40">
            <v>2.1097494731668198</v>
          </cell>
        </row>
        <row r="41">
          <cell r="B41">
            <v>4.8579828588354204</v>
          </cell>
        </row>
        <row r="42">
          <cell r="B42">
            <v>6.6036050506119199</v>
          </cell>
        </row>
        <row r="43">
          <cell r="B43">
            <v>6.6920646860899398</v>
          </cell>
        </row>
        <row r="44">
          <cell r="B44">
            <v>6.6191575535501102</v>
          </cell>
        </row>
        <row r="45">
          <cell r="B45">
            <v>5.1524436798448603</v>
          </cell>
        </row>
        <row r="46">
          <cell r="B46">
            <v>6.7082039324993703</v>
          </cell>
        </row>
      </sheetData>
      <sheetData sheetId="2">
        <row r="2">
          <cell r="B2">
            <v>3.3488253796520602</v>
          </cell>
        </row>
        <row r="3">
          <cell r="B3">
            <v>6.6482344934015201</v>
          </cell>
        </row>
        <row r="4">
          <cell r="B4">
            <v>2.4377549542447299</v>
          </cell>
        </row>
        <row r="5">
          <cell r="B5">
            <v>4.1094028524672899</v>
          </cell>
        </row>
        <row r="6">
          <cell r="B6">
            <v>5.91758451402898</v>
          </cell>
        </row>
        <row r="7">
          <cell r="B7">
            <v>4.1070336786301196</v>
          </cell>
        </row>
        <row r="8">
          <cell r="B8">
            <v>5.0826445663445803</v>
          </cell>
        </row>
        <row r="9">
          <cell r="B9">
            <v>5.6681959905051302</v>
          </cell>
        </row>
        <row r="10">
          <cell r="B10">
            <v>3.2627171693886101</v>
          </cell>
        </row>
        <row r="11">
          <cell r="B11">
            <v>2.0253610462343299</v>
          </cell>
        </row>
        <row r="12">
          <cell r="B12">
            <v>2.00605835747821</v>
          </cell>
        </row>
        <row r="13">
          <cell r="B13">
            <v>6.0562790964195399</v>
          </cell>
        </row>
        <row r="14">
          <cell r="B14">
            <v>3.27230365649176</v>
          </cell>
        </row>
        <row r="15">
          <cell r="B15">
            <v>4.9064917809247097</v>
          </cell>
        </row>
        <row r="16">
          <cell r="B16">
            <v>2.79293379745411</v>
          </cell>
        </row>
        <row r="17">
          <cell r="B17">
            <v>3.77485734638601</v>
          </cell>
        </row>
        <row r="18">
          <cell r="B18">
            <v>5.5002881512665898</v>
          </cell>
        </row>
        <row r="19">
          <cell r="B19">
            <v>4.8320072040760298</v>
          </cell>
        </row>
        <row r="20">
          <cell r="B20">
            <v>3.8648635802588802</v>
          </cell>
        </row>
        <row r="21">
          <cell r="B21">
            <v>4.7132207935299304</v>
          </cell>
        </row>
        <row r="22">
          <cell r="B22">
            <v>6.4510051513158704</v>
          </cell>
        </row>
        <row r="23">
          <cell r="B23">
            <v>4.7433434202681104</v>
          </cell>
        </row>
        <row r="24">
          <cell r="B24">
            <v>3.1719019520108702</v>
          </cell>
        </row>
        <row r="25">
          <cell r="B25">
            <v>5.7658403359358097</v>
          </cell>
        </row>
        <row r="26">
          <cell r="B26">
            <v>4.93608305165818</v>
          </cell>
        </row>
        <row r="27">
          <cell r="B27">
            <v>1.5781625506996599</v>
          </cell>
        </row>
        <row r="28">
          <cell r="B28">
            <v>2.9629344576032999</v>
          </cell>
        </row>
        <row r="29">
          <cell r="B29">
            <v>6.0619663668869901</v>
          </cell>
        </row>
        <row r="30">
          <cell r="B30">
            <v>5.35156681256115</v>
          </cell>
        </row>
        <row r="31">
          <cell r="B31">
            <v>4.6054134372830404</v>
          </cell>
        </row>
        <row r="32">
          <cell r="B32">
            <v>5.4852595084469602</v>
          </cell>
        </row>
        <row r="33">
          <cell r="B33">
            <v>5.47159037214377</v>
          </cell>
        </row>
        <row r="34">
          <cell r="B34">
            <v>4.71850652306673</v>
          </cell>
        </row>
        <row r="35">
          <cell r="B35">
            <v>3.1235472877477002</v>
          </cell>
        </row>
        <row r="36">
          <cell r="B36">
            <v>3.3881711205509899</v>
          </cell>
        </row>
        <row r="37">
          <cell r="B37">
            <v>2.43122143973694</v>
          </cell>
        </row>
        <row r="38">
          <cell r="B38">
            <v>2.7282337963868701</v>
          </cell>
        </row>
        <row r="39">
          <cell r="B39">
            <v>1.5502405966833299</v>
          </cell>
        </row>
        <row r="40">
          <cell r="B40">
            <v>2.1560638956400902</v>
          </cell>
        </row>
        <row r="41">
          <cell r="B41">
            <v>5.5424248370489702</v>
          </cell>
        </row>
        <row r="42">
          <cell r="B42">
            <v>6.6062336472776897</v>
          </cell>
        </row>
        <row r="43">
          <cell r="B43">
            <v>6.6939283489456596</v>
          </cell>
        </row>
        <row r="44">
          <cell r="B44">
            <v>6.5721473382148501</v>
          </cell>
        </row>
        <row r="45">
          <cell r="B45">
            <v>4.2665677488034</v>
          </cell>
        </row>
        <row r="46">
          <cell r="B46">
            <v>6.7082039324993703</v>
          </cell>
        </row>
      </sheetData>
      <sheetData sheetId="3">
        <row r="2">
          <cell r="B2">
            <v>3.40568028427252</v>
          </cell>
        </row>
        <row r="3">
          <cell r="B3">
            <v>6.6544660609654098</v>
          </cell>
        </row>
        <row r="4">
          <cell r="B4">
            <v>2.57379311248248</v>
          </cell>
        </row>
        <row r="5">
          <cell r="B5">
            <v>4.23007880893819</v>
          </cell>
        </row>
        <row r="6">
          <cell r="B6">
            <v>5.9504245067143202</v>
          </cell>
        </row>
        <row r="7">
          <cell r="B7">
            <v>4.2038438189448604</v>
          </cell>
        </row>
        <row r="8">
          <cell r="B8">
            <v>5.1821061278537996</v>
          </cell>
        </row>
        <row r="9">
          <cell r="B9">
            <v>5.6811034071328903</v>
          </cell>
        </row>
        <row r="10">
          <cell r="B10">
            <v>3.32566799525988</v>
          </cell>
        </row>
        <row r="11">
          <cell r="B11">
            <v>2.1368291722212098</v>
          </cell>
        </row>
        <row r="12">
          <cell r="B12">
            <v>2.0137040679410201</v>
          </cell>
        </row>
        <row r="13">
          <cell r="B13">
            <v>6.1189041305706899</v>
          </cell>
        </row>
        <row r="14">
          <cell r="B14">
            <v>3.3259176434297899</v>
          </cell>
        </row>
        <row r="15">
          <cell r="B15">
            <v>5.0038854876860901</v>
          </cell>
        </row>
        <row r="16">
          <cell r="B16">
            <v>2.7772768311742202</v>
          </cell>
        </row>
        <row r="17">
          <cell r="B17">
            <v>3.7615342663572302</v>
          </cell>
        </row>
        <row r="18">
          <cell r="B18">
            <v>5.4223740555865403</v>
          </cell>
        </row>
        <row r="19">
          <cell r="B19">
            <v>4.7958692961501104</v>
          </cell>
        </row>
        <row r="20">
          <cell r="B20">
            <v>3.7475513249190899</v>
          </cell>
        </row>
        <row r="21">
          <cell r="B21">
            <v>4.5223079321705102</v>
          </cell>
        </row>
        <row r="22">
          <cell r="B22">
            <v>6.4252238066185399</v>
          </cell>
        </row>
        <row r="23">
          <cell r="B23">
            <v>4.7616357699586196</v>
          </cell>
        </row>
        <row r="24">
          <cell r="B24">
            <v>3.1363322668076701</v>
          </cell>
        </row>
        <row r="25">
          <cell r="B25">
            <v>5.6467755629645104</v>
          </cell>
        </row>
        <row r="26">
          <cell r="B26">
            <v>4.7867437993388604</v>
          </cell>
        </row>
        <row r="27">
          <cell r="B27">
            <v>1.58899977812122</v>
          </cell>
        </row>
        <row r="28">
          <cell r="B28">
            <v>2.995986773327</v>
          </cell>
        </row>
        <row r="29">
          <cell r="B29">
            <v>5.9680871221287504</v>
          </cell>
        </row>
        <row r="30">
          <cell r="B30">
            <v>5.3965628281379301</v>
          </cell>
        </row>
        <row r="31">
          <cell r="B31">
            <v>4.6515074802700003</v>
          </cell>
        </row>
        <row r="32">
          <cell r="B32">
            <v>5.5050091124617904</v>
          </cell>
        </row>
        <row r="33">
          <cell r="B33">
            <v>5.5204199945250503</v>
          </cell>
        </row>
        <row r="34">
          <cell r="B34">
            <v>4.7687749505459802</v>
          </cell>
        </row>
        <row r="35">
          <cell r="B35">
            <v>3.2369382861000799</v>
          </cell>
        </row>
        <row r="36">
          <cell r="B36">
            <v>3.3699780361109299</v>
          </cell>
        </row>
        <row r="37">
          <cell r="B37">
            <v>2.5215077066778799</v>
          </cell>
        </row>
        <row r="38">
          <cell r="B38">
            <v>2.8170236208060002</v>
          </cell>
        </row>
        <row r="39">
          <cell r="B39">
            <v>1.5900219087582299</v>
          </cell>
        </row>
        <row r="40">
          <cell r="B40">
            <v>2.1869353354050398</v>
          </cell>
        </row>
        <row r="41">
          <cell r="B41">
            <v>5.5511773295620896</v>
          </cell>
        </row>
        <row r="42">
          <cell r="B42">
            <v>6.6265087439925399</v>
          </cell>
        </row>
        <row r="43">
          <cell r="B43">
            <v>6.6978864298748304</v>
          </cell>
        </row>
        <row r="44">
          <cell r="B44">
            <v>6.5711296353753497</v>
          </cell>
        </row>
        <row r="45">
          <cell r="B45">
            <v>4.3064997985920801</v>
          </cell>
        </row>
        <row r="46">
          <cell r="B46">
            <v>6.7082039324993703</v>
          </cell>
        </row>
      </sheetData>
      <sheetData sheetId="4">
        <row r="2">
          <cell r="B2">
            <v>3.5886557570872899</v>
          </cell>
        </row>
        <row r="3">
          <cell r="B3">
            <v>6.6548528997419503</v>
          </cell>
        </row>
        <row r="4">
          <cell r="B4">
            <v>2.46676783576999</v>
          </cell>
        </row>
        <row r="5">
          <cell r="B5">
            <v>4.2420215267700598</v>
          </cell>
        </row>
        <row r="6">
          <cell r="B6">
            <v>5.9255050694616402</v>
          </cell>
        </row>
        <row r="7">
          <cell r="B7">
            <v>4.2348236739252396</v>
          </cell>
        </row>
        <row r="8">
          <cell r="B8">
            <v>5.2499783860557701</v>
          </cell>
        </row>
        <row r="9">
          <cell r="B9">
            <v>5.7442332810404704</v>
          </cell>
        </row>
        <row r="10">
          <cell r="B10">
            <v>3.5159932650569301</v>
          </cell>
        </row>
        <row r="11">
          <cell r="B11">
            <v>2.0946436868811298</v>
          </cell>
        </row>
        <row r="12">
          <cell r="B12">
            <v>1.9572534185119601</v>
          </cell>
        </row>
        <row r="13">
          <cell r="B13">
            <v>6.0452580327110903</v>
          </cell>
        </row>
        <row r="14">
          <cell r="B14">
            <v>3.2587593192116202</v>
          </cell>
        </row>
        <row r="15">
          <cell r="B15">
            <v>4.8967575388939402</v>
          </cell>
        </row>
        <row r="16">
          <cell r="B16">
            <v>2.7997313214861599</v>
          </cell>
        </row>
        <row r="17">
          <cell r="B17">
            <v>3.64135221110539</v>
          </cell>
        </row>
        <row r="18">
          <cell r="B18">
            <v>5.0762070407745403</v>
          </cell>
        </row>
        <row r="19">
          <cell r="B19">
            <v>4.7012348176671299</v>
          </cell>
        </row>
        <row r="20">
          <cell r="B20">
            <v>3.61528813122586</v>
          </cell>
        </row>
        <row r="21">
          <cell r="B21">
            <v>4.3438697514933899</v>
          </cell>
        </row>
        <row r="22">
          <cell r="B22">
            <v>6.3893801530203298</v>
          </cell>
        </row>
        <row r="23">
          <cell r="B23">
            <v>4.7315408790335702</v>
          </cell>
        </row>
        <row r="24">
          <cell r="B24">
            <v>3.1637146075266198</v>
          </cell>
        </row>
        <row r="25">
          <cell r="B25">
            <v>5.7156516051999198</v>
          </cell>
        </row>
        <row r="26">
          <cell r="B26">
            <v>4.9217264585033904</v>
          </cell>
        </row>
        <row r="27">
          <cell r="B27">
            <v>1.5230043099978501</v>
          </cell>
        </row>
        <row r="28">
          <cell r="B28">
            <v>2.9679970993473201</v>
          </cell>
        </row>
        <row r="29">
          <cell r="B29">
            <v>5.7887553843654604</v>
          </cell>
        </row>
        <row r="30">
          <cell r="B30">
            <v>5.4149192821120398</v>
          </cell>
        </row>
        <row r="31">
          <cell r="B31">
            <v>4.6181130035435602</v>
          </cell>
        </row>
        <row r="32">
          <cell r="B32">
            <v>5.5175873738583103</v>
          </cell>
        </row>
        <row r="33">
          <cell r="B33">
            <v>5.4946681229307401</v>
          </cell>
        </row>
        <row r="34">
          <cell r="B34">
            <v>4.81529419981283</v>
          </cell>
        </row>
        <row r="35">
          <cell r="B35">
            <v>3.3826644602158602</v>
          </cell>
        </row>
        <row r="36">
          <cell r="B36">
            <v>3.3265894816639801</v>
          </cell>
        </row>
        <row r="37">
          <cell r="B37">
            <v>2.5361458131396999</v>
          </cell>
        </row>
        <row r="38">
          <cell r="B38">
            <v>2.93058304935199</v>
          </cell>
        </row>
        <row r="39">
          <cell r="B39">
            <v>1.58742882192684</v>
          </cell>
        </row>
        <row r="40">
          <cell r="B40">
            <v>2.1934323902297099</v>
          </cell>
        </row>
        <row r="41">
          <cell r="B41">
            <v>5.6122929327131699</v>
          </cell>
        </row>
        <row r="42">
          <cell r="B42">
            <v>6.5778918007368699</v>
          </cell>
        </row>
        <row r="43">
          <cell r="B43">
            <v>6.4541393032908001</v>
          </cell>
        </row>
        <row r="44">
          <cell r="B44">
            <v>6.56271566421613</v>
          </cell>
        </row>
        <row r="45">
          <cell r="B45">
            <v>4.2712452772383802</v>
          </cell>
        </row>
        <row r="46">
          <cell r="B46">
            <v>6.7082039324993703</v>
          </cell>
        </row>
      </sheetData>
      <sheetData sheetId="5">
        <row r="2">
          <cell r="B2">
            <v>3.31634435053622</v>
          </cell>
        </row>
        <row r="3">
          <cell r="B3">
            <v>6.6218108268810996</v>
          </cell>
        </row>
        <row r="4">
          <cell r="B4">
            <v>2.2363461461331999</v>
          </cell>
        </row>
        <row r="5">
          <cell r="B5">
            <v>4.0209923314490901</v>
          </cell>
        </row>
        <row r="6">
          <cell r="B6">
            <v>5.9243194262920902</v>
          </cell>
        </row>
        <row r="7">
          <cell r="B7">
            <v>4.01277780220396</v>
          </cell>
        </row>
        <row r="8">
          <cell r="B8">
            <v>5.1896255795572896</v>
          </cell>
        </row>
        <row r="9">
          <cell r="B9">
            <v>5.6911957698437599</v>
          </cell>
        </row>
        <row r="10">
          <cell r="B10">
            <v>3.2762549072446698</v>
          </cell>
        </row>
        <row r="11">
          <cell r="B11">
            <v>1.8717599949244099</v>
          </cell>
        </row>
        <row r="12">
          <cell r="B12">
            <v>1.84254912406288</v>
          </cell>
        </row>
        <row r="13">
          <cell r="B13">
            <v>5.8433118033869702</v>
          </cell>
        </row>
        <row r="14">
          <cell r="B14">
            <v>3.1194407671648601</v>
          </cell>
        </row>
        <row r="15">
          <cell r="B15">
            <v>4.7423471396436296</v>
          </cell>
        </row>
        <row r="16">
          <cell r="B16">
            <v>2.74310085233255</v>
          </cell>
        </row>
        <row r="17">
          <cell r="B17">
            <v>3.5430632816747099</v>
          </cell>
        </row>
        <row r="18">
          <cell r="B18">
            <v>4.9733681754087797</v>
          </cell>
        </row>
        <row r="19">
          <cell r="B19">
            <v>4.5838038318288703</v>
          </cell>
        </row>
        <row r="20">
          <cell r="B20">
            <v>3.5855471225100102</v>
          </cell>
        </row>
        <row r="21">
          <cell r="B21">
            <v>4.3456063218314904</v>
          </cell>
        </row>
        <row r="22">
          <cell r="B22">
            <v>6.3804820235537099</v>
          </cell>
        </row>
        <row r="23">
          <cell r="B23">
            <v>3.5948123958318701</v>
          </cell>
        </row>
        <row r="24">
          <cell r="B24">
            <v>2.8751505207231101</v>
          </cell>
        </row>
        <row r="25">
          <cell r="B25">
            <v>5.5606783766253001</v>
          </cell>
        </row>
        <row r="26">
          <cell r="B26">
            <v>4.6961662084760896</v>
          </cell>
        </row>
        <row r="27">
          <cell r="B27">
            <v>1.5263074033966599</v>
          </cell>
        </row>
        <row r="28">
          <cell r="B28">
            <v>2.7512918950684302</v>
          </cell>
        </row>
        <row r="29">
          <cell r="B29">
            <v>5.7833846136404201</v>
          </cell>
        </row>
        <row r="30">
          <cell r="B30">
            <v>5.2065503160771298</v>
          </cell>
        </row>
        <row r="31">
          <cell r="B31">
            <v>4.3334409842807498</v>
          </cell>
        </row>
        <row r="32">
          <cell r="B32">
            <v>5.4959880773487999</v>
          </cell>
        </row>
        <row r="33">
          <cell r="B33">
            <v>5.3369989816940304</v>
          </cell>
        </row>
        <row r="34">
          <cell r="B34">
            <v>4.66814401594476</v>
          </cell>
        </row>
        <row r="35">
          <cell r="B35">
            <v>2.8226445306507402</v>
          </cell>
        </row>
        <row r="36">
          <cell r="B36">
            <v>3.2056943706145198</v>
          </cell>
        </row>
        <row r="37">
          <cell r="B37">
            <v>2.1456553319402598</v>
          </cell>
        </row>
        <row r="38">
          <cell r="B38">
            <v>2.7487481643984601</v>
          </cell>
        </row>
        <row r="39">
          <cell r="B39">
            <v>1.4063790795523801</v>
          </cell>
        </row>
        <row r="40">
          <cell r="B40">
            <v>1.9208524086900101</v>
          </cell>
        </row>
        <row r="41">
          <cell r="B41">
            <v>5.4291489999584703</v>
          </cell>
        </row>
        <row r="42">
          <cell r="B42">
            <v>6.1553278166032497</v>
          </cell>
        </row>
        <row r="43">
          <cell r="B43">
            <v>6.6054465606935899</v>
          </cell>
        </row>
        <row r="44">
          <cell r="B44">
            <v>6.5372267143097202</v>
          </cell>
        </row>
        <row r="45">
          <cell r="B45">
            <v>4.1376421586090597</v>
          </cell>
        </row>
        <row r="46">
          <cell r="B46">
            <v>6.7082039324993703</v>
          </cell>
        </row>
      </sheetData>
      <sheetData sheetId="6">
        <row r="2">
          <cell r="B2">
            <v>3.40308020597781</v>
          </cell>
        </row>
        <row r="3">
          <cell r="B3">
            <v>6.6267148879116302</v>
          </cell>
        </row>
        <row r="4">
          <cell r="B4">
            <v>2.2278981583464601</v>
          </cell>
        </row>
        <row r="5">
          <cell r="B5">
            <v>3.92863367208545</v>
          </cell>
        </row>
        <row r="6">
          <cell r="B6">
            <v>5.9053080872134904</v>
          </cell>
        </row>
        <row r="7">
          <cell r="B7">
            <v>4.0799324453046104</v>
          </cell>
        </row>
        <row r="8">
          <cell r="B8">
            <v>5.2566948947940197</v>
          </cell>
        </row>
        <row r="9">
          <cell r="B9">
            <v>5.7306525529129804</v>
          </cell>
        </row>
        <row r="10">
          <cell r="B10">
            <v>3.3982396503175099</v>
          </cell>
        </row>
        <row r="11">
          <cell r="B11">
            <v>1.8195214673736599</v>
          </cell>
        </row>
        <row r="12">
          <cell r="B12">
            <v>1.83837411216206</v>
          </cell>
        </row>
        <row r="13">
          <cell r="B13">
            <v>6.0007883818077898</v>
          </cell>
        </row>
        <row r="14">
          <cell r="B14">
            <v>3.1545345310575299</v>
          </cell>
        </row>
        <row r="15">
          <cell r="B15">
            <v>4.7349493424507196</v>
          </cell>
        </row>
        <row r="16">
          <cell r="B16">
            <v>2.7144335398835202</v>
          </cell>
        </row>
        <row r="17">
          <cell r="B17">
            <v>3.3880601826166599</v>
          </cell>
        </row>
        <row r="18">
          <cell r="B18">
            <v>5.0262140457221598</v>
          </cell>
        </row>
        <row r="19">
          <cell r="B19">
            <v>4.35804762440155</v>
          </cell>
        </row>
        <row r="20">
          <cell r="B20">
            <v>3.6991784585316201</v>
          </cell>
        </row>
        <row r="21">
          <cell r="B21">
            <v>4.5273806149990703</v>
          </cell>
        </row>
        <row r="22">
          <cell r="B22">
            <v>6.3727199296042496</v>
          </cell>
        </row>
        <row r="23">
          <cell r="B23">
            <v>3.6953547117210999</v>
          </cell>
        </row>
        <row r="24">
          <cell r="B24">
            <v>2.72701924322639</v>
          </cell>
        </row>
        <row r="25">
          <cell r="B25">
            <v>5.4979637861084898</v>
          </cell>
        </row>
        <row r="26">
          <cell r="B26">
            <v>4.8396270295690398</v>
          </cell>
        </row>
        <row r="27">
          <cell r="B27">
            <v>1.52236996783581</v>
          </cell>
        </row>
        <row r="28">
          <cell r="B28">
            <v>2.6903544425164299</v>
          </cell>
        </row>
        <row r="29">
          <cell r="B29">
            <v>5.4727311119298303</v>
          </cell>
        </row>
        <row r="30">
          <cell r="B30">
            <v>5.0635871901979996</v>
          </cell>
        </row>
        <row r="31">
          <cell r="B31">
            <v>4.2098213901870096</v>
          </cell>
        </row>
        <row r="32">
          <cell r="B32">
            <v>5.4249744092895504</v>
          </cell>
        </row>
        <row r="33">
          <cell r="B33">
            <v>5.3000534321662096</v>
          </cell>
        </row>
        <row r="34">
          <cell r="B34">
            <v>4.6143366232604999</v>
          </cell>
        </row>
        <row r="35">
          <cell r="B35">
            <v>2.8669000476999198</v>
          </cell>
        </row>
        <row r="36">
          <cell r="B36">
            <v>3.09967352451054</v>
          </cell>
        </row>
        <row r="37">
          <cell r="B37">
            <v>2.2279991322336601</v>
          </cell>
        </row>
        <row r="38">
          <cell r="B38">
            <v>2.8696410758012898</v>
          </cell>
        </row>
        <row r="39">
          <cell r="B39">
            <v>1.4633150367579599</v>
          </cell>
        </row>
        <row r="40">
          <cell r="B40">
            <v>1.9734448499789199</v>
          </cell>
        </row>
        <row r="41">
          <cell r="B41">
            <v>5.5044874205422998</v>
          </cell>
        </row>
        <row r="42">
          <cell r="B42">
            <v>6.1702544798250401</v>
          </cell>
        </row>
        <row r="43">
          <cell r="B43">
            <v>6.56835396126995</v>
          </cell>
        </row>
        <row r="44">
          <cell r="B44">
            <v>6.5257131875028804</v>
          </cell>
        </row>
        <row r="45">
          <cell r="B45">
            <v>4.2618274921746204</v>
          </cell>
        </row>
        <row r="46">
          <cell r="B46">
            <v>6.7082039324993703</v>
          </cell>
        </row>
      </sheetData>
      <sheetData sheetId="7">
        <row r="2">
          <cell r="B2">
            <v>3.26901645826509</v>
          </cell>
        </row>
        <row r="3">
          <cell r="B3">
            <v>6.6087413594741999</v>
          </cell>
        </row>
        <row r="4">
          <cell r="B4">
            <v>2.1674923178582599</v>
          </cell>
        </row>
        <row r="5">
          <cell r="B5">
            <v>3.8132701931908599</v>
          </cell>
        </row>
        <row r="6">
          <cell r="B6">
            <v>5.9006901540245202</v>
          </cell>
        </row>
        <row r="7">
          <cell r="B7">
            <v>3.94149823570572</v>
          </cell>
        </row>
        <row r="8">
          <cell r="B8">
            <v>5.1613052322387203</v>
          </cell>
        </row>
        <row r="9">
          <cell r="B9">
            <v>5.6440755479268097</v>
          </cell>
        </row>
        <row r="10">
          <cell r="B10">
            <v>3.3984839624123002</v>
          </cell>
        </row>
        <row r="11">
          <cell r="B11">
            <v>1.75715355918481</v>
          </cell>
        </row>
        <row r="12">
          <cell r="B12">
            <v>1.7992641713144299</v>
          </cell>
        </row>
        <row r="13">
          <cell r="B13">
            <v>5.9601692049585004</v>
          </cell>
        </row>
        <row r="14">
          <cell r="B14">
            <v>3.1436194835172202</v>
          </cell>
        </row>
        <row r="15">
          <cell r="B15">
            <v>4.7135090947653104</v>
          </cell>
        </row>
        <row r="16">
          <cell r="B16">
            <v>2.7228422798345502</v>
          </cell>
        </row>
        <row r="17">
          <cell r="B17">
            <v>3.2923092185414098</v>
          </cell>
        </row>
        <row r="18">
          <cell r="B18">
            <v>4.8622246677441998</v>
          </cell>
        </row>
        <row r="19">
          <cell r="B19">
            <v>4.30909206469555</v>
          </cell>
        </row>
        <row r="20">
          <cell r="B20">
            <v>3.5903527355628002</v>
          </cell>
        </row>
        <row r="21">
          <cell r="B21">
            <v>4.3703263512771198</v>
          </cell>
        </row>
        <row r="22">
          <cell r="B22">
            <v>6.3930325656492704</v>
          </cell>
        </row>
        <row r="23">
          <cell r="B23">
            <v>3.6959444958202998</v>
          </cell>
        </row>
        <row r="24">
          <cell r="B24">
            <v>2.6077072590527801</v>
          </cell>
        </row>
        <row r="25">
          <cell r="B25">
            <v>5.4257427803240503</v>
          </cell>
        </row>
        <row r="26">
          <cell r="B26">
            <v>4.7113192322211699</v>
          </cell>
        </row>
        <row r="27">
          <cell r="B27">
            <v>1.5371446985661401</v>
          </cell>
        </row>
        <row r="28">
          <cell r="B28">
            <v>2.6624705230483801</v>
          </cell>
        </row>
        <row r="29">
          <cell r="B29">
            <v>5.8283470520499199</v>
          </cell>
        </row>
        <row r="30">
          <cell r="B30">
            <v>5.1712429407990204</v>
          </cell>
        </row>
        <row r="31">
          <cell r="B31">
            <v>4.2064235033503099</v>
          </cell>
        </row>
        <row r="32">
          <cell r="B32">
            <v>5.4198948901588402</v>
          </cell>
        </row>
        <row r="33">
          <cell r="B33">
            <v>5.26096316423852</v>
          </cell>
        </row>
        <row r="34">
          <cell r="B34">
            <v>4.6215693833762996</v>
          </cell>
        </row>
        <row r="35">
          <cell r="B35">
            <v>2.9285851043800202</v>
          </cell>
        </row>
        <row r="36">
          <cell r="B36">
            <v>3.18085477020119</v>
          </cell>
        </row>
        <row r="37">
          <cell r="B37">
            <v>2.1375143829660801</v>
          </cell>
        </row>
        <row r="38">
          <cell r="B38">
            <v>2.9948806335852902</v>
          </cell>
        </row>
        <row r="39">
          <cell r="B39">
            <v>1.45152951688139</v>
          </cell>
        </row>
        <row r="40">
          <cell r="B40">
            <v>1.9961529334463799</v>
          </cell>
        </row>
        <row r="41">
          <cell r="B41">
            <v>5.4293295346608197</v>
          </cell>
        </row>
        <row r="42">
          <cell r="B42">
            <v>6.16951876492754</v>
          </cell>
        </row>
        <row r="43">
          <cell r="B43">
            <v>6.52210113267898</v>
          </cell>
        </row>
        <row r="44">
          <cell r="B44">
            <v>6.5192723949758298</v>
          </cell>
        </row>
        <row r="45">
          <cell r="B45">
            <v>4.3662191428654404</v>
          </cell>
        </row>
        <row r="46">
          <cell r="B46">
            <v>6.7082039324993703</v>
          </cell>
        </row>
      </sheetData>
      <sheetData sheetId="8">
        <row r="2">
          <cell r="B2">
            <v>3.1206839691927</v>
          </cell>
        </row>
        <row r="3">
          <cell r="B3">
            <v>6.5967069158179896</v>
          </cell>
        </row>
        <row r="4">
          <cell r="B4">
            <v>2.1347195812053701</v>
          </cell>
        </row>
        <row r="5">
          <cell r="B5">
            <v>3.8083383691196802</v>
          </cell>
        </row>
        <row r="6">
          <cell r="B6">
            <v>5.88605359071504</v>
          </cell>
        </row>
        <row r="7">
          <cell r="B7">
            <v>3.88298311330899</v>
          </cell>
        </row>
        <row r="8">
          <cell r="B8">
            <v>5.1281849391577303</v>
          </cell>
        </row>
        <row r="9">
          <cell r="B9">
            <v>5.5642897800640903</v>
          </cell>
        </row>
        <row r="10">
          <cell r="B10">
            <v>3.2928235957983798</v>
          </cell>
        </row>
        <row r="11">
          <cell r="B11">
            <v>1.5942738430166099</v>
          </cell>
        </row>
        <row r="12">
          <cell r="B12">
            <v>1.7683889206158301</v>
          </cell>
        </row>
        <row r="13">
          <cell r="B13">
            <v>6.0086075800167604</v>
          </cell>
        </row>
        <row r="14">
          <cell r="B14">
            <v>2.9367962950660602</v>
          </cell>
        </row>
        <row r="15">
          <cell r="B15">
            <v>4.5490456973867399</v>
          </cell>
        </row>
        <row r="16">
          <cell r="B16">
            <v>2.7656940611849801</v>
          </cell>
        </row>
        <row r="17">
          <cell r="B17">
            <v>3.4362333275122801</v>
          </cell>
        </row>
        <row r="18">
          <cell r="B18">
            <v>4.8235145822800796</v>
          </cell>
        </row>
        <row r="19">
          <cell r="B19">
            <v>4.4249148136931202</v>
          </cell>
        </row>
        <row r="20">
          <cell r="B20">
            <v>3.7167743494148402</v>
          </cell>
        </row>
        <row r="21">
          <cell r="B21">
            <v>4.2507570104786296</v>
          </cell>
        </row>
        <row r="22">
          <cell r="B22">
            <v>6.3731516957759</v>
          </cell>
        </row>
        <row r="23">
          <cell r="B23">
            <v>3.7213743987082801</v>
          </cell>
        </row>
        <row r="24">
          <cell r="B24">
            <v>2.6296296814997202</v>
          </cell>
        </row>
        <row r="25">
          <cell r="B25">
            <v>5.4826634173279301</v>
          </cell>
        </row>
        <row r="26">
          <cell r="B26">
            <v>4.83327659499676</v>
          </cell>
        </row>
        <row r="27">
          <cell r="B27">
            <v>1.4135354090238601</v>
          </cell>
        </row>
        <row r="28">
          <cell r="B28">
            <v>2.6720621403838298</v>
          </cell>
        </row>
        <row r="29">
          <cell r="B29">
            <v>5.7498170556563801</v>
          </cell>
        </row>
        <row r="30">
          <cell r="B30">
            <v>5.1639709513955401</v>
          </cell>
        </row>
        <row r="31">
          <cell r="B31">
            <v>4.2556563051399596</v>
          </cell>
        </row>
        <row r="32">
          <cell r="B32">
            <v>5.42378796633799</v>
          </cell>
        </row>
        <row r="33">
          <cell r="B33">
            <v>5.36901234943997</v>
          </cell>
        </row>
        <row r="34">
          <cell r="B34">
            <v>4.6451348467542699</v>
          </cell>
        </row>
        <row r="35">
          <cell r="B35">
            <v>3.0073463914608398</v>
          </cell>
        </row>
        <row r="36">
          <cell r="B36">
            <v>3.19651913879567</v>
          </cell>
        </row>
        <row r="37">
          <cell r="B37">
            <v>2.1635766350711201</v>
          </cell>
        </row>
        <row r="38">
          <cell r="B38">
            <v>3.2322917170399799</v>
          </cell>
        </row>
        <row r="39">
          <cell r="B39">
            <v>1.5011458044335999</v>
          </cell>
        </row>
        <row r="40">
          <cell r="B40">
            <v>2.0528829330123699</v>
          </cell>
        </row>
        <row r="41">
          <cell r="B41">
            <v>5.5330870811196604</v>
          </cell>
        </row>
        <row r="42">
          <cell r="B42">
            <v>6.1510416160670598</v>
          </cell>
        </row>
        <row r="43">
          <cell r="B43">
            <v>6.4982405297968802</v>
          </cell>
        </row>
        <row r="44">
          <cell r="B44">
            <v>6.5175025228207399</v>
          </cell>
        </row>
        <row r="45">
          <cell r="B45">
            <v>4.6116412823881801</v>
          </cell>
        </row>
        <row r="46">
          <cell r="B46">
            <v>6.7082039324993703</v>
          </cell>
        </row>
      </sheetData>
      <sheetData sheetId="9">
        <row r="2">
          <cell r="B2">
            <v>3.23259318676834</v>
          </cell>
        </row>
        <row r="3">
          <cell r="B3">
            <v>6.60121242417173</v>
          </cell>
        </row>
        <row r="4">
          <cell r="B4">
            <v>2.0549090644974202</v>
          </cell>
        </row>
        <row r="5">
          <cell r="B5">
            <v>3.7384381370623498</v>
          </cell>
        </row>
        <row r="6">
          <cell r="B6">
            <v>5.8773889205428897</v>
          </cell>
        </row>
        <row r="7">
          <cell r="B7">
            <v>3.79725308670649</v>
          </cell>
        </row>
        <row r="8">
          <cell r="B8">
            <v>5.1811372472337096</v>
          </cell>
        </row>
        <row r="9">
          <cell r="B9">
            <v>5.4690646003002703</v>
          </cell>
        </row>
        <row r="10">
          <cell r="B10">
            <v>3.281693629087</v>
          </cell>
        </row>
        <row r="11">
          <cell r="B11">
            <v>1.5740941140343301</v>
          </cell>
        </row>
        <row r="12">
          <cell r="B12">
            <v>1.6241764607534599</v>
          </cell>
        </row>
        <row r="13">
          <cell r="B13">
            <v>5.9973248670003496</v>
          </cell>
        </row>
        <row r="14">
          <cell r="B14">
            <v>2.8139900240972899</v>
          </cell>
        </row>
        <row r="15">
          <cell r="B15">
            <v>4.6849282409088397</v>
          </cell>
        </row>
        <row r="16">
          <cell r="B16">
            <v>2.85940979427961</v>
          </cell>
        </row>
        <row r="17">
          <cell r="B17">
            <v>3.3748876490960402</v>
          </cell>
        </row>
        <row r="18">
          <cell r="B18">
            <v>5.16974155109033</v>
          </cell>
        </row>
        <row r="19">
          <cell r="B19">
            <v>4.4767163486824604</v>
          </cell>
        </row>
        <row r="20">
          <cell r="B20">
            <v>3.9081696968275499</v>
          </cell>
        </row>
        <row r="21">
          <cell r="B21">
            <v>4.0901652168968301</v>
          </cell>
        </row>
        <row r="22">
          <cell r="B22">
            <v>6.4357649166035502</v>
          </cell>
        </row>
        <row r="23">
          <cell r="B23">
            <v>3.7894926053288902</v>
          </cell>
        </row>
        <row r="24">
          <cell r="B24">
            <v>2.5783689655229298</v>
          </cell>
        </row>
        <row r="25">
          <cell r="B25">
            <v>5.4138809878164498</v>
          </cell>
        </row>
        <row r="26">
          <cell r="B26">
            <v>4.8858038844123701</v>
          </cell>
        </row>
        <row r="27">
          <cell r="B27">
            <v>1.40901311990278</v>
          </cell>
        </row>
        <row r="28">
          <cell r="B28">
            <v>2.7273818251987199</v>
          </cell>
        </row>
        <row r="29">
          <cell r="B29">
            <v>5.9442429747843901</v>
          </cell>
        </row>
        <row r="30">
          <cell r="B30">
            <v>5.2380977427397299</v>
          </cell>
        </row>
        <row r="31">
          <cell r="B31">
            <v>4.3346440791417704</v>
          </cell>
        </row>
        <row r="32">
          <cell r="B32">
            <v>5.4831926352505498</v>
          </cell>
        </row>
        <row r="33">
          <cell r="B33">
            <v>5.4652136685030897</v>
          </cell>
        </row>
        <row r="34">
          <cell r="B34">
            <v>4.6658572764383202</v>
          </cell>
        </row>
        <row r="35">
          <cell r="B35">
            <v>2.9925360944011299</v>
          </cell>
        </row>
        <row r="36">
          <cell r="B36">
            <v>3.2471665126022402</v>
          </cell>
        </row>
        <row r="37">
          <cell r="B37">
            <v>2.5692740183066198</v>
          </cell>
        </row>
        <row r="38">
          <cell r="B38">
            <v>3.2911905469743301</v>
          </cell>
        </row>
        <row r="39">
          <cell r="B39">
            <v>1.5856426498193801</v>
          </cell>
        </row>
        <row r="40">
          <cell r="B40">
            <v>2.1164755974644698</v>
          </cell>
        </row>
        <row r="41">
          <cell r="B41">
            <v>5.6258221229709804</v>
          </cell>
        </row>
        <row r="42">
          <cell r="B42">
            <v>6.2309671360588101</v>
          </cell>
        </row>
        <row r="43">
          <cell r="B43">
            <v>6.3973010706355096</v>
          </cell>
        </row>
        <row r="44">
          <cell r="B44">
            <v>6.5252111521996099</v>
          </cell>
        </row>
        <row r="45">
          <cell r="B45">
            <v>4.7812225215340503</v>
          </cell>
        </row>
        <row r="46">
          <cell r="B46">
            <v>6.7082039324993703</v>
          </cell>
        </row>
      </sheetData>
      <sheetData sheetId="10">
        <row r="2">
          <cell r="B2">
            <v>3.2026012298197299</v>
          </cell>
        </row>
        <row r="3">
          <cell r="B3">
            <v>6.6114260933927804</v>
          </cell>
        </row>
        <row r="4">
          <cell r="B4">
            <v>2.1533329870458999</v>
          </cell>
        </row>
        <row r="5">
          <cell r="B5">
            <v>3.7792932158829302</v>
          </cell>
        </row>
        <row r="6">
          <cell r="B6">
            <v>5.9665682936680202</v>
          </cell>
        </row>
        <row r="7">
          <cell r="B7">
            <v>3.58661808828094</v>
          </cell>
        </row>
        <row r="8">
          <cell r="B8">
            <v>5.1907090965828697</v>
          </cell>
        </row>
        <row r="9">
          <cell r="B9">
            <v>5.6007733890861502</v>
          </cell>
        </row>
        <row r="10">
          <cell r="B10">
            <v>3.3608453127926898</v>
          </cell>
        </row>
        <row r="11">
          <cell r="B11">
            <v>1.5570444785472899</v>
          </cell>
        </row>
        <row r="12">
          <cell r="B12">
            <v>1.7051132559214801</v>
          </cell>
        </row>
        <row r="13">
          <cell r="B13">
            <v>6.06342482670654</v>
          </cell>
        </row>
        <row r="14">
          <cell r="B14">
            <v>2.8174130233396002</v>
          </cell>
        </row>
        <row r="15">
          <cell r="B15">
            <v>4.8067647209852096</v>
          </cell>
        </row>
        <row r="16">
          <cell r="B16">
            <v>2.8627481741062102</v>
          </cell>
        </row>
        <row r="17">
          <cell r="B17">
            <v>3.2573710851182098</v>
          </cell>
        </row>
        <row r="18">
          <cell r="B18">
            <v>5.3380998412430198</v>
          </cell>
        </row>
        <row r="19">
          <cell r="B19">
            <v>4.50675557218009</v>
          </cell>
        </row>
        <row r="20">
          <cell r="B20">
            <v>3.9252320802522198</v>
          </cell>
        </row>
        <row r="21">
          <cell r="B21">
            <v>3.96999081071124</v>
          </cell>
        </row>
        <row r="22">
          <cell r="B22">
            <v>6.3822387566791603</v>
          </cell>
        </row>
        <row r="23">
          <cell r="B23">
            <v>3.8903478332138102</v>
          </cell>
        </row>
        <row r="24">
          <cell r="B24">
            <v>2.634507363195</v>
          </cell>
        </row>
        <row r="25">
          <cell r="B25">
            <v>5.5178648619141297</v>
          </cell>
        </row>
        <row r="26">
          <cell r="B26">
            <v>4.9174858569458797</v>
          </cell>
        </row>
        <row r="27">
          <cell r="B27">
            <v>1.3772142481690901</v>
          </cell>
        </row>
        <row r="28">
          <cell r="B28">
            <v>2.6895530279135</v>
          </cell>
        </row>
        <row r="29">
          <cell r="B29">
            <v>5.8525959546203801</v>
          </cell>
        </row>
        <row r="30">
          <cell r="B30">
            <v>5.1309107694616403</v>
          </cell>
        </row>
        <row r="31">
          <cell r="B31">
            <v>4.3096055409554204</v>
          </cell>
        </row>
        <row r="32">
          <cell r="B32">
            <v>5.4348546423184896</v>
          </cell>
        </row>
        <row r="33">
          <cell r="B33">
            <v>5.5983814025333603</v>
          </cell>
        </row>
        <row r="34">
          <cell r="B34">
            <v>4.6515359727630896</v>
          </cell>
        </row>
        <row r="35">
          <cell r="B35">
            <v>2.9318930490874902</v>
          </cell>
        </row>
        <row r="36">
          <cell r="B36">
            <v>3.2742703015854699</v>
          </cell>
        </row>
        <row r="37">
          <cell r="B37">
            <v>2.3455485430198202</v>
          </cell>
        </row>
        <row r="38">
          <cell r="B38">
            <v>3.3093220614985102</v>
          </cell>
        </row>
        <row r="39">
          <cell r="B39">
            <v>1.56410710549604</v>
          </cell>
        </row>
        <row r="40">
          <cell r="B40">
            <v>2.1051856378626699</v>
          </cell>
        </row>
        <row r="41">
          <cell r="B41">
            <v>5.6217156414364799</v>
          </cell>
        </row>
        <row r="42">
          <cell r="B42">
            <v>6.2468142158515496</v>
          </cell>
        </row>
        <row r="43">
          <cell r="B43">
            <v>6.4161007861423096</v>
          </cell>
        </row>
        <row r="44">
          <cell r="B44">
            <v>6.5076148296982099</v>
          </cell>
        </row>
        <row r="45">
          <cell r="B45">
            <v>4.7579758484046302</v>
          </cell>
        </row>
        <row r="46">
          <cell r="B46">
            <v>6.7082039324993703</v>
          </cell>
        </row>
      </sheetData>
      <sheetData sheetId="11">
        <row r="2">
          <cell r="B2">
            <v>3.1904428367095599</v>
          </cell>
        </row>
        <row r="3">
          <cell r="B3">
            <v>6.6195798585721404</v>
          </cell>
        </row>
        <row r="4">
          <cell r="B4">
            <v>2.1177340692972901</v>
          </cell>
        </row>
        <row r="5">
          <cell r="B5">
            <v>3.8666190346533198</v>
          </cell>
        </row>
        <row r="6">
          <cell r="B6">
            <v>5.9870437815285902</v>
          </cell>
        </row>
        <row r="7">
          <cell r="B7">
            <v>3.684985916914</v>
          </cell>
        </row>
        <row r="8">
          <cell r="B8">
            <v>5.2668941751430696</v>
          </cell>
        </row>
        <row r="9">
          <cell r="B9">
            <v>5.6962080227085501</v>
          </cell>
        </row>
        <row r="10">
          <cell r="B10">
            <v>3.5173342724549599</v>
          </cell>
        </row>
        <row r="11">
          <cell r="B11">
            <v>1.58134189225745</v>
          </cell>
        </row>
        <row r="12">
          <cell r="B12">
            <v>1.8138551974202199</v>
          </cell>
        </row>
        <row r="13">
          <cell r="B13">
            <v>6.0839178124234996</v>
          </cell>
        </row>
        <row r="14">
          <cell r="B14">
            <v>2.9736770735728402</v>
          </cell>
        </row>
        <row r="15">
          <cell r="B15">
            <v>4.7548021564402001</v>
          </cell>
        </row>
        <row r="16">
          <cell r="B16">
            <v>2.9083084847979301</v>
          </cell>
        </row>
        <row r="17">
          <cell r="B17">
            <v>3.5018433832145002</v>
          </cell>
        </row>
        <row r="18">
          <cell r="B18">
            <v>5.4746720689566004</v>
          </cell>
        </row>
        <row r="19">
          <cell r="B19">
            <v>4.5300417713645897</v>
          </cell>
        </row>
        <row r="20">
          <cell r="B20">
            <v>4.0612538095165602</v>
          </cell>
        </row>
        <row r="21">
          <cell r="B21">
            <v>4.1836391370174901</v>
          </cell>
        </row>
        <row r="22">
          <cell r="B22">
            <v>6.3878575877231603</v>
          </cell>
        </row>
        <row r="23">
          <cell r="B23">
            <v>3.8962815501442201</v>
          </cell>
        </row>
        <row r="24">
          <cell r="B24">
            <v>2.6945671690713402</v>
          </cell>
        </row>
        <row r="25">
          <cell r="B25">
            <v>5.6439232057748203</v>
          </cell>
        </row>
        <row r="26">
          <cell r="B26">
            <v>5.0041698187762202</v>
          </cell>
        </row>
        <row r="27">
          <cell r="B27">
            <v>1.3751530164146</v>
          </cell>
        </row>
        <row r="28">
          <cell r="B28">
            <v>2.7407688311415201</v>
          </cell>
        </row>
        <row r="29">
          <cell r="B29">
            <v>5.8271531918762598</v>
          </cell>
        </row>
        <row r="30">
          <cell r="B30">
            <v>5.1115778382469204</v>
          </cell>
        </row>
        <row r="31">
          <cell r="B31">
            <v>4.3787451936465001</v>
          </cell>
        </row>
        <row r="32">
          <cell r="B32">
            <v>5.4921902411212002</v>
          </cell>
        </row>
        <row r="33">
          <cell r="B33">
            <v>5.5860794388328197</v>
          </cell>
        </row>
        <row r="34">
          <cell r="B34">
            <v>4.7277015825935704</v>
          </cell>
        </row>
        <row r="35">
          <cell r="B35">
            <v>2.9842263663668498</v>
          </cell>
        </row>
        <row r="36">
          <cell r="B36">
            <v>3.3568541551900801</v>
          </cell>
        </row>
        <row r="37">
          <cell r="B37">
            <v>2.2814760168804198</v>
          </cell>
        </row>
        <row r="38">
          <cell r="B38">
            <v>3.35949891466062</v>
          </cell>
        </row>
        <row r="39">
          <cell r="B39">
            <v>1.54531017896602</v>
          </cell>
        </row>
        <row r="40">
          <cell r="B40">
            <v>2.1117550066181998</v>
          </cell>
        </row>
        <row r="41">
          <cell r="B41">
            <v>5.5782816210697002</v>
          </cell>
        </row>
        <row r="42">
          <cell r="B42">
            <v>6.2697756258747397</v>
          </cell>
        </row>
        <row r="43">
          <cell r="B43">
            <v>6.3943157088235401</v>
          </cell>
        </row>
        <row r="44">
          <cell r="B44">
            <v>6.4931314383271097</v>
          </cell>
        </row>
        <row r="45">
          <cell r="B45">
            <v>4.8683837392153899</v>
          </cell>
        </row>
        <row r="46">
          <cell r="B46">
            <v>6.7082039324993703</v>
          </cell>
        </row>
      </sheetData>
      <sheetData sheetId="12">
        <row r="2">
          <cell r="B2">
            <v>3.21654217150616</v>
          </cell>
        </row>
        <row r="3">
          <cell r="B3">
            <v>6.6138526164014202</v>
          </cell>
        </row>
        <row r="4">
          <cell r="B4">
            <v>2.2239626822843102</v>
          </cell>
        </row>
        <row r="5">
          <cell r="B5">
            <v>3.9674230411485598</v>
          </cell>
        </row>
        <row r="6">
          <cell r="B6">
            <v>5.9711158230461701</v>
          </cell>
        </row>
        <row r="7">
          <cell r="B7">
            <v>3.67826145576166</v>
          </cell>
        </row>
        <row r="8">
          <cell r="B8">
            <v>5.3703308036842801</v>
          </cell>
        </row>
        <row r="9">
          <cell r="B9">
            <v>5.7068163893378898</v>
          </cell>
        </row>
        <row r="10">
          <cell r="B10">
            <v>3.55585299513826</v>
          </cell>
        </row>
        <row r="11">
          <cell r="B11">
            <v>1.65728467853824</v>
          </cell>
        </row>
        <row r="12">
          <cell r="B12">
            <v>1.87252302400238</v>
          </cell>
        </row>
        <row r="13">
          <cell r="B13">
            <v>6.1280326818670003</v>
          </cell>
        </row>
        <row r="14">
          <cell r="B14">
            <v>3.0569791002071298</v>
          </cell>
        </row>
        <row r="15">
          <cell r="B15">
            <v>4.8569668168422604</v>
          </cell>
        </row>
        <row r="16">
          <cell r="B16">
            <v>2.8878961921956199</v>
          </cell>
        </row>
        <row r="17">
          <cell r="B17">
            <v>3.4244492401207398</v>
          </cell>
        </row>
        <row r="18">
          <cell r="B18">
            <v>5.48110161659221</v>
          </cell>
        </row>
        <row r="19">
          <cell r="B19">
            <v>4.5502114285410098</v>
          </cell>
        </row>
        <row r="20">
          <cell r="B20">
            <v>4.2363593435661304</v>
          </cell>
        </row>
        <row r="21">
          <cell r="B21">
            <v>4.3059592339381103</v>
          </cell>
        </row>
        <row r="22">
          <cell r="B22">
            <v>6.43820180593936</v>
          </cell>
        </row>
        <row r="23">
          <cell r="B23">
            <v>3.8908647139265802</v>
          </cell>
        </row>
        <row r="24">
          <cell r="B24">
            <v>2.69976974217135</v>
          </cell>
        </row>
        <row r="25">
          <cell r="B25">
            <v>5.7233224997293801</v>
          </cell>
        </row>
        <row r="26">
          <cell r="B26">
            <v>4.8964976034667798</v>
          </cell>
        </row>
        <row r="27">
          <cell r="B27">
            <v>1.3532211741061599</v>
          </cell>
        </row>
        <row r="28">
          <cell r="B28">
            <v>2.7329195683948102</v>
          </cell>
        </row>
        <row r="29">
          <cell r="B29">
            <v>5.7645323895947804</v>
          </cell>
        </row>
        <row r="30">
          <cell r="B30">
            <v>5.15507899011814</v>
          </cell>
        </row>
        <row r="31">
          <cell r="B31">
            <v>4.4054677048121302</v>
          </cell>
        </row>
        <row r="32">
          <cell r="B32">
            <v>5.5028904467494897</v>
          </cell>
        </row>
        <row r="33">
          <cell r="B33">
            <v>5.5457149634817604</v>
          </cell>
        </row>
        <row r="34">
          <cell r="B34">
            <v>4.6529091672658396</v>
          </cell>
        </row>
        <row r="35">
          <cell r="B35">
            <v>2.9551864535436398</v>
          </cell>
        </row>
        <row r="36">
          <cell r="B36">
            <v>3.37404977250891</v>
          </cell>
        </row>
        <row r="37">
          <cell r="B37">
            <v>2.1619067045320901</v>
          </cell>
        </row>
        <row r="38">
          <cell r="B38">
            <v>3.2660181720180299</v>
          </cell>
        </row>
        <row r="39">
          <cell r="B39">
            <v>1.5607331505403099</v>
          </cell>
        </row>
        <row r="40">
          <cell r="B40">
            <v>2.1164082752703099</v>
          </cell>
        </row>
        <row r="41">
          <cell r="B41">
            <v>5.4877071921385099</v>
          </cell>
        </row>
        <row r="42">
          <cell r="B42">
            <v>6.2564792771501203</v>
          </cell>
        </row>
        <row r="43">
          <cell r="B43">
            <v>6.4033506947111496</v>
          </cell>
        </row>
        <row r="44">
          <cell r="B44">
            <v>6.5001937531577898</v>
          </cell>
        </row>
        <row r="45">
          <cell r="B45">
            <v>5.0335390460336402</v>
          </cell>
        </row>
        <row r="46">
          <cell r="B46">
            <v>6.7082039324993703</v>
          </cell>
        </row>
      </sheetData>
      <sheetData sheetId="13">
        <row r="2">
          <cell r="B2">
            <v>3.2407958436179198</v>
          </cell>
        </row>
        <row r="3">
          <cell r="B3">
            <v>6.4721939542046396</v>
          </cell>
        </row>
        <row r="4">
          <cell r="B4">
            <v>2.0898155540623402</v>
          </cell>
        </row>
        <row r="5">
          <cell r="B5">
            <v>3.9941637356767901</v>
          </cell>
        </row>
        <row r="6">
          <cell r="B6">
            <v>5.9526865919507301</v>
          </cell>
        </row>
        <row r="7">
          <cell r="B7">
            <v>3.8680075527917199</v>
          </cell>
        </row>
        <row r="8">
          <cell r="B8">
            <v>5.4572388758586499</v>
          </cell>
        </row>
        <row r="9">
          <cell r="B9">
            <v>5.7949861741264002</v>
          </cell>
        </row>
        <row r="10">
          <cell r="B10">
            <v>3.6729773902856402</v>
          </cell>
        </row>
        <row r="11">
          <cell r="B11">
            <v>1.7404207119516499</v>
          </cell>
        </row>
        <row r="12">
          <cell r="B12">
            <v>2.01498318394508</v>
          </cell>
        </row>
        <row r="13">
          <cell r="B13">
            <v>6.1465123882683104</v>
          </cell>
        </row>
        <row r="14">
          <cell r="B14">
            <v>3.25425735045506</v>
          </cell>
        </row>
        <row r="15">
          <cell r="B15">
            <v>4.83106497309414</v>
          </cell>
        </row>
        <row r="16">
          <cell r="B16">
            <v>2.86535270931248</v>
          </cell>
        </row>
        <row r="17">
          <cell r="B17">
            <v>3.5243668498288101</v>
          </cell>
        </row>
        <row r="18">
          <cell r="B18">
            <v>5.5045544364385401</v>
          </cell>
        </row>
        <row r="19">
          <cell r="B19">
            <v>4.4862715701091096</v>
          </cell>
        </row>
        <row r="20">
          <cell r="B20">
            <v>3.5912774502909102</v>
          </cell>
        </row>
        <row r="21">
          <cell r="B21">
            <v>4.5805241252215296</v>
          </cell>
        </row>
        <row r="22">
          <cell r="B22">
            <v>6.3786197031877103</v>
          </cell>
        </row>
        <row r="23">
          <cell r="B23">
            <v>3.6609603676729399</v>
          </cell>
        </row>
        <row r="24">
          <cell r="B24">
            <v>2.6697213536316302</v>
          </cell>
        </row>
        <row r="25">
          <cell r="B25">
            <v>4.7906460407214198</v>
          </cell>
        </row>
        <row r="26">
          <cell r="B26">
            <v>4.7767769628984196</v>
          </cell>
        </row>
        <row r="27">
          <cell r="B27">
            <v>1.34185611279852</v>
          </cell>
        </row>
        <row r="28">
          <cell r="B28">
            <v>2.7034061524461599</v>
          </cell>
        </row>
        <row r="29">
          <cell r="B29">
            <v>6.2171303898931001</v>
          </cell>
        </row>
        <row r="30">
          <cell r="B30">
            <v>5.3092147206564304</v>
          </cell>
        </row>
        <row r="31">
          <cell r="B31">
            <v>4.4162275998671898</v>
          </cell>
        </row>
        <row r="32">
          <cell r="B32">
            <v>5.3806524408607403</v>
          </cell>
        </row>
        <row r="33">
          <cell r="B33">
            <v>5.4859679588510701</v>
          </cell>
        </row>
        <row r="34">
          <cell r="B34">
            <v>5.0587084378410196</v>
          </cell>
        </row>
        <row r="35">
          <cell r="B35">
            <v>3.3207825832981199</v>
          </cell>
        </row>
        <row r="36">
          <cell r="B36">
            <v>3.6058582789745501</v>
          </cell>
        </row>
        <row r="37">
          <cell r="B37">
            <v>2.28106962513028</v>
          </cell>
        </row>
        <row r="38">
          <cell r="B38">
            <v>3.3425090870752001</v>
          </cell>
        </row>
        <row r="39">
          <cell r="B39">
            <v>1.61157449129481</v>
          </cell>
        </row>
        <row r="40">
          <cell r="B40">
            <v>2.1838625678672701</v>
          </cell>
        </row>
        <row r="41">
          <cell r="B41">
            <v>5.5812023417123102</v>
          </cell>
        </row>
        <row r="42">
          <cell r="B42">
            <v>6.1756405874379601</v>
          </cell>
        </row>
        <row r="43">
          <cell r="B43">
            <v>6.2242603489646502</v>
          </cell>
        </row>
        <row r="44">
          <cell r="B44">
            <v>6.4752059283536898</v>
          </cell>
        </row>
        <row r="45">
          <cell r="B45">
            <v>5.3906835874094599</v>
          </cell>
        </row>
        <row r="46">
          <cell r="B46">
            <v>6.7082039324993703</v>
          </cell>
        </row>
      </sheetData>
      <sheetData sheetId="14">
        <row r="2">
          <cell r="B2">
            <v>3.2684576048766099</v>
          </cell>
        </row>
        <row r="3">
          <cell r="B3">
            <v>6.4841430092247601</v>
          </cell>
        </row>
        <row r="4">
          <cell r="B4">
            <v>2.42821598819088</v>
          </cell>
        </row>
        <row r="5">
          <cell r="B5">
            <v>4.1359092668533002</v>
          </cell>
        </row>
        <row r="6">
          <cell r="B6">
            <v>5.8381454948382103</v>
          </cell>
        </row>
        <row r="7">
          <cell r="B7">
            <v>3.9914142348002501</v>
          </cell>
        </row>
        <row r="8">
          <cell r="B8">
            <v>5.4932396930379204</v>
          </cell>
        </row>
        <row r="9">
          <cell r="B9">
            <v>5.8318143309847503</v>
          </cell>
        </row>
        <row r="10">
          <cell r="B10">
            <v>3.79184763513349</v>
          </cell>
        </row>
        <row r="11">
          <cell r="B11">
            <v>1.8726684835763201</v>
          </cell>
        </row>
        <row r="12">
          <cell r="B12">
            <v>2.2950340184781299</v>
          </cell>
        </row>
        <row r="13">
          <cell r="B13">
            <v>6.1660551454163102</v>
          </cell>
        </row>
        <row r="14">
          <cell r="B14">
            <v>3.2916416887111399</v>
          </cell>
        </row>
        <row r="15">
          <cell r="B15">
            <v>4.8028726394394603</v>
          </cell>
        </row>
        <row r="16">
          <cell r="B16">
            <v>2.6681524817781099</v>
          </cell>
        </row>
        <row r="17">
          <cell r="B17">
            <v>3.5812806820153198</v>
          </cell>
        </row>
        <row r="18">
          <cell r="B18">
            <v>5.5664670892094099</v>
          </cell>
        </row>
        <row r="19">
          <cell r="B19">
            <v>4.6389079769809003</v>
          </cell>
        </row>
        <row r="20">
          <cell r="B20">
            <v>3.5626695193059699</v>
          </cell>
        </row>
        <row r="21">
          <cell r="B21">
            <v>4.8312806371706998</v>
          </cell>
        </row>
        <row r="22">
          <cell r="B22">
            <v>6.4449904651266996</v>
          </cell>
        </row>
        <row r="23">
          <cell r="B23">
            <v>3.7554615790395598</v>
          </cell>
        </row>
        <row r="24">
          <cell r="B24">
            <v>2.6999984894998201</v>
          </cell>
        </row>
        <row r="25">
          <cell r="B25">
            <v>4.8292618504811902</v>
          </cell>
        </row>
        <row r="26">
          <cell r="B26">
            <v>4.65184012688335</v>
          </cell>
        </row>
        <row r="27">
          <cell r="B27">
            <v>1.2986545109860601</v>
          </cell>
        </row>
        <row r="28">
          <cell r="B28">
            <v>2.6974537411352002</v>
          </cell>
        </row>
        <row r="29">
          <cell r="B29">
            <v>5.84506688898687</v>
          </cell>
        </row>
        <row r="30">
          <cell r="B30">
            <v>5.1473413327591304</v>
          </cell>
        </row>
        <row r="31">
          <cell r="B31">
            <v>4.3803934706705698</v>
          </cell>
        </row>
        <row r="32">
          <cell r="B32">
            <v>5.4082396702316702</v>
          </cell>
        </row>
        <row r="33">
          <cell r="B33">
            <v>5.4320367828943903</v>
          </cell>
        </row>
        <row r="34">
          <cell r="B34">
            <v>4.9436563779419496</v>
          </cell>
        </row>
        <row r="35">
          <cell r="B35">
            <v>3.3037202059470898</v>
          </cell>
        </row>
        <row r="36">
          <cell r="B36">
            <v>3.6286654332750201</v>
          </cell>
        </row>
        <row r="37">
          <cell r="B37">
            <v>2.0738930949960301</v>
          </cell>
        </row>
        <row r="38">
          <cell r="B38">
            <v>3.0295554769849899</v>
          </cell>
        </row>
        <row r="39">
          <cell r="B39">
            <v>1.53764563785625</v>
          </cell>
        </row>
        <row r="40">
          <cell r="B40">
            <v>2.00057054029871</v>
          </cell>
        </row>
        <row r="41">
          <cell r="B41">
            <v>5.6952788158410304</v>
          </cell>
        </row>
        <row r="42">
          <cell r="B42">
            <v>6.1337752189400598</v>
          </cell>
        </row>
        <row r="43">
          <cell r="B43">
            <v>6.19685696844508</v>
          </cell>
        </row>
        <row r="44">
          <cell r="B44">
            <v>6.4770232128389402</v>
          </cell>
        </row>
        <row r="45">
          <cell r="B45">
            <v>5.3824481031349602</v>
          </cell>
        </row>
        <row r="46">
          <cell r="B46">
            <v>6.7082039324993703</v>
          </cell>
        </row>
      </sheetData>
      <sheetData sheetId="15">
        <row r="2">
          <cell r="B2">
            <v>3.0944993970980099</v>
          </cell>
        </row>
        <row r="3">
          <cell r="B3">
            <v>6.5257418013509296</v>
          </cell>
        </row>
        <row r="4">
          <cell r="B4">
            <v>2.8262119871912299</v>
          </cell>
        </row>
        <row r="5">
          <cell r="B5">
            <v>4.1953195983993101</v>
          </cell>
        </row>
        <row r="6">
          <cell r="B6">
            <v>6.0247626165023203</v>
          </cell>
        </row>
        <row r="7">
          <cell r="B7">
            <v>3.93890697613993</v>
          </cell>
        </row>
        <row r="8">
          <cell r="B8">
            <v>5.7297746789486501</v>
          </cell>
        </row>
        <row r="9">
          <cell r="B9">
            <v>5.7129302750574098</v>
          </cell>
        </row>
        <row r="10">
          <cell r="B10">
            <v>3.8957062196091501</v>
          </cell>
        </row>
        <row r="11">
          <cell r="B11">
            <v>2.4554502429496798</v>
          </cell>
        </row>
        <row r="12">
          <cell r="B12">
            <v>2.5693150563264102</v>
          </cell>
        </row>
        <row r="13">
          <cell r="B13">
            <v>6.0360227495464702</v>
          </cell>
        </row>
        <row r="14">
          <cell r="B14">
            <v>4.0037402097378498</v>
          </cell>
        </row>
        <row r="15">
          <cell r="B15">
            <v>5.0039241489339101</v>
          </cell>
        </row>
        <row r="16">
          <cell r="B16">
            <v>2.88640416351861</v>
          </cell>
        </row>
        <row r="17">
          <cell r="B17">
            <v>4.0779262979588502</v>
          </cell>
        </row>
        <row r="18">
          <cell r="B18">
            <v>5.2926958466404503</v>
          </cell>
        </row>
        <row r="19">
          <cell r="B19">
            <v>5.0728652843691302</v>
          </cell>
        </row>
        <row r="20">
          <cell r="B20">
            <v>4.1381991168644703</v>
          </cell>
        </row>
        <row r="21">
          <cell r="B21">
            <v>4.3720882107687604</v>
          </cell>
        </row>
        <row r="22">
          <cell r="B22">
            <v>6.3902874333008004</v>
          </cell>
        </row>
        <row r="23">
          <cell r="B23">
            <v>3.43591636393066</v>
          </cell>
        </row>
        <row r="24">
          <cell r="B24">
            <v>3.24348343326192</v>
          </cell>
        </row>
        <row r="25">
          <cell r="B25">
            <v>4.9453307364308401</v>
          </cell>
        </row>
        <row r="26">
          <cell r="B26">
            <v>4.5230457065041101</v>
          </cell>
        </row>
        <row r="27">
          <cell r="B27">
            <v>1.2435387847205901</v>
          </cell>
        </row>
        <row r="28">
          <cell r="B28">
            <v>2.5039745615590201</v>
          </cell>
        </row>
        <row r="29">
          <cell r="B29">
            <v>5.2369738338246803</v>
          </cell>
        </row>
        <row r="30">
          <cell r="B30">
            <v>5.1349904446632602</v>
          </cell>
        </row>
        <row r="31">
          <cell r="B31">
            <v>4.1692133114175496</v>
          </cell>
        </row>
        <row r="32">
          <cell r="B32">
            <v>5.77430682606271</v>
          </cell>
        </row>
        <row r="33">
          <cell r="B33">
            <v>4.8644214030280901</v>
          </cell>
        </row>
        <row r="34">
          <cell r="B34">
            <v>4.0805359114354403</v>
          </cell>
        </row>
        <row r="35">
          <cell r="B35">
            <v>4.2653248500241396</v>
          </cell>
        </row>
        <row r="36">
          <cell r="B36">
            <v>4.4619125028053199</v>
          </cell>
        </row>
        <row r="37">
          <cell r="B37">
            <v>2.2888647093392001</v>
          </cell>
        </row>
        <row r="38">
          <cell r="B38">
            <v>3.5021889577945799</v>
          </cell>
        </row>
        <row r="39">
          <cell r="B39">
            <v>1.7829554127899501</v>
          </cell>
        </row>
        <row r="40">
          <cell r="B40">
            <v>2.1813071780353002</v>
          </cell>
        </row>
        <row r="41">
          <cell r="B41">
            <v>5.4348960916553803</v>
          </cell>
        </row>
        <row r="42">
          <cell r="B42">
            <v>5.8699403145972404</v>
          </cell>
        </row>
        <row r="43">
          <cell r="B43">
            <v>6.3879648078705902</v>
          </cell>
        </row>
        <row r="44">
          <cell r="B44">
            <v>6.1914744002633704</v>
          </cell>
        </row>
        <row r="45">
          <cell r="B45">
            <v>5.3589388332087804</v>
          </cell>
        </row>
        <row r="46">
          <cell r="B46">
            <v>6.7082039324993703</v>
          </cell>
        </row>
      </sheetData>
      <sheetData sheetId="16">
        <row r="2">
          <cell r="B2">
            <v>3.0258377865281001</v>
          </cell>
        </row>
        <row r="3">
          <cell r="B3">
            <v>6.5385113185786201</v>
          </cell>
        </row>
        <row r="4">
          <cell r="B4">
            <v>2.6594615563614799</v>
          </cell>
        </row>
        <row r="5">
          <cell r="B5">
            <v>4.0558014292570697</v>
          </cell>
        </row>
        <row r="6">
          <cell r="B6">
            <v>5.9918180173497104</v>
          </cell>
        </row>
        <row r="7">
          <cell r="B7">
            <v>3.8142028969417199</v>
          </cell>
        </row>
        <row r="8">
          <cell r="B8">
            <v>5.70460646115371</v>
          </cell>
        </row>
        <row r="9">
          <cell r="B9">
            <v>5.7356183094111302</v>
          </cell>
        </row>
        <row r="10">
          <cell r="B10">
            <v>3.9574463581377501</v>
          </cell>
        </row>
        <row r="11">
          <cell r="B11">
            <v>2.4766143426282099</v>
          </cell>
        </row>
        <row r="12">
          <cell r="B12">
            <v>2.4983133153313899</v>
          </cell>
        </row>
        <row r="13">
          <cell r="B13">
            <v>6.07920662483592</v>
          </cell>
        </row>
        <row r="14">
          <cell r="B14">
            <v>3.9439885096204899</v>
          </cell>
        </row>
        <row r="15">
          <cell r="B15">
            <v>5.0721070502878201</v>
          </cell>
        </row>
        <row r="16">
          <cell r="B16">
            <v>3.0183345162790798</v>
          </cell>
        </row>
        <row r="17">
          <cell r="B17">
            <v>4.2255289553762703</v>
          </cell>
        </row>
        <row r="18">
          <cell r="B18">
            <v>5.4373667609042</v>
          </cell>
        </row>
        <row r="19">
          <cell r="B19">
            <v>5.0629735320694698</v>
          </cell>
        </row>
        <row r="20">
          <cell r="B20">
            <v>4.2493198756021497</v>
          </cell>
        </row>
        <row r="21">
          <cell r="B21">
            <v>4.4746061943700299</v>
          </cell>
        </row>
        <row r="22">
          <cell r="B22">
            <v>6.4058393665042104</v>
          </cell>
        </row>
        <row r="23">
          <cell r="B23">
            <v>3.5545109530328598</v>
          </cell>
        </row>
        <row r="24">
          <cell r="B24">
            <v>3.40100042181867</v>
          </cell>
        </row>
        <row r="25">
          <cell r="B25">
            <v>4.9828101728232204</v>
          </cell>
        </row>
        <row r="26">
          <cell r="B26">
            <v>4.5914725219715598</v>
          </cell>
        </row>
        <row r="27">
          <cell r="B27">
            <v>1.2213788243730901</v>
          </cell>
        </row>
        <row r="28">
          <cell r="B28">
            <v>2.4968210621578599</v>
          </cell>
        </row>
        <row r="29">
          <cell r="B29">
            <v>5.2005275060477096</v>
          </cell>
        </row>
        <row r="30">
          <cell r="B30">
            <v>5.1015852552121697</v>
          </cell>
        </row>
        <row r="31">
          <cell r="B31">
            <v>4.1141301542568698</v>
          </cell>
        </row>
        <row r="32">
          <cell r="B32">
            <v>5.7787820161057502</v>
          </cell>
        </row>
        <row r="33">
          <cell r="B33">
            <v>4.8997797147419098</v>
          </cell>
        </row>
        <row r="34">
          <cell r="B34">
            <v>4.1242279746440698</v>
          </cell>
        </row>
        <row r="35">
          <cell r="B35">
            <v>4.3836793595180898</v>
          </cell>
        </row>
        <row r="36">
          <cell r="B36">
            <v>4.4651162485077904</v>
          </cell>
        </row>
        <row r="37">
          <cell r="B37">
            <v>2.3508404169332699</v>
          </cell>
        </row>
        <row r="38">
          <cell r="B38">
            <v>3.4753300904505902</v>
          </cell>
        </row>
        <row r="39">
          <cell r="B39">
            <v>1.7943184097289999</v>
          </cell>
        </row>
        <row r="40">
          <cell r="B40">
            <v>2.1612078900628</v>
          </cell>
        </row>
        <row r="41">
          <cell r="B41">
            <v>5.4247038210266396</v>
          </cell>
        </row>
        <row r="42">
          <cell r="B42">
            <v>5.8888973642345599</v>
          </cell>
        </row>
        <row r="43">
          <cell r="B43">
            <v>6.4254044866047799</v>
          </cell>
        </row>
        <row r="44">
          <cell r="B44">
            <v>6.2056586534993503</v>
          </cell>
        </row>
        <row r="45">
          <cell r="B45">
            <v>5.3960810315851999</v>
          </cell>
        </row>
        <row r="46">
          <cell r="B46">
            <v>6.7082039324993703</v>
          </cell>
        </row>
      </sheetData>
      <sheetData sheetId="17">
        <row r="2">
          <cell r="B2">
            <v>3.0432405407994998</v>
          </cell>
        </row>
        <row r="3">
          <cell r="B3">
            <v>6.5569843489419597</v>
          </cell>
        </row>
        <row r="4">
          <cell r="B4">
            <v>2.5369144222357201</v>
          </cell>
        </row>
        <row r="5">
          <cell r="B5">
            <v>4.0978035162345403</v>
          </cell>
        </row>
        <row r="6">
          <cell r="B6">
            <v>5.9276516528228802</v>
          </cell>
        </row>
        <row r="7">
          <cell r="B7">
            <v>3.8443273036688601</v>
          </cell>
        </row>
        <row r="8">
          <cell r="B8">
            <v>5.7269873236665703</v>
          </cell>
        </row>
        <row r="9">
          <cell r="B9">
            <v>5.7049018341246702</v>
          </cell>
        </row>
        <row r="10">
          <cell r="B10">
            <v>4.08682947662275</v>
          </cell>
        </row>
        <row r="11">
          <cell r="B11">
            <v>2.46473360632175</v>
          </cell>
        </row>
        <row r="12">
          <cell r="B12">
            <v>2.50833279596909</v>
          </cell>
        </row>
        <row r="13">
          <cell r="B13">
            <v>6.0583381439558597</v>
          </cell>
        </row>
        <row r="14">
          <cell r="B14">
            <v>3.84083422817644</v>
          </cell>
        </row>
        <row r="15">
          <cell r="B15">
            <v>4.9925143123038396</v>
          </cell>
        </row>
        <row r="16">
          <cell r="B16">
            <v>3.09935007261261</v>
          </cell>
        </row>
        <row r="17">
          <cell r="B17">
            <v>4.2325980179428004</v>
          </cell>
        </row>
        <row r="18">
          <cell r="B18">
            <v>5.3564877374514897</v>
          </cell>
        </row>
        <row r="19">
          <cell r="B19">
            <v>5.0889900403337398</v>
          </cell>
        </row>
        <row r="20">
          <cell r="B20">
            <v>4.2921902439004098</v>
          </cell>
        </row>
        <row r="21">
          <cell r="B21">
            <v>4.4357005580353404</v>
          </cell>
        </row>
        <row r="22">
          <cell r="B22">
            <v>6.3942223339084299</v>
          </cell>
        </row>
        <row r="23">
          <cell r="B23">
            <v>3.58677734163268</v>
          </cell>
        </row>
        <row r="24">
          <cell r="B24">
            <v>3.43684190458504</v>
          </cell>
        </row>
        <row r="25">
          <cell r="B25">
            <v>5.0343988042546703</v>
          </cell>
        </row>
        <row r="26">
          <cell r="B26">
            <v>4.6134559580638701</v>
          </cell>
        </row>
        <row r="27">
          <cell r="B27">
            <v>1.18608242237046</v>
          </cell>
        </row>
        <row r="28">
          <cell r="B28">
            <v>2.4797596995811899</v>
          </cell>
        </row>
        <row r="29">
          <cell r="B29">
            <v>5.1828621539812696</v>
          </cell>
        </row>
        <row r="30">
          <cell r="B30">
            <v>5.0895095126429801</v>
          </cell>
        </row>
        <row r="31">
          <cell r="B31">
            <v>4.0446989097605703</v>
          </cell>
        </row>
        <row r="32">
          <cell r="B32">
            <v>5.7691467559811302</v>
          </cell>
        </row>
        <row r="33">
          <cell r="B33">
            <v>4.89092767703763</v>
          </cell>
        </row>
        <row r="34">
          <cell r="B34">
            <v>4.0998225674815902</v>
          </cell>
        </row>
        <row r="35">
          <cell r="B35">
            <v>4.3920325779501299</v>
          </cell>
        </row>
        <row r="36">
          <cell r="B36">
            <v>4.4194029796657697</v>
          </cell>
        </row>
        <row r="37">
          <cell r="B37">
            <v>2.2954367202453998</v>
          </cell>
        </row>
        <row r="38">
          <cell r="B38">
            <v>3.3920445622581901</v>
          </cell>
        </row>
        <row r="39">
          <cell r="B39">
            <v>1.7190831739911701</v>
          </cell>
        </row>
        <row r="40">
          <cell r="B40">
            <v>2.07309236503637</v>
          </cell>
        </row>
        <row r="41">
          <cell r="B41">
            <v>5.3356609335783904</v>
          </cell>
        </row>
        <row r="42">
          <cell r="B42">
            <v>5.8087914879849398</v>
          </cell>
        </row>
        <row r="43">
          <cell r="B43">
            <v>6.40948162223685</v>
          </cell>
        </row>
        <row r="44">
          <cell r="B44">
            <v>6.1729874406148602</v>
          </cell>
        </row>
        <row r="45">
          <cell r="B45">
            <v>5.3489803776643301</v>
          </cell>
        </row>
        <row r="46">
          <cell r="B46">
            <v>6.7082039324993703</v>
          </cell>
        </row>
      </sheetData>
      <sheetData sheetId="18">
        <row r="2">
          <cell r="B2">
            <v>3.04060707863799</v>
          </cell>
        </row>
        <row r="3">
          <cell r="B3">
            <v>6.5680859856995903</v>
          </cell>
        </row>
        <row r="4">
          <cell r="B4">
            <v>2.4205964492131402</v>
          </cell>
        </row>
        <row r="5">
          <cell r="B5">
            <v>4.1825027538824502</v>
          </cell>
        </row>
        <row r="6">
          <cell r="B6">
            <v>5.92346782108587</v>
          </cell>
        </row>
        <row r="7">
          <cell r="B7">
            <v>3.9372438940864698</v>
          </cell>
        </row>
        <row r="8">
          <cell r="B8">
            <v>5.76781088444441</v>
          </cell>
        </row>
        <row r="9">
          <cell r="B9">
            <v>5.7053432298731401</v>
          </cell>
        </row>
        <row r="10">
          <cell r="B10">
            <v>4.1037397678931304</v>
          </cell>
        </row>
        <row r="11">
          <cell r="B11">
            <v>2.3921689866722202</v>
          </cell>
        </row>
        <row r="12">
          <cell r="B12">
            <v>2.5054196128525801</v>
          </cell>
        </row>
        <row r="13">
          <cell r="B13">
            <v>6.08416248060652</v>
          </cell>
        </row>
        <row r="14">
          <cell r="B14">
            <v>3.8380803878789602</v>
          </cell>
        </row>
        <row r="15">
          <cell r="B15">
            <v>5.0151427607140704</v>
          </cell>
        </row>
        <row r="16">
          <cell r="B16">
            <v>3.0508348793178901</v>
          </cell>
        </row>
        <row r="17">
          <cell r="B17">
            <v>4.1604037889327996</v>
          </cell>
        </row>
        <row r="18">
          <cell r="B18">
            <v>5.2989441437120703</v>
          </cell>
        </row>
        <row r="19">
          <cell r="B19">
            <v>5.1186598330508302</v>
          </cell>
        </row>
        <row r="20">
          <cell r="B20">
            <v>4.3169415617169404</v>
          </cell>
        </row>
        <row r="21">
          <cell r="B21">
            <v>4.4769764023898198</v>
          </cell>
        </row>
        <row r="22">
          <cell r="B22">
            <v>6.3652031132441396</v>
          </cell>
        </row>
        <row r="23">
          <cell r="B23">
            <v>3.5804945942726798</v>
          </cell>
        </row>
        <row r="24">
          <cell r="B24">
            <v>3.6772721494262401</v>
          </cell>
        </row>
        <row r="25">
          <cell r="B25">
            <v>4.9727068774876404</v>
          </cell>
        </row>
        <row r="26">
          <cell r="B26">
            <v>4.6450023958933002</v>
          </cell>
        </row>
        <row r="27">
          <cell r="B27">
            <v>1.16888400564036</v>
          </cell>
        </row>
        <row r="28">
          <cell r="B28">
            <v>2.4700660481004499</v>
          </cell>
        </row>
        <row r="29">
          <cell r="B29">
            <v>5.0889946617581598</v>
          </cell>
        </row>
        <row r="30">
          <cell r="B30">
            <v>5.0365334963954203</v>
          </cell>
        </row>
        <row r="31">
          <cell r="B31">
            <v>3.9796520504763899</v>
          </cell>
        </row>
        <row r="32">
          <cell r="B32">
            <v>5.7627924965809303</v>
          </cell>
        </row>
        <row r="33">
          <cell r="B33">
            <v>4.8626613241232102</v>
          </cell>
        </row>
        <row r="34">
          <cell r="B34">
            <v>4.1223608959633999</v>
          </cell>
        </row>
        <row r="35">
          <cell r="B35">
            <v>4.5234354687569498</v>
          </cell>
        </row>
        <row r="36">
          <cell r="B36">
            <v>4.3465144576043704</v>
          </cell>
        </row>
        <row r="37">
          <cell r="B37">
            <v>2.4190997809216799</v>
          </cell>
        </row>
        <row r="38">
          <cell r="B38">
            <v>3.3887392234624598</v>
          </cell>
        </row>
        <row r="39">
          <cell r="B39">
            <v>1.7159669023949</v>
          </cell>
        </row>
        <row r="40">
          <cell r="B40">
            <v>2.0139674778071499</v>
          </cell>
        </row>
        <row r="41">
          <cell r="B41">
            <v>5.3674742834446896</v>
          </cell>
        </row>
        <row r="42">
          <cell r="B42">
            <v>5.8126650629782199</v>
          </cell>
        </row>
        <row r="43">
          <cell r="B43">
            <v>6.3910437030497302</v>
          </cell>
        </row>
        <row r="44">
          <cell r="B44">
            <v>6.1625066355024796</v>
          </cell>
        </row>
        <row r="45">
          <cell r="B45">
            <v>5.3767086794417498</v>
          </cell>
        </row>
        <row r="46">
          <cell r="B46">
            <v>6.7082039324993703</v>
          </cell>
        </row>
      </sheetData>
      <sheetData sheetId="19">
        <row r="2">
          <cell r="B2">
            <v>3.0951759522209099</v>
          </cell>
        </row>
        <row r="3">
          <cell r="B3">
            <v>6.5754731571235601</v>
          </cell>
        </row>
        <row r="4">
          <cell r="B4">
            <v>2.49885068338659</v>
          </cell>
        </row>
        <row r="5">
          <cell r="B5">
            <v>4.2767508912190202</v>
          </cell>
        </row>
        <row r="6">
          <cell r="B6">
            <v>5.9135302287297096</v>
          </cell>
        </row>
        <row r="7">
          <cell r="B7">
            <v>3.95427287691684</v>
          </cell>
        </row>
        <row r="8">
          <cell r="B8">
            <v>5.7792596272116503</v>
          </cell>
        </row>
        <row r="9">
          <cell r="B9">
            <v>5.6749108355161599</v>
          </cell>
        </row>
        <row r="10">
          <cell r="B10">
            <v>4.1451751958023504</v>
          </cell>
        </row>
        <row r="11">
          <cell r="B11">
            <v>2.3563118254845299</v>
          </cell>
        </row>
        <row r="12">
          <cell r="B12">
            <v>2.4642076366619201</v>
          </cell>
        </row>
        <row r="13">
          <cell r="B13">
            <v>6.1016534358695704</v>
          </cell>
        </row>
        <row r="14">
          <cell r="B14">
            <v>3.8184944156547802</v>
          </cell>
        </row>
        <row r="15">
          <cell r="B15">
            <v>4.9871717560330602</v>
          </cell>
        </row>
        <row r="16">
          <cell r="B16">
            <v>3.0453784111062401</v>
          </cell>
        </row>
        <row r="17">
          <cell r="B17">
            <v>4.10800353548629</v>
          </cell>
        </row>
        <row r="18">
          <cell r="B18">
            <v>5.3432850393531304</v>
          </cell>
        </row>
        <row r="19">
          <cell r="B19">
            <v>5.0423701714720801</v>
          </cell>
        </row>
        <row r="20">
          <cell r="B20">
            <v>4.2446592152097304</v>
          </cell>
        </row>
        <row r="21">
          <cell r="B21">
            <v>4.4184869811556204</v>
          </cell>
        </row>
        <row r="22">
          <cell r="B22">
            <v>6.3535793089268902</v>
          </cell>
        </row>
        <row r="23">
          <cell r="B23">
            <v>3.5560153827568102</v>
          </cell>
        </row>
        <row r="24">
          <cell r="B24">
            <v>3.6600378298803999</v>
          </cell>
        </row>
        <row r="25">
          <cell r="B25">
            <v>4.9781316854313697</v>
          </cell>
        </row>
        <row r="26">
          <cell r="B26">
            <v>4.6156021593138901</v>
          </cell>
        </row>
        <row r="27">
          <cell r="B27">
            <v>1.1385702256612</v>
          </cell>
        </row>
        <row r="28">
          <cell r="B28">
            <v>2.40483921160877</v>
          </cell>
        </row>
        <row r="29">
          <cell r="B29">
            <v>5.24728707842951</v>
          </cell>
        </row>
        <row r="30">
          <cell r="B30">
            <v>5.0581737783326997</v>
          </cell>
        </row>
        <row r="31">
          <cell r="B31">
            <v>3.98657705905035</v>
          </cell>
        </row>
        <row r="32">
          <cell r="B32">
            <v>5.7535500557613801</v>
          </cell>
        </row>
        <row r="33">
          <cell r="B33">
            <v>4.7958762952745397</v>
          </cell>
        </row>
        <row r="34">
          <cell r="B34">
            <v>4.0654043031112899</v>
          </cell>
        </row>
        <row r="35">
          <cell r="B35">
            <v>4.6125299636452697</v>
          </cell>
        </row>
        <row r="36">
          <cell r="B36">
            <v>4.3009374343600602</v>
          </cell>
        </row>
        <row r="37">
          <cell r="B37">
            <v>2.38317559081288</v>
          </cell>
        </row>
        <row r="38">
          <cell r="B38">
            <v>3.3590366163110001</v>
          </cell>
        </row>
        <row r="39">
          <cell r="B39">
            <v>1.67388153067072</v>
          </cell>
        </row>
        <row r="40">
          <cell r="B40">
            <v>2.0026892133157399</v>
          </cell>
        </row>
        <row r="41">
          <cell r="B41">
            <v>5.4047317258968803</v>
          </cell>
        </row>
        <row r="42">
          <cell r="B42">
            <v>5.7735889846717798</v>
          </cell>
        </row>
        <row r="43">
          <cell r="B43">
            <v>6.3865704879703804</v>
          </cell>
        </row>
        <row r="44">
          <cell r="B44">
            <v>6.1153807034457897</v>
          </cell>
        </row>
        <row r="45">
          <cell r="B45">
            <v>5.3513915547934401</v>
          </cell>
        </row>
        <row r="46">
          <cell r="B46">
            <v>6.7082039324993703</v>
          </cell>
        </row>
      </sheetData>
      <sheetData sheetId="20">
        <row r="2">
          <cell r="B2">
            <v>3.0697081882692201</v>
          </cell>
        </row>
        <row r="3">
          <cell r="B3">
            <v>6.58588024601851</v>
          </cell>
        </row>
        <row r="4">
          <cell r="B4">
            <v>2.8889468625583801</v>
          </cell>
        </row>
        <row r="5">
          <cell r="B5">
            <v>4.5492000553088996</v>
          </cell>
        </row>
        <row r="6">
          <cell r="B6">
            <v>5.9135892180089602</v>
          </cell>
        </row>
        <row r="7">
          <cell r="B7">
            <v>3.87014528659879</v>
          </cell>
        </row>
        <row r="8">
          <cell r="B8">
            <v>5.7898319187013403</v>
          </cell>
        </row>
        <row r="9">
          <cell r="B9">
            <v>5.8520247803038199</v>
          </cell>
        </row>
        <row r="10">
          <cell r="B10">
            <v>4.2205830159013598</v>
          </cell>
        </row>
        <row r="11">
          <cell r="B11">
            <v>2.3304856252163999</v>
          </cell>
        </row>
        <row r="12">
          <cell r="B12">
            <v>2.2733794030527199</v>
          </cell>
        </row>
        <row r="13">
          <cell r="B13">
            <v>6.0634981147306597</v>
          </cell>
        </row>
        <row r="14">
          <cell r="B14">
            <v>3.8303970145414699</v>
          </cell>
        </row>
        <row r="15">
          <cell r="B15">
            <v>4.9512782902245602</v>
          </cell>
        </row>
        <row r="16">
          <cell r="B16">
            <v>3.14624982113485</v>
          </cell>
        </row>
        <row r="17">
          <cell r="B17">
            <v>4.1293243945591298</v>
          </cell>
        </row>
        <row r="18">
          <cell r="B18">
            <v>5.2055237767450997</v>
          </cell>
        </row>
        <row r="19">
          <cell r="B19">
            <v>4.9683828987739496</v>
          </cell>
        </row>
        <row r="20">
          <cell r="B20">
            <v>4.1233762149275597</v>
          </cell>
        </row>
        <row r="21">
          <cell r="B21">
            <v>4.4751196815636396</v>
          </cell>
        </row>
        <row r="22">
          <cell r="B22">
            <v>6.2368617563448803</v>
          </cell>
        </row>
        <row r="23">
          <cell r="B23">
            <v>3.4112255187988101</v>
          </cell>
        </row>
        <row r="24">
          <cell r="B24">
            <v>3.22084287250865</v>
          </cell>
        </row>
        <row r="25">
          <cell r="B25">
            <v>4.9275623894988101</v>
          </cell>
        </row>
        <row r="26">
          <cell r="B26">
            <v>4.60845063025066</v>
          </cell>
        </row>
        <row r="27">
          <cell r="B27">
            <v>1.10246056763241</v>
          </cell>
        </row>
        <row r="28">
          <cell r="B28">
            <v>2.3751561009278501</v>
          </cell>
        </row>
        <row r="29">
          <cell r="B29">
            <v>5.1261097260843904</v>
          </cell>
        </row>
        <row r="30">
          <cell r="B30">
            <v>5.1158217102199197</v>
          </cell>
        </row>
        <row r="31">
          <cell r="B31">
            <v>3.9476896695320698</v>
          </cell>
        </row>
        <row r="32">
          <cell r="B32">
            <v>5.7423159661785803</v>
          </cell>
        </row>
        <row r="33">
          <cell r="B33">
            <v>4.7772424258072297</v>
          </cell>
        </row>
        <row r="34">
          <cell r="B34">
            <v>4.0956687834963299</v>
          </cell>
        </row>
        <row r="35">
          <cell r="B35">
            <v>4.6960677154289403</v>
          </cell>
        </row>
        <row r="36">
          <cell r="B36">
            <v>4.1463725163480296</v>
          </cell>
        </row>
        <row r="37">
          <cell r="B37">
            <v>2.2033428537630502</v>
          </cell>
        </row>
        <row r="38">
          <cell r="B38">
            <v>3.2171428772979498</v>
          </cell>
        </row>
        <row r="39">
          <cell r="B39">
            <v>1.60386961768888</v>
          </cell>
        </row>
        <row r="40">
          <cell r="B40">
            <v>1.9562976925084501</v>
          </cell>
        </row>
        <row r="41">
          <cell r="B41">
            <v>5.3038147405052998</v>
          </cell>
        </row>
        <row r="42">
          <cell r="B42">
            <v>5.7234511521473497</v>
          </cell>
        </row>
        <row r="43">
          <cell r="B43">
            <v>6.3530661349317903</v>
          </cell>
        </row>
        <row r="44">
          <cell r="B44">
            <v>6.1173209398562003</v>
          </cell>
        </row>
        <row r="45">
          <cell r="B45">
            <v>5.3164815858685204</v>
          </cell>
        </row>
        <row r="46">
          <cell r="B46">
            <v>6.7082039324993703</v>
          </cell>
        </row>
      </sheetData>
      <sheetData sheetId="21">
        <row r="2">
          <cell r="B2">
            <v>2.9964289497846299</v>
          </cell>
        </row>
        <row r="3">
          <cell r="B3">
            <v>6.5710814286929997</v>
          </cell>
        </row>
        <row r="4">
          <cell r="B4">
            <v>3.3728947310747301</v>
          </cell>
        </row>
        <row r="5">
          <cell r="B5">
            <v>5.2634335749178902</v>
          </cell>
        </row>
        <row r="6">
          <cell r="B6">
            <v>6.0476033996369596</v>
          </cell>
        </row>
        <row r="7">
          <cell r="B7">
            <v>3.8087097420657798</v>
          </cell>
        </row>
        <row r="8">
          <cell r="B8">
            <v>5.80559990884813</v>
          </cell>
        </row>
        <row r="9">
          <cell r="B9">
            <v>5.8417557960280497</v>
          </cell>
        </row>
        <row r="10">
          <cell r="B10">
            <v>4.1234883984751498</v>
          </cell>
        </row>
        <row r="11">
          <cell r="B11">
            <v>2.4250175640452598</v>
          </cell>
        </row>
        <row r="12">
          <cell r="B12">
            <v>2.30344720900109</v>
          </cell>
        </row>
        <row r="13">
          <cell r="B13">
            <v>6.0510943856558699</v>
          </cell>
        </row>
        <row r="14">
          <cell r="B14">
            <v>3.80340090514441</v>
          </cell>
        </row>
        <row r="15">
          <cell r="B15">
            <v>5.0444838812606703</v>
          </cell>
        </row>
        <row r="16">
          <cell r="B16">
            <v>3.3029766937493399</v>
          </cell>
        </row>
        <row r="17">
          <cell r="B17">
            <v>4.1459992681718996</v>
          </cell>
        </row>
        <row r="18">
          <cell r="B18">
            <v>5.2376100538049997</v>
          </cell>
        </row>
        <row r="19">
          <cell r="B19">
            <v>4.99597205608113</v>
          </cell>
        </row>
        <row r="20">
          <cell r="B20">
            <v>4.15688950170588</v>
          </cell>
        </row>
        <row r="21">
          <cell r="B21">
            <v>4.4116586763920296</v>
          </cell>
        </row>
        <row r="22">
          <cell r="B22">
            <v>6.3488473723455803</v>
          </cell>
        </row>
        <row r="23">
          <cell r="B23">
            <v>3.34690511718249</v>
          </cell>
        </row>
        <row r="24">
          <cell r="B24">
            <v>3.21162863675554</v>
          </cell>
        </row>
        <row r="25">
          <cell r="B25">
            <v>4.76333466606006</v>
          </cell>
        </row>
        <row r="26">
          <cell r="B26">
            <v>4.6132715538262996</v>
          </cell>
        </row>
        <row r="27">
          <cell r="B27">
            <v>1.1079021408644101</v>
          </cell>
        </row>
        <row r="28">
          <cell r="B28">
            <v>2.4330421477288899</v>
          </cell>
        </row>
        <row r="29">
          <cell r="B29">
            <v>5.1663722821834899</v>
          </cell>
        </row>
        <row r="30">
          <cell r="B30">
            <v>5.09713555031494</v>
          </cell>
        </row>
        <row r="31">
          <cell r="B31">
            <v>3.9600348535098999</v>
          </cell>
        </row>
        <row r="32">
          <cell r="B32">
            <v>5.7036024021925797</v>
          </cell>
        </row>
        <row r="33">
          <cell r="B33">
            <v>4.7608735855866602</v>
          </cell>
        </row>
        <row r="34">
          <cell r="B34">
            <v>4.1836373171255303</v>
          </cell>
        </row>
        <row r="35">
          <cell r="B35">
            <v>4.7409144378909396</v>
          </cell>
        </row>
        <row r="36">
          <cell r="B36">
            <v>4.1193102911327903</v>
          </cell>
        </row>
        <row r="37">
          <cell r="B37">
            <v>2.0668063809115802</v>
          </cell>
        </row>
        <row r="38">
          <cell r="B38">
            <v>3.2398354129530098</v>
          </cell>
        </row>
        <row r="39">
          <cell r="B39">
            <v>1.58646235105606</v>
          </cell>
        </row>
        <row r="40">
          <cell r="B40">
            <v>1.90374419208415</v>
          </cell>
        </row>
        <row r="41">
          <cell r="B41">
            <v>5.2856427187342696</v>
          </cell>
        </row>
        <row r="42">
          <cell r="B42">
            <v>5.68784426812769</v>
          </cell>
        </row>
        <row r="43">
          <cell r="B43">
            <v>6.3494301163121802</v>
          </cell>
        </row>
        <row r="44">
          <cell r="B44">
            <v>6.08752277160883</v>
          </cell>
        </row>
        <row r="45">
          <cell r="B45">
            <v>5.28369029506083</v>
          </cell>
        </row>
        <row r="46">
          <cell r="B46">
            <v>6.7082039324993703</v>
          </cell>
        </row>
      </sheetData>
      <sheetData sheetId="22">
        <row r="2">
          <cell r="B2">
            <v>3.0992183411797498</v>
          </cell>
        </row>
        <row r="3">
          <cell r="B3">
            <v>6.5847942050103203</v>
          </cell>
        </row>
        <row r="4">
          <cell r="B4">
            <v>3.2387481875453998</v>
          </cell>
        </row>
        <row r="5">
          <cell r="B5">
            <v>4.7376958791613397</v>
          </cell>
        </row>
        <row r="6">
          <cell r="B6">
            <v>6.0491446779303804</v>
          </cell>
        </row>
        <row r="7">
          <cell r="B7">
            <v>3.8641369635428102</v>
          </cell>
        </row>
        <row r="8">
          <cell r="B8">
            <v>5.81549399809448</v>
          </cell>
        </row>
        <row r="9">
          <cell r="B9">
            <v>5.7792633246835701</v>
          </cell>
        </row>
        <row r="10">
          <cell r="B10">
            <v>4.22823908500032</v>
          </cell>
        </row>
        <row r="11">
          <cell r="B11">
            <v>2.4319337178259799</v>
          </cell>
        </row>
        <row r="12">
          <cell r="B12">
            <v>2.33311518519066</v>
          </cell>
        </row>
        <row r="13">
          <cell r="B13">
            <v>6.0450370412907004</v>
          </cell>
        </row>
        <row r="14">
          <cell r="B14">
            <v>3.8013545540003402</v>
          </cell>
        </row>
        <row r="15">
          <cell r="B15">
            <v>5.0675493019817397</v>
          </cell>
        </row>
        <row r="16">
          <cell r="B16">
            <v>3.1480770632742598</v>
          </cell>
        </row>
        <row r="17">
          <cell r="B17">
            <v>4.1561363596423897</v>
          </cell>
        </row>
        <row r="18">
          <cell r="B18">
            <v>5.2030062951547702</v>
          </cell>
        </row>
        <row r="19">
          <cell r="B19">
            <v>5.0654295928287301</v>
          </cell>
        </row>
        <row r="20">
          <cell r="B20">
            <v>4.2089381322368196</v>
          </cell>
        </row>
        <row r="21">
          <cell r="B21">
            <v>4.3023133878952597</v>
          </cell>
        </row>
        <row r="22">
          <cell r="B22">
            <v>6.3282785966925301</v>
          </cell>
        </row>
        <row r="23">
          <cell r="B23">
            <v>3.2742572447376599</v>
          </cell>
        </row>
        <row r="24">
          <cell r="B24">
            <v>3.0875852307392302</v>
          </cell>
        </row>
        <row r="25">
          <cell r="B25">
            <v>4.8766734855199596</v>
          </cell>
        </row>
        <row r="26">
          <cell r="B26">
            <v>4.6549702993276298</v>
          </cell>
        </row>
        <row r="27">
          <cell r="B27">
            <v>1.10223855614456</v>
          </cell>
        </row>
        <row r="28">
          <cell r="B28">
            <v>2.3864411430328301</v>
          </cell>
        </row>
        <row r="29">
          <cell r="B29">
            <v>5.21079288013593</v>
          </cell>
        </row>
        <row r="30">
          <cell r="B30">
            <v>5.0037021421366799</v>
          </cell>
        </row>
        <row r="31">
          <cell r="B31">
            <v>4.0394720044601398</v>
          </cell>
        </row>
        <row r="32">
          <cell r="B32">
            <v>5.5493415111373601</v>
          </cell>
        </row>
        <row r="33">
          <cell r="B33">
            <v>4.7921412455033199</v>
          </cell>
        </row>
        <row r="34">
          <cell r="B34">
            <v>4.2825406880515198</v>
          </cell>
        </row>
        <row r="35">
          <cell r="B35">
            <v>4.7857190302863097</v>
          </cell>
        </row>
        <row r="36">
          <cell r="B36">
            <v>3.9953188788184599</v>
          </cell>
        </row>
        <row r="37">
          <cell r="B37">
            <v>2.1955324244327601</v>
          </cell>
        </row>
        <row r="38">
          <cell r="B38">
            <v>3.2496811228331</v>
          </cell>
        </row>
        <row r="39">
          <cell r="B39">
            <v>1.6787753055576</v>
          </cell>
        </row>
        <row r="40">
          <cell r="B40">
            <v>1.93385444774163</v>
          </cell>
        </row>
        <row r="41">
          <cell r="B41">
            <v>5.3908564499997604</v>
          </cell>
        </row>
        <row r="42">
          <cell r="B42">
            <v>5.62895622885575</v>
          </cell>
        </row>
        <row r="43">
          <cell r="B43">
            <v>6.3337792044796499</v>
          </cell>
        </row>
        <row r="44">
          <cell r="B44">
            <v>6.0775352347025704</v>
          </cell>
        </row>
        <row r="45">
          <cell r="B45">
            <v>5.2640271429416501</v>
          </cell>
        </row>
        <row r="46">
          <cell r="B46">
            <v>6.7082039324993703</v>
          </cell>
        </row>
      </sheetData>
      <sheetData sheetId="23">
        <row r="2">
          <cell r="B2">
            <v>3.0910954724080701</v>
          </cell>
        </row>
        <row r="3">
          <cell r="B3">
            <v>6.5881495915992696</v>
          </cell>
        </row>
        <row r="4">
          <cell r="B4">
            <v>2.99248156542146</v>
          </cell>
        </row>
        <row r="5">
          <cell r="B5">
            <v>4.2175305623684398</v>
          </cell>
        </row>
        <row r="6">
          <cell r="B6">
            <v>5.9685042931827397</v>
          </cell>
        </row>
        <row r="7">
          <cell r="B7">
            <v>3.9316782055878199</v>
          </cell>
        </row>
        <row r="8">
          <cell r="B8">
            <v>5.8927990965671802</v>
          </cell>
        </row>
        <row r="9">
          <cell r="B9">
            <v>5.8297315642671199</v>
          </cell>
        </row>
        <row r="10">
          <cell r="B10">
            <v>4.2210432395288198</v>
          </cell>
        </row>
        <row r="11">
          <cell r="B11">
            <v>2.21959898670266</v>
          </cell>
        </row>
        <row r="12">
          <cell r="B12">
            <v>2.4559783807214601</v>
          </cell>
        </row>
        <row r="13">
          <cell r="B13">
            <v>6.0297237800106096</v>
          </cell>
        </row>
        <row r="14">
          <cell r="B14">
            <v>3.84783167748841</v>
          </cell>
        </row>
        <row r="15">
          <cell r="B15">
            <v>5.1132331635625201</v>
          </cell>
        </row>
        <row r="16">
          <cell r="B16">
            <v>3.2150609035711502</v>
          </cell>
        </row>
        <row r="17">
          <cell r="B17">
            <v>4.1515684737111798</v>
          </cell>
        </row>
        <row r="18">
          <cell r="B18">
            <v>5.3887635919612702</v>
          </cell>
        </row>
        <row r="19">
          <cell r="B19">
            <v>5.0713406930423304</v>
          </cell>
        </row>
        <row r="20">
          <cell r="B20">
            <v>4.4366401921380598</v>
          </cell>
        </row>
        <row r="21">
          <cell r="B21">
            <v>4.4692733677676699</v>
          </cell>
        </row>
        <row r="22">
          <cell r="B22">
            <v>6.2480328730519297</v>
          </cell>
        </row>
        <row r="23">
          <cell r="B23">
            <v>3.3718191575284999</v>
          </cell>
        </row>
        <row r="24">
          <cell r="B24">
            <v>3.2261484384012</v>
          </cell>
        </row>
        <row r="25">
          <cell r="B25">
            <v>5.0421547219527598</v>
          </cell>
        </row>
        <row r="26">
          <cell r="B26">
            <v>5.0471093053310501</v>
          </cell>
        </row>
        <row r="27">
          <cell r="B27">
            <v>1.20419938747924</v>
          </cell>
        </row>
        <row r="28">
          <cell r="B28">
            <v>2.33027044019587</v>
          </cell>
        </row>
        <row r="29">
          <cell r="B29">
            <v>4.7218064263428596</v>
          </cell>
        </row>
        <row r="30">
          <cell r="B30">
            <v>5.0695328391642001</v>
          </cell>
        </row>
        <row r="31">
          <cell r="B31">
            <v>4.05926324151618</v>
          </cell>
        </row>
        <row r="32">
          <cell r="B32">
            <v>5.5994225917123597</v>
          </cell>
        </row>
        <row r="33">
          <cell r="B33">
            <v>4.9611119321394099</v>
          </cell>
        </row>
        <row r="34">
          <cell r="B34">
            <v>4.3788916115090899</v>
          </cell>
        </row>
        <row r="35">
          <cell r="B35">
            <v>4.9670619255835602</v>
          </cell>
        </row>
        <row r="36">
          <cell r="B36">
            <v>4.0542401217095501</v>
          </cell>
        </row>
        <row r="37">
          <cell r="B37">
            <v>2.3944422382337001</v>
          </cell>
        </row>
        <row r="38">
          <cell r="B38">
            <v>3.4068286912280699</v>
          </cell>
        </row>
        <row r="39">
          <cell r="B39">
            <v>1.6274116318135401</v>
          </cell>
        </row>
        <row r="40">
          <cell r="B40">
            <v>2.0934456666056702</v>
          </cell>
        </row>
        <row r="41">
          <cell r="B41">
            <v>5.4098519313929803</v>
          </cell>
        </row>
        <row r="42">
          <cell r="B42">
            <v>5.8738588319715204</v>
          </cell>
        </row>
        <row r="43">
          <cell r="B43">
            <v>6.4775561833902104</v>
          </cell>
        </row>
        <row r="44">
          <cell r="B44">
            <v>6.10041866463897</v>
          </cell>
        </row>
        <row r="45">
          <cell r="B45">
            <v>4.7496492806964001</v>
          </cell>
        </row>
        <row r="46">
          <cell r="B46">
            <v>6.7082039324993703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5515f7ab348a5b0c" itemId="5515f7ab348a5b0c!45069">
      <xxl21:absoluteUrl r:id="rId2"/>
    </xxl21:alternateUrls>
    <sheetNames>
      <sheetName val="mip_pull_index_1995"/>
      <sheetName val="mip_pull_index_1996"/>
      <sheetName val="mip_pull_index_1997"/>
      <sheetName val="mip_pull_index_1998"/>
      <sheetName val="mip_pull_index_1999"/>
      <sheetName val="mip_pull_index_2000"/>
      <sheetName val="mip_pull_index_2001"/>
      <sheetName val="mip_pull_index_2002"/>
      <sheetName val="mip_pull_index_2003"/>
      <sheetName val="mip_pull_index_2004"/>
      <sheetName val="mip_pull_index_2005"/>
      <sheetName val="mip_pull_index_2006"/>
      <sheetName val="mip_pull_index_2007"/>
      <sheetName val="mip_pull_index_2008"/>
      <sheetName val="mip_pull_index_2009"/>
      <sheetName val="mip_pull_index_2010"/>
      <sheetName val="mip_pull_index_2011"/>
      <sheetName val="mip_pull_index_2012"/>
      <sheetName val="mip_pull_index_2013"/>
      <sheetName val="mip_pull_index_2014"/>
      <sheetName val="mip_pull_index_2015"/>
      <sheetName val="mip_pull_index_2016"/>
      <sheetName val="mip_pull_index_2017"/>
      <sheetName val="mip_pull_index_2018"/>
      <sheetName val="mip_pull_index_20155"/>
    </sheetNames>
    <sheetDataSet>
      <sheetData sheetId="0">
        <row r="2">
          <cell r="B2">
            <v>0.80706636441306601</v>
          </cell>
        </row>
        <row r="3">
          <cell r="B3">
            <v>0.100337789332352</v>
          </cell>
        </row>
        <row r="4">
          <cell r="B4">
            <v>1.6522689721611299</v>
          </cell>
        </row>
        <row r="5">
          <cell r="B5">
            <v>1.18134682990114</v>
          </cell>
        </row>
        <row r="6">
          <cell r="B6">
            <v>0.76476152589044299</v>
          </cell>
        </row>
        <row r="7">
          <cell r="B7">
            <v>0.95285190761002803</v>
          </cell>
        </row>
        <row r="8">
          <cell r="B8">
            <v>0.58714212256473597</v>
          </cell>
        </row>
        <row r="9">
          <cell r="B9">
            <v>0.56918981640924105</v>
          </cell>
        </row>
        <row r="10">
          <cell r="B10">
            <v>1.09508726771434</v>
          </cell>
        </row>
        <row r="11">
          <cell r="B11">
            <v>2.1644289021004202</v>
          </cell>
        </row>
        <row r="12">
          <cell r="B12">
            <v>2.1661987615162501</v>
          </cell>
        </row>
        <row r="13">
          <cell r="B13">
            <v>0.455420460509185</v>
          </cell>
        </row>
        <row r="14">
          <cell r="B14">
            <v>1.3235692359414899</v>
          </cell>
        </row>
        <row r="15">
          <cell r="B15">
            <v>0.82738130269138399</v>
          </cell>
        </row>
        <row r="16">
          <cell r="B16">
            <v>1.7566209474913199</v>
          </cell>
        </row>
        <row r="17">
          <cell r="B17">
            <v>1.0190390749916101</v>
          </cell>
        </row>
        <row r="18">
          <cell r="B18">
            <v>0.71210184613856298</v>
          </cell>
        </row>
        <row r="19">
          <cell r="B19">
            <v>0.81177466973739598</v>
          </cell>
        </row>
        <row r="20">
          <cell r="B20">
            <v>1.09437121294619</v>
          </cell>
        </row>
        <row r="21">
          <cell r="B21">
            <v>0.83016145463537006</v>
          </cell>
        </row>
        <row r="22">
          <cell r="B22">
            <v>0.68792501605543699</v>
          </cell>
        </row>
        <row r="23">
          <cell r="B23">
            <v>0.79819898406550405</v>
          </cell>
        </row>
        <row r="24">
          <cell r="B24">
            <v>1.11724641930258</v>
          </cell>
        </row>
        <row r="25">
          <cell r="B25">
            <v>0.40838864954668203</v>
          </cell>
        </row>
        <row r="26">
          <cell r="B26">
            <v>0.47651456349382498</v>
          </cell>
        </row>
        <row r="27">
          <cell r="B27">
            <v>1.9043904544860699</v>
          </cell>
        </row>
        <row r="28">
          <cell r="B28">
            <v>1.0319436803231401</v>
          </cell>
        </row>
        <row r="29">
          <cell r="B29">
            <v>0.54927238979976101</v>
          </cell>
        </row>
        <row r="30">
          <cell r="B30">
            <v>0.74226230845979302</v>
          </cell>
        </row>
        <row r="31">
          <cell r="B31">
            <v>0.51460652440891996</v>
          </cell>
        </row>
        <row r="32">
          <cell r="B32">
            <v>0.37334893705906902</v>
          </cell>
        </row>
        <row r="33">
          <cell r="B33">
            <v>0.425070537552248</v>
          </cell>
        </row>
        <row r="34">
          <cell r="B34">
            <v>0.74430326817237302</v>
          </cell>
        </row>
        <row r="35">
          <cell r="B35">
            <v>0.90002336226121304</v>
          </cell>
        </row>
        <row r="36">
          <cell r="B36">
            <v>0.65024027099022497</v>
          </cell>
        </row>
        <row r="37">
          <cell r="B37">
            <v>1.5755485652022301</v>
          </cell>
        </row>
        <row r="38">
          <cell r="B38">
            <v>0.40901131980744598</v>
          </cell>
        </row>
        <row r="39">
          <cell r="B39">
            <v>2.29627943355485</v>
          </cell>
        </row>
        <row r="40">
          <cell r="B40">
            <v>1.6933522598066999</v>
          </cell>
        </row>
        <row r="41">
          <cell r="B41">
            <v>0.43290977682966097</v>
          </cell>
        </row>
        <row r="42">
          <cell r="B42">
            <v>0.10367836638552699</v>
          </cell>
        </row>
        <row r="43">
          <cell r="B43">
            <v>0.29721185206825002</v>
          </cell>
        </row>
        <row r="44">
          <cell r="B44">
            <v>0.51386654731630499</v>
          </cell>
        </row>
        <row r="45">
          <cell r="B45">
            <v>0.56047315614183002</v>
          </cell>
        </row>
        <row r="46">
          <cell r="B46">
            <v>0</v>
          </cell>
        </row>
      </sheetData>
      <sheetData sheetId="1">
        <row r="2">
          <cell r="B2">
            <v>0.80899837554146303</v>
          </cell>
        </row>
        <row r="3">
          <cell r="B3">
            <v>0.100642885027401</v>
          </cell>
        </row>
        <row r="4">
          <cell r="B4">
            <v>1.6492531741274701</v>
          </cell>
        </row>
        <row r="5">
          <cell r="B5">
            <v>1.15613203196791</v>
          </cell>
        </row>
        <row r="6">
          <cell r="B6">
            <v>0.75222405533356396</v>
          </cell>
        </row>
        <row r="7">
          <cell r="B7">
            <v>0.94222471410925601</v>
          </cell>
        </row>
        <row r="8">
          <cell r="B8">
            <v>0.624800291874406</v>
          </cell>
        </row>
        <row r="9">
          <cell r="B9">
            <v>0.57514117318785996</v>
          </cell>
        </row>
        <row r="10">
          <cell r="B10">
            <v>1.0956930158245599</v>
          </cell>
        </row>
        <row r="11">
          <cell r="B11">
            <v>2.2369995590608802</v>
          </cell>
        </row>
        <row r="12">
          <cell r="B12">
            <v>2.2503226097867999</v>
          </cell>
        </row>
        <row r="13">
          <cell r="B13">
            <v>0.48037049389514802</v>
          </cell>
        </row>
        <row r="14">
          <cell r="B14">
            <v>1.3225499025394301</v>
          </cell>
        </row>
        <row r="15">
          <cell r="B15">
            <v>0.832490678505174</v>
          </cell>
        </row>
        <row r="16">
          <cell r="B16">
            <v>1.76130155850704</v>
          </cell>
        </row>
        <row r="17">
          <cell r="B17">
            <v>1.01295156880301</v>
          </cell>
        </row>
        <row r="18">
          <cell r="B18">
            <v>0.73922672323775496</v>
          </cell>
        </row>
        <row r="19">
          <cell r="B19">
            <v>0.87460925905845499</v>
          </cell>
        </row>
        <row r="20">
          <cell r="B20">
            <v>1.08003328010296</v>
          </cell>
        </row>
        <row r="21">
          <cell r="B21">
            <v>0.82530680565235703</v>
          </cell>
        </row>
        <row r="22">
          <cell r="B22">
            <v>0.67023821294258301</v>
          </cell>
        </row>
        <row r="23">
          <cell r="B23">
            <v>0.77166825639346603</v>
          </cell>
        </row>
        <row r="24">
          <cell r="B24">
            <v>1.0227601949195499</v>
          </cell>
        </row>
        <row r="25">
          <cell r="B25">
            <v>0.37564780904186201</v>
          </cell>
        </row>
        <row r="26">
          <cell r="B26">
            <v>0.51565571253174303</v>
          </cell>
        </row>
        <row r="27">
          <cell r="B27">
            <v>1.78092475292593</v>
          </cell>
        </row>
        <row r="28">
          <cell r="B28">
            <v>1.0418311432643099</v>
          </cell>
        </row>
        <row r="29">
          <cell r="B29">
            <v>0.56322105354625795</v>
          </cell>
        </row>
        <row r="30">
          <cell r="B30">
            <v>0.75359928155091105</v>
          </cell>
        </row>
        <row r="31">
          <cell r="B31">
            <v>0.52549360351061403</v>
          </cell>
        </row>
        <row r="32">
          <cell r="B32">
            <v>0.344579325176254</v>
          </cell>
        </row>
        <row r="33">
          <cell r="B33">
            <v>0.426816302169022</v>
          </cell>
        </row>
        <row r="34">
          <cell r="B34">
            <v>0.67901376100336197</v>
          </cell>
        </row>
        <row r="35">
          <cell r="B35">
            <v>0.951715800758546</v>
          </cell>
        </row>
        <row r="36">
          <cell r="B36">
            <v>0.69527565718932305</v>
          </cell>
        </row>
        <row r="37">
          <cell r="B37">
            <v>1.27145360970501</v>
          </cell>
        </row>
        <row r="38">
          <cell r="B38">
            <v>0.64453383236787198</v>
          </cell>
        </row>
        <row r="39">
          <cell r="B39">
            <v>2.23976530091833</v>
          </cell>
        </row>
        <row r="40">
          <cell r="B40">
            <v>1.60583349365728</v>
          </cell>
        </row>
        <row r="41">
          <cell r="B41">
            <v>0.330331733710368</v>
          </cell>
        </row>
        <row r="42">
          <cell r="B42">
            <v>9.2110985129861198E-2</v>
          </cell>
        </row>
        <row r="43">
          <cell r="B43">
            <v>0.31823476146627999</v>
          </cell>
        </row>
        <row r="44">
          <cell r="B44">
            <v>0.51333268744676996</v>
          </cell>
        </row>
        <row r="45">
          <cell r="B45">
            <v>0.60992406202626503</v>
          </cell>
        </row>
        <row r="46">
          <cell r="B46">
            <v>0</v>
          </cell>
        </row>
      </sheetData>
      <sheetData sheetId="2">
        <row r="2">
          <cell r="B2">
            <v>0.87165751813183501</v>
          </cell>
        </row>
        <row r="3">
          <cell r="B3">
            <v>0.106896526891268</v>
          </cell>
        </row>
        <row r="4">
          <cell r="B4">
            <v>1.70220745596134</v>
          </cell>
        </row>
        <row r="5">
          <cell r="B5">
            <v>1.14410128688862</v>
          </cell>
        </row>
        <row r="6">
          <cell r="B6">
            <v>0.78113047897157195</v>
          </cell>
        </row>
        <row r="7">
          <cell r="B7">
            <v>0.972154322892686</v>
          </cell>
        </row>
        <row r="8">
          <cell r="B8">
            <v>0.66991874105588201</v>
          </cell>
        </row>
        <row r="9">
          <cell r="B9">
            <v>0.58296305654800096</v>
          </cell>
        </row>
        <row r="10">
          <cell r="B10">
            <v>1.0983568339684899</v>
          </cell>
        </row>
        <row r="11">
          <cell r="B11">
            <v>2.2648953054349699</v>
          </cell>
        </row>
        <row r="12">
          <cell r="B12">
            <v>2.2877664997001199</v>
          </cell>
        </row>
        <row r="13">
          <cell r="B13">
            <v>0.50212830591449797</v>
          </cell>
        </row>
        <row r="14">
          <cell r="B14">
            <v>1.33063275073641</v>
          </cell>
        </row>
        <row r="15">
          <cell r="B15">
            <v>0.84212909090999699</v>
          </cell>
        </row>
        <row r="16">
          <cell r="B16">
            <v>1.7678797213719699</v>
          </cell>
        </row>
        <row r="17">
          <cell r="B17">
            <v>0.99958559671168401</v>
          </cell>
        </row>
        <row r="18">
          <cell r="B18">
            <v>0.76413826593168699</v>
          </cell>
        </row>
        <row r="19">
          <cell r="B19">
            <v>0.91094048719475695</v>
          </cell>
        </row>
        <row r="20">
          <cell r="B20">
            <v>1.06432761391249</v>
          </cell>
        </row>
        <row r="21">
          <cell r="B21">
            <v>0.85691008914140299</v>
          </cell>
        </row>
        <row r="22">
          <cell r="B22">
            <v>0.65133170752824199</v>
          </cell>
        </row>
        <row r="23">
          <cell r="B23">
            <v>0.73396060590061996</v>
          </cell>
        </row>
        <row r="24">
          <cell r="B24">
            <v>1.0466987475455001</v>
          </cell>
        </row>
        <row r="25">
          <cell r="B25">
            <v>0.38493895000392903</v>
          </cell>
        </row>
        <row r="26">
          <cell r="B26">
            <v>0.59520701908888995</v>
          </cell>
        </row>
        <row r="27">
          <cell r="B27">
            <v>1.7634446587007599</v>
          </cell>
        </row>
        <row r="28">
          <cell r="B28">
            <v>1.0417169512919799</v>
          </cell>
        </row>
        <row r="29">
          <cell r="B29">
            <v>0.55900941406362603</v>
          </cell>
        </row>
        <row r="30">
          <cell r="B30">
            <v>0.76254045809279702</v>
          </cell>
        </row>
        <row r="31">
          <cell r="B31">
            <v>0.53975152218648403</v>
          </cell>
        </row>
        <row r="32">
          <cell r="B32">
            <v>0.34335750219502997</v>
          </cell>
        </row>
        <row r="33">
          <cell r="B33">
            <v>0.45317051257379998</v>
          </cell>
        </row>
        <row r="34">
          <cell r="B34">
            <v>0.65736792743113004</v>
          </cell>
        </row>
        <row r="35">
          <cell r="B35">
            <v>0.99735198052094498</v>
          </cell>
        </row>
        <row r="36">
          <cell r="B36">
            <v>0.71566950601725599</v>
          </cell>
        </row>
        <row r="37">
          <cell r="B37">
            <v>1.0131898023802299</v>
          </cell>
        </row>
        <row r="38">
          <cell r="B38">
            <v>0.82973915440748303</v>
          </cell>
        </row>
        <row r="39">
          <cell r="B39">
            <v>2.1587842525072798</v>
          </cell>
        </row>
        <row r="40">
          <cell r="B40">
            <v>1.5815555822799401</v>
          </cell>
        </row>
        <row r="41">
          <cell r="B41">
            <v>0.23998916577264801</v>
          </cell>
        </row>
        <row r="42">
          <cell r="B42">
            <v>9.3748613208166701E-2</v>
          </cell>
        </row>
        <row r="43">
          <cell r="B43">
            <v>0.321990215290548</v>
          </cell>
        </row>
        <row r="44">
          <cell r="B44">
            <v>0.50079750204434903</v>
          </cell>
        </row>
        <row r="45">
          <cell r="B45">
            <v>0.75220595597290296</v>
          </cell>
        </row>
        <row r="46">
          <cell r="B46">
            <v>0</v>
          </cell>
        </row>
      </sheetData>
      <sheetData sheetId="3">
        <row r="2">
          <cell r="B2">
            <v>0.84642594206344801</v>
          </cell>
        </row>
        <row r="3">
          <cell r="B3">
            <v>0.10481962680033099</v>
          </cell>
        </row>
        <row r="4">
          <cell r="B4">
            <v>1.6318382434488301</v>
          </cell>
        </row>
        <row r="5">
          <cell r="B5">
            <v>1.1322413865668699</v>
          </cell>
        </row>
        <row r="6">
          <cell r="B6">
            <v>0.79297796531597298</v>
          </cell>
        </row>
        <row r="7">
          <cell r="B7">
            <v>0.95237303829905795</v>
          </cell>
        </row>
        <row r="8">
          <cell r="B8">
            <v>0.65904776178334901</v>
          </cell>
        </row>
        <row r="9">
          <cell r="B9">
            <v>0.58615307876655098</v>
          </cell>
        </row>
        <row r="10">
          <cell r="B10">
            <v>1.08476706693226</v>
          </cell>
        </row>
        <row r="11">
          <cell r="B11">
            <v>2.18350927424751</v>
          </cell>
        </row>
        <row r="12">
          <cell r="B12">
            <v>2.3105966131565299</v>
          </cell>
        </row>
        <row r="13">
          <cell r="B13">
            <v>0.50342220182247799</v>
          </cell>
        </row>
        <row r="14">
          <cell r="B14">
            <v>1.3186384499950099</v>
          </cell>
        </row>
        <row r="15">
          <cell r="B15">
            <v>0.82698742588838803</v>
          </cell>
        </row>
        <row r="16">
          <cell r="B16">
            <v>1.77948015970919</v>
          </cell>
        </row>
        <row r="17">
          <cell r="B17">
            <v>1.0097485821274099</v>
          </cell>
        </row>
        <row r="18">
          <cell r="B18">
            <v>0.77245096953641201</v>
          </cell>
        </row>
        <row r="19">
          <cell r="B19">
            <v>0.919106371097964</v>
          </cell>
        </row>
        <row r="20">
          <cell r="B20">
            <v>1.09821316069872</v>
          </cell>
        </row>
        <row r="21">
          <cell r="B21">
            <v>0.88520300839697397</v>
          </cell>
        </row>
        <row r="22">
          <cell r="B22">
            <v>0.63198714804874001</v>
          </cell>
        </row>
        <row r="23">
          <cell r="B23">
            <v>0.73628236641435196</v>
          </cell>
        </row>
        <row r="24">
          <cell r="B24">
            <v>0.98309749683126801</v>
          </cell>
        </row>
        <row r="25">
          <cell r="B25">
            <v>0.25152802268320601</v>
          </cell>
        </row>
        <row r="26">
          <cell r="B26">
            <v>0.63316381366833097</v>
          </cell>
        </row>
        <row r="27">
          <cell r="B27">
            <v>1.7568557004035299</v>
          </cell>
        </row>
        <row r="28">
          <cell r="B28">
            <v>1.0291105443837301</v>
          </cell>
        </row>
        <row r="29">
          <cell r="B29">
            <v>0.56079334253990998</v>
          </cell>
        </row>
        <row r="30">
          <cell r="B30">
            <v>0.75403518715850304</v>
          </cell>
        </row>
        <row r="31">
          <cell r="B31">
            <v>0.53059119994196602</v>
          </cell>
        </row>
        <row r="32">
          <cell r="B32">
            <v>0.33420672652774602</v>
          </cell>
        </row>
        <row r="33">
          <cell r="B33">
            <v>0.44395533066114301</v>
          </cell>
        </row>
        <row r="34">
          <cell r="B34">
            <v>0.64787437585680596</v>
          </cell>
        </row>
        <row r="35">
          <cell r="B35">
            <v>0.95917081739160004</v>
          </cell>
        </row>
        <row r="36">
          <cell r="B36">
            <v>0.72003577423332898</v>
          </cell>
        </row>
        <row r="37">
          <cell r="B37">
            <v>0.96050112211620797</v>
          </cell>
        </row>
        <row r="38">
          <cell r="B38">
            <v>0.79928558648254</v>
          </cell>
        </row>
        <row r="39">
          <cell r="B39">
            <v>2.1122986842085298</v>
          </cell>
        </row>
        <row r="40">
          <cell r="B40">
            <v>1.56380090869755</v>
          </cell>
        </row>
        <row r="41">
          <cell r="B41">
            <v>0.23279366903367801</v>
          </cell>
        </row>
        <row r="42">
          <cell r="B42">
            <v>9.24380367460816E-2</v>
          </cell>
        </row>
        <row r="43">
          <cell r="B43">
            <v>0.32433236358356599</v>
          </cell>
        </row>
        <row r="44">
          <cell r="B44">
            <v>0.50257363890544005</v>
          </cell>
        </row>
        <row r="45">
          <cell r="B45">
            <v>0.73988350798178104</v>
          </cell>
        </row>
        <row r="46">
          <cell r="B46">
            <v>0</v>
          </cell>
        </row>
      </sheetData>
      <sheetData sheetId="4">
        <row r="2">
          <cell r="B2">
            <v>0.80292111062734794</v>
          </cell>
        </row>
        <row r="3">
          <cell r="B3">
            <v>0.106216126141913</v>
          </cell>
        </row>
        <row r="4">
          <cell r="B4">
            <v>1.66924157090181</v>
          </cell>
        </row>
        <row r="5">
          <cell r="B5">
            <v>1.07650174268373</v>
          </cell>
        </row>
        <row r="6">
          <cell r="B6">
            <v>0.74438137352936196</v>
          </cell>
        </row>
        <row r="7">
          <cell r="B7">
            <v>0.953985165093583</v>
          </cell>
        </row>
        <row r="8">
          <cell r="B8">
            <v>0.66142872833154698</v>
          </cell>
        </row>
        <row r="9">
          <cell r="B9">
            <v>0.59837895233317595</v>
          </cell>
        </row>
        <row r="10">
          <cell r="B10">
            <v>1.0322118761327499</v>
          </cell>
        </row>
        <row r="11">
          <cell r="B11">
            <v>2.1818178310892899</v>
          </cell>
        </row>
        <row r="12">
          <cell r="B12">
            <v>2.4138963803720799</v>
          </cell>
        </row>
        <row r="13">
          <cell r="B13">
            <v>0.53013497103695895</v>
          </cell>
        </row>
        <row r="14">
          <cell r="B14">
            <v>1.3413187591439</v>
          </cell>
        </row>
        <row r="15">
          <cell r="B15">
            <v>0.84902684261545902</v>
          </cell>
        </row>
        <row r="16">
          <cell r="B16">
            <v>1.74082819988904</v>
          </cell>
        </row>
        <row r="17">
          <cell r="B17">
            <v>1.0447567981994299</v>
          </cell>
        </row>
        <row r="18">
          <cell r="B18">
            <v>0.81665018299268</v>
          </cell>
        </row>
        <row r="19">
          <cell r="B19">
            <v>0.93491389710998896</v>
          </cell>
        </row>
        <row r="20">
          <cell r="B20">
            <v>1.1304075513895799</v>
          </cell>
        </row>
        <row r="21">
          <cell r="B21">
            <v>0.91748585635551905</v>
          </cell>
        </row>
        <row r="22">
          <cell r="B22">
            <v>0.60939232967776902</v>
          </cell>
        </row>
        <row r="23">
          <cell r="B23">
            <v>0.74668586924827896</v>
          </cell>
        </row>
        <row r="24">
          <cell r="B24">
            <v>0.98006828497401899</v>
          </cell>
        </row>
        <row r="25">
          <cell r="B25">
            <v>0.22519468651905</v>
          </cell>
        </row>
        <row r="26">
          <cell r="B26">
            <v>0.59645238560129299</v>
          </cell>
        </row>
        <row r="27">
          <cell r="B27">
            <v>1.8415308095052101</v>
          </cell>
        </row>
        <row r="28">
          <cell r="B28">
            <v>1.0466150739533799</v>
          </cell>
        </row>
        <row r="29">
          <cell r="B29">
            <v>0.57810616873172305</v>
          </cell>
        </row>
        <row r="30">
          <cell r="B30">
            <v>0.75932805823910998</v>
          </cell>
        </row>
        <row r="31">
          <cell r="B31">
            <v>0.53865893213716098</v>
          </cell>
        </row>
        <row r="32">
          <cell r="B32">
            <v>0.337701271047124</v>
          </cell>
        </row>
        <row r="33">
          <cell r="B33">
            <v>0.45571421157501502</v>
          </cell>
        </row>
        <row r="34">
          <cell r="B34">
            <v>0.64978704105834595</v>
          </cell>
        </row>
        <row r="35">
          <cell r="B35">
            <v>0.91916638070427703</v>
          </cell>
        </row>
        <row r="36">
          <cell r="B36">
            <v>0.74578231972117903</v>
          </cell>
        </row>
        <row r="37">
          <cell r="B37">
            <v>0.99269497565709497</v>
          </cell>
        </row>
        <row r="38">
          <cell r="B38">
            <v>0.745064757563353</v>
          </cell>
        </row>
        <row r="39">
          <cell r="B39">
            <v>2.1102634603195098</v>
          </cell>
        </row>
        <row r="40">
          <cell r="B40">
            <v>1.5625651141697401</v>
          </cell>
        </row>
        <row r="41">
          <cell r="B41">
            <v>0.244484066954997</v>
          </cell>
        </row>
        <row r="42">
          <cell r="B42">
            <v>9.7917408695840605E-2</v>
          </cell>
        </row>
        <row r="43">
          <cell r="B43">
            <v>0.35282113203915599</v>
          </cell>
        </row>
        <row r="44">
          <cell r="B44">
            <v>0.49923481453303198</v>
          </cell>
        </row>
        <row r="45">
          <cell r="B45">
            <v>0.75279374542563104</v>
          </cell>
        </row>
        <row r="46">
          <cell r="B46">
            <v>0</v>
          </cell>
        </row>
      </sheetData>
      <sheetData sheetId="5">
        <row r="2">
          <cell r="B2">
            <v>0.86271507744109299</v>
          </cell>
        </row>
        <row r="3">
          <cell r="B3">
            <v>0.114784688129852</v>
          </cell>
        </row>
        <row r="4">
          <cell r="B4">
            <v>1.7183417894641699</v>
          </cell>
        </row>
        <row r="5">
          <cell r="B5">
            <v>1.0779686826322299</v>
          </cell>
        </row>
        <row r="6">
          <cell r="B6">
            <v>0.63366691094052496</v>
          </cell>
        </row>
        <row r="7">
          <cell r="B7">
            <v>1.0721037277605101</v>
          </cell>
        </row>
        <row r="8">
          <cell r="B8">
            <v>0.80565741757996601</v>
          </cell>
        </row>
        <row r="9">
          <cell r="B9">
            <v>0.74698779222464395</v>
          </cell>
        </row>
        <row r="10">
          <cell r="B10">
            <v>1.2260503750554801</v>
          </cell>
        </row>
        <row r="11">
          <cell r="B11">
            <v>2.40160939805026</v>
          </cell>
        </row>
        <row r="12">
          <cell r="B12">
            <v>2.5537724963553701</v>
          </cell>
        </row>
        <row r="13">
          <cell r="B13">
            <v>0.70057651607753402</v>
          </cell>
        </row>
        <row r="14">
          <cell r="B14">
            <v>1.4642005510888401</v>
          </cell>
        </row>
        <row r="15">
          <cell r="B15">
            <v>0.962108534244559</v>
          </cell>
        </row>
        <row r="16">
          <cell r="B16">
            <v>1.7450502146311999</v>
          </cell>
        </row>
        <row r="17">
          <cell r="B17">
            <v>1.2003813585683301</v>
          </cell>
        </row>
        <row r="18">
          <cell r="B18">
            <v>0.74939337468025002</v>
          </cell>
        </row>
        <row r="19">
          <cell r="B19">
            <v>0.83521320104076502</v>
          </cell>
        </row>
        <row r="20">
          <cell r="B20">
            <v>0.99319571720966005</v>
          </cell>
        </row>
        <row r="21">
          <cell r="B21">
            <v>0.99016630904070102</v>
          </cell>
        </row>
        <row r="22">
          <cell r="B22">
            <v>0.68490564257170505</v>
          </cell>
        </row>
        <row r="23">
          <cell r="B23">
            <v>0.76547300787307204</v>
          </cell>
        </row>
        <row r="24">
          <cell r="B24">
            <v>1.12238661821436</v>
          </cell>
        </row>
        <row r="25">
          <cell r="B25">
            <v>0.32040397686642902</v>
          </cell>
        </row>
        <row r="26">
          <cell r="B26">
            <v>0.643441740567398</v>
          </cell>
        </row>
        <row r="27">
          <cell r="B27">
            <v>1.92861392224924</v>
          </cell>
        </row>
        <row r="28">
          <cell r="B28">
            <v>1.1881585290799599</v>
          </cell>
        </row>
        <row r="29">
          <cell r="B29">
            <v>0.61496822560484898</v>
          </cell>
        </row>
        <row r="30">
          <cell r="B30">
            <v>0.82511470044152002</v>
          </cell>
        </row>
        <row r="31">
          <cell r="B31">
            <v>0.66227452371871798</v>
          </cell>
        </row>
        <row r="32">
          <cell r="B32">
            <v>0.46899735814017501</v>
          </cell>
        </row>
        <row r="33">
          <cell r="B33">
            <v>0.68236722861002896</v>
          </cell>
        </row>
        <row r="34">
          <cell r="B34">
            <v>0.63627811706408199</v>
          </cell>
        </row>
        <row r="35">
          <cell r="B35">
            <v>1.05453974188141</v>
          </cell>
        </row>
        <row r="36">
          <cell r="B36">
            <v>0.71260144753688304</v>
          </cell>
        </row>
        <row r="37">
          <cell r="B37">
            <v>1.2504435103490299</v>
          </cell>
        </row>
        <row r="38">
          <cell r="B38">
            <v>0.77359908070162098</v>
          </cell>
        </row>
        <row r="39">
          <cell r="B39">
            <v>2.17386348822905</v>
          </cell>
        </row>
        <row r="40">
          <cell r="B40">
            <v>1.64021357690606</v>
          </cell>
        </row>
        <row r="41">
          <cell r="B41">
            <v>0.31755742857076502</v>
          </cell>
        </row>
        <row r="42">
          <cell r="B42">
            <v>0.190812789657066</v>
          </cell>
        </row>
        <row r="43">
          <cell r="B43">
            <v>0.32044963594486497</v>
          </cell>
        </row>
        <row r="44">
          <cell r="B44">
            <v>0.35769477980994102</v>
          </cell>
        </row>
        <row r="45">
          <cell r="B45">
            <v>0.64823619846615699</v>
          </cell>
        </row>
        <row r="46">
          <cell r="B46">
            <v>0</v>
          </cell>
        </row>
      </sheetData>
      <sheetData sheetId="6">
        <row r="2">
          <cell r="B2">
            <v>0.863451250533807</v>
          </cell>
        </row>
        <row r="3">
          <cell r="B3">
            <v>0.11147691832614399</v>
          </cell>
        </row>
        <row r="4">
          <cell r="B4">
            <v>1.69342513102629</v>
          </cell>
        </row>
        <row r="5">
          <cell r="B5">
            <v>1.04335444372105</v>
          </cell>
        </row>
        <row r="6">
          <cell r="B6">
            <v>0.58118446873851104</v>
          </cell>
        </row>
        <row r="7">
          <cell r="B7">
            <v>1.06465568257853</v>
          </cell>
        </row>
        <row r="8">
          <cell r="B8">
            <v>0.79465038660959897</v>
          </cell>
        </row>
        <row r="9">
          <cell r="B9">
            <v>0.72697418697539995</v>
          </cell>
        </row>
        <row r="10">
          <cell r="B10">
            <v>1.17830039292553</v>
          </cell>
        </row>
        <row r="11">
          <cell r="B11">
            <v>2.4569064567455801</v>
          </cell>
        </row>
        <row r="12">
          <cell r="B12">
            <v>2.6647478953522499</v>
          </cell>
        </row>
        <row r="13">
          <cell r="B13">
            <v>0.693860940583649</v>
          </cell>
        </row>
        <row r="14">
          <cell r="B14">
            <v>1.4928779764700699</v>
          </cell>
        </row>
        <row r="15">
          <cell r="B15">
            <v>0.95746611529647696</v>
          </cell>
        </row>
        <row r="16">
          <cell r="B16">
            <v>1.7396415973016901</v>
          </cell>
        </row>
        <row r="17">
          <cell r="B17">
            <v>1.24370149204979</v>
          </cell>
        </row>
        <row r="18">
          <cell r="B18">
            <v>0.79118615300189998</v>
          </cell>
        </row>
        <row r="19">
          <cell r="B19">
            <v>0.96692132980227197</v>
          </cell>
        </row>
        <row r="20">
          <cell r="B20">
            <v>0.98265114621921501</v>
          </cell>
        </row>
        <row r="21">
          <cell r="B21">
            <v>1.0316560728520201</v>
          </cell>
        </row>
        <row r="22">
          <cell r="B22">
            <v>0.63161116966855002</v>
          </cell>
        </row>
        <row r="23">
          <cell r="B23">
            <v>0.73693302206425804</v>
          </cell>
        </row>
        <row r="24">
          <cell r="B24">
            <v>1.1480657500637299</v>
          </cell>
        </row>
        <row r="25">
          <cell r="B25">
            <v>0.311979113475224</v>
          </cell>
        </row>
        <row r="26">
          <cell r="B26">
            <v>0.67061245105717404</v>
          </cell>
        </row>
        <row r="27">
          <cell r="B27">
            <v>1.9256939893920899</v>
          </cell>
        </row>
        <row r="28">
          <cell r="B28">
            <v>1.24317332468316</v>
          </cell>
        </row>
        <row r="29">
          <cell r="B29">
            <v>0.64207192136271196</v>
          </cell>
        </row>
        <row r="30">
          <cell r="B30">
            <v>0.83542619855094402</v>
          </cell>
        </row>
        <row r="31">
          <cell r="B31">
            <v>0.717727449372909</v>
          </cell>
        </row>
        <row r="32">
          <cell r="B32">
            <v>0.52066835368474595</v>
          </cell>
        </row>
        <row r="33">
          <cell r="B33">
            <v>0.63901916469944597</v>
          </cell>
        </row>
        <row r="34">
          <cell r="B34">
            <v>0.61652112380864499</v>
          </cell>
        </row>
        <row r="35">
          <cell r="B35">
            <v>1.0154181719177</v>
          </cell>
        </row>
        <row r="36">
          <cell r="B36">
            <v>0.74774441104511402</v>
          </cell>
        </row>
        <row r="37">
          <cell r="B37">
            <v>1.17833210306248</v>
          </cell>
        </row>
        <row r="38">
          <cell r="B38">
            <v>0.72572150048290296</v>
          </cell>
        </row>
        <row r="39">
          <cell r="B39">
            <v>2.0356277221595498</v>
          </cell>
        </row>
        <row r="40">
          <cell r="B40">
            <v>1.5686308210275499</v>
          </cell>
        </row>
        <row r="41">
          <cell r="B41">
            <v>0.28289941819721998</v>
          </cell>
        </row>
        <row r="42">
          <cell r="B42">
            <v>0.17938297823638399</v>
          </cell>
        </row>
        <row r="43">
          <cell r="B43">
            <v>0.316952389158214</v>
          </cell>
        </row>
        <row r="44">
          <cell r="B44">
            <v>0.35896972971757002</v>
          </cell>
        </row>
        <row r="45">
          <cell r="B45">
            <v>0.63616494678205904</v>
          </cell>
        </row>
        <row r="46">
          <cell r="B46">
            <v>0</v>
          </cell>
        </row>
      </sheetData>
      <sheetData sheetId="7">
        <row r="2">
          <cell r="B2">
            <v>0.88237273456743703</v>
          </cell>
        </row>
        <row r="3">
          <cell r="B3">
            <v>0.112149442771969</v>
          </cell>
        </row>
        <row r="4">
          <cell r="B4">
            <v>1.68633720002904</v>
          </cell>
        </row>
        <row r="5">
          <cell r="B5">
            <v>0.98861471892358799</v>
          </cell>
        </row>
        <row r="6">
          <cell r="B6">
            <v>0.55568300550639205</v>
          </cell>
        </row>
        <row r="7">
          <cell r="B7">
            <v>1.10650819794643</v>
          </cell>
        </row>
        <row r="8">
          <cell r="B8">
            <v>0.83165890603267201</v>
          </cell>
        </row>
        <row r="9">
          <cell r="B9">
            <v>0.74111002933112402</v>
          </cell>
        </row>
        <row r="10">
          <cell r="B10">
            <v>1.2404599791753801</v>
          </cell>
        </row>
        <row r="11">
          <cell r="B11">
            <v>2.4804297303968301</v>
          </cell>
        </row>
        <row r="12">
          <cell r="B12">
            <v>2.7215309653931299</v>
          </cell>
        </row>
        <row r="13">
          <cell r="B13">
            <v>0.73355082198919397</v>
          </cell>
        </row>
        <row r="14">
          <cell r="B14">
            <v>1.4991876079406701</v>
          </cell>
        </row>
        <row r="15">
          <cell r="B15">
            <v>0.96956911235785503</v>
          </cell>
        </row>
        <row r="16">
          <cell r="B16">
            <v>1.6681661778076899</v>
          </cell>
        </row>
        <row r="17">
          <cell r="B17">
            <v>1.2834813887657499</v>
          </cell>
        </row>
        <row r="18">
          <cell r="B18">
            <v>0.77447631524060101</v>
          </cell>
        </row>
        <row r="19">
          <cell r="B19">
            <v>0.92943071077936101</v>
          </cell>
        </row>
        <row r="20">
          <cell r="B20">
            <v>0.98794909737910297</v>
          </cell>
        </row>
        <row r="21">
          <cell r="B21">
            <v>1.0119733134658799</v>
          </cell>
        </row>
        <row r="22">
          <cell r="B22">
            <v>0.63197223070321895</v>
          </cell>
        </row>
        <row r="23">
          <cell r="B23">
            <v>0.71726185056061298</v>
          </cell>
        </row>
        <row r="24">
          <cell r="B24">
            <v>1.25526600288691</v>
          </cell>
        </row>
        <row r="25">
          <cell r="B25">
            <v>0.33596147603759202</v>
          </cell>
        </row>
        <row r="26">
          <cell r="B26">
            <v>0.66036765450170898</v>
          </cell>
        </row>
        <row r="27">
          <cell r="B27">
            <v>1.90784219646644</v>
          </cell>
        </row>
        <row r="28">
          <cell r="B28">
            <v>1.211511984233</v>
          </cell>
        </row>
        <row r="29">
          <cell r="B29">
            <v>0.62055843005602396</v>
          </cell>
        </row>
        <row r="30">
          <cell r="B30">
            <v>0.81332755616810404</v>
          </cell>
        </row>
        <row r="31">
          <cell r="B31">
            <v>0.72166586879321803</v>
          </cell>
        </row>
        <row r="32">
          <cell r="B32">
            <v>0.52558923471678898</v>
          </cell>
        </row>
        <row r="33">
          <cell r="B33">
            <v>0.72019318490091699</v>
          </cell>
        </row>
        <row r="34">
          <cell r="B34">
            <v>0.66586826363588403</v>
          </cell>
        </row>
        <row r="35">
          <cell r="B35">
            <v>1.0233513958020399</v>
          </cell>
        </row>
        <row r="36">
          <cell r="B36">
            <v>0.74767620725265105</v>
          </cell>
        </row>
        <row r="37">
          <cell r="B37">
            <v>1.21408417810641</v>
          </cell>
        </row>
        <row r="38">
          <cell r="B38">
            <v>0.67567925251384198</v>
          </cell>
        </row>
        <row r="39">
          <cell r="B39">
            <v>2.0799683103075601</v>
          </cell>
        </row>
        <row r="40">
          <cell r="B40">
            <v>1.57995805689753</v>
          </cell>
        </row>
        <row r="41">
          <cell r="B41">
            <v>0.31484222264741801</v>
          </cell>
        </row>
        <row r="42">
          <cell r="B42">
            <v>0.196850711184579</v>
          </cell>
        </row>
        <row r="43">
          <cell r="B43">
            <v>0.335340286684841</v>
          </cell>
        </row>
        <row r="44">
          <cell r="B44">
            <v>0.41072547328584402</v>
          </cell>
        </row>
        <row r="45">
          <cell r="B45">
            <v>0.64194717615167096</v>
          </cell>
        </row>
        <row r="46">
          <cell r="B46">
            <v>0</v>
          </cell>
        </row>
      </sheetData>
      <sheetData sheetId="8">
        <row r="2">
          <cell r="B2">
            <v>0.93971439052692995</v>
          </cell>
        </row>
        <row r="3">
          <cell r="B3">
            <v>0.116251424620145</v>
          </cell>
        </row>
        <row r="4">
          <cell r="B4">
            <v>1.64707655824832</v>
          </cell>
        </row>
        <row r="5">
          <cell r="B5">
            <v>1.0031395836641701</v>
          </cell>
        </row>
        <row r="6">
          <cell r="B6">
            <v>0.56997614028272803</v>
          </cell>
        </row>
        <row r="7">
          <cell r="B7">
            <v>1.0924234852085</v>
          </cell>
        </row>
        <row r="8">
          <cell r="B8">
            <v>0.82377395560255695</v>
          </cell>
        </row>
        <row r="9">
          <cell r="B9">
            <v>0.73223743549184805</v>
          </cell>
        </row>
        <row r="10">
          <cell r="B10">
            <v>1.23963565962054</v>
          </cell>
        </row>
        <row r="11">
          <cell r="B11">
            <v>2.7195903269686599</v>
          </cell>
        </row>
        <row r="12">
          <cell r="B12">
            <v>2.6758408945171399</v>
          </cell>
        </row>
        <row r="13">
          <cell r="B13">
            <v>0.70287935747619501</v>
          </cell>
        </row>
        <row r="14">
          <cell r="B14">
            <v>1.4914300236287199</v>
          </cell>
        </row>
        <row r="15">
          <cell r="B15">
            <v>0.95425714827696295</v>
          </cell>
        </row>
        <row r="16">
          <cell r="B16">
            <v>1.6052132851555101</v>
          </cell>
        </row>
        <row r="17">
          <cell r="B17">
            <v>1.2432082927936099</v>
          </cell>
        </row>
        <row r="18">
          <cell r="B18">
            <v>0.77233643927786999</v>
          </cell>
        </row>
        <row r="19">
          <cell r="B19">
            <v>0.95502600517911296</v>
          </cell>
        </row>
        <row r="20">
          <cell r="B20">
            <v>0.93806451321897999</v>
          </cell>
        </row>
        <row r="21">
          <cell r="B21">
            <v>1.0413583204357999</v>
          </cell>
        </row>
        <row r="22">
          <cell r="B22">
            <v>0.63989043836631299</v>
          </cell>
        </row>
        <row r="23">
          <cell r="B23">
            <v>0.63707231955667398</v>
          </cell>
        </row>
        <row r="24">
          <cell r="B24">
            <v>1.28118302819587</v>
          </cell>
        </row>
        <row r="25">
          <cell r="B25">
            <v>0.32654675829551399</v>
          </cell>
        </row>
        <row r="26">
          <cell r="B26">
            <v>0.74394513130678197</v>
          </cell>
        </row>
        <row r="27">
          <cell r="B27">
            <v>2.0273814448729599</v>
          </cell>
        </row>
        <row r="28">
          <cell r="B28">
            <v>1.2590024932031101</v>
          </cell>
        </row>
        <row r="29">
          <cell r="B29">
            <v>0.66226805802244904</v>
          </cell>
        </row>
        <row r="30">
          <cell r="B30">
            <v>0.86023512119172396</v>
          </cell>
        </row>
        <row r="31">
          <cell r="B31">
            <v>0.75099231040853498</v>
          </cell>
        </row>
        <row r="32">
          <cell r="B32">
            <v>0.58569871674627205</v>
          </cell>
        </row>
        <row r="33">
          <cell r="B33">
            <v>0.77014946094370096</v>
          </cell>
        </row>
        <row r="34">
          <cell r="B34">
            <v>0.66930355781847495</v>
          </cell>
        </row>
        <row r="35">
          <cell r="B35">
            <v>0.99550888136732096</v>
          </cell>
        </row>
        <row r="36">
          <cell r="B36">
            <v>0.754687080727244</v>
          </cell>
        </row>
        <row r="37">
          <cell r="B37">
            <v>1.17974287011431</v>
          </cell>
        </row>
        <row r="38">
          <cell r="B38">
            <v>0.58423962367298599</v>
          </cell>
        </row>
        <row r="39">
          <cell r="B39">
            <v>1.9770836532037901</v>
          </cell>
        </row>
        <row r="40">
          <cell r="B40">
            <v>1.52324295615171</v>
          </cell>
        </row>
        <row r="41">
          <cell r="B41">
            <v>0.30173574417736299</v>
          </cell>
        </row>
        <row r="42">
          <cell r="B42">
            <v>0.201951468495146</v>
          </cell>
        </row>
        <row r="43">
          <cell r="B43">
            <v>0.34553394199938597</v>
          </cell>
        </row>
        <row r="44">
          <cell r="B44">
            <v>0.41809019747848902</v>
          </cell>
        </row>
        <row r="45">
          <cell r="B45">
            <v>0.61666416915774103</v>
          </cell>
        </row>
        <row r="46">
          <cell r="B46">
            <v>0</v>
          </cell>
        </row>
      </sheetData>
      <sheetData sheetId="9">
        <row r="2">
          <cell r="B2">
            <v>0.95417887130495904</v>
          </cell>
        </row>
        <row r="3">
          <cell r="B3">
            <v>0.108882934356706</v>
          </cell>
        </row>
        <row r="4">
          <cell r="B4">
            <v>1.7164074362038999</v>
          </cell>
        </row>
        <row r="5">
          <cell r="B5">
            <v>1.01113796876053</v>
          </cell>
        </row>
        <row r="6">
          <cell r="B6">
            <v>0.572181326737911</v>
          </cell>
        </row>
        <row r="7">
          <cell r="B7">
            <v>1.1356216864231401</v>
          </cell>
        </row>
        <row r="8">
          <cell r="B8">
            <v>0.84850414222522796</v>
          </cell>
        </row>
        <row r="9">
          <cell r="B9">
            <v>0.74632087033234096</v>
          </cell>
        </row>
        <row r="10">
          <cell r="B10">
            <v>1.2857174322499101</v>
          </cell>
        </row>
        <row r="11">
          <cell r="B11">
            <v>2.72202937076479</v>
          </cell>
        </row>
        <row r="12">
          <cell r="B12">
            <v>3.07556386077774</v>
          </cell>
        </row>
        <row r="13">
          <cell r="B13">
            <v>0.71996314791912597</v>
          </cell>
        </row>
        <row r="14">
          <cell r="B14">
            <v>1.5776006363285899</v>
          </cell>
        </row>
        <row r="15">
          <cell r="B15">
            <v>0.97379604794208097</v>
          </cell>
        </row>
        <row r="16">
          <cell r="B16">
            <v>1.50137354903471</v>
          </cell>
        </row>
        <row r="17">
          <cell r="B17">
            <v>1.2950513901438201</v>
          </cell>
        </row>
        <row r="18">
          <cell r="B18">
            <v>0.71117548853364998</v>
          </cell>
        </row>
        <row r="19">
          <cell r="B19">
            <v>0.91652310283278204</v>
          </cell>
        </row>
        <row r="20">
          <cell r="B20">
            <v>0.88618510659477101</v>
          </cell>
        </row>
        <row r="21">
          <cell r="B21">
            <v>1.0942678269452999</v>
          </cell>
        </row>
        <row r="22">
          <cell r="B22">
            <v>0.56347895811783499</v>
          </cell>
        </row>
        <row r="23">
          <cell r="B23">
            <v>0.57278381221597996</v>
          </cell>
        </row>
        <row r="24">
          <cell r="B24">
            <v>1.29915077921986</v>
          </cell>
        </row>
        <row r="25">
          <cell r="B25">
            <v>0.35528657931108398</v>
          </cell>
        </row>
        <row r="26">
          <cell r="B26">
            <v>0.73285746182815303</v>
          </cell>
        </row>
        <row r="27">
          <cell r="B27">
            <v>2.0528590418154402</v>
          </cell>
        </row>
        <row r="28">
          <cell r="B28">
            <v>1.20450073740263</v>
          </cell>
        </row>
        <row r="29">
          <cell r="B29">
            <v>0.620367148478149</v>
          </cell>
        </row>
        <row r="30">
          <cell r="B30">
            <v>0.82384822586870299</v>
          </cell>
        </row>
        <row r="31">
          <cell r="B31">
            <v>0.70949182669378996</v>
          </cell>
        </row>
        <row r="32">
          <cell r="B32">
            <v>0.56792148031005296</v>
          </cell>
        </row>
        <row r="33">
          <cell r="B33">
            <v>0.79669729431078096</v>
          </cell>
        </row>
        <row r="34">
          <cell r="B34">
            <v>0.64593962289122198</v>
          </cell>
        </row>
        <row r="35">
          <cell r="B35">
            <v>0.97883223333370095</v>
          </cell>
        </row>
        <row r="36">
          <cell r="B36">
            <v>0.69660497809634203</v>
          </cell>
        </row>
        <row r="37">
          <cell r="B37">
            <v>0.977057060920827</v>
          </cell>
        </row>
        <row r="38">
          <cell r="B38">
            <v>0.57064786885072005</v>
          </cell>
        </row>
        <row r="39">
          <cell r="B39">
            <v>1.85580275401765</v>
          </cell>
        </row>
        <row r="40">
          <cell r="B40">
            <v>1.4707422886277799</v>
          </cell>
        </row>
        <row r="41">
          <cell r="B41">
            <v>0.28602823654425302</v>
          </cell>
        </row>
        <row r="42">
          <cell r="B42">
            <v>0.200537025815688</v>
          </cell>
        </row>
        <row r="43">
          <cell r="B43">
            <v>0.364674333185526</v>
          </cell>
        </row>
        <row r="44">
          <cell r="B44">
            <v>0.427739825692593</v>
          </cell>
        </row>
        <row r="45">
          <cell r="B45">
            <v>0.58992417148483001</v>
          </cell>
        </row>
        <row r="46">
          <cell r="B46">
            <v>0</v>
          </cell>
        </row>
      </sheetData>
      <sheetData sheetId="10">
        <row r="2">
          <cell r="B2">
            <v>0.99055076079441295</v>
          </cell>
        </row>
        <row r="3">
          <cell r="B3">
            <v>0.12542510694552</v>
          </cell>
        </row>
        <row r="4">
          <cell r="B4">
            <v>1.5077011672415399</v>
          </cell>
        </row>
        <row r="5">
          <cell r="B5">
            <v>0.91971153339540301</v>
          </cell>
        </row>
        <row r="6">
          <cell r="B6">
            <v>0.4554673556544</v>
          </cell>
        </row>
        <row r="7">
          <cell r="B7">
            <v>1.20397226627536</v>
          </cell>
        </row>
        <row r="8">
          <cell r="B8">
            <v>0.84948347090617904</v>
          </cell>
        </row>
        <row r="9">
          <cell r="B9">
            <v>0.76646557417458205</v>
          </cell>
        </row>
        <row r="10">
          <cell r="B10">
            <v>1.27317387760685</v>
          </cell>
        </row>
        <row r="11">
          <cell r="B11">
            <v>2.80954662047486</v>
          </cell>
        </row>
        <row r="12">
          <cell r="B12">
            <v>2.7973297230561101</v>
          </cell>
        </row>
        <row r="13">
          <cell r="B13">
            <v>0.70383128290905606</v>
          </cell>
        </row>
        <row r="14">
          <cell r="B14">
            <v>1.5731286303938601</v>
          </cell>
        </row>
        <row r="15">
          <cell r="B15">
            <v>0.96768694772629804</v>
          </cell>
        </row>
        <row r="16">
          <cell r="B16">
            <v>1.4738292550438801</v>
          </cell>
        </row>
        <row r="17">
          <cell r="B17">
            <v>1.2791636492821199</v>
          </cell>
        </row>
        <row r="18">
          <cell r="B18">
            <v>0.68906598739769598</v>
          </cell>
        </row>
        <row r="19">
          <cell r="B19">
            <v>0.88280930292311799</v>
          </cell>
        </row>
        <row r="20">
          <cell r="B20">
            <v>0.88747117916714102</v>
          </cell>
        </row>
        <row r="21">
          <cell r="B21">
            <v>1.1405566934197999</v>
          </cell>
        </row>
        <row r="22">
          <cell r="B22">
            <v>0.60100687866228997</v>
          </cell>
        </row>
        <row r="23">
          <cell r="B23">
            <v>0.55554621309140995</v>
          </cell>
        </row>
        <row r="24">
          <cell r="B24">
            <v>1.27029254371568</v>
          </cell>
        </row>
        <row r="25">
          <cell r="B25">
            <v>0.35609646324541799</v>
          </cell>
        </row>
        <row r="26">
          <cell r="B26">
            <v>0.74655591727326098</v>
          </cell>
        </row>
        <row r="27">
          <cell r="B27">
            <v>2.0969763741100498</v>
          </cell>
        </row>
        <row r="28">
          <cell r="B28">
            <v>1.2481125387582399</v>
          </cell>
        </row>
        <row r="29">
          <cell r="B29">
            <v>0.650499088000283</v>
          </cell>
        </row>
        <row r="30">
          <cell r="B30">
            <v>0.85199848683113499</v>
          </cell>
        </row>
        <row r="31">
          <cell r="B31">
            <v>0.74287200133615605</v>
          </cell>
        </row>
        <row r="32">
          <cell r="B32">
            <v>0.61237509090105002</v>
          </cell>
        </row>
        <row r="33">
          <cell r="B33">
            <v>0.805865453264207</v>
          </cell>
        </row>
        <row r="34">
          <cell r="B34">
            <v>0.65643992762162595</v>
          </cell>
        </row>
        <row r="35">
          <cell r="B35">
            <v>1.0132581052815</v>
          </cell>
        </row>
        <row r="36">
          <cell r="B36">
            <v>0.70262574991031801</v>
          </cell>
        </row>
        <row r="37">
          <cell r="B37">
            <v>1.0896622483737901</v>
          </cell>
        </row>
        <row r="38">
          <cell r="B38">
            <v>0.56672772729743803</v>
          </cell>
        </row>
        <row r="39">
          <cell r="B39">
            <v>1.8883180970592901</v>
          </cell>
        </row>
        <row r="40">
          <cell r="B40">
            <v>1.48912113006748</v>
          </cell>
        </row>
        <row r="41">
          <cell r="B41">
            <v>0.29349739841566602</v>
          </cell>
        </row>
        <row r="42">
          <cell r="B42">
            <v>0.21466922206216299</v>
          </cell>
        </row>
        <row r="43">
          <cell r="B43">
            <v>0.378717686882654</v>
          </cell>
        </row>
        <row r="44">
          <cell r="B44">
            <v>0.42346428119950502</v>
          </cell>
        </row>
        <row r="45">
          <cell r="B45">
            <v>0.58858253007493899</v>
          </cell>
        </row>
        <row r="46">
          <cell r="B46">
            <v>0</v>
          </cell>
        </row>
      </sheetData>
      <sheetData sheetId="11">
        <row r="2">
          <cell r="B2">
            <v>0.986534519446154</v>
          </cell>
        </row>
        <row r="3">
          <cell r="B3">
            <v>0.123629156431016</v>
          </cell>
        </row>
        <row r="4">
          <cell r="B4">
            <v>1.5423124193486</v>
          </cell>
        </row>
        <row r="5">
          <cell r="B5">
            <v>0.85723276141181104</v>
          </cell>
        </row>
        <row r="6">
          <cell r="B6">
            <v>0.39966670735484999</v>
          </cell>
        </row>
        <row r="7">
          <cell r="B7">
            <v>1.1781471896031499</v>
          </cell>
        </row>
        <row r="8">
          <cell r="B8">
            <v>0.81957150453546102</v>
          </cell>
        </row>
        <row r="9">
          <cell r="B9">
            <v>0.77025615717834695</v>
          </cell>
        </row>
        <row r="10">
          <cell r="B10">
            <v>1.2359425351572799</v>
          </cell>
        </row>
        <row r="11">
          <cell r="B11">
            <v>2.8018511612313102</v>
          </cell>
        </row>
        <row r="12">
          <cell r="B12">
            <v>2.5883938277273701</v>
          </cell>
        </row>
        <row r="13">
          <cell r="B13">
            <v>0.69988737856956895</v>
          </cell>
        </row>
        <row r="14">
          <cell r="B14">
            <v>1.5237667319917301</v>
          </cell>
        </row>
        <row r="15">
          <cell r="B15">
            <v>0.93580744042754904</v>
          </cell>
        </row>
        <row r="16">
          <cell r="B16">
            <v>1.49123226167145</v>
          </cell>
        </row>
        <row r="17">
          <cell r="B17">
            <v>1.24663307177451</v>
          </cell>
        </row>
        <row r="18">
          <cell r="B18">
            <v>0.66455475550146104</v>
          </cell>
        </row>
        <row r="19">
          <cell r="B19">
            <v>0.87103597601038596</v>
          </cell>
        </row>
        <row r="20">
          <cell r="B20">
            <v>0.85687232255408297</v>
          </cell>
        </row>
        <row r="21">
          <cell r="B21">
            <v>1.0767861582171601</v>
          </cell>
        </row>
        <row r="22">
          <cell r="B22">
            <v>0.55730728531384999</v>
          </cell>
        </row>
        <row r="23">
          <cell r="B23">
            <v>0.59992095339977902</v>
          </cell>
        </row>
        <row r="24">
          <cell r="B24">
            <v>1.2554738160510699</v>
          </cell>
        </row>
        <row r="25">
          <cell r="B25">
            <v>0.35798908400667101</v>
          </cell>
        </row>
        <row r="26">
          <cell r="B26">
            <v>0.74233134877704599</v>
          </cell>
        </row>
        <row r="27">
          <cell r="B27">
            <v>2.1240440881923699</v>
          </cell>
        </row>
        <row r="28">
          <cell r="B28">
            <v>1.2369182228595399</v>
          </cell>
        </row>
        <row r="29">
          <cell r="B29">
            <v>0.65162505307882401</v>
          </cell>
        </row>
        <row r="30">
          <cell r="B30">
            <v>0.85323185123712597</v>
          </cell>
        </row>
        <row r="31">
          <cell r="B31">
            <v>0.72516366719443204</v>
          </cell>
        </row>
        <row r="32">
          <cell r="B32">
            <v>0.59416270359859102</v>
          </cell>
        </row>
        <row r="33">
          <cell r="B33">
            <v>0.75498642423003604</v>
          </cell>
        </row>
        <row r="34">
          <cell r="B34">
            <v>0.64741599666974503</v>
          </cell>
        </row>
        <row r="35">
          <cell r="B35">
            <v>1.0053813054945899</v>
          </cell>
        </row>
        <row r="36">
          <cell r="B36">
            <v>0.68881858136532703</v>
          </cell>
        </row>
        <row r="37">
          <cell r="B37">
            <v>1.14967625482797</v>
          </cell>
        </row>
        <row r="38">
          <cell r="B38">
            <v>0.56096527387982098</v>
          </cell>
        </row>
        <row r="39">
          <cell r="B39">
            <v>1.9273963364373301</v>
          </cell>
        </row>
        <row r="40">
          <cell r="B40">
            <v>1.48266429710962</v>
          </cell>
        </row>
        <row r="41">
          <cell r="B41">
            <v>0.28759916462984603</v>
          </cell>
        </row>
        <row r="42">
          <cell r="B42">
            <v>0.197137941115992</v>
          </cell>
        </row>
        <row r="43">
          <cell r="B43">
            <v>0.36624762901470698</v>
          </cell>
        </row>
        <row r="44">
          <cell r="B44">
            <v>0.40406594285426201</v>
          </cell>
        </row>
        <row r="45">
          <cell r="B45">
            <v>0.56301563937758803</v>
          </cell>
        </row>
        <row r="46">
          <cell r="B46">
            <v>0</v>
          </cell>
        </row>
      </sheetData>
      <sheetData sheetId="12">
        <row r="2">
          <cell r="B2">
            <v>0.97872611481296601</v>
          </cell>
        </row>
        <row r="3">
          <cell r="B3">
            <v>0.10905314024642999</v>
          </cell>
        </row>
        <row r="4">
          <cell r="B4">
            <v>1.49992981609236</v>
          </cell>
        </row>
        <row r="5">
          <cell r="B5">
            <v>0.88485452777918505</v>
          </cell>
        </row>
        <row r="6">
          <cell r="B6">
            <v>0.46313252958575601</v>
          </cell>
        </row>
        <row r="7">
          <cell r="B7">
            <v>1.1899176591012299</v>
          </cell>
        </row>
        <row r="8">
          <cell r="B8">
            <v>0.78495994040049299</v>
          </cell>
        </row>
        <row r="9">
          <cell r="B9">
            <v>0.73683925934750805</v>
          </cell>
        </row>
        <row r="10">
          <cell r="B10">
            <v>1.2022232639010999</v>
          </cell>
        </row>
        <row r="11">
          <cell r="B11">
            <v>2.6699486416992402</v>
          </cell>
        </row>
        <row r="12">
          <cell r="B12">
            <v>2.5190401061316998</v>
          </cell>
        </row>
        <row r="13">
          <cell r="B13">
            <v>0.68936913290053503</v>
          </cell>
        </row>
        <row r="14">
          <cell r="B14">
            <v>1.4932520661873001</v>
          </cell>
        </row>
        <row r="15">
          <cell r="B15">
            <v>0.93537361209646597</v>
          </cell>
        </row>
        <row r="16">
          <cell r="B16">
            <v>1.48689811930521</v>
          </cell>
        </row>
        <row r="17">
          <cell r="B17">
            <v>1.23217618593228</v>
          </cell>
        </row>
        <row r="18">
          <cell r="B18">
            <v>0.65141361905678596</v>
          </cell>
        </row>
        <row r="19">
          <cell r="B19">
            <v>0.94126749661420295</v>
          </cell>
        </row>
        <row r="20">
          <cell r="B20">
            <v>0.80007021136273904</v>
          </cell>
        </row>
        <row r="21">
          <cell r="B21">
            <v>1.04407340835402</v>
          </cell>
        </row>
        <row r="22">
          <cell r="B22">
            <v>0.57895314984157598</v>
          </cell>
        </row>
        <row r="23">
          <cell r="B23">
            <v>0.61232168043414004</v>
          </cell>
        </row>
        <row r="24">
          <cell r="B24">
            <v>1.2737819054841399</v>
          </cell>
        </row>
        <row r="25">
          <cell r="B25">
            <v>0.42872410509200898</v>
          </cell>
        </row>
        <row r="26">
          <cell r="B26">
            <v>0.73596207833558502</v>
          </cell>
        </row>
        <row r="27">
          <cell r="B27">
            <v>2.1655256224075301</v>
          </cell>
        </row>
        <row r="28">
          <cell r="B28">
            <v>1.22011797756472</v>
          </cell>
        </row>
        <row r="29">
          <cell r="B29">
            <v>0.63374096441677696</v>
          </cell>
        </row>
        <row r="30">
          <cell r="B30">
            <v>0.83163592664094199</v>
          </cell>
        </row>
        <row r="31">
          <cell r="B31">
            <v>0.67378776218671699</v>
          </cell>
        </row>
        <row r="32">
          <cell r="B32">
            <v>0.51946470957376301</v>
          </cell>
        </row>
        <row r="33">
          <cell r="B33">
            <v>0.72563221806714895</v>
          </cell>
        </row>
        <row r="34">
          <cell r="B34">
            <v>0.65202261711205001</v>
          </cell>
        </row>
        <row r="35">
          <cell r="B35">
            <v>1.01465714412897</v>
          </cell>
        </row>
        <row r="36">
          <cell r="B36">
            <v>0.67407494615905705</v>
          </cell>
        </row>
        <row r="37">
          <cell r="B37">
            <v>1.24898361998915</v>
          </cell>
        </row>
        <row r="38">
          <cell r="B38">
            <v>0.60867218149365998</v>
          </cell>
        </row>
        <row r="39">
          <cell r="B39">
            <v>1.9079484736694701</v>
          </cell>
        </row>
        <row r="40">
          <cell r="B40">
            <v>1.48203960801363</v>
          </cell>
        </row>
        <row r="41">
          <cell r="B41">
            <v>0.30613631390546198</v>
          </cell>
        </row>
        <row r="42">
          <cell r="B42">
            <v>0.19147658129121101</v>
          </cell>
        </row>
        <row r="43">
          <cell r="B43">
            <v>0.34205992065642499</v>
          </cell>
        </row>
        <row r="44">
          <cell r="B44">
            <v>0.422997971350628</v>
          </cell>
        </row>
        <row r="45">
          <cell r="B45">
            <v>0.55295428159972104</v>
          </cell>
        </row>
        <row r="46">
          <cell r="B46">
            <v>0</v>
          </cell>
        </row>
      </sheetData>
      <sheetData sheetId="13">
        <row r="2">
          <cell r="B2">
            <v>0.97566758295647404</v>
          </cell>
        </row>
        <row r="3">
          <cell r="B3">
            <v>0.122265676236833</v>
          </cell>
        </row>
        <row r="4">
          <cell r="B4">
            <v>1.6212985658902801</v>
          </cell>
        </row>
        <row r="5">
          <cell r="B5">
            <v>0.77946638716080496</v>
          </cell>
        </row>
        <row r="6">
          <cell r="B6">
            <v>0.33678376448492497</v>
          </cell>
        </row>
        <row r="7">
          <cell r="B7">
            <v>1.1676520784820901</v>
          </cell>
        </row>
        <row r="8">
          <cell r="B8">
            <v>0.76395748316307599</v>
          </cell>
        </row>
        <row r="9">
          <cell r="B9">
            <v>0.68180044257411698</v>
          </cell>
        </row>
        <row r="10">
          <cell r="B10">
            <v>1.1840891658742001</v>
          </cell>
        </row>
        <row r="11">
          <cell r="B11">
            <v>2.6244708583966201</v>
          </cell>
        </row>
        <row r="12">
          <cell r="B12">
            <v>2.2874051489520202</v>
          </cell>
        </row>
        <row r="13">
          <cell r="B13">
            <v>0.66147146024126502</v>
          </cell>
        </row>
        <row r="14">
          <cell r="B14">
            <v>1.37957802910016</v>
          </cell>
        </row>
        <row r="15">
          <cell r="B15">
            <v>0.93824092587170405</v>
          </cell>
        </row>
        <row r="16">
          <cell r="B16">
            <v>1.4582247760250699</v>
          </cell>
        </row>
        <row r="17">
          <cell r="B17">
            <v>1.19228516776209</v>
          </cell>
        </row>
        <row r="18">
          <cell r="B18">
            <v>0.63618831289661504</v>
          </cell>
        </row>
        <row r="19">
          <cell r="B19">
            <v>0.90810066997343997</v>
          </cell>
        </row>
        <row r="20">
          <cell r="B20">
            <v>0.94532423602037796</v>
          </cell>
        </row>
        <row r="21">
          <cell r="B21">
            <v>0.97493026680841899</v>
          </cell>
        </row>
        <row r="22">
          <cell r="B22">
            <v>0.63598617638723598</v>
          </cell>
        </row>
        <row r="23">
          <cell r="B23">
            <v>0.67566145738545202</v>
          </cell>
        </row>
        <row r="24">
          <cell r="B24">
            <v>1.35730644184778</v>
          </cell>
        </row>
        <row r="25">
          <cell r="B25">
            <v>0.60876460005019895</v>
          </cell>
        </row>
        <row r="26">
          <cell r="B26">
            <v>0.78364674460267703</v>
          </cell>
        </row>
        <row r="27">
          <cell r="B27">
            <v>2.2096991729967699</v>
          </cell>
        </row>
        <row r="28">
          <cell r="B28">
            <v>1.2621577914713</v>
          </cell>
        </row>
        <row r="29">
          <cell r="B29">
            <v>0.64280991962306799</v>
          </cell>
        </row>
        <row r="30">
          <cell r="B30">
            <v>0.845437484384293</v>
          </cell>
        </row>
        <row r="31">
          <cell r="B31">
            <v>0.66409203140266704</v>
          </cell>
        </row>
        <row r="32">
          <cell r="B32">
            <v>0.48329333867729002</v>
          </cell>
        </row>
        <row r="33">
          <cell r="B33">
            <v>0.80693996449021199</v>
          </cell>
        </row>
        <row r="34">
          <cell r="B34">
            <v>0.59634363808236202</v>
          </cell>
        </row>
        <row r="35">
          <cell r="B35">
            <v>0.88927451920365297</v>
          </cell>
        </row>
        <row r="36">
          <cell r="B36">
            <v>0.61745031171141895</v>
          </cell>
        </row>
        <row r="37">
          <cell r="B37">
            <v>1.2091779716181601</v>
          </cell>
        </row>
        <row r="38">
          <cell r="B38">
            <v>0.57292446494783</v>
          </cell>
        </row>
        <row r="39">
          <cell r="B39">
            <v>1.85528364612213</v>
          </cell>
        </row>
        <row r="40">
          <cell r="B40">
            <v>1.4461558656484801</v>
          </cell>
        </row>
        <row r="41">
          <cell r="B41">
            <v>0.29450491534397699</v>
          </cell>
        </row>
        <row r="42">
          <cell r="B42">
            <v>0.19738258477284301</v>
          </cell>
        </row>
        <row r="43">
          <cell r="B43">
            <v>0.35366322363597302</v>
          </cell>
        </row>
        <row r="44">
          <cell r="B44">
            <v>0.42829591819463397</v>
          </cell>
        </row>
        <row r="45">
          <cell r="B45">
            <v>0.50003186158781598</v>
          </cell>
        </row>
        <row r="46">
          <cell r="B46">
            <v>0</v>
          </cell>
        </row>
      </sheetData>
      <sheetData sheetId="14">
        <row r="2">
          <cell r="B2">
            <v>0.92410472200465499</v>
          </cell>
        </row>
        <row r="3">
          <cell r="B3">
            <v>0.114646954802336</v>
          </cell>
        </row>
        <row r="4">
          <cell r="B4">
            <v>1.4522927992758901</v>
          </cell>
        </row>
        <row r="5">
          <cell r="B5">
            <v>0.85068637526178503</v>
          </cell>
        </row>
        <row r="6">
          <cell r="B6">
            <v>0.55062982696820295</v>
          </cell>
        </row>
        <row r="7">
          <cell r="B7">
            <v>1.10816669753771</v>
          </cell>
        </row>
        <row r="8">
          <cell r="B8">
            <v>0.70407976266043304</v>
          </cell>
        </row>
        <row r="9">
          <cell r="B9">
            <v>0.63545154958223105</v>
          </cell>
        </row>
        <row r="10">
          <cell r="B10">
            <v>1.13421517213775</v>
          </cell>
        </row>
        <row r="11">
          <cell r="B11">
            <v>2.43163882684247</v>
          </cell>
        </row>
        <row r="12">
          <cell r="B12">
            <v>1.9346995715945901</v>
          </cell>
        </row>
        <row r="13">
          <cell r="B13">
            <v>0.62572877485456602</v>
          </cell>
        </row>
        <row r="14">
          <cell r="B14">
            <v>1.30321676282355</v>
          </cell>
        </row>
        <row r="15">
          <cell r="B15">
            <v>0.89943343452668001</v>
          </cell>
        </row>
        <row r="16">
          <cell r="B16">
            <v>1.7376526521882101</v>
          </cell>
        </row>
        <row r="17">
          <cell r="B17">
            <v>1.15420983616748</v>
          </cell>
        </row>
        <row r="18">
          <cell r="B18">
            <v>0.64603071762480602</v>
          </cell>
        </row>
        <row r="19">
          <cell r="B19">
            <v>0.86197123132231401</v>
          </cell>
        </row>
        <row r="20">
          <cell r="B20">
            <v>0.98973689626017802</v>
          </cell>
        </row>
        <row r="21">
          <cell r="B21">
            <v>0.93141038303688095</v>
          </cell>
        </row>
        <row r="22">
          <cell r="B22">
            <v>0.71344264913201805</v>
          </cell>
        </row>
        <row r="23">
          <cell r="B23">
            <v>0.65517576951587597</v>
          </cell>
        </row>
        <row r="24">
          <cell r="B24">
            <v>1.2899068972430201</v>
          </cell>
        </row>
        <row r="25">
          <cell r="B25">
            <v>0.54049381778091199</v>
          </cell>
        </row>
        <row r="26">
          <cell r="B26">
            <v>0.74088994097712102</v>
          </cell>
        </row>
        <row r="27">
          <cell r="B27">
            <v>2.2730622397243798</v>
          </cell>
        </row>
        <row r="28">
          <cell r="B28">
            <v>1.24830995443448</v>
          </cell>
        </row>
        <row r="29">
          <cell r="B29">
            <v>0.63345431215354997</v>
          </cell>
        </row>
        <row r="30">
          <cell r="B30">
            <v>0.84119093946766599</v>
          </cell>
        </row>
        <row r="31">
          <cell r="B31">
            <v>0.68583370673533395</v>
          </cell>
        </row>
        <row r="32">
          <cell r="B32">
            <v>0.47168657744007703</v>
          </cell>
        </row>
        <row r="33">
          <cell r="B33">
            <v>0.76204474002816602</v>
          </cell>
        </row>
        <row r="34">
          <cell r="B34">
            <v>0.60259578722600005</v>
          </cell>
        </row>
        <row r="35">
          <cell r="B35">
            <v>0.89811170114667505</v>
          </cell>
        </row>
        <row r="36">
          <cell r="B36">
            <v>0.62030161909980797</v>
          </cell>
        </row>
        <row r="37">
          <cell r="B37">
            <v>1.38403534682409</v>
          </cell>
        </row>
        <row r="38">
          <cell r="B38">
            <v>0.69175184745544704</v>
          </cell>
        </row>
        <row r="39">
          <cell r="B39">
            <v>1.98495116746388</v>
          </cell>
        </row>
        <row r="40">
          <cell r="B40">
            <v>1.5781256452188801</v>
          </cell>
        </row>
        <row r="41">
          <cell r="B41">
            <v>0.27277623970456799</v>
          </cell>
        </row>
        <row r="42">
          <cell r="B42">
            <v>0.19724762780101501</v>
          </cell>
        </row>
        <row r="43">
          <cell r="B43">
            <v>0.34922301399629302</v>
          </cell>
        </row>
        <row r="44">
          <cell r="B44">
            <v>0.40947738780452703</v>
          </cell>
        </row>
        <row r="45">
          <cell r="B45">
            <v>0.49886906302459899</v>
          </cell>
        </row>
        <row r="46">
          <cell r="B46">
            <v>0</v>
          </cell>
        </row>
      </sheetData>
      <sheetData sheetId="15">
        <row r="2">
          <cell r="B2">
            <v>1.0427337006124899</v>
          </cell>
        </row>
        <row r="3">
          <cell r="B3">
            <v>9.6745840670540706E-2</v>
          </cell>
        </row>
        <row r="4">
          <cell r="B4">
            <v>1.1799692163162101</v>
          </cell>
        </row>
        <row r="5">
          <cell r="B5">
            <v>0.71666939057842105</v>
          </cell>
        </row>
        <row r="6">
          <cell r="B6">
            <v>0.50934362231471197</v>
          </cell>
        </row>
        <row r="7">
          <cell r="B7">
            <v>1.06351416268698</v>
          </cell>
        </row>
        <row r="8">
          <cell r="B8">
            <v>0.55230048505642404</v>
          </cell>
        </row>
        <row r="9">
          <cell r="B9">
            <v>0.58080957569943203</v>
          </cell>
        </row>
        <row r="10">
          <cell r="B10">
            <v>0.99890463246910899</v>
          </cell>
        </row>
        <row r="11">
          <cell r="B11">
            <v>1.91908169245399</v>
          </cell>
        </row>
        <row r="12">
          <cell r="B12">
            <v>1.7262363233261599</v>
          </cell>
        </row>
        <row r="13">
          <cell r="B13">
            <v>0.48098948409155901</v>
          </cell>
        </row>
        <row r="14">
          <cell r="B14">
            <v>1.0174426339443501</v>
          </cell>
        </row>
        <row r="15">
          <cell r="B15">
            <v>0.74908454602488705</v>
          </cell>
        </row>
        <row r="16">
          <cell r="B16">
            <v>1.54086831677184</v>
          </cell>
        </row>
        <row r="17">
          <cell r="B17">
            <v>0.94586867174186795</v>
          </cell>
        </row>
        <row r="18">
          <cell r="B18">
            <v>0.71916118373256499</v>
          </cell>
        </row>
        <row r="19">
          <cell r="B19">
            <v>0.87082304323943005</v>
          </cell>
        </row>
        <row r="20">
          <cell r="B20">
            <v>0.96424385967807802</v>
          </cell>
        </row>
        <row r="21">
          <cell r="B21">
            <v>0.92835184624928802</v>
          </cell>
        </row>
        <row r="22">
          <cell r="B22">
            <v>0.62694785813182896</v>
          </cell>
        </row>
        <row r="23">
          <cell r="B23">
            <v>1.03207897137557</v>
          </cell>
        </row>
        <row r="24">
          <cell r="B24">
            <v>1.0177511505580701</v>
          </cell>
        </row>
        <row r="25">
          <cell r="B25">
            <v>0.58135207061752203</v>
          </cell>
        </row>
        <row r="26">
          <cell r="B26">
            <v>0.741240374229858</v>
          </cell>
        </row>
        <row r="27">
          <cell r="B27">
            <v>2.5734711276144702</v>
          </cell>
        </row>
        <row r="28">
          <cell r="B28">
            <v>1.38082701492349</v>
          </cell>
        </row>
        <row r="29">
          <cell r="B29">
            <v>0.720720203221353</v>
          </cell>
        </row>
        <row r="30">
          <cell r="B30">
            <v>0.835782838948393</v>
          </cell>
        </row>
        <row r="31">
          <cell r="B31">
            <v>0.72309754782227298</v>
          </cell>
        </row>
        <row r="32">
          <cell r="B32">
            <v>0.33759376364667498</v>
          </cell>
        </row>
        <row r="33">
          <cell r="B33">
            <v>0.64033034501683705</v>
          </cell>
        </row>
        <row r="34">
          <cell r="B34">
            <v>0.80877369825397005</v>
          </cell>
        </row>
        <row r="35">
          <cell r="B35">
            <v>0.702030715709824</v>
          </cell>
        </row>
        <row r="36">
          <cell r="B36">
            <v>0.51340140866154005</v>
          </cell>
        </row>
        <row r="37">
          <cell r="B37">
            <v>1.32496401526278</v>
          </cell>
        </row>
        <row r="38">
          <cell r="B38">
            <v>0.56366053548007899</v>
          </cell>
        </row>
        <row r="39">
          <cell r="B39">
            <v>1.81673148785112</v>
          </cell>
        </row>
        <row r="40">
          <cell r="B40">
            <v>1.32235863295714</v>
          </cell>
        </row>
        <row r="41">
          <cell r="B41">
            <v>0.36485146690736597</v>
          </cell>
        </row>
        <row r="42">
          <cell r="B42">
            <v>0.27639520679990598</v>
          </cell>
        </row>
        <row r="43">
          <cell r="B43">
            <v>0.350387685056196</v>
          </cell>
        </row>
        <row r="44">
          <cell r="B44">
            <v>0.34050025236074499</v>
          </cell>
        </row>
        <row r="45">
          <cell r="B45">
            <v>0.61103960496272802</v>
          </cell>
        </row>
        <row r="46">
          <cell r="B46">
            <v>0</v>
          </cell>
        </row>
      </sheetData>
      <sheetData sheetId="16">
        <row r="2">
          <cell r="B2">
            <v>1.09285085800953</v>
          </cell>
        </row>
        <row r="3">
          <cell r="B3">
            <v>9.8836200900594001E-2</v>
          </cell>
        </row>
        <row r="4">
          <cell r="B4">
            <v>1.29787401865215</v>
          </cell>
        </row>
        <row r="5">
          <cell r="B5">
            <v>0.61815328660287605</v>
          </cell>
        </row>
        <row r="6">
          <cell r="B6">
            <v>0.44301741288594798</v>
          </cell>
        </row>
        <row r="7">
          <cell r="B7">
            <v>1.09690181941167</v>
          </cell>
        </row>
        <row r="8">
          <cell r="B8">
            <v>0.54313162115618696</v>
          </cell>
        </row>
        <row r="9">
          <cell r="B9">
            <v>0.58924979588620896</v>
          </cell>
        </row>
        <row r="10">
          <cell r="B10">
            <v>0.97196729184241704</v>
          </cell>
        </row>
        <row r="11">
          <cell r="B11">
            <v>2.0416193880159699</v>
          </cell>
        </row>
        <row r="12">
          <cell r="B12">
            <v>1.83048832298219</v>
          </cell>
        </row>
        <row r="13">
          <cell r="B13">
            <v>0.50005806929734797</v>
          </cell>
        </row>
        <row r="14">
          <cell r="B14">
            <v>1.05397832716563</v>
          </cell>
        </row>
        <row r="15">
          <cell r="B15">
            <v>0.73508482270808395</v>
          </cell>
        </row>
        <row r="16">
          <cell r="B16">
            <v>1.4148511826944401</v>
          </cell>
        </row>
        <row r="17">
          <cell r="B17">
            <v>0.88559419833893305</v>
          </cell>
        </row>
        <row r="18">
          <cell r="B18">
            <v>0.67788826552355397</v>
          </cell>
        </row>
        <row r="19">
          <cell r="B19">
            <v>0.86034512169278698</v>
          </cell>
        </row>
        <row r="20">
          <cell r="B20">
            <v>0.92382851598376103</v>
          </cell>
        </row>
        <row r="21">
          <cell r="B21">
            <v>0.91776962113471505</v>
          </cell>
        </row>
        <row r="22">
          <cell r="B22">
            <v>0.61435168715367405</v>
          </cell>
        </row>
        <row r="23">
          <cell r="B23">
            <v>0.99115452122539704</v>
          </cell>
        </row>
        <row r="24">
          <cell r="B24">
            <v>0.97079428364157205</v>
          </cell>
        </row>
        <row r="25">
          <cell r="B25">
            <v>0.55994160611355703</v>
          </cell>
        </row>
        <row r="26">
          <cell r="B26">
            <v>0.72895213634044898</v>
          </cell>
        </row>
        <row r="27">
          <cell r="B27">
            <v>2.6421821031040298</v>
          </cell>
        </row>
        <row r="28">
          <cell r="B28">
            <v>1.4002004350056401</v>
          </cell>
        </row>
        <row r="29">
          <cell r="B29">
            <v>0.72960159686305504</v>
          </cell>
        </row>
        <row r="30">
          <cell r="B30">
            <v>0.90015860500496103</v>
          </cell>
        </row>
        <row r="31">
          <cell r="B31">
            <v>0.69748070397009998</v>
          </cell>
        </row>
        <row r="32">
          <cell r="B32">
            <v>0.32692871926293599</v>
          </cell>
        </row>
        <row r="33">
          <cell r="B33">
            <v>0.64794852711231199</v>
          </cell>
        </row>
        <row r="34">
          <cell r="B34">
            <v>0.78812399424452295</v>
          </cell>
        </row>
        <row r="35">
          <cell r="B35">
            <v>0.71400456195275497</v>
          </cell>
        </row>
        <row r="36">
          <cell r="B36">
            <v>0.50469638254614302</v>
          </cell>
        </row>
        <row r="37">
          <cell r="B37">
            <v>1.29455782770033</v>
          </cell>
        </row>
        <row r="38">
          <cell r="B38">
            <v>0.57099342704109302</v>
          </cell>
        </row>
        <row r="39">
          <cell r="B39">
            <v>1.79223260742793</v>
          </cell>
        </row>
        <row r="40">
          <cell r="B40">
            <v>1.3417207347094799</v>
          </cell>
        </row>
        <row r="41">
          <cell r="B41">
            <v>0.36980923836035001</v>
          </cell>
        </row>
        <row r="42">
          <cell r="B42">
            <v>0.26965255385664599</v>
          </cell>
        </row>
        <row r="43">
          <cell r="B43">
            <v>0.3432497426353</v>
          </cell>
        </row>
        <row r="44">
          <cell r="B44">
            <v>0.36801032154326702</v>
          </cell>
        </row>
        <row r="45">
          <cell r="B45">
            <v>0.60048037770473195</v>
          </cell>
        </row>
        <row r="46">
          <cell r="B46">
            <v>0</v>
          </cell>
        </row>
      </sheetData>
      <sheetData sheetId="17">
        <row r="2">
          <cell r="B2">
            <v>1.10063182954995</v>
          </cell>
        </row>
        <row r="3">
          <cell r="B3">
            <v>0.106131584515005</v>
          </cell>
        </row>
        <row r="4">
          <cell r="B4">
            <v>1.3519151583699001</v>
          </cell>
        </row>
        <row r="5">
          <cell r="B5">
            <v>0.57630030887795103</v>
          </cell>
        </row>
        <row r="6">
          <cell r="B6">
            <v>0.42316772193865898</v>
          </cell>
        </row>
        <row r="7">
          <cell r="B7">
            <v>1.09313827677307</v>
          </cell>
        </row>
        <row r="8">
          <cell r="B8">
            <v>0.55193866770967803</v>
          </cell>
        </row>
        <row r="9">
          <cell r="B9">
            <v>0.60275376385562496</v>
          </cell>
        </row>
        <row r="10">
          <cell r="B10">
            <v>0.97580664514982396</v>
          </cell>
        </row>
        <row r="11">
          <cell r="B11">
            <v>2.1193590609143</v>
          </cell>
        </row>
        <row r="12">
          <cell r="B12">
            <v>1.8514016681437999</v>
          </cell>
        </row>
        <row r="13">
          <cell r="B13">
            <v>0.50499730972345402</v>
          </cell>
        </row>
        <row r="14">
          <cell r="B14">
            <v>1.0969982038988499</v>
          </cell>
        </row>
        <row r="15">
          <cell r="B15">
            <v>0.75398666151091398</v>
          </cell>
        </row>
        <row r="16">
          <cell r="B16">
            <v>1.3444576278679901</v>
          </cell>
        </row>
        <row r="17">
          <cell r="B17">
            <v>0.88745423844128202</v>
          </cell>
        </row>
        <row r="18">
          <cell r="B18">
            <v>0.71245159301370098</v>
          </cell>
        </row>
        <row r="19">
          <cell r="B19">
            <v>0.86154497232840699</v>
          </cell>
        </row>
        <row r="20">
          <cell r="B20">
            <v>0.914283873330203</v>
          </cell>
        </row>
        <row r="21">
          <cell r="B21">
            <v>0.92719461010542303</v>
          </cell>
        </row>
        <row r="22">
          <cell r="B22">
            <v>0.63598377013380303</v>
          </cell>
        </row>
        <row r="23">
          <cell r="B23">
            <v>0.98435701185719804</v>
          </cell>
        </row>
        <row r="24">
          <cell r="B24">
            <v>1.0214634431607299</v>
          </cell>
        </row>
        <row r="25">
          <cell r="B25">
            <v>0.50935901817680396</v>
          </cell>
        </row>
        <row r="26">
          <cell r="B26">
            <v>0.71699058769761703</v>
          </cell>
        </row>
        <row r="27">
          <cell r="B27">
            <v>2.7139235898235898</v>
          </cell>
        </row>
        <row r="28">
          <cell r="B28">
            <v>1.40234056272039</v>
          </cell>
        </row>
        <row r="29">
          <cell r="B29">
            <v>0.72041473786286603</v>
          </cell>
        </row>
        <row r="30">
          <cell r="B30">
            <v>0.91625004223866402</v>
          </cell>
        </row>
        <row r="31">
          <cell r="B31">
            <v>0.70876682302712601</v>
          </cell>
        </row>
        <row r="32">
          <cell r="B32">
            <v>0.38395187413543902</v>
          </cell>
        </row>
        <row r="33">
          <cell r="B33">
            <v>0.64574921687642906</v>
          </cell>
        </row>
        <row r="34">
          <cell r="B34">
            <v>0.79857860784554302</v>
          </cell>
        </row>
        <row r="35">
          <cell r="B35">
            <v>0.69669638929296196</v>
          </cell>
        </row>
        <row r="36">
          <cell r="B36">
            <v>0.52056165899433304</v>
          </cell>
        </row>
        <row r="37">
          <cell r="B37">
            <v>1.3119206901320499</v>
          </cell>
        </row>
        <row r="38">
          <cell r="B38">
            <v>0.58726349651115695</v>
          </cell>
        </row>
        <row r="39">
          <cell r="B39">
            <v>1.8720643486608499</v>
          </cell>
        </row>
        <row r="40">
          <cell r="B40">
            <v>1.3915207511474399</v>
          </cell>
        </row>
        <row r="41">
          <cell r="B41">
            <v>0.38067357523547701</v>
          </cell>
        </row>
        <row r="42">
          <cell r="B42">
            <v>0.28077730214893798</v>
          </cell>
        </row>
        <row r="43">
          <cell r="B43">
            <v>0.31797478562176501</v>
          </cell>
        </row>
        <row r="44">
          <cell r="B44">
            <v>0.38639986684377797</v>
          </cell>
        </row>
        <row r="45">
          <cell r="B45">
            <v>0.59878497320106105</v>
          </cell>
        </row>
        <row r="46">
          <cell r="B46">
            <v>0</v>
          </cell>
        </row>
      </sheetData>
      <sheetData sheetId="18">
        <row r="2">
          <cell r="B2">
            <v>1.0728176326973899</v>
          </cell>
        </row>
        <row r="3">
          <cell r="B3">
            <v>0.103980270274919</v>
          </cell>
        </row>
        <row r="4">
          <cell r="B4">
            <v>1.43923824046045</v>
          </cell>
        </row>
        <row r="5">
          <cell r="B5">
            <v>0.58805366836619999</v>
          </cell>
        </row>
        <row r="6">
          <cell r="B6">
            <v>0.43131871131879101</v>
          </cell>
        </row>
        <row r="7">
          <cell r="B7">
            <v>1.0690374530917599</v>
          </cell>
        </row>
        <row r="8">
          <cell r="B8">
            <v>0.556386218559899</v>
          </cell>
        </row>
        <row r="9">
          <cell r="B9">
            <v>0.59688002970774401</v>
          </cell>
        </row>
        <row r="10">
          <cell r="B10">
            <v>0.95691838449172895</v>
          </cell>
        </row>
        <row r="11">
          <cell r="B11">
            <v>2.1282112466908201</v>
          </cell>
        </row>
        <row r="12">
          <cell r="B12">
            <v>1.82806436441708</v>
          </cell>
        </row>
        <row r="13">
          <cell r="B13">
            <v>0.51124965904960495</v>
          </cell>
        </row>
        <row r="14">
          <cell r="B14">
            <v>1.0985951808883001</v>
          </cell>
        </row>
        <row r="15">
          <cell r="B15">
            <v>0.76589083523315304</v>
          </cell>
        </row>
        <row r="16">
          <cell r="B16">
            <v>1.3838156865172699</v>
          </cell>
        </row>
        <row r="17">
          <cell r="B17">
            <v>0.91676971068573898</v>
          </cell>
        </row>
        <row r="18">
          <cell r="B18">
            <v>0.72204369689627002</v>
          </cell>
        </row>
        <row r="19">
          <cell r="B19">
            <v>0.84975023445308495</v>
          </cell>
        </row>
        <row r="20">
          <cell r="B20">
            <v>0.92585352740279303</v>
          </cell>
        </row>
        <row r="21">
          <cell r="B21">
            <v>0.93663296500235005</v>
          </cell>
        </row>
        <row r="22">
          <cell r="B22">
            <v>0.63847844940620802</v>
          </cell>
        </row>
        <row r="23">
          <cell r="B23">
            <v>0.98639009290756197</v>
          </cell>
        </row>
        <row r="24">
          <cell r="B24">
            <v>1.0272990852731101</v>
          </cell>
        </row>
        <row r="25">
          <cell r="B25">
            <v>0.51257165036635199</v>
          </cell>
        </row>
        <row r="26">
          <cell r="B26">
            <v>0.71185742195817803</v>
          </cell>
        </row>
        <row r="27">
          <cell r="B27">
            <v>2.75846391845349</v>
          </cell>
        </row>
        <row r="28">
          <cell r="B28">
            <v>1.4108520022633999</v>
          </cell>
        </row>
        <row r="29">
          <cell r="B29">
            <v>0.69215471919800597</v>
          </cell>
        </row>
        <row r="30">
          <cell r="B30">
            <v>0.90461916847894497</v>
          </cell>
        </row>
        <row r="31">
          <cell r="B31">
            <v>0.73404187921537201</v>
          </cell>
        </row>
        <row r="32">
          <cell r="B32">
            <v>0.38429538885027897</v>
          </cell>
        </row>
        <row r="33">
          <cell r="B33">
            <v>0.63507584774597703</v>
          </cell>
        </row>
        <row r="34">
          <cell r="B34">
            <v>0.79643212850668499</v>
          </cell>
        </row>
        <row r="35">
          <cell r="B35">
            <v>0.68598671455656302</v>
          </cell>
        </row>
        <row r="36">
          <cell r="B36">
            <v>0.52831273036316395</v>
          </cell>
        </row>
        <row r="37">
          <cell r="B37">
            <v>1.23527495206153</v>
          </cell>
        </row>
        <row r="38">
          <cell r="B38">
            <v>0.58680836767945999</v>
          </cell>
        </row>
        <row r="39">
          <cell r="B39">
            <v>1.87041473746746</v>
          </cell>
        </row>
        <row r="40">
          <cell r="B40">
            <v>1.4255361453114099</v>
          </cell>
        </row>
        <row r="41">
          <cell r="B41">
            <v>0.36677742989426998</v>
          </cell>
        </row>
        <row r="42">
          <cell r="B42">
            <v>0.27328854070153102</v>
          </cell>
        </row>
        <row r="43">
          <cell r="B43">
            <v>0.31240007624008098</v>
          </cell>
        </row>
        <row r="44">
          <cell r="B44">
            <v>0.38303600426559797</v>
          </cell>
        </row>
        <row r="45">
          <cell r="B45">
            <v>0.58327984281015699</v>
          </cell>
        </row>
        <row r="46">
          <cell r="B46">
            <v>0</v>
          </cell>
        </row>
      </sheetData>
      <sheetData sheetId="19">
        <row r="2">
          <cell r="B2">
            <v>1.06085184637425</v>
          </cell>
        </row>
        <row r="3">
          <cell r="B3">
            <v>0.10305180713476</v>
          </cell>
        </row>
        <row r="4">
          <cell r="B4">
            <v>1.3615702700269301</v>
          </cell>
        </row>
        <row r="5">
          <cell r="B5">
            <v>0.66323950257756004</v>
          </cell>
        </row>
        <row r="6">
          <cell r="B6">
            <v>0.44402232722535701</v>
          </cell>
        </row>
        <row r="7">
          <cell r="B7">
            <v>1.07047786398427</v>
          </cell>
        </row>
        <row r="8">
          <cell r="B8">
            <v>0.55108714894307897</v>
          </cell>
        </row>
        <row r="9">
          <cell r="B9">
            <v>0.60459365212612803</v>
          </cell>
        </row>
        <row r="10">
          <cell r="B10">
            <v>0.94826061462534905</v>
          </cell>
        </row>
        <row r="11">
          <cell r="B11">
            <v>2.1197773767737398</v>
          </cell>
        </row>
        <row r="12">
          <cell r="B12">
            <v>1.8389378531370899</v>
          </cell>
        </row>
        <row r="13">
          <cell r="B13">
            <v>0.502783960832209</v>
          </cell>
        </row>
        <row r="14">
          <cell r="B14">
            <v>1.09208003870808</v>
          </cell>
        </row>
        <row r="15">
          <cell r="B15">
            <v>0.78157395457029699</v>
          </cell>
        </row>
        <row r="16">
          <cell r="B16">
            <v>1.3610312664085</v>
          </cell>
        </row>
        <row r="17">
          <cell r="B17">
            <v>0.92358779003518399</v>
          </cell>
        </row>
        <row r="18">
          <cell r="B18">
            <v>0.74201244500702002</v>
          </cell>
        </row>
        <row r="19">
          <cell r="B19">
            <v>0.85930209167258298</v>
          </cell>
        </row>
        <row r="20">
          <cell r="B20">
            <v>0.92242600244597295</v>
          </cell>
        </row>
        <row r="21">
          <cell r="B21">
            <v>0.95868058855532101</v>
          </cell>
        </row>
        <row r="22">
          <cell r="B22">
            <v>0.67873138967859103</v>
          </cell>
        </row>
        <row r="23">
          <cell r="B23">
            <v>0.984782314441076</v>
          </cell>
        </row>
        <row r="24">
          <cell r="B24">
            <v>1.1087515779552699</v>
          </cell>
        </row>
        <row r="25">
          <cell r="B25">
            <v>0.519897116333909</v>
          </cell>
        </row>
        <row r="26">
          <cell r="B26">
            <v>0.71585600083525203</v>
          </cell>
        </row>
        <row r="27">
          <cell r="B27">
            <v>2.8354537523652401</v>
          </cell>
        </row>
        <row r="28">
          <cell r="B28">
            <v>1.43355603534677</v>
          </cell>
        </row>
        <row r="29">
          <cell r="B29">
            <v>0.64011634777992599</v>
          </cell>
        </row>
        <row r="30">
          <cell r="B30">
            <v>0.88944033678581902</v>
          </cell>
        </row>
        <row r="31">
          <cell r="B31">
            <v>0.73232740097154803</v>
          </cell>
        </row>
        <row r="32">
          <cell r="B32">
            <v>0.37981611029774798</v>
          </cell>
        </row>
        <row r="33">
          <cell r="B33">
            <v>0.64112563079441698</v>
          </cell>
        </row>
        <row r="34">
          <cell r="B34">
            <v>0.816526487198727</v>
          </cell>
        </row>
        <row r="35">
          <cell r="B35">
            <v>0.67244940425352595</v>
          </cell>
        </row>
        <row r="36">
          <cell r="B36">
            <v>0.53633125706085505</v>
          </cell>
        </row>
        <row r="37">
          <cell r="B37">
            <v>1.2273262618448399</v>
          </cell>
        </row>
        <row r="38">
          <cell r="B38">
            <v>0.58952584393920904</v>
          </cell>
        </row>
        <row r="39">
          <cell r="B39">
            <v>1.91225071191598</v>
          </cell>
        </row>
        <row r="40">
          <cell r="B40">
            <v>1.4177274557146899</v>
          </cell>
        </row>
        <row r="41">
          <cell r="B41">
            <v>0.36831188121241898</v>
          </cell>
        </row>
        <row r="42">
          <cell r="B42">
            <v>0.26362548791454499</v>
          </cell>
        </row>
        <row r="43">
          <cell r="B43">
            <v>0.31721803952544497</v>
          </cell>
        </row>
        <row r="44">
          <cell r="B44">
            <v>0.38789376970969702</v>
          </cell>
        </row>
        <row r="45">
          <cell r="B45">
            <v>0.57899911594175102</v>
          </cell>
        </row>
        <row r="46">
          <cell r="B46">
            <v>0</v>
          </cell>
        </row>
      </sheetData>
      <sheetData sheetId="20">
        <row r="2">
          <cell r="B2">
            <v>1.08569773779987</v>
          </cell>
        </row>
        <row r="3">
          <cell r="B3">
            <v>0.101455930971667</v>
          </cell>
        </row>
        <row r="4">
          <cell r="B4">
            <v>1.20610461086665</v>
          </cell>
        </row>
        <row r="5">
          <cell r="B5">
            <v>0.80249616947173996</v>
          </cell>
        </row>
        <row r="6">
          <cell r="B6">
            <v>0.51132848649336304</v>
          </cell>
        </row>
        <row r="7">
          <cell r="B7">
            <v>1.08456495984895</v>
          </cell>
        </row>
        <row r="8">
          <cell r="B8">
            <v>0.55831776155261403</v>
          </cell>
        </row>
        <row r="9">
          <cell r="B9">
            <v>0.61198331227660396</v>
          </cell>
        </row>
        <row r="10">
          <cell r="B10">
            <v>0.91503868162593904</v>
          </cell>
        </row>
        <row r="11">
          <cell r="B11">
            <v>2.0107227206812501</v>
          </cell>
        </row>
        <row r="12">
          <cell r="B12">
            <v>1.97570274414235</v>
          </cell>
        </row>
        <row r="13">
          <cell r="B13">
            <v>0.54448899897344705</v>
          </cell>
        </row>
        <row r="14">
          <cell r="B14">
            <v>1.0834001997288401</v>
          </cell>
        </row>
        <row r="15">
          <cell r="B15">
            <v>0.80321125153252704</v>
          </cell>
        </row>
        <row r="16">
          <cell r="B16">
            <v>1.3627154075196299</v>
          </cell>
        </row>
        <row r="17">
          <cell r="B17">
            <v>0.91404254150406095</v>
          </cell>
        </row>
        <row r="18">
          <cell r="B18">
            <v>0.77458024233671996</v>
          </cell>
        </row>
        <row r="19">
          <cell r="B19">
            <v>0.882219668752109</v>
          </cell>
        </row>
        <row r="20">
          <cell r="B20">
            <v>0.93687275502953804</v>
          </cell>
        </row>
        <row r="21">
          <cell r="B21">
            <v>0.944535277226212</v>
          </cell>
        </row>
        <row r="22">
          <cell r="B22">
            <v>0.68505237049677103</v>
          </cell>
        </row>
        <row r="23">
          <cell r="B23">
            <v>1.0512165622688301</v>
          </cell>
        </row>
        <row r="24">
          <cell r="B24">
            <v>1.1597454885601299</v>
          </cell>
        </row>
        <row r="25">
          <cell r="B25">
            <v>0.53931572342325196</v>
          </cell>
        </row>
        <row r="26">
          <cell r="B26">
            <v>0.71079026222583097</v>
          </cell>
        </row>
        <row r="27">
          <cell r="B27">
            <v>2.91770431731902</v>
          </cell>
        </row>
        <row r="28">
          <cell r="B28">
            <v>1.43227604520454</v>
          </cell>
        </row>
        <row r="29">
          <cell r="B29">
            <v>0.63452713304294395</v>
          </cell>
        </row>
        <row r="30">
          <cell r="B30">
            <v>0.890647139309789</v>
          </cell>
        </row>
        <row r="31">
          <cell r="B31">
            <v>0.73101953563566302</v>
          </cell>
        </row>
        <row r="32">
          <cell r="B32">
            <v>0.37539001170091701</v>
          </cell>
        </row>
        <row r="33">
          <cell r="B33">
            <v>0.65423656550690801</v>
          </cell>
        </row>
        <row r="34">
          <cell r="B34">
            <v>0.79269649256304098</v>
          </cell>
        </row>
        <row r="35">
          <cell r="B35">
            <v>0.64006916675131897</v>
          </cell>
        </row>
        <row r="36">
          <cell r="B36">
            <v>0.568592788647315</v>
          </cell>
        </row>
        <row r="37">
          <cell r="B37">
            <v>1.3277446224391201</v>
          </cell>
        </row>
        <row r="38">
          <cell r="B38">
            <v>0.62761353721984303</v>
          </cell>
        </row>
        <row r="39">
          <cell r="B39">
            <v>1.98672019297056</v>
          </cell>
        </row>
        <row r="40">
          <cell r="B40">
            <v>1.4478656769218201</v>
          </cell>
        </row>
        <row r="41">
          <cell r="B41">
            <v>0.36846666982161302</v>
          </cell>
        </row>
        <row r="42">
          <cell r="B42">
            <v>0.255227748311805</v>
          </cell>
        </row>
        <row r="43">
          <cell r="B43">
            <v>0.32165641729067102</v>
          </cell>
        </row>
        <row r="44">
          <cell r="B44">
            <v>0.388211260157454</v>
          </cell>
        </row>
        <row r="45">
          <cell r="B45">
            <v>0.58496053076634702</v>
          </cell>
        </row>
        <row r="46">
          <cell r="B46">
            <v>0</v>
          </cell>
        </row>
      </sheetData>
      <sheetData sheetId="21">
        <row r="2">
          <cell r="B2">
            <v>1.08307122575846</v>
          </cell>
        </row>
        <row r="3">
          <cell r="B3">
            <v>0.12797554202247099</v>
          </cell>
        </row>
        <row r="4">
          <cell r="B4">
            <v>1.1670444193327201</v>
          </cell>
        </row>
        <row r="5">
          <cell r="B5">
            <v>0.83434920680813196</v>
          </cell>
        </row>
        <row r="6">
          <cell r="B6">
            <v>0.66092698785442805</v>
          </cell>
        </row>
        <row r="7">
          <cell r="B7">
            <v>1.10146918028096</v>
          </cell>
        </row>
        <row r="8">
          <cell r="B8">
            <v>0.54920768817153298</v>
          </cell>
        </row>
        <row r="9">
          <cell r="B9">
            <v>0.61072547082818995</v>
          </cell>
        </row>
        <row r="10">
          <cell r="B10">
            <v>0.91472790904047496</v>
          </cell>
        </row>
        <row r="11">
          <cell r="B11">
            <v>1.83863948578544</v>
          </cell>
        </row>
        <row r="12">
          <cell r="B12">
            <v>1.89547904475863</v>
          </cell>
        </row>
        <row r="13">
          <cell r="B13">
            <v>0.51715562468224296</v>
          </cell>
        </row>
        <row r="14">
          <cell r="B14">
            <v>1.0609095420240799</v>
          </cell>
        </row>
        <row r="15">
          <cell r="B15">
            <v>0.79067698105878903</v>
          </cell>
        </row>
        <row r="16">
          <cell r="B16">
            <v>1.31846431439149</v>
          </cell>
        </row>
        <row r="17">
          <cell r="B17">
            <v>0.89418522488816099</v>
          </cell>
        </row>
        <row r="18">
          <cell r="B18">
            <v>0.72039982160487503</v>
          </cell>
        </row>
        <row r="19">
          <cell r="B19">
            <v>0.81974296722852402</v>
          </cell>
        </row>
        <row r="20">
          <cell r="B20">
            <v>0.93340713176190404</v>
          </cell>
        </row>
        <row r="21">
          <cell r="B21">
            <v>0.98645484313071596</v>
          </cell>
        </row>
        <row r="22">
          <cell r="B22">
            <v>0.66157554996083201</v>
          </cell>
        </row>
        <row r="23">
          <cell r="B23">
            <v>1.0643642672415701</v>
          </cell>
        </row>
        <row r="24">
          <cell r="B24">
            <v>1.0824082964419699</v>
          </cell>
        </row>
        <row r="25">
          <cell r="B25">
            <v>0.55295070323401196</v>
          </cell>
        </row>
        <row r="26">
          <cell r="B26">
            <v>0.71067100379508696</v>
          </cell>
        </row>
        <row r="27">
          <cell r="B27">
            <v>2.9245964299188199</v>
          </cell>
        </row>
        <row r="28">
          <cell r="B28">
            <v>1.3850321351438899</v>
          </cell>
        </row>
        <row r="29">
          <cell r="B29">
            <v>0.59983535012435196</v>
          </cell>
        </row>
        <row r="30">
          <cell r="B30">
            <v>0.81299384819987597</v>
          </cell>
        </row>
        <row r="31">
          <cell r="B31">
            <v>0.73131488147903501</v>
          </cell>
        </row>
        <row r="32">
          <cell r="B32">
            <v>0.37291722589852999</v>
          </cell>
        </row>
        <row r="33">
          <cell r="B33">
            <v>0.66263949886756701</v>
          </cell>
        </row>
        <row r="34">
          <cell r="B34">
            <v>0.79406852176818199</v>
          </cell>
        </row>
        <row r="35">
          <cell r="B35">
            <v>0.625611086271459</v>
          </cell>
        </row>
        <row r="36">
          <cell r="B36">
            <v>0.57515765340416303</v>
          </cell>
        </row>
        <row r="37">
          <cell r="B37">
            <v>1.4235840435973199</v>
          </cell>
        </row>
        <row r="38">
          <cell r="B38">
            <v>0.61242333014649997</v>
          </cell>
        </row>
        <row r="39">
          <cell r="B39">
            <v>2.0346059651725001</v>
          </cell>
        </row>
        <row r="40">
          <cell r="B40">
            <v>1.5158165367940899</v>
          </cell>
        </row>
        <row r="41">
          <cell r="B41">
            <v>0.37631949488752298</v>
          </cell>
        </row>
        <row r="42">
          <cell r="B42">
            <v>0.25885720307325599</v>
          </cell>
        </row>
        <row r="43">
          <cell r="B43">
            <v>0.32494347664182199</v>
          </cell>
        </row>
        <row r="44">
          <cell r="B44">
            <v>0.388588469606369</v>
          </cell>
        </row>
        <row r="45">
          <cell r="B45">
            <v>0.56879821281426202</v>
          </cell>
        </row>
        <row r="46">
          <cell r="B46">
            <v>0</v>
          </cell>
        </row>
      </sheetData>
      <sheetData sheetId="22">
        <row r="2">
          <cell r="B2">
            <v>1.04918615956123</v>
          </cell>
        </row>
        <row r="3">
          <cell r="B3">
            <v>0.10326528884998699</v>
          </cell>
        </row>
        <row r="4">
          <cell r="B4">
            <v>1.12988210724005</v>
          </cell>
        </row>
        <row r="5">
          <cell r="B5">
            <v>0.819923529282238</v>
          </cell>
        </row>
        <row r="6">
          <cell r="B6">
            <v>0.59870623791690003</v>
          </cell>
        </row>
        <row r="7">
          <cell r="B7">
            <v>1.0679644647856099</v>
          </cell>
        </row>
        <row r="8">
          <cell r="B8">
            <v>0.53730156736602797</v>
          </cell>
        </row>
        <row r="9">
          <cell r="B9">
            <v>0.60772043235109197</v>
          </cell>
        </row>
        <row r="10">
          <cell r="B10">
            <v>0.89701893130195498</v>
          </cell>
        </row>
        <row r="11">
          <cell r="B11">
            <v>1.85835864033595</v>
          </cell>
        </row>
        <row r="12">
          <cell r="B12">
            <v>1.88369544097803</v>
          </cell>
        </row>
        <row r="13">
          <cell r="B13">
            <v>0.487283616192072</v>
          </cell>
        </row>
        <row r="14">
          <cell r="B14">
            <v>1.0707350983703801</v>
          </cell>
        </row>
        <row r="15">
          <cell r="B15">
            <v>0.80270333645032199</v>
          </cell>
        </row>
        <row r="16">
          <cell r="B16">
            <v>1.40633502450268</v>
          </cell>
        </row>
        <row r="17">
          <cell r="B17">
            <v>0.94808321898024805</v>
          </cell>
        </row>
        <row r="18">
          <cell r="B18">
            <v>0.74399093763498203</v>
          </cell>
        </row>
        <row r="19">
          <cell r="B19">
            <v>0.87643536553909995</v>
          </cell>
        </row>
        <row r="20">
          <cell r="B20">
            <v>0.91642618749172</v>
          </cell>
        </row>
        <row r="21">
          <cell r="B21">
            <v>1.0091937230977299</v>
          </cell>
        </row>
        <row r="22">
          <cell r="B22">
            <v>0.62128838655249496</v>
          </cell>
        </row>
        <row r="23">
          <cell r="B23">
            <v>1.0999489982094901</v>
          </cell>
        </row>
        <row r="24">
          <cell r="B24">
            <v>1.1620113609836999</v>
          </cell>
        </row>
        <row r="25">
          <cell r="B25">
            <v>0.54146956192416196</v>
          </cell>
        </row>
        <row r="26">
          <cell r="B26">
            <v>0.72821276038286098</v>
          </cell>
        </row>
        <row r="27">
          <cell r="B27">
            <v>2.9519253681651998</v>
          </cell>
        </row>
        <row r="28">
          <cell r="B28">
            <v>1.4293379370428101</v>
          </cell>
        </row>
        <row r="29">
          <cell r="B29">
            <v>0.63412635373563997</v>
          </cell>
        </row>
        <row r="30">
          <cell r="B30">
            <v>0.83068466710261402</v>
          </cell>
        </row>
        <row r="31">
          <cell r="B31">
            <v>0.71437128397457506</v>
          </cell>
        </row>
        <row r="32">
          <cell r="B32">
            <v>0.44472827478280902</v>
          </cell>
        </row>
        <row r="33">
          <cell r="B33">
            <v>0.66016605063084399</v>
          </cell>
        </row>
        <row r="34">
          <cell r="B34">
            <v>0.76789298086699898</v>
          </cell>
        </row>
        <row r="35">
          <cell r="B35">
            <v>0.61508485033402405</v>
          </cell>
        </row>
        <row r="36">
          <cell r="B36">
            <v>0.59479043250642805</v>
          </cell>
        </row>
        <row r="37">
          <cell r="B37">
            <v>1.3244919768137</v>
          </cell>
        </row>
        <row r="38">
          <cell r="B38">
            <v>0.60758702167728595</v>
          </cell>
        </row>
        <row r="39">
          <cell r="B39">
            <v>1.8970488176620499</v>
          </cell>
        </row>
        <row r="40">
          <cell r="B40">
            <v>1.4953567404289401</v>
          </cell>
        </row>
        <row r="41">
          <cell r="B41">
            <v>0.34838977242897301</v>
          </cell>
        </row>
        <row r="42">
          <cell r="B42">
            <v>0.26120035597112201</v>
          </cell>
        </row>
        <row r="43">
          <cell r="B43">
            <v>0.32972639220265099</v>
          </cell>
        </row>
        <row r="44">
          <cell r="B44">
            <v>0.39654191754340101</v>
          </cell>
        </row>
        <row r="45">
          <cell r="B45">
            <v>0.56520244055431601</v>
          </cell>
        </row>
        <row r="46">
          <cell r="B46">
            <v>0</v>
          </cell>
        </row>
      </sheetData>
      <sheetData sheetId="23">
        <row r="2">
          <cell r="B2">
            <v>1.0773508307530999</v>
          </cell>
        </row>
        <row r="3">
          <cell r="B3">
            <v>9.2377518895989899E-2</v>
          </cell>
        </row>
        <row r="4">
          <cell r="B4">
            <v>1.11444783217335</v>
          </cell>
        </row>
        <row r="5">
          <cell r="B5">
            <v>0.73489058478944802</v>
          </cell>
        </row>
        <row r="6">
          <cell r="B6">
            <v>0.43286320942043</v>
          </cell>
        </row>
        <row r="7">
          <cell r="B7">
            <v>1.0763206598625801</v>
          </cell>
        </row>
        <row r="8">
          <cell r="B8">
            <v>0.54035163739804903</v>
          </cell>
        </row>
        <row r="9">
          <cell r="B9">
            <v>0.63731124361006397</v>
          </cell>
        </row>
        <row r="10">
          <cell r="B10">
            <v>0.91351144908519499</v>
          </cell>
        </row>
        <row r="11">
          <cell r="B11">
            <v>2.1520457345601001</v>
          </cell>
        </row>
        <row r="12">
          <cell r="B12">
            <v>1.8476445639771499</v>
          </cell>
        </row>
        <row r="13">
          <cell r="B13">
            <v>0.50766347789117106</v>
          </cell>
        </row>
        <row r="14">
          <cell r="B14">
            <v>1.1078727998958999</v>
          </cell>
        </row>
        <row r="15">
          <cell r="B15">
            <v>0.78931283381123196</v>
          </cell>
        </row>
        <row r="16">
          <cell r="B16">
            <v>1.36879650423733</v>
          </cell>
        </row>
        <row r="17">
          <cell r="B17">
            <v>0.97922289027383203</v>
          </cell>
        </row>
        <row r="18">
          <cell r="B18">
            <v>0.74222479059248103</v>
          </cell>
        </row>
        <row r="19">
          <cell r="B19">
            <v>0.86215820646111896</v>
          </cell>
        </row>
        <row r="20">
          <cell r="B20">
            <v>0.91289587210349099</v>
          </cell>
        </row>
        <row r="21">
          <cell r="B21">
            <v>0.98331381324272205</v>
          </cell>
        </row>
        <row r="22">
          <cell r="B22">
            <v>0.62899141270411496</v>
          </cell>
        </row>
        <row r="23">
          <cell r="B23">
            <v>1.0999006184701501</v>
          </cell>
        </row>
        <row r="24">
          <cell r="B24">
            <v>1.0493974608363299</v>
          </cell>
        </row>
        <row r="25">
          <cell r="B25">
            <v>0.45238615032802998</v>
          </cell>
        </row>
        <row r="26">
          <cell r="B26">
            <v>0.66228590784234598</v>
          </cell>
        </row>
        <row r="27">
          <cell r="B27">
            <v>2.6604010939296501</v>
          </cell>
        </row>
        <row r="28">
          <cell r="B28">
            <v>1.5192362841160501</v>
          </cell>
        </row>
        <row r="29">
          <cell r="B29">
            <v>0.690380810733499</v>
          </cell>
        </row>
        <row r="30">
          <cell r="B30">
            <v>0.85829139989289405</v>
          </cell>
        </row>
        <row r="31">
          <cell r="B31">
            <v>0.72206695070382998</v>
          </cell>
        </row>
        <row r="32">
          <cell r="B32">
            <v>0.42802159213636398</v>
          </cell>
        </row>
        <row r="33">
          <cell r="B33">
            <v>0.63120504975716196</v>
          </cell>
        </row>
        <row r="34">
          <cell r="B34">
            <v>0.74711211016429302</v>
          </cell>
        </row>
        <row r="35">
          <cell r="B35">
            <v>0.589590314505401</v>
          </cell>
        </row>
        <row r="36">
          <cell r="B36">
            <v>0.57264952754695198</v>
          </cell>
        </row>
        <row r="37">
          <cell r="B37">
            <v>1.2173960833538799</v>
          </cell>
        </row>
        <row r="38">
          <cell r="B38">
            <v>0.56569099874061501</v>
          </cell>
        </row>
        <row r="39">
          <cell r="B39">
            <v>1.89656330260323</v>
          </cell>
        </row>
        <row r="40">
          <cell r="B40">
            <v>1.41271408018974</v>
          </cell>
        </row>
        <row r="41">
          <cell r="B41">
            <v>0.33373637576548199</v>
          </cell>
        </row>
        <row r="42">
          <cell r="B42">
            <v>0.21320614987602499</v>
          </cell>
        </row>
        <row r="43">
          <cell r="B43">
            <v>0.30987361118504297</v>
          </cell>
        </row>
        <row r="44">
          <cell r="B44">
            <v>0.41486348496567099</v>
          </cell>
        </row>
        <row r="45">
          <cell r="B45">
            <v>0.69585156133886505</v>
          </cell>
        </row>
        <row r="46">
          <cell r="B46">
            <v>0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zoomScaleNormal="100" workbookViewId="0"/>
  </sheetViews>
  <sheetFormatPr defaultColWidth="9.109375" defaultRowHeight="16.2" x14ac:dyDescent="0.3"/>
  <cols>
    <col min="1" max="2" width="15.6640625" style="2" customWidth="1"/>
    <col min="3" max="3" width="15.6640625" style="3" customWidth="1"/>
    <col min="4" max="4" width="15.6640625" style="2" customWidth="1"/>
    <col min="5" max="5" width="29.5546875" style="2" bestFit="1" customWidth="1"/>
    <col min="6" max="6" width="16.33203125" style="2" bestFit="1" customWidth="1"/>
    <col min="7" max="7" width="29.5546875" style="2" bestFit="1" customWidth="1"/>
    <col min="8" max="8" width="29.33203125" style="2" customWidth="1"/>
    <col min="9" max="16384" width="9.109375" style="2"/>
  </cols>
  <sheetData>
    <row r="1" spans="1:10" x14ac:dyDescent="0.3">
      <c r="A1" s="7" t="s">
        <v>0</v>
      </c>
      <c r="B1" s="7" t="s">
        <v>1</v>
      </c>
      <c r="C1" s="8" t="s">
        <v>2</v>
      </c>
      <c r="D1" s="7" t="s">
        <v>3</v>
      </c>
      <c r="F1" s="7" t="s">
        <v>4</v>
      </c>
    </row>
    <row r="2" spans="1:10" x14ac:dyDescent="0.3">
      <c r="A2" s="2">
        <f>1</f>
        <v>1</v>
      </c>
      <c r="B2" s="2">
        <v>1995</v>
      </c>
      <c r="C2" s="3">
        <v>45686.9</v>
      </c>
      <c r="J2" s="1"/>
    </row>
    <row r="3" spans="1:10" x14ac:dyDescent="0.3">
      <c r="A3" s="2">
        <f>A2+1</f>
        <v>2</v>
      </c>
      <c r="B3" s="2">
        <v>1996</v>
      </c>
      <c r="C3" s="3">
        <v>48152.4</v>
      </c>
      <c r="D3" s="4">
        <f>C3/C2-1</f>
        <v>5.3965140992275673E-2</v>
      </c>
      <c r="F3" s="2">
        <f>C3/C2</f>
        <v>1.0539651409922757</v>
      </c>
      <c r="H3" s="5"/>
    </row>
    <row r="4" spans="1:10" x14ac:dyDescent="0.3">
      <c r="A4" s="2">
        <f t="shared" ref="A4:A25" si="0">A3+1</f>
        <v>3</v>
      </c>
      <c r="B4" s="2">
        <v>1997</v>
      </c>
      <c r="C4" s="3">
        <v>49627.7</v>
      </c>
      <c r="D4" s="4">
        <f t="shared" ref="D4:D25" si="1">C4/C3-1</f>
        <v>3.0638140570355743E-2</v>
      </c>
      <c r="F4" s="2">
        <f t="shared" ref="F4:F25" si="2">C4/C3</f>
        <v>1.0306381405703557</v>
      </c>
      <c r="H4" s="5"/>
    </row>
    <row r="5" spans="1:10" x14ac:dyDescent="0.3">
      <c r="A5" s="2">
        <f t="shared" si="0"/>
        <v>4</v>
      </c>
      <c r="B5" s="2">
        <v>1998</v>
      </c>
      <c r="C5" s="3">
        <v>47922.8</v>
      </c>
      <c r="D5" s="4">
        <f t="shared" si="1"/>
        <v>-3.4353798382757872E-2</v>
      </c>
      <c r="F5" s="2">
        <f t="shared" si="2"/>
        <v>0.96564620161724213</v>
      </c>
      <c r="H5" s="5"/>
    </row>
    <row r="6" spans="1:10" x14ac:dyDescent="0.3">
      <c r="A6" s="2">
        <f t="shared" si="0"/>
        <v>5</v>
      </c>
      <c r="B6" s="2">
        <v>1999</v>
      </c>
      <c r="C6" s="3">
        <v>34167.800000000003</v>
      </c>
      <c r="D6" s="4">
        <f t="shared" si="1"/>
        <v>-0.28702413047651643</v>
      </c>
      <c r="F6" s="2">
        <f t="shared" si="2"/>
        <v>0.71297586952348357</v>
      </c>
      <c r="H6" s="5"/>
    </row>
    <row r="7" spans="1:10" x14ac:dyDescent="0.3">
      <c r="A7" s="2">
        <f t="shared" si="0"/>
        <v>6</v>
      </c>
      <c r="B7" s="2">
        <v>2000</v>
      </c>
      <c r="C7" s="3">
        <v>40699.199999999997</v>
      </c>
      <c r="D7" s="4">
        <f t="shared" si="1"/>
        <v>0.19115658602543895</v>
      </c>
      <c r="F7" s="2">
        <f t="shared" si="2"/>
        <v>1.1911565860254389</v>
      </c>
      <c r="H7" s="5"/>
    </row>
    <row r="8" spans="1:10" x14ac:dyDescent="0.3">
      <c r="A8" s="2">
        <f t="shared" si="0"/>
        <v>7</v>
      </c>
      <c r="B8" s="2">
        <v>2001</v>
      </c>
      <c r="C8" s="3">
        <v>36191.800000000003</v>
      </c>
      <c r="D8" s="4">
        <f t="shared" si="1"/>
        <v>-0.1107491056335258</v>
      </c>
      <c r="F8" s="2">
        <f t="shared" si="2"/>
        <v>0.8892508943664742</v>
      </c>
      <c r="H8" s="9" t="s">
        <v>5</v>
      </c>
    </row>
    <row r="9" spans="1:10" x14ac:dyDescent="0.3">
      <c r="A9" s="2">
        <f t="shared" si="0"/>
        <v>8</v>
      </c>
      <c r="B9" s="2">
        <v>2002</v>
      </c>
      <c r="C9" s="3">
        <v>36882.400000000001</v>
      </c>
      <c r="D9" s="4">
        <f t="shared" si="1"/>
        <v>1.9081670433634068E-2</v>
      </c>
      <c r="F9" s="2">
        <f t="shared" si="2"/>
        <v>1.0190816704336341</v>
      </c>
      <c r="H9" s="5">
        <f>C9/C2-1</f>
        <v>-0.19271388516182975</v>
      </c>
    </row>
    <row r="10" spans="1:10" x14ac:dyDescent="0.3">
      <c r="A10" s="2">
        <f t="shared" si="0"/>
        <v>9</v>
      </c>
      <c r="B10" s="2">
        <v>2003</v>
      </c>
      <c r="C10" s="3">
        <v>46624.7</v>
      </c>
      <c r="D10" s="4">
        <f t="shared" si="1"/>
        <v>0.26414495802876159</v>
      </c>
      <c r="F10" s="2">
        <f t="shared" si="2"/>
        <v>1.2641449580287616</v>
      </c>
      <c r="H10" s="5"/>
    </row>
    <row r="11" spans="1:10" x14ac:dyDescent="0.3">
      <c r="A11" s="2">
        <f t="shared" si="0"/>
        <v>10</v>
      </c>
      <c r="B11" s="2">
        <v>2004</v>
      </c>
      <c r="C11" s="3">
        <v>54295.4</v>
      </c>
      <c r="D11" s="4">
        <f t="shared" si="1"/>
        <v>0.16452009342687468</v>
      </c>
      <c r="F11" s="2">
        <f t="shared" si="2"/>
        <v>1.1645200934268747</v>
      </c>
      <c r="H11" s="5"/>
    </row>
    <row r="12" spans="1:10" x14ac:dyDescent="0.3">
      <c r="A12" s="2">
        <f t="shared" si="0"/>
        <v>11</v>
      </c>
      <c r="B12" s="2">
        <v>2005</v>
      </c>
      <c r="C12" s="3">
        <v>62535.3</v>
      </c>
      <c r="D12" s="4">
        <f t="shared" si="1"/>
        <v>0.15176055430110114</v>
      </c>
      <c r="F12" s="2">
        <f t="shared" si="2"/>
        <v>1.1517605543011011</v>
      </c>
      <c r="H12" s="5"/>
    </row>
    <row r="13" spans="1:10" x14ac:dyDescent="0.3">
      <c r="A13" s="2">
        <f t="shared" si="0"/>
        <v>12</v>
      </c>
      <c r="B13" s="2">
        <v>2006</v>
      </c>
      <c r="C13" s="3">
        <v>72270.7</v>
      </c>
      <c r="D13" s="4">
        <f t="shared" si="1"/>
        <v>0.15567847279856317</v>
      </c>
      <c r="F13" s="2">
        <f t="shared" si="2"/>
        <v>1.1556784727985632</v>
      </c>
      <c r="H13" s="5"/>
    </row>
    <row r="14" spans="1:10" x14ac:dyDescent="0.3">
      <c r="A14" s="2">
        <f t="shared" si="0"/>
        <v>13</v>
      </c>
      <c r="B14" s="2">
        <v>2007</v>
      </c>
      <c r="C14" s="3">
        <v>91476.4</v>
      </c>
      <c r="D14" s="4">
        <f t="shared" si="1"/>
        <v>0.26574669956150965</v>
      </c>
      <c r="F14" s="2">
        <f t="shared" si="2"/>
        <v>1.2657466995615096</v>
      </c>
      <c r="H14" s="5"/>
    </row>
    <row r="15" spans="1:10" x14ac:dyDescent="0.3">
      <c r="A15" s="2">
        <f t="shared" si="0"/>
        <v>14</v>
      </c>
      <c r="B15" s="2">
        <v>2008</v>
      </c>
      <c r="C15" s="3">
        <v>120863.8</v>
      </c>
      <c r="D15" s="4">
        <f t="shared" si="1"/>
        <v>0.32125663012536587</v>
      </c>
      <c r="F15" s="2">
        <f t="shared" si="2"/>
        <v>1.3212566301253659</v>
      </c>
      <c r="H15" s="5"/>
    </row>
    <row r="16" spans="1:10" x14ac:dyDescent="0.3">
      <c r="A16" s="2">
        <f t="shared" si="0"/>
        <v>15</v>
      </c>
      <c r="B16" s="2">
        <v>2009</v>
      </c>
      <c r="C16" s="3">
        <v>110661.9</v>
      </c>
      <c r="D16" s="4">
        <f t="shared" si="1"/>
        <v>-8.4408234723713838E-2</v>
      </c>
      <c r="F16" s="2">
        <f t="shared" si="2"/>
        <v>0.91559176527628616</v>
      </c>
      <c r="H16" s="5"/>
    </row>
    <row r="17" spans="1:11" x14ac:dyDescent="0.3">
      <c r="A17" s="2">
        <f t="shared" si="0"/>
        <v>16</v>
      </c>
      <c r="B17" s="2">
        <v>2010</v>
      </c>
      <c r="C17" s="3">
        <v>146460.20000000001</v>
      </c>
      <c r="D17" s="4">
        <f t="shared" si="1"/>
        <v>0.32349254802240002</v>
      </c>
      <c r="F17" s="2">
        <f t="shared" si="2"/>
        <v>1.3234925480224</v>
      </c>
      <c r="H17" s="5"/>
    </row>
    <row r="18" spans="1:11" x14ac:dyDescent="0.3">
      <c r="A18" s="2">
        <f t="shared" si="0"/>
        <v>17</v>
      </c>
      <c r="B18" s="2">
        <v>2011</v>
      </c>
      <c r="C18" s="3">
        <v>185580.5</v>
      </c>
      <c r="D18" s="4">
        <f t="shared" si="1"/>
        <v>0.26710532963904177</v>
      </c>
      <c r="F18" s="2">
        <f t="shared" si="2"/>
        <v>1.2671053296390418</v>
      </c>
      <c r="H18" s="5"/>
    </row>
    <row r="19" spans="1:11" x14ac:dyDescent="0.3">
      <c r="A19" s="2">
        <f t="shared" si="0"/>
        <v>18</v>
      </c>
      <c r="B19" s="2">
        <v>2012</v>
      </c>
      <c r="C19" s="3">
        <v>172861</v>
      </c>
      <c r="D19" s="4">
        <f t="shared" si="1"/>
        <v>-6.8538989818434537E-2</v>
      </c>
      <c r="F19" s="2">
        <f t="shared" si="2"/>
        <v>0.93146101018156546</v>
      </c>
      <c r="H19" s="5"/>
    </row>
    <row r="20" spans="1:11" x14ac:dyDescent="0.3">
      <c r="A20" s="2">
        <f t="shared" si="0"/>
        <v>19</v>
      </c>
      <c r="B20" s="2">
        <v>2013</v>
      </c>
      <c r="C20" s="3">
        <v>180314.3</v>
      </c>
      <c r="D20" s="4">
        <f t="shared" si="1"/>
        <v>4.3117302341187269E-2</v>
      </c>
      <c r="F20" s="2">
        <f t="shared" si="2"/>
        <v>1.0431173023411873</v>
      </c>
      <c r="H20" s="5"/>
    </row>
    <row r="21" spans="1:11" x14ac:dyDescent="0.3">
      <c r="A21" s="2">
        <f t="shared" si="0"/>
        <v>20</v>
      </c>
      <c r="B21" s="2">
        <v>2014</v>
      </c>
      <c r="C21" s="3">
        <v>175290.5</v>
      </c>
      <c r="D21" s="4">
        <f t="shared" si="1"/>
        <v>-2.7861350985473599E-2</v>
      </c>
      <c r="F21" s="2">
        <f t="shared" si="2"/>
        <v>0.9721386490145264</v>
      </c>
      <c r="H21" s="5"/>
    </row>
    <row r="22" spans="1:11" x14ac:dyDescent="0.3">
      <c r="A22" s="2">
        <f t="shared" si="0"/>
        <v>21</v>
      </c>
      <c r="B22" s="2">
        <v>2015</v>
      </c>
      <c r="C22" s="3">
        <v>136822</v>
      </c>
      <c r="D22" s="4">
        <f t="shared" si="1"/>
        <v>-0.21945570353213661</v>
      </c>
      <c r="F22" s="2">
        <f t="shared" si="2"/>
        <v>0.78054429646786339</v>
      </c>
      <c r="H22" s="5"/>
    </row>
    <row r="23" spans="1:11" x14ac:dyDescent="0.3">
      <c r="A23" s="2">
        <f t="shared" si="0"/>
        <v>22</v>
      </c>
      <c r="B23" s="2">
        <v>2016</v>
      </c>
      <c r="C23" s="3">
        <v>146715.4</v>
      </c>
      <c r="D23" s="4">
        <f t="shared" si="1"/>
        <v>7.2308546871117096E-2</v>
      </c>
      <c r="F23" s="2">
        <f t="shared" si="2"/>
        <v>1.0723085468711171</v>
      </c>
      <c r="H23" s="5"/>
    </row>
    <row r="24" spans="1:11" x14ac:dyDescent="0.3">
      <c r="A24" s="2">
        <f t="shared" si="0"/>
        <v>23</v>
      </c>
      <c r="B24" s="2">
        <v>2017</v>
      </c>
      <c r="C24" s="3">
        <v>161605</v>
      </c>
      <c r="D24" s="4">
        <f t="shared" si="1"/>
        <v>0.10148627887733674</v>
      </c>
      <c r="E24" s="7" t="s">
        <v>6</v>
      </c>
      <c r="F24" s="2">
        <f t="shared" si="2"/>
        <v>1.1014862788773367</v>
      </c>
      <c r="G24" s="7" t="s">
        <v>6</v>
      </c>
      <c r="H24" s="9" t="s">
        <v>7</v>
      </c>
    </row>
    <row r="25" spans="1:11" x14ac:dyDescent="0.3">
      <c r="A25" s="2">
        <f t="shared" si="0"/>
        <v>24</v>
      </c>
      <c r="B25" s="2">
        <v>2018</v>
      </c>
      <c r="C25" s="3">
        <v>150883.9</v>
      </c>
      <c r="D25" s="4">
        <f t="shared" si="1"/>
        <v>-6.6341387952105424E-2</v>
      </c>
      <c r="E25" s="4">
        <f>C25/C2-1</f>
        <v>2.3025637545992392</v>
      </c>
      <c r="F25" s="2">
        <f t="shared" si="2"/>
        <v>0.93365861204789458</v>
      </c>
      <c r="G25" s="4">
        <f>PRODUCT(F3:F25)-1</f>
        <v>2.3025637545992383</v>
      </c>
      <c r="H25" s="5">
        <f>C25/C10-1</f>
        <v>2.2361366400212765</v>
      </c>
      <c r="K25" s="5"/>
    </row>
    <row r="26" spans="1:11" x14ac:dyDescent="0.3">
      <c r="H26" s="5"/>
    </row>
    <row r="27" spans="1:11" x14ac:dyDescent="0.3">
      <c r="D27" s="5"/>
      <c r="E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GridLines="0" zoomScaleNormal="100" workbookViewId="0">
      <selection activeCell="C26" sqref="C26"/>
    </sheetView>
  </sheetViews>
  <sheetFormatPr defaultColWidth="9.109375" defaultRowHeight="16.2" x14ac:dyDescent="0.3"/>
  <cols>
    <col min="1" max="1" width="15.6640625" style="2" customWidth="1"/>
    <col min="2" max="13" width="15.6640625" style="3" customWidth="1"/>
    <col min="14" max="14" width="15.6640625" customWidth="1"/>
    <col min="15" max="15" width="8.88671875" customWidth="1"/>
    <col min="16" max="16384" width="9.109375" style="3"/>
  </cols>
  <sheetData>
    <row r="1" spans="1:15" x14ac:dyDescent="0.3">
      <c r="A1" s="7" t="s">
        <v>1</v>
      </c>
      <c r="B1" s="8" t="s">
        <v>2</v>
      </c>
      <c r="C1" s="7" t="s">
        <v>8</v>
      </c>
      <c r="D1" s="7" t="s">
        <v>9</v>
      </c>
      <c r="E1" s="7" t="s">
        <v>10</v>
      </c>
      <c r="F1" s="7" t="s">
        <v>9</v>
      </c>
      <c r="G1" s="7" t="s">
        <v>11</v>
      </c>
      <c r="H1" s="7" t="s">
        <v>9</v>
      </c>
      <c r="I1" s="7" t="s">
        <v>12</v>
      </c>
      <c r="J1" s="7" t="s">
        <v>9</v>
      </c>
      <c r="K1" s="7" t="s">
        <v>13</v>
      </c>
      <c r="L1" s="7" t="s">
        <v>9</v>
      </c>
      <c r="M1" s="8" t="s">
        <v>14</v>
      </c>
      <c r="N1" s="7" t="s">
        <v>9</v>
      </c>
      <c r="O1" s="3"/>
    </row>
    <row r="2" spans="1:15" x14ac:dyDescent="0.3">
      <c r="A2" s="7"/>
      <c r="C2" s="2"/>
      <c r="D2" s="2"/>
      <c r="E2" s="2"/>
      <c r="F2" s="2"/>
      <c r="G2" s="2"/>
      <c r="H2" s="2"/>
      <c r="I2" s="2"/>
      <c r="J2" s="2"/>
      <c r="K2" s="2"/>
      <c r="L2" s="2"/>
      <c r="N2" s="3"/>
      <c r="O2" s="3"/>
    </row>
    <row r="3" spans="1:15" x14ac:dyDescent="0.3">
      <c r="A3" s="2">
        <v>1995</v>
      </c>
      <c r="B3" s="11">
        <v>45686.9</v>
      </c>
      <c r="C3" s="12">
        <f>SUM([1]mip_sectors_1995!$B$2:$AT$2)</f>
        <v>31530.099999999995</v>
      </c>
      <c r="D3" s="4">
        <f>C3/$B3</f>
        <v>0.69013437112169995</v>
      </c>
      <c r="E3" s="12">
        <v>9704.6</v>
      </c>
      <c r="F3" s="4">
        <f>E3/$B3</f>
        <v>0.21241537508563724</v>
      </c>
      <c r="G3" s="12">
        <v>2881.8</v>
      </c>
      <c r="H3" s="4">
        <f>G3/$B3</f>
        <v>6.3077162162457956E-2</v>
      </c>
      <c r="I3" s="12">
        <v>834.3</v>
      </c>
      <c r="J3" s="4">
        <f>I3/$B3</f>
        <v>1.8261252131354939E-2</v>
      </c>
      <c r="K3" s="12">
        <v>3177.2</v>
      </c>
      <c r="L3" s="4">
        <f>K3/$B3</f>
        <v>6.9542910549851261E-2</v>
      </c>
      <c r="M3" s="11">
        <v>-1486.1</v>
      </c>
      <c r="N3" s="4">
        <f>M3/$B3</f>
        <v>-3.2527923759327067E-2</v>
      </c>
      <c r="O3" s="3"/>
    </row>
    <row r="4" spans="1:15" x14ac:dyDescent="0.3">
      <c r="A4" s="2">
        <v>1996</v>
      </c>
      <c r="B4" s="11">
        <v>48152.4</v>
      </c>
      <c r="C4" s="12">
        <f>SUM([1]mip_sectors_1996!$B$2:$AT$2)</f>
        <v>33890.500000000015</v>
      </c>
      <c r="D4" s="4">
        <f t="shared" ref="D4:D26" si="0">C4/$B4</f>
        <v>0.70381746288866209</v>
      </c>
      <c r="E4" s="12">
        <v>9252.1</v>
      </c>
      <c r="F4" s="4">
        <f t="shared" ref="F4:F26" si="1">E4/$B4</f>
        <v>0.19214203238052516</v>
      </c>
      <c r="G4" s="12">
        <v>2665.6</v>
      </c>
      <c r="H4" s="4">
        <f t="shared" ref="H4:H26" si="2">G4/$B4</f>
        <v>5.535757303893471E-2</v>
      </c>
      <c r="I4" s="12">
        <v>539.4</v>
      </c>
      <c r="J4" s="4">
        <f t="shared" ref="J4:J26" si="3">I4/$B4</f>
        <v>1.1201933859994517E-2</v>
      </c>
      <c r="K4" s="12">
        <v>3507.6</v>
      </c>
      <c r="L4" s="4">
        <f t="shared" ref="L4:L26" si="4">K4/$B4</f>
        <v>7.2843721185236868E-2</v>
      </c>
      <c r="M4" s="11">
        <v>-1652.4</v>
      </c>
      <c r="N4" s="4">
        <f t="shared" ref="N4:N26" si="5">M4/$B4</f>
        <v>-3.4316046552196777E-2</v>
      </c>
      <c r="O4" s="3"/>
    </row>
    <row r="5" spans="1:15" x14ac:dyDescent="0.3">
      <c r="A5" s="2">
        <v>1997</v>
      </c>
      <c r="B5" s="11">
        <v>49627.7</v>
      </c>
      <c r="C5" s="12">
        <f>SUM([1]mip_sectors_1997!$B$2:$AT$2)</f>
        <v>36962.899999999987</v>
      </c>
      <c r="D5" s="4">
        <f t="shared" si="0"/>
        <v>0.74480380916302769</v>
      </c>
      <c r="E5" s="12">
        <v>8710.2999999999993</v>
      </c>
      <c r="F5" s="4">
        <f t="shared" si="1"/>
        <v>0.17551286882124298</v>
      </c>
      <c r="G5" s="12">
        <v>2439.1999999999998</v>
      </c>
      <c r="H5" s="4">
        <f t="shared" si="2"/>
        <v>4.9149970681695909E-2</v>
      </c>
      <c r="I5" s="12">
        <v>456</v>
      </c>
      <c r="J5" s="4">
        <f t="shared" si="3"/>
        <v>9.1884169526292789E-3</v>
      </c>
      <c r="K5" s="12">
        <v>4850.5</v>
      </c>
      <c r="L5" s="4">
        <f t="shared" si="4"/>
        <v>9.7737755326158582E-2</v>
      </c>
      <c r="M5" s="11">
        <v>-1726</v>
      </c>
      <c r="N5" s="4">
        <f t="shared" si="5"/>
        <v>-3.477896416718889E-2</v>
      </c>
      <c r="O5" s="3"/>
    </row>
    <row r="6" spans="1:15" x14ac:dyDescent="0.3">
      <c r="A6" s="2">
        <v>1998</v>
      </c>
      <c r="B6" s="11">
        <v>47922.8</v>
      </c>
      <c r="C6" s="12">
        <f>SUM([1]mip_sectors_1998!$B$2:$AT$2)</f>
        <v>35021.200000000012</v>
      </c>
      <c r="D6" s="4">
        <f t="shared" si="0"/>
        <v>0.73078367708063818</v>
      </c>
      <c r="E6" s="12">
        <v>8570</v>
      </c>
      <c r="F6" s="4">
        <f t="shared" si="1"/>
        <v>0.17882928376472157</v>
      </c>
      <c r="G6" s="12">
        <v>2009.4</v>
      </c>
      <c r="H6" s="4">
        <f t="shared" si="2"/>
        <v>4.1929937315849659E-2</v>
      </c>
      <c r="I6" s="12">
        <v>641.6</v>
      </c>
      <c r="J6" s="4">
        <f t="shared" si="3"/>
        <v>1.3388199353960954E-2</v>
      </c>
      <c r="K6" s="12">
        <v>4821.1000000000004</v>
      </c>
      <c r="L6" s="4">
        <f t="shared" si="4"/>
        <v>0.10060138389242698</v>
      </c>
      <c r="M6" s="11">
        <v>-2297.6</v>
      </c>
      <c r="N6" s="4">
        <f t="shared" si="5"/>
        <v>-4.7943776240119522E-2</v>
      </c>
      <c r="O6" s="3"/>
    </row>
    <row r="7" spans="1:15" x14ac:dyDescent="0.3">
      <c r="A7" s="2">
        <v>1999</v>
      </c>
      <c r="B7" s="11">
        <v>34167.800000000003</v>
      </c>
      <c r="C7" s="12">
        <f>SUM([1]mip_sectors_1999!$B$2:$AT$2)</f>
        <v>24017.19999999999</v>
      </c>
      <c r="D7" s="4">
        <f t="shared" si="0"/>
        <v>0.70291912268275947</v>
      </c>
      <c r="E7" s="12">
        <v>5484.6</v>
      </c>
      <c r="F7" s="4">
        <f t="shared" si="1"/>
        <v>0.16051955349773764</v>
      </c>
      <c r="G7" s="12">
        <v>1807.1</v>
      </c>
      <c r="H7" s="4">
        <f t="shared" si="2"/>
        <v>5.2888977341239408E-2</v>
      </c>
      <c r="I7" s="12">
        <v>330.2</v>
      </c>
      <c r="J7" s="4">
        <f t="shared" si="3"/>
        <v>9.6640696796398938E-3</v>
      </c>
      <c r="K7" s="12">
        <v>4174.2</v>
      </c>
      <c r="L7" s="4">
        <f t="shared" si="4"/>
        <v>0.12216765492656827</v>
      </c>
      <c r="M7" s="11">
        <v>-1686.5</v>
      </c>
      <c r="N7" s="4">
        <f t="shared" si="5"/>
        <v>-4.9359338324387284E-2</v>
      </c>
      <c r="O7" s="3"/>
    </row>
    <row r="8" spans="1:15" x14ac:dyDescent="0.3">
      <c r="A8" s="2">
        <v>2000</v>
      </c>
      <c r="B8" s="11">
        <v>40699.199999999997</v>
      </c>
      <c r="C8" s="12">
        <f>SUM([1]mip_sectors_2000!$B$2:$AT$2)</f>
        <v>29831.300000000007</v>
      </c>
      <c r="D8" s="4">
        <f t="shared" si="0"/>
        <v>0.7329701812320637</v>
      </c>
      <c r="E8" s="12">
        <v>5593.7</v>
      </c>
      <c r="F8" s="4">
        <f t="shared" si="1"/>
        <v>0.1374400479616307</v>
      </c>
      <c r="G8" s="12">
        <v>1939.4</v>
      </c>
      <c r="H8" s="4">
        <f t="shared" si="2"/>
        <v>4.7652042300585763E-2</v>
      </c>
      <c r="I8" s="12">
        <v>70.900000000000006</v>
      </c>
      <c r="J8" s="4">
        <f t="shared" si="3"/>
        <v>1.7420489837638089E-3</v>
      </c>
      <c r="K8" s="12">
        <v>4110.5</v>
      </c>
      <c r="L8" s="4">
        <f t="shared" si="4"/>
        <v>0.10099707119550262</v>
      </c>
      <c r="M8" s="11">
        <v>-1538.4</v>
      </c>
      <c r="N8" s="4">
        <f t="shared" si="5"/>
        <v>-3.7799268781695962E-2</v>
      </c>
      <c r="O8" s="3"/>
    </row>
    <row r="9" spans="1:15" x14ac:dyDescent="0.3">
      <c r="A9" s="2">
        <v>2001</v>
      </c>
      <c r="B9" s="11">
        <v>36191.800000000003</v>
      </c>
      <c r="C9" s="12">
        <f>SUM([1]mip_sectors_2001!$B$2:$AT$2)</f>
        <v>25859.100000000006</v>
      </c>
      <c r="D9" s="4">
        <f t="shared" si="0"/>
        <v>0.71450162744047008</v>
      </c>
      <c r="E9" s="12">
        <v>4667.1000000000004</v>
      </c>
      <c r="F9" s="4">
        <f t="shared" si="1"/>
        <v>0.12895462508081942</v>
      </c>
      <c r="G9" s="12">
        <v>1911.8</v>
      </c>
      <c r="H9" s="4">
        <f t="shared" si="2"/>
        <v>5.2824120380859749E-2</v>
      </c>
      <c r="I9" s="12">
        <v>60.6</v>
      </c>
      <c r="J9" s="4">
        <f t="shared" si="3"/>
        <v>1.674412435966158E-3</v>
      </c>
      <c r="K9" s="12">
        <v>4957.6000000000004</v>
      </c>
      <c r="L9" s="4">
        <f t="shared" si="4"/>
        <v>0.13698130515752188</v>
      </c>
      <c r="M9" s="11">
        <v>-1379.9</v>
      </c>
      <c r="N9" s="4">
        <f t="shared" si="5"/>
        <v>-3.8127421128542928E-2</v>
      </c>
      <c r="O9" s="3"/>
    </row>
    <row r="10" spans="1:15" x14ac:dyDescent="0.3">
      <c r="A10" s="2">
        <v>2002</v>
      </c>
      <c r="B10" s="11">
        <v>36882.400000000001</v>
      </c>
      <c r="C10" s="12">
        <f>SUM([1]mip_sectors_2002!$B$2:$AT$2)</f>
        <v>26668.900000000012</v>
      </c>
      <c r="D10" s="4">
        <f t="shared" si="0"/>
        <v>0.72307930069626736</v>
      </c>
      <c r="E10" s="12">
        <v>4318.3999999999996</v>
      </c>
      <c r="F10" s="4">
        <f t="shared" si="1"/>
        <v>0.11708565603106087</v>
      </c>
      <c r="G10" s="12">
        <v>1838.3</v>
      </c>
      <c r="H10" s="4">
        <f t="shared" si="2"/>
        <v>4.9842201158276034E-2</v>
      </c>
      <c r="I10" s="12">
        <v>60</v>
      </c>
      <c r="J10" s="4">
        <f t="shared" si="3"/>
        <v>1.6267921827212979E-3</v>
      </c>
      <c r="K10" s="12">
        <v>5159.8</v>
      </c>
      <c r="L10" s="4">
        <f t="shared" si="4"/>
        <v>0.13989870507342256</v>
      </c>
      <c r="M10" s="11">
        <v>-1337.8</v>
      </c>
      <c r="N10" s="4">
        <f t="shared" si="5"/>
        <v>-3.6272043034075871E-2</v>
      </c>
      <c r="O10" s="3"/>
    </row>
    <row r="11" spans="1:15" x14ac:dyDescent="0.3">
      <c r="A11" s="2">
        <v>2003</v>
      </c>
      <c r="B11" s="11">
        <v>46624.7</v>
      </c>
      <c r="C11" s="12">
        <f>SUM([1]mip_sectors_2003!$B$2:$AT$2)</f>
        <v>32913.5</v>
      </c>
      <c r="D11" s="4">
        <f t="shared" si="0"/>
        <v>0.70592411318464254</v>
      </c>
      <c r="E11" s="12">
        <v>5205.1000000000004</v>
      </c>
      <c r="F11" s="4">
        <f t="shared" si="1"/>
        <v>0.11163825182789382</v>
      </c>
      <c r="G11" s="12">
        <v>2173.5</v>
      </c>
      <c r="H11" s="4">
        <f t="shared" si="2"/>
        <v>4.6616921931937366E-2</v>
      </c>
      <c r="I11" s="12">
        <v>59.1</v>
      </c>
      <c r="J11" s="4">
        <f t="shared" si="3"/>
        <v>1.2675684776524033E-3</v>
      </c>
      <c r="K11" s="12">
        <v>6413.1</v>
      </c>
      <c r="L11" s="4">
        <f t="shared" si="4"/>
        <v>0.13754726571967221</v>
      </c>
      <c r="M11" s="11">
        <v>-1682.6</v>
      </c>
      <c r="N11" s="4">
        <f t="shared" si="5"/>
        <v>-3.6088167859525101E-2</v>
      </c>
      <c r="O11" s="3"/>
    </row>
    <row r="12" spans="1:15" x14ac:dyDescent="0.3">
      <c r="A12" s="2">
        <v>2004</v>
      </c>
      <c r="B12" s="11">
        <v>54295.4</v>
      </c>
      <c r="C12" s="12">
        <f>SUM([1]mip_sectors_2004!$B$2:$AT$2)</f>
        <v>37772.499999999993</v>
      </c>
      <c r="D12" s="4">
        <f t="shared" si="0"/>
        <v>0.69568508566103193</v>
      </c>
      <c r="E12" s="12">
        <v>5864.1</v>
      </c>
      <c r="F12" s="4">
        <f t="shared" si="1"/>
        <v>0.10800362461645002</v>
      </c>
      <c r="G12" s="12">
        <v>2489.6</v>
      </c>
      <c r="H12" s="4">
        <f t="shared" si="2"/>
        <v>4.5852871513977239E-2</v>
      </c>
      <c r="I12" s="12">
        <v>70.2</v>
      </c>
      <c r="J12" s="4">
        <f t="shared" si="3"/>
        <v>1.2929272093031823E-3</v>
      </c>
      <c r="K12" s="12">
        <v>8685.4</v>
      </c>
      <c r="L12" s="4">
        <f t="shared" si="4"/>
        <v>0.15996566928321734</v>
      </c>
      <c r="M12" s="11">
        <v>-1092.8</v>
      </c>
      <c r="N12" s="4">
        <f t="shared" si="5"/>
        <v>-2.0126935246816486E-2</v>
      </c>
      <c r="O12" s="3"/>
    </row>
    <row r="13" spans="1:15" x14ac:dyDescent="0.3">
      <c r="A13" s="2">
        <v>2005</v>
      </c>
      <c r="B13" s="11">
        <v>62535.3</v>
      </c>
      <c r="C13" s="12">
        <f>SUM([1]mip_sectors_2005!$B$2:$AT$2)</f>
        <v>45614.199999999983</v>
      </c>
      <c r="D13" s="4">
        <f t="shared" si="0"/>
        <v>0.72941522628019662</v>
      </c>
      <c r="E13" s="12">
        <v>7034.7</v>
      </c>
      <c r="F13" s="4">
        <f t="shared" si="1"/>
        <v>0.11249166470777304</v>
      </c>
      <c r="G13" s="12">
        <v>2826.7</v>
      </c>
      <c r="H13" s="4">
        <f t="shared" si="2"/>
        <v>4.520167009672936E-2</v>
      </c>
      <c r="I13" s="12">
        <v>99.8</v>
      </c>
      <c r="J13" s="4">
        <f t="shared" si="3"/>
        <v>1.5958986364501329E-3</v>
      </c>
      <c r="K13" s="12">
        <v>8568.2000000000007</v>
      </c>
      <c r="L13" s="4">
        <f t="shared" si="4"/>
        <v>0.13701381459751533</v>
      </c>
      <c r="M13" s="11">
        <v>-1084.8</v>
      </c>
      <c r="N13" s="4">
        <f t="shared" si="5"/>
        <v>-1.7347002413037115E-2</v>
      </c>
      <c r="O13" s="3"/>
    </row>
    <row r="14" spans="1:15" x14ac:dyDescent="0.3">
      <c r="A14" s="2">
        <v>2006</v>
      </c>
      <c r="B14" s="11">
        <v>72270.7</v>
      </c>
      <c r="C14" s="12">
        <f>SUM([1]mip_sectors_2006!$B$2:$AT$2)</f>
        <v>52796.39999999998</v>
      </c>
      <c r="D14" s="4">
        <f t="shared" si="0"/>
        <v>0.73053671819976806</v>
      </c>
      <c r="E14" s="12">
        <v>8041.3</v>
      </c>
      <c r="F14" s="4">
        <f t="shared" si="1"/>
        <v>0.11126639149752252</v>
      </c>
      <c r="G14" s="12">
        <v>3168.7</v>
      </c>
      <c r="H14" s="4">
        <f t="shared" si="2"/>
        <v>4.3844877661348237E-2</v>
      </c>
      <c r="I14" s="12">
        <v>124.1</v>
      </c>
      <c r="J14" s="4">
        <f t="shared" si="3"/>
        <v>1.7171550849791133E-3</v>
      </c>
      <c r="K14" s="12">
        <v>9681.9</v>
      </c>
      <c r="L14" s="4">
        <f t="shared" si="4"/>
        <v>0.13396715404721415</v>
      </c>
      <c r="M14" s="11">
        <v>-1392.6</v>
      </c>
      <c r="N14" s="4">
        <f t="shared" si="5"/>
        <v>-1.9269219752956594E-2</v>
      </c>
      <c r="O14" s="3"/>
    </row>
    <row r="15" spans="1:15" x14ac:dyDescent="0.3">
      <c r="A15" s="2">
        <v>2007</v>
      </c>
      <c r="B15" s="11">
        <v>91476.4</v>
      </c>
      <c r="C15" s="12">
        <f>SUM([1]mip_sectors_2007!$B$2:$AT$2)</f>
        <v>65500.299999999988</v>
      </c>
      <c r="D15" s="4">
        <f t="shared" si="0"/>
        <v>0.71603495546392282</v>
      </c>
      <c r="E15" s="12">
        <v>10151.200000000001</v>
      </c>
      <c r="F15" s="4">
        <f t="shared" si="1"/>
        <v>0.1109706984533716</v>
      </c>
      <c r="G15" s="12">
        <v>3752</v>
      </c>
      <c r="H15" s="4">
        <f t="shared" si="2"/>
        <v>4.101604348225335E-2</v>
      </c>
      <c r="I15" s="12">
        <v>144</v>
      </c>
      <c r="J15" s="4">
        <f t="shared" si="3"/>
        <v>1.5741765089137747E-3</v>
      </c>
      <c r="K15" s="12">
        <v>12638.7</v>
      </c>
      <c r="L15" s="4">
        <f t="shared" si="4"/>
        <v>0.13816350446672587</v>
      </c>
      <c r="M15" s="11">
        <v>-1963.9</v>
      </c>
      <c r="N15" s="4">
        <f t="shared" si="5"/>
        <v>-2.1468925318442793E-2</v>
      </c>
      <c r="O15" s="3"/>
    </row>
    <row r="16" spans="1:15" x14ac:dyDescent="0.3">
      <c r="A16" s="2">
        <v>2008</v>
      </c>
      <c r="B16" s="11">
        <v>120863.8</v>
      </c>
      <c r="C16" s="12">
        <f>SUM([1]mip_sectors_2008!$B$2:$AT$2)</f>
        <v>73299.800000000017</v>
      </c>
      <c r="D16" s="4">
        <f t="shared" si="0"/>
        <v>0.60646612136967404</v>
      </c>
      <c r="E16" s="12">
        <v>23514.2</v>
      </c>
      <c r="F16" s="4">
        <f t="shared" si="1"/>
        <v>0.19455122211944353</v>
      </c>
      <c r="G16" s="12">
        <v>5027.8999999999996</v>
      </c>
      <c r="H16" s="4">
        <f t="shared" si="2"/>
        <v>4.1599718029716092E-2</v>
      </c>
      <c r="I16" s="12">
        <v>152.6</v>
      </c>
      <c r="J16" s="4">
        <f t="shared" si="3"/>
        <v>1.262578207867037E-3</v>
      </c>
      <c r="K16" s="12">
        <v>17687</v>
      </c>
      <c r="L16" s="4">
        <f t="shared" si="4"/>
        <v>0.1463382749839075</v>
      </c>
      <c r="M16" s="11">
        <v>-4346.8</v>
      </c>
      <c r="N16" s="4">
        <f t="shared" si="5"/>
        <v>-3.5964449239557252E-2</v>
      </c>
      <c r="O16" s="3"/>
    </row>
    <row r="17" spans="1:15" x14ac:dyDescent="0.3">
      <c r="A17" s="2">
        <v>2009</v>
      </c>
      <c r="B17" s="11">
        <v>110661.9</v>
      </c>
      <c r="C17" s="12">
        <f>SUM([1]mip_sectors_2009!$B$2:$AT$2)</f>
        <v>67301.799999999988</v>
      </c>
      <c r="D17" s="4">
        <f t="shared" si="0"/>
        <v>0.60817499066977876</v>
      </c>
      <c r="E17" s="12">
        <v>23301</v>
      </c>
      <c r="F17" s="4">
        <f t="shared" si="1"/>
        <v>0.21056027413228945</v>
      </c>
      <c r="G17" s="12">
        <v>5324.1</v>
      </c>
      <c r="H17" s="4">
        <f t="shared" si="2"/>
        <v>4.8111409617944391E-2</v>
      </c>
      <c r="I17" s="12">
        <v>159.19999999999999</v>
      </c>
      <c r="J17" s="4">
        <f t="shared" si="3"/>
        <v>1.4386161813596187E-3</v>
      </c>
      <c r="K17" s="12">
        <v>17808</v>
      </c>
      <c r="L17" s="4">
        <f t="shared" si="4"/>
        <v>0.16092259395510108</v>
      </c>
      <c r="M17" s="11">
        <v>-2907</v>
      </c>
      <c r="N17" s="4">
        <f t="shared" si="5"/>
        <v>-2.6269203763897062E-2</v>
      </c>
      <c r="O17" s="3"/>
    </row>
    <row r="18" spans="1:15" x14ac:dyDescent="0.3">
      <c r="A18" s="2">
        <v>2010</v>
      </c>
      <c r="B18" s="11">
        <v>146460.20000000001</v>
      </c>
      <c r="C18" s="12">
        <f>SUM([1]mip_sectors_2010!$B$2:$AT$2)</f>
        <v>90598.39999999998</v>
      </c>
      <c r="D18" s="4">
        <f t="shared" si="0"/>
        <v>0.61858716566002214</v>
      </c>
      <c r="E18" s="12">
        <v>30964</v>
      </c>
      <c r="F18" s="4">
        <f t="shared" si="1"/>
        <v>0.21141579760235202</v>
      </c>
      <c r="G18" s="12">
        <v>6653.3</v>
      </c>
      <c r="H18" s="4">
        <f t="shared" si="2"/>
        <v>4.5427358422288101E-2</v>
      </c>
      <c r="I18" s="12">
        <v>117.4</v>
      </c>
      <c r="J18" s="4">
        <f t="shared" si="3"/>
        <v>8.0158295564255674E-4</v>
      </c>
      <c r="K18" s="12">
        <v>19481.900000000001</v>
      </c>
      <c r="L18" s="4">
        <f t="shared" si="4"/>
        <v>0.13301838997898405</v>
      </c>
      <c r="M18" s="11">
        <v>-3783.8</v>
      </c>
      <c r="N18" s="4">
        <f t="shared" si="5"/>
        <v>-2.5835005004772628E-2</v>
      </c>
      <c r="O18" s="3"/>
    </row>
    <row r="19" spans="1:15" x14ac:dyDescent="0.3">
      <c r="A19" s="2">
        <v>2011</v>
      </c>
      <c r="B19" s="11">
        <v>185580.5</v>
      </c>
      <c r="C19" s="12">
        <f>SUM([1]mip_sectors_2011!$B$2:$AT$2)</f>
        <v>113328.59999999998</v>
      </c>
      <c r="D19" s="4">
        <f t="shared" si="0"/>
        <v>0.61067084095581148</v>
      </c>
      <c r="E19" s="12">
        <v>37821.300000000003</v>
      </c>
      <c r="F19" s="4">
        <f t="shared" si="1"/>
        <v>0.20379996820786669</v>
      </c>
      <c r="G19" s="12">
        <v>6637.9</v>
      </c>
      <c r="H19" s="4">
        <f t="shared" si="2"/>
        <v>3.5768305398465892E-2</v>
      </c>
      <c r="I19" s="12">
        <v>46.1</v>
      </c>
      <c r="J19" s="4">
        <f t="shared" si="3"/>
        <v>2.4840971977120444E-4</v>
      </c>
      <c r="K19" s="12">
        <v>28402.5</v>
      </c>
      <c r="L19" s="4">
        <f t="shared" si="4"/>
        <v>0.15304679101521981</v>
      </c>
      <c r="M19" s="11">
        <v>-4708.5</v>
      </c>
      <c r="N19" s="4">
        <f t="shared" si="5"/>
        <v>-2.5371738948865855E-2</v>
      </c>
      <c r="O19" s="3"/>
    </row>
    <row r="20" spans="1:15" x14ac:dyDescent="0.3">
      <c r="A20" s="2">
        <v>2012</v>
      </c>
      <c r="B20" s="11">
        <v>172861</v>
      </c>
      <c r="C20" s="12">
        <f>SUM([1]mip_sectors_2012!$B$2:$AT$2)</f>
        <v>105088.2</v>
      </c>
      <c r="D20" s="4">
        <f t="shared" si="0"/>
        <v>0.6079346989777914</v>
      </c>
      <c r="E20" s="12">
        <v>34672.199999999997</v>
      </c>
      <c r="F20" s="4">
        <f t="shared" si="1"/>
        <v>0.20057849948802794</v>
      </c>
      <c r="G20" s="12">
        <v>6018.7</v>
      </c>
      <c r="H20" s="4">
        <f t="shared" si="2"/>
        <v>3.481814868593841E-2</v>
      </c>
      <c r="I20" s="12">
        <v>42.3</v>
      </c>
      <c r="J20" s="4">
        <f t="shared" si="3"/>
        <v>2.4470528343582414E-4</v>
      </c>
      <c r="K20" s="12">
        <v>30217.599999999999</v>
      </c>
      <c r="L20" s="4">
        <f t="shared" si="4"/>
        <v>0.17480866129433476</v>
      </c>
      <c r="M20" s="11">
        <v>-4407.6000000000004</v>
      </c>
      <c r="N20" s="4">
        <f t="shared" si="5"/>
        <v>-2.5497943434320061E-2</v>
      </c>
      <c r="O20" s="3"/>
    </row>
    <row r="21" spans="1:15" x14ac:dyDescent="0.3">
      <c r="A21" s="2">
        <v>2013</v>
      </c>
      <c r="B21" s="11">
        <v>180314.3</v>
      </c>
      <c r="C21" s="12">
        <f>SUM([1]mip_sectors_2013!$B$2:$AT$2)</f>
        <v>103847.29999999996</v>
      </c>
      <c r="D21" s="4">
        <f t="shared" si="0"/>
        <v>0.57592381746761057</v>
      </c>
      <c r="E21" s="12">
        <v>37068.300000000003</v>
      </c>
      <c r="F21" s="4">
        <f t="shared" si="1"/>
        <v>0.20557604138995081</v>
      </c>
      <c r="G21" s="12">
        <v>5581.7</v>
      </c>
      <c r="H21" s="4">
        <f t="shared" si="2"/>
        <v>3.09553928889722E-2</v>
      </c>
      <c r="I21" s="12">
        <v>24.5</v>
      </c>
      <c r="J21" s="4">
        <f t="shared" si="3"/>
        <v>1.3587386025401202E-4</v>
      </c>
      <c r="K21" s="12">
        <v>34345.1</v>
      </c>
      <c r="L21" s="4">
        <f t="shared" si="4"/>
        <v>0.19047352317592117</v>
      </c>
      <c r="M21" s="11">
        <v>-4849.6000000000004</v>
      </c>
      <c r="N21" s="4">
        <f t="shared" si="5"/>
        <v>-2.6895260109708441E-2</v>
      </c>
      <c r="O21" s="3"/>
    </row>
    <row r="22" spans="1:15" x14ac:dyDescent="0.3">
      <c r="A22" s="2">
        <v>2014</v>
      </c>
      <c r="B22" s="11">
        <v>175290.5</v>
      </c>
      <c r="C22" s="12">
        <f>SUM([1]mip_sectors_2014!$B$2:$AT$2)</f>
        <v>99469.10000000002</v>
      </c>
      <c r="D22" s="4">
        <f t="shared" si="0"/>
        <v>0.56745288535317095</v>
      </c>
      <c r="E22" s="12">
        <v>36510.800000000003</v>
      </c>
      <c r="F22" s="4">
        <f t="shared" si="1"/>
        <v>0.20828738579672032</v>
      </c>
      <c r="G22" s="12">
        <v>5416.9</v>
      </c>
      <c r="H22" s="4">
        <f t="shared" si="2"/>
        <v>3.0902416274698283E-2</v>
      </c>
      <c r="I22" s="12">
        <v>31.6</v>
      </c>
      <c r="J22" s="4">
        <f t="shared" si="3"/>
        <v>1.8027217675801029E-4</v>
      </c>
      <c r="K22" s="12">
        <v>32513.5</v>
      </c>
      <c r="L22" s="4">
        <f t="shared" si="4"/>
        <v>0.18548352591840403</v>
      </c>
      <c r="M22" s="11">
        <v>-4125.7</v>
      </c>
      <c r="N22" s="4">
        <f t="shared" si="5"/>
        <v>-2.3536358216788702E-2</v>
      </c>
      <c r="O22" s="3"/>
    </row>
    <row r="23" spans="1:15" x14ac:dyDescent="0.3">
      <c r="A23" s="2">
        <v>2015</v>
      </c>
      <c r="B23" s="11">
        <v>136822</v>
      </c>
      <c r="C23" s="12">
        <f>SUM([1]mip_sectors_2015!$B$2:$AT$2)</f>
        <v>74148.10000000002</v>
      </c>
      <c r="D23" s="4">
        <f t="shared" si="0"/>
        <v>0.54193112218795236</v>
      </c>
      <c r="E23" s="12">
        <v>28361.9</v>
      </c>
      <c r="F23" s="4">
        <f t="shared" si="1"/>
        <v>0.207290494218766</v>
      </c>
      <c r="G23" s="12">
        <v>4280</v>
      </c>
      <c r="H23" s="4">
        <f t="shared" si="2"/>
        <v>3.1281519053953315E-2</v>
      </c>
      <c r="I23" s="12">
        <v>25</v>
      </c>
      <c r="J23" s="4">
        <f t="shared" si="3"/>
        <v>1.8271915335253103E-4</v>
      </c>
      <c r="K23" s="12">
        <v>31770.9</v>
      </c>
      <c r="L23" s="4">
        <f t="shared" si="4"/>
        <v>0.23220607796991713</v>
      </c>
      <c r="M23" s="11">
        <v>-2858.5</v>
      </c>
      <c r="N23" s="4">
        <f t="shared" si="5"/>
        <v>-2.0892107994328397E-2</v>
      </c>
      <c r="O23" s="3"/>
    </row>
    <row r="24" spans="1:15" x14ac:dyDescent="0.3">
      <c r="A24" s="2">
        <v>2016</v>
      </c>
      <c r="B24" s="11">
        <v>146715.4</v>
      </c>
      <c r="C24" s="12">
        <f>SUM([1]mip_sectors_2016!$B$2:$AT$2)</f>
        <v>79816.000000000029</v>
      </c>
      <c r="D24" s="4">
        <f t="shared" si="0"/>
        <v>0.54401923724435219</v>
      </c>
      <c r="E24" s="12">
        <v>32069.4</v>
      </c>
      <c r="F24" s="4">
        <f t="shared" si="1"/>
        <v>0.218582371039441</v>
      </c>
      <c r="G24" s="12">
        <v>4563.6000000000004</v>
      </c>
      <c r="H24" s="4">
        <f t="shared" si="2"/>
        <v>3.1105119162678222E-2</v>
      </c>
      <c r="I24" s="12">
        <v>18.100000000000001</v>
      </c>
      <c r="J24" s="4">
        <f t="shared" si="3"/>
        <v>1.2336809905435969E-4</v>
      </c>
      <c r="K24" s="12">
        <v>28232.400000000001</v>
      </c>
      <c r="L24" s="4">
        <f t="shared" si="4"/>
        <v>0.19242969722333172</v>
      </c>
      <c r="M24" s="11">
        <v>-3831.4</v>
      </c>
      <c r="N24" s="4">
        <f t="shared" si="5"/>
        <v>-2.6114504680490258E-2</v>
      </c>
      <c r="O24" s="3"/>
    </row>
    <row r="25" spans="1:15" x14ac:dyDescent="0.3">
      <c r="A25" s="2">
        <v>2017</v>
      </c>
      <c r="B25" s="11">
        <v>161605</v>
      </c>
      <c r="C25" s="12">
        <f>SUM([1]mip_sectors_2017!$B$2:$AT$2)</f>
        <v>85396.699999999983</v>
      </c>
      <c r="D25" s="4">
        <f t="shared" si="0"/>
        <v>0.52842857584851943</v>
      </c>
      <c r="E25" s="12">
        <v>34759.199999999997</v>
      </c>
      <c r="F25" s="4">
        <f t="shared" si="1"/>
        <v>0.21508740447387145</v>
      </c>
      <c r="G25" s="12">
        <v>5351.7</v>
      </c>
      <c r="H25" s="4">
        <f t="shared" si="2"/>
        <v>3.3115930818972183E-2</v>
      </c>
      <c r="I25" s="12">
        <v>16.8</v>
      </c>
      <c r="J25" s="4">
        <f t="shared" si="3"/>
        <v>1.0395717954271217E-4</v>
      </c>
      <c r="K25" s="12">
        <v>34576</v>
      </c>
      <c r="L25" s="4">
        <f t="shared" si="4"/>
        <v>0.21395377618266762</v>
      </c>
      <c r="M25" s="11">
        <v>-3281.7</v>
      </c>
      <c r="N25" s="4">
        <f t="shared" si="5"/>
        <v>-2.030692119674515E-2</v>
      </c>
      <c r="O25" s="3"/>
    </row>
    <row r="26" spans="1:15" x14ac:dyDescent="0.3">
      <c r="A26" s="2">
        <v>2018</v>
      </c>
      <c r="B26" s="11">
        <v>150883.9</v>
      </c>
      <c r="C26" s="12">
        <f>SUM([1]mip_sectors_2018!$B$2:$AT$2)</f>
        <v>77730.600000000006</v>
      </c>
      <c r="D26" s="4">
        <f t="shared" si="0"/>
        <v>0.51516828501914391</v>
      </c>
      <c r="E26" s="11">
        <v>32350</v>
      </c>
      <c r="F26" s="4">
        <f t="shared" si="1"/>
        <v>0.21440325972486132</v>
      </c>
      <c r="G26" s="11">
        <v>5371.1</v>
      </c>
      <c r="H26" s="4">
        <f t="shared" si="2"/>
        <v>3.5597568726683237E-2</v>
      </c>
      <c r="I26" s="11">
        <v>25.8</v>
      </c>
      <c r="J26" s="4">
        <f t="shared" si="3"/>
        <v>1.7099239879138863E-4</v>
      </c>
      <c r="K26" s="11">
        <v>41962.7</v>
      </c>
      <c r="L26" s="4">
        <f t="shared" si="4"/>
        <v>0.27811250902183732</v>
      </c>
      <c r="M26" s="11">
        <v>-2968</v>
      </c>
      <c r="N26" s="4">
        <f t="shared" si="5"/>
        <v>-1.9670753473365946E-2</v>
      </c>
      <c r="O26" s="3"/>
    </row>
    <row r="27" spans="1:15" x14ac:dyDescent="0.3">
      <c r="N27" s="3"/>
      <c r="O27" s="3"/>
    </row>
    <row r="28" spans="1:15" x14ac:dyDescent="0.3">
      <c r="C28" s="10"/>
      <c r="D28" s="10"/>
      <c r="N28" s="3"/>
      <c r="O28" s="3"/>
    </row>
    <row r="30" spans="1:15" x14ac:dyDescent="0.3">
      <c r="A30" s="7" t="s">
        <v>15</v>
      </c>
      <c r="B30" s="11">
        <f>SUM(B3:B26)</f>
        <v>2354592</v>
      </c>
      <c r="C30" s="11">
        <f>SUM(C3:C25)</f>
        <v>1370672.0999999999</v>
      </c>
      <c r="D30" s="11"/>
      <c r="E30" s="11">
        <f t="shared" ref="E30:M30" si="6">SUM(E3:E26)</f>
        <v>443989.50000000006</v>
      </c>
      <c r="F30" s="11"/>
      <c r="G30" s="11">
        <f t="shared" si="6"/>
        <v>92130</v>
      </c>
      <c r="H30" s="11"/>
      <c r="I30" s="11">
        <f t="shared" si="6"/>
        <v>4149.5999999999995</v>
      </c>
      <c r="J30" s="11"/>
      <c r="K30" s="11">
        <f t="shared" si="6"/>
        <v>397743.4</v>
      </c>
      <c r="L30" s="11"/>
      <c r="M30" s="11">
        <f t="shared" si="6"/>
        <v>-62389.999999999993</v>
      </c>
    </row>
    <row r="32" spans="1:15" x14ac:dyDescent="0.3">
      <c r="C32" s="13">
        <f>C30/$B30</f>
        <v>0.58212722204101597</v>
      </c>
      <c r="D32" s="13"/>
      <c r="E32" s="13">
        <f t="shared" ref="E32:M32" si="7">E30/$B30</f>
        <v>0.18856324152974277</v>
      </c>
      <c r="F32" s="13"/>
      <c r="G32" s="13">
        <f t="shared" si="7"/>
        <v>3.9127797936967426E-2</v>
      </c>
      <c r="H32" s="13"/>
      <c r="I32" s="13">
        <f t="shared" si="7"/>
        <v>1.7623435397724953E-3</v>
      </c>
      <c r="J32" s="13"/>
      <c r="K32" s="13">
        <f t="shared" si="7"/>
        <v>0.16892242902379692</v>
      </c>
      <c r="L32" s="13"/>
      <c r="M32" s="13">
        <f t="shared" si="7"/>
        <v>-2.6497159592829667E-2</v>
      </c>
    </row>
    <row r="35" spans="1:13" x14ac:dyDescent="0.3">
      <c r="A35" s="7" t="s">
        <v>16</v>
      </c>
      <c r="B35" s="11">
        <f>SUM(B3:B14)</f>
        <v>575057.1</v>
      </c>
      <c r="C35" s="11">
        <f>SUM(C3:C14)</f>
        <v>412877.8</v>
      </c>
      <c r="D35" s="11"/>
      <c r="E35" s="11">
        <f>SUM(E3:E14)</f>
        <v>82446</v>
      </c>
      <c r="F35" s="11"/>
      <c r="G35" s="11">
        <f t="shared" ref="G35:M35" si="8">SUM(G3:G14)</f>
        <v>28151.1</v>
      </c>
      <c r="H35" s="11"/>
      <c r="I35" s="11">
        <f t="shared" si="8"/>
        <v>3346.1999999999994</v>
      </c>
      <c r="J35" s="11"/>
      <c r="K35" s="11">
        <f t="shared" si="8"/>
        <v>68107.099999999991</v>
      </c>
      <c r="L35" s="11"/>
      <c r="M35" s="11">
        <f t="shared" si="8"/>
        <v>-18357.499999999996</v>
      </c>
    </row>
    <row r="36" spans="1:13" x14ac:dyDescent="0.3">
      <c r="C36" s="13">
        <f>C35/$B35</f>
        <v>0.71797704958342401</v>
      </c>
      <c r="E36" s="13">
        <f>E35/$B35</f>
        <v>0.14337011055076096</v>
      </c>
      <c r="G36" s="13">
        <f t="shared" ref="G36" si="9">G35/$B35</f>
        <v>4.8953573479920513E-2</v>
      </c>
      <c r="I36" s="13">
        <f t="shared" ref="I36" si="10">I35/$B35</f>
        <v>5.8189004187584143E-3</v>
      </c>
      <c r="K36" s="13">
        <f t="shared" ref="K36" si="11">K35/$B35</f>
        <v>0.11843536928767594</v>
      </c>
      <c r="M36" s="13">
        <f t="shared" ref="M36" si="12">M35/$B35</f>
        <v>-3.1922916872081049E-2</v>
      </c>
    </row>
    <row r="38" spans="1:13" x14ac:dyDescent="0.3">
      <c r="A38" s="7" t="s">
        <v>17</v>
      </c>
      <c r="B38" s="11">
        <f>SUM(B15:B26)</f>
        <v>1779534.9</v>
      </c>
      <c r="C38" s="11">
        <f>SUM(C15:C26)</f>
        <v>1035524.8999999998</v>
      </c>
      <c r="D38" s="11"/>
      <c r="E38" s="11">
        <f t="shared" ref="E38:M38" si="13">SUM(E15:E26)</f>
        <v>361543.50000000006</v>
      </c>
      <c r="F38" s="11"/>
      <c r="G38" s="11">
        <f t="shared" si="13"/>
        <v>63978.899999999987</v>
      </c>
      <c r="H38" s="11"/>
      <c r="I38" s="11">
        <f t="shared" si="13"/>
        <v>803.4</v>
      </c>
      <c r="J38" s="11"/>
      <c r="K38" s="11">
        <f t="shared" si="13"/>
        <v>329636.3</v>
      </c>
      <c r="L38" s="11"/>
      <c r="M38" s="11">
        <f t="shared" si="13"/>
        <v>-44032.499999999993</v>
      </c>
    </row>
    <row r="39" spans="1:13" x14ac:dyDescent="0.3">
      <c r="C39" s="13">
        <f>C38/$B38</f>
        <v>0.5819076096793605</v>
      </c>
      <c r="E39" s="13">
        <f t="shared" ref="E39" si="14">E38/$B38</f>
        <v>0.20316741188947746</v>
      </c>
      <c r="G39" s="13">
        <f t="shared" ref="G39" si="15">G38/$B38</f>
        <v>3.5952596377851309E-2</v>
      </c>
      <c r="I39" s="13">
        <f t="shared" ref="I39" si="16">I38/$B38</f>
        <v>4.5146627919463679E-4</v>
      </c>
      <c r="K39" s="13">
        <f t="shared" ref="K39" si="17">K38/$B38</f>
        <v>0.18523733364262765</v>
      </c>
      <c r="M39" s="13">
        <f t="shared" ref="M39" si="18">M38/$B38</f>
        <v>-2.4743824917398356E-2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3DFD-A24D-402E-B81F-6682E7E26F96}">
  <dimension ref="A1:DC166"/>
  <sheetViews>
    <sheetView showGridLines="0" tabSelected="1" topLeftCell="A27" zoomScale="70" zoomScaleNormal="70" workbookViewId="0">
      <pane xSplit="1" topLeftCell="B1" activePane="topRight" state="frozen"/>
      <selection pane="topRight" activeCell="C2" sqref="C2"/>
    </sheetView>
  </sheetViews>
  <sheetFormatPr defaultColWidth="8.88671875" defaultRowHeight="16.5" customHeight="1" x14ac:dyDescent="0.4"/>
  <cols>
    <col min="1" max="1" width="20" style="2" bestFit="1" customWidth="1"/>
    <col min="2" max="2" width="9.6640625" style="14" bestFit="1" customWidth="1"/>
    <col min="3" max="4" width="12.44140625" style="14" bestFit="1" customWidth="1"/>
    <col min="5" max="5" width="9.6640625" style="14" bestFit="1" customWidth="1"/>
    <col min="6" max="6" width="12.33203125" style="14" bestFit="1" customWidth="1"/>
    <col min="7" max="17" width="9.6640625" style="14" bestFit="1" customWidth="1"/>
    <col min="18" max="20" width="12.5546875" style="14" bestFit="1" customWidth="1"/>
    <col min="21" max="21" width="12.88671875" style="14" bestFit="1" customWidth="1"/>
    <col min="22" max="22" width="12.44140625" style="14" bestFit="1" customWidth="1"/>
    <col min="23" max="24" width="9.6640625" style="14" bestFit="1" customWidth="1"/>
    <col min="25" max="25" width="12.109375" style="14" bestFit="1" customWidth="1"/>
    <col min="26" max="26" width="12.44140625" style="14" bestFit="1" customWidth="1"/>
    <col min="27" max="31" width="9.6640625" style="14" bestFit="1" customWidth="1"/>
    <col min="32" max="32" width="12.6640625" style="14" bestFit="1" customWidth="1"/>
    <col min="33" max="33" width="12.44140625" style="14" bestFit="1" customWidth="1"/>
    <col min="34" max="34" width="9.6640625" style="14" bestFit="1" customWidth="1"/>
    <col min="35" max="39" width="12.88671875" style="14" bestFit="1" customWidth="1"/>
    <col min="40" max="41" width="9.6640625" style="14" bestFit="1" customWidth="1"/>
    <col min="42" max="44" width="12.44140625" style="14" bestFit="1" customWidth="1"/>
    <col min="45" max="46" width="9.6640625" style="14" bestFit="1" customWidth="1"/>
    <col min="47" max="48" width="11.44140625" style="14" bestFit="1" customWidth="1"/>
    <col min="49" max="50" width="8.88671875" style="14"/>
    <col min="51" max="51" width="14" style="14" bestFit="1" customWidth="1"/>
    <col min="52" max="16384" width="8.88671875" style="14"/>
  </cols>
  <sheetData>
    <row r="1" spans="1:107" ht="16.5" customHeight="1" x14ac:dyDescent="0.4">
      <c r="A1" s="7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 t="s">
        <v>41</v>
      </c>
      <c r="Y1" s="15" t="s">
        <v>42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47</v>
      </c>
      <c r="AE1" s="15" t="s">
        <v>48</v>
      </c>
      <c r="AF1" s="15" t="s">
        <v>49</v>
      </c>
      <c r="AG1" s="15" t="s">
        <v>50</v>
      </c>
      <c r="AH1" s="15" t="s">
        <v>51</v>
      </c>
      <c r="AI1" s="15" t="s">
        <v>52</v>
      </c>
      <c r="AJ1" s="15" t="s">
        <v>53</v>
      </c>
      <c r="AK1" s="15" t="s">
        <v>54</v>
      </c>
      <c r="AL1" s="15" t="s">
        <v>55</v>
      </c>
      <c r="AM1" s="15" t="s">
        <v>56</v>
      </c>
      <c r="AN1" s="15" t="s">
        <v>57</v>
      </c>
      <c r="AO1" s="15" t="s">
        <v>58</v>
      </c>
      <c r="AP1" s="15" t="s">
        <v>59</v>
      </c>
      <c r="AQ1" s="15" t="s">
        <v>60</v>
      </c>
      <c r="AR1" s="15" t="s">
        <v>61</v>
      </c>
      <c r="AS1" s="15" t="s">
        <v>62</v>
      </c>
      <c r="AT1" s="15" t="s">
        <v>63</v>
      </c>
      <c r="AU1" s="15" t="s">
        <v>64</v>
      </c>
      <c r="AV1" s="15" t="s">
        <v>65</v>
      </c>
      <c r="AY1" s="7" t="s">
        <v>66</v>
      </c>
      <c r="AZ1" s="15" t="s">
        <v>19</v>
      </c>
      <c r="BA1" s="15" t="s">
        <v>20</v>
      </c>
      <c r="BB1" s="15" t="s">
        <v>21</v>
      </c>
      <c r="BC1" s="15" t="s">
        <v>22</v>
      </c>
      <c r="BD1" s="15" t="s">
        <v>23</v>
      </c>
      <c r="BE1" s="15" t="s">
        <v>24</v>
      </c>
      <c r="BF1" s="15" t="s">
        <v>25</v>
      </c>
      <c r="BG1" s="15" t="s">
        <v>26</v>
      </c>
      <c r="BH1" s="15" t="s">
        <v>27</v>
      </c>
      <c r="BI1" s="15" t="s">
        <v>28</v>
      </c>
      <c r="BJ1" s="15" t="s">
        <v>29</v>
      </c>
      <c r="BK1" s="15" t="s">
        <v>30</v>
      </c>
      <c r="BL1" s="15" t="s">
        <v>31</v>
      </c>
      <c r="BM1" s="15" t="s">
        <v>32</v>
      </c>
      <c r="BN1" s="15" t="s">
        <v>33</v>
      </c>
      <c r="BO1" s="15" t="s">
        <v>34</v>
      </c>
      <c r="BP1" s="15" t="s">
        <v>35</v>
      </c>
      <c r="BQ1" s="15" t="s">
        <v>36</v>
      </c>
      <c r="BR1" s="15" t="s">
        <v>37</v>
      </c>
      <c r="BS1" s="15" t="s">
        <v>38</v>
      </c>
      <c r="BT1" s="15" t="s">
        <v>39</v>
      </c>
      <c r="BU1" s="15" t="s">
        <v>40</v>
      </c>
      <c r="BV1" s="15" t="s">
        <v>41</v>
      </c>
      <c r="BW1" s="15" t="s">
        <v>42</v>
      </c>
      <c r="BX1" s="15" t="s">
        <v>43</v>
      </c>
      <c r="BY1" s="15" t="s">
        <v>44</v>
      </c>
      <c r="BZ1" s="15" t="s">
        <v>45</v>
      </c>
      <c r="CA1" s="15" t="s">
        <v>46</v>
      </c>
      <c r="CB1" s="15" t="s">
        <v>47</v>
      </c>
      <c r="CC1" s="15" t="s">
        <v>48</v>
      </c>
      <c r="CD1" s="15" t="s">
        <v>49</v>
      </c>
      <c r="CE1" s="15" t="s">
        <v>50</v>
      </c>
      <c r="CF1" s="15" t="s">
        <v>51</v>
      </c>
      <c r="CG1" s="15" t="s">
        <v>52</v>
      </c>
      <c r="CH1" s="15" t="s">
        <v>53</v>
      </c>
      <c r="CI1" s="15" t="s">
        <v>54</v>
      </c>
      <c r="CJ1" s="15" t="s">
        <v>55</v>
      </c>
      <c r="CK1" s="15" t="s">
        <v>56</v>
      </c>
      <c r="CL1" s="15" t="s">
        <v>57</v>
      </c>
      <c r="CM1" s="15" t="s">
        <v>58</v>
      </c>
      <c r="CN1" s="15" t="s">
        <v>59</v>
      </c>
      <c r="CO1" s="15" t="s">
        <v>60</v>
      </c>
      <c r="CP1" s="15" t="s">
        <v>61</v>
      </c>
      <c r="CQ1" s="15" t="s">
        <v>62</v>
      </c>
      <c r="CR1" s="15" t="s">
        <v>63</v>
      </c>
      <c r="CS1" s="15" t="s">
        <v>64</v>
      </c>
      <c r="CT1" s="15" t="s">
        <v>65</v>
      </c>
      <c r="CX1" s="24"/>
      <c r="CY1" s="15">
        <v>1</v>
      </c>
      <c r="CZ1" s="15">
        <v>2</v>
      </c>
      <c r="DA1" s="15">
        <v>3</v>
      </c>
      <c r="DB1" s="15">
        <v>4</v>
      </c>
      <c r="DC1" s="15">
        <v>5</v>
      </c>
    </row>
    <row r="2" spans="1:107" ht="16.5" customHeight="1" x14ac:dyDescent="0.4">
      <c r="A2" s="2">
        <v>1995</v>
      </c>
      <c r="B2" s="14">
        <v>6.0785476799695301E-2</v>
      </c>
      <c r="C2" s="14">
        <v>6.7477105981899E-3</v>
      </c>
      <c r="D2" s="14">
        <v>2.8032949497563302E-4</v>
      </c>
      <c r="E2" s="14">
        <v>7.46489963289055E-4</v>
      </c>
      <c r="F2" s="14">
        <v>3.00270243218897E-4</v>
      </c>
      <c r="G2" s="14">
        <v>0.29233423802019498</v>
      </c>
      <c r="H2" s="14">
        <v>9.4448146060057293E-3</v>
      </c>
      <c r="I2" s="14">
        <v>5.7922101614521597E-2</v>
      </c>
      <c r="J2" s="14">
        <v>3.63352560524303E-3</v>
      </c>
      <c r="K2" s="14">
        <v>6.7054864738720404E-4</v>
      </c>
      <c r="L2" s="14">
        <v>5.8333052670069899E-2</v>
      </c>
      <c r="M2" s="14">
        <v>1.9653838838521501E-3</v>
      </c>
      <c r="N2" s="14">
        <v>6.6933251307290101E-3</v>
      </c>
      <c r="O2" s="14">
        <v>1.25141762152438E-3</v>
      </c>
      <c r="P2" s="14">
        <v>4.3501306174989597E-3</v>
      </c>
      <c r="Q2" s="14">
        <v>1.3550135501355E-4</v>
      </c>
      <c r="R2" s="14">
        <v>9.8796957053722806E-5</v>
      </c>
      <c r="S2" s="14">
        <v>1.2894394905722101E-4</v>
      </c>
      <c r="T2" s="14">
        <v>1.44740191356515E-4</v>
      </c>
      <c r="U2" s="14">
        <v>7.6507491849009496E-5</v>
      </c>
      <c r="V2" s="14">
        <v>1.6360769848588501E-4</v>
      </c>
      <c r="W2" s="14">
        <v>1.7819861237056899E-3</v>
      </c>
      <c r="X2" s="14">
        <v>1.31472200042969E-4</v>
      </c>
      <c r="Y2" s="14">
        <v>3.8879039532207398E-4</v>
      </c>
      <c r="Z2" s="14">
        <v>2.5118099694630198E-4</v>
      </c>
      <c r="AA2" s="14">
        <v>3.4407335837349502E-3</v>
      </c>
      <c r="AB2" s="14">
        <v>6.9076175843782504E-4</v>
      </c>
      <c r="AC2" s="14">
        <v>4.9170251997541505E-4</v>
      </c>
      <c r="AD2" s="14">
        <v>1.7378939884667001E-3</v>
      </c>
      <c r="AE2" s="14">
        <v>2.3706513364546899E-4</v>
      </c>
      <c r="AF2" s="14">
        <v>0</v>
      </c>
      <c r="AG2" s="14">
        <v>1.7159131063958701E-2</v>
      </c>
      <c r="AH2" s="14">
        <v>3.6649598425114401E-3</v>
      </c>
      <c r="AI2" s="14">
        <v>9.2637718051063501E-5</v>
      </c>
      <c r="AJ2" s="14">
        <v>3.9528816507233799E-5</v>
      </c>
      <c r="AK2" s="14">
        <v>2.9655257630050699E-5</v>
      </c>
      <c r="AL2" s="14">
        <v>1.20875298326952E-5</v>
      </c>
      <c r="AM2" s="14">
        <v>5.8714842194687403E-5</v>
      </c>
      <c r="AN2" s="14">
        <v>2.3944721899158501E-4</v>
      </c>
      <c r="AO2" s="14">
        <v>4.5043424094385199E-4</v>
      </c>
      <c r="AP2" s="14">
        <v>4.9990308001509904E-4</v>
      </c>
      <c r="AQ2" s="14">
        <v>7.6823708006766795E-4</v>
      </c>
      <c r="AR2" s="14">
        <v>1.4203723352946901E-2</v>
      </c>
      <c r="AS2" s="14">
        <v>5.8996326026298802E-3</v>
      </c>
      <c r="AT2" s="14">
        <v>0</v>
      </c>
      <c r="AU2" s="18">
        <f>SUM(LARGE($B2:$AT2,1),LARGE($B2:$AT2,2),LARGE($B2:$AT2,3),LARGE($B2:$AT2,4),LARGE($B2:$AT2,5))</f>
        <v>0.48653400016844051</v>
      </c>
      <c r="AV2" s="18">
        <f>SUM(LARGE($B2:$AT2,1),LARGE($B2:$AT2,2),LARGE($B2:$AT2,3),LARGE($B2:$AT2,4),LARGE($B2:$AT2,5),LARGE($B2:$AT2,6),LARGE($B2:$AT2,7),LARGE($B2:$AT2,8),LARGE($B2:$AT2,9),LARGE($B2:$AT2,10))</f>
        <v>0.52952320645894202</v>
      </c>
      <c r="AY2" s="2"/>
      <c r="AZ2" s="16">
        <f t="shared" ref="AZ2:CR2" si="0">B2/SUM($B2:$AT2)</f>
        <v>0.10884158372146502</v>
      </c>
      <c r="BA2" s="16">
        <f t="shared" si="0"/>
        <v>1.2082351684453419E-2</v>
      </c>
      <c r="BB2" s="16">
        <f t="shared" si="0"/>
        <v>5.0195388443739764E-4</v>
      </c>
      <c r="BC2" s="16">
        <f t="shared" si="0"/>
        <v>1.3366539856929493E-3</v>
      </c>
      <c r="BD2" s="16">
        <f t="shared" si="0"/>
        <v>5.3765949593633964E-4</v>
      </c>
      <c r="BE2" s="16">
        <f t="shared" si="0"/>
        <v>0.52344940135906326</v>
      </c>
      <c r="BF2" s="16">
        <f t="shared" si="0"/>
        <v>1.6911746584809897E-2</v>
      </c>
      <c r="BG2" s="16">
        <f t="shared" si="0"/>
        <v>0.10371446608825084</v>
      </c>
      <c r="BH2" s="16">
        <f t="shared" si="0"/>
        <v>6.5061376859863428E-3</v>
      </c>
      <c r="BI2" s="16">
        <f t="shared" si="0"/>
        <v>1.2006745786400633E-3</v>
      </c>
      <c r="BJ2" s="16">
        <f t="shared" si="0"/>
        <v>0.10445030902430738</v>
      </c>
      <c r="BK2" s="16">
        <f t="shared" si="0"/>
        <v>3.5191875724529015E-3</v>
      </c>
      <c r="BL2" s="16">
        <f t="shared" si="0"/>
        <v>1.1984969863638202E-2</v>
      </c>
      <c r="BM2" s="16">
        <f t="shared" si="0"/>
        <v>2.2407700489460534E-3</v>
      </c>
      <c r="BN2" s="16">
        <f t="shared" si="0"/>
        <v>7.7892801164339094E-3</v>
      </c>
      <c r="BO2" s="16">
        <f t="shared" si="0"/>
        <v>2.426267400135485E-4</v>
      </c>
      <c r="BP2" s="16">
        <f t="shared" si="0"/>
        <v>1.7690438306544067E-4</v>
      </c>
      <c r="BQ2" s="16">
        <f t="shared" si="0"/>
        <v>2.3088514503119258E-4</v>
      </c>
      <c r="BR2" s="16">
        <f t="shared" si="0"/>
        <v>2.5916966493993125E-4</v>
      </c>
      <c r="BS2" s="16">
        <f t="shared" si="0"/>
        <v>1.3699319340446486E-4</v>
      </c>
      <c r="BT2" s="16">
        <f t="shared" si="0"/>
        <v>2.9295354663265422E-4</v>
      </c>
      <c r="BU2" s="16">
        <f t="shared" si="0"/>
        <v>3.1907982315073987E-3</v>
      </c>
      <c r="BV2" s="16">
        <f t="shared" si="0"/>
        <v>2.3541219418540016E-4</v>
      </c>
      <c r="BW2" s="16">
        <f t="shared" si="0"/>
        <v>6.9616238270193379E-4</v>
      </c>
      <c r="BX2" s="16">
        <f t="shared" si="0"/>
        <v>4.4976101114516581E-4</v>
      </c>
      <c r="BY2" s="16">
        <f t="shared" si="0"/>
        <v>6.1609271183543828E-3</v>
      </c>
      <c r="BZ2" s="16">
        <f t="shared" si="0"/>
        <v>1.2368678789893739E-3</v>
      </c>
      <c r="CA2" s="16">
        <f t="shared" si="0"/>
        <v>8.8043532454824358E-4</v>
      </c>
      <c r="CB2" s="16">
        <f t="shared" si="0"/>
        <v>3.1118475004818466E-3</v>
      </c>
      <c r="CC2" s="16">
        <f t="shared" si="0"/>
        <v>4.2448535323889977E-4</v>
      </c>
      <c r="CD2" s="16">
        <f t="shared" si="0"/>
        <v>0</v>
      </c>
      <c r="CE2" s="16">
        <f t="shared" si="0"/>
        <v>3.0724888552569746E-2</v>
      </c>
      <c r="CF2" s="16">
        <f t="shared" si="0"/>
        <v>6.5624233704541035E-3</v>
      </c>
      <c r="CG2" s="16">
        <f t="shared" si="0"/>
        <v>1.6587573999371575E-4</v>
      </c>
      <c r="CH2" s="16">
        <f t="shared" si="0"/>
        <v>7.0779719396789895E-5</v>
      </c>
      <c r="CI2" s="16">
        <f t="shared" si="0"/>
        <v>5.3100269604843452E-5</v>
      </c>
      <c r="CJ2" s="16">
        <f t="shared" si="0"/>
        <v>2.1643753730950344E-5</v>
      </c>
      <c r="CK2" s="16">
        <f t="shared" si="0"/>
        <v>1.0513393575054938E-4</v>
      </c>
      <c r="CL2" s="16">
        <f t="shared" si="0"/>
        <v>4.287506803413806E-4</v>
      </c>
      <c r="CM2" s="16">
        <f t="shared" si="0"/>
        <v>8.0654094905364905E-4</v>
      </c>
      <c r="CN2" s="16">
        <f t="shared" si="0"/>
        <v>8.9511912714575214E-4</v>
      </c>
      <c r="CO2" s="16">
        <f t="shared" si="0"/>
        <v>1.3755940542122726E-3</v>
      </c>
      <c r="CP2" s="16">
        <f t="shared" si="0"/>
        <v>2.5432978827667062E-2</v>
      </c>
      <c r="CQ2" s="16">
        <f t="shared" si="0"/>
        <v>1.0563795657324571E-2</v>
      </c>
      <c r="CR2" s="16">
        <f t="shared" si="0"/>
        <v>0</v>
      </c>
      <c r="CS2" s="16">
        <f>SUM(LARGE($AZ2:$CR2,1),LARGE($AZ2:$CR2,2),LARGE($AZ2:$CR2,3),LARGE($AZ2:$CR2,4),LARGE($AZ2:$CR2,5))</f>
        <v>0.87118064874565626</v>
      </c>
      <c r="CT2" s="16">
        <f>SUM(LARGE($AZ2:$CR2,1),LARGE($AZ2:$CR2,2),LARGE($AZ2:$CR2,3),LARGE($AZ2:$CR2,4),LARGE($AZ2:$CR2,5),LARGE($AZ2:$CR2,6),LARGE($AZ2:$CR2,7),LARGE($AZ2:$CR2,8),LARGE($AZ2:$CR2,9),LARGE($AZ2:$CR2,10))</f>
        <v>0.94815649136354929</v>
      </c>
      <c r="CU2" s="23"/>
      <c r="CX2" s="15">
        <v>1</v>
      </c>
      <c r="CY2" s="24" t="str">
        <f>HLOOKUP(LARGE($AZ2:$CR2,CY$1),$AZ2:$CR$28,27,0)</f>
        <v>D10T12</v>
      </c>
      <c r="CZ2" s="24" t="str">
        <f>HLOOKUP(LARGE($AZ2:$CR2,CZ$1),$AZ2:$CR$28,27,0)</f>
        <v>D01T02</v>
      </c>
      <c r="DA2" s="24" t="str">
        <f>HLOOKUP(LARGE($AZ2:$CR2,DA$1),$AZ2:$CR$28,27,0)</f>
        <v>D20</v>
      </c>
      <c r="DB2" s="24" t="str">
        <f>HLOOKUP(LARGE($AZ2:$CR2,DB$1),$AZ2:$CR$28,27,0)</f>
        <v>D16</v>
      </c>
      <c r="DC2" s="24" t="str">
        <f>HLOOKUP(LARGE($AZ2:$CR2,DC$1),$AZ2:$CR$28,27,0)</f>
        <v>D55T56</v>
      </c>
    </row>
    <row r="3" spans="1:107" ht="16.5" customHeight="1" x14ac:dyDescent="0.4">
      <c r="A3" s="2">
        <v>1996</v>
      </c>
      <c r="B3" s="14">
        <v>4.3316636346267298E-2</v>
      </c>
      <c r="C3" s="14">
        <v>6.7743743451032E-3</v>
      </c>
      <c r="D3" s="14">
        <v>2.69874630966887E-4</v>
      </c>
      <c r="E3" s="14">
        <v>1.1493697783358299E-3</v>
      </c>
      <c r="F3" s="14">
        <v>4.7370914258645198E-4</v>
      </c>
      <c r="G3" s="14">
        <v>0.30861505781906501</v>
      </c>
      <c r="H3" s="14">
        <v>7.9869718725518596E-3</v>
      </c>
      <c r="I3" s="14">
        <v>3.8624174917491698E-2</v>
      </c>
      <c r="J3" s="14">
        <v>4.58753573359177E-3</v>
      </c>
      <c r="K3" s="14">
        <v>8.6609682232724602E-4</v>
      </c>
      <c r="L3" s="14">
        <v>6.2166652688652201E-2</v>
      </c>
      <c r="M3" s="14">
        <v>1.6427554484722399E-3</v>
      </c>
      <c r="N3" s="14">
        <v>6.0747636464812196E-3</v>
      </c>
      <c r="O3" s="14">
        <v>1.7244682889442399E-3</v>
      </c>
      <c r="P3" s="14">
        <v>2.7717728644506799E-3</v>
      </c>
      <c r="Q3" s="14">
        <v>2.01589872124824E-4</v>
      </c>
      <c r="R3" s="14">
        <v>1.7901769410888599E-4</v>
      </c>
      <c r="S3" s="14">
        <v>2.3364267623667101E-4</v>
      </c>
      <c r="T3" s="14">
        <v>1.5518895430861001E-4</v>
      </c>
      <c r="U3" s="14">
        <v>8.8723026120613401E-5</v>
      </c>
      <c r="V3" s="14">
        <v>1.5415662312909901E-4</v>
      </c>
      <c r="W3" s="14">
        <v>1.8827059302753001E-3</v>
      </c>
      <c r="X3" s="14">
        <v>1.48047435606919E-4</v>
      </c>
      <c r="Y3" s="14">
        <v>3.9839461724605998E-4</v>
      </c>
      <c r="Z3" s="14">
        <v>3.3746740371668599E-4</v>
      </c>
      <c r="AA3" s="14">
        <v>4.2112082928409504E-3</v>
      </c>
      <c r="AB3" s="14">
        <v>7.23099531151594E-4</v>
      </c>
      <c r="AC3" s="14">
        <v>5.2068267283772104E-4</v>
      </c>
      <c r="AD3" s="14">
        <v>1.5862786893372301E-3</v>
      </c>
      <c r="AE3" s="14">
        <v>2.2455005782164001E-4</v>
      </c>
      <c r="AF3" s="14">
        <v>3.2904478299496603E-5</v>
      </c>
      <c r="AG3" s="14">
        <v>1.15552841434061E-2</v>
      </c>
      <c r="AH3" s="14">
        <v>3.3363274733735401E-3</v>
      </c>
      <c r="AI3" s="14">
        <v>7.2137745125956302E-5</v>
      </c>
      <c r="AJ3" s="14">
        <v>2.98093690847033E-5</v>
      </c>
      <c r="AK3" s="14">
        <v>2.3233301064859599E-5</v>
      </c>
      <c r="AL3" s="14">
        <v>2.00303698560103E-5</v>
      </c>
      <c r="AM3" s="14">
        <v>5.3541696891818098E-5</v>
      </c>
      <c r="AN3" s="14">
        <v>2.2617574103623301E-4</v>
      </c>
      <c r="AO3" s="14">
        <v>4.3512792410058902E-4</v>
      </c>
      <c r="AP3" s="14">
        <v>5.8560044362221397E-4</v>
      </c>
      <c r="AQ3" s="14">
        <v>7.3905797388992497E-4</v>
      </c>
      <c r="AR3" s="14">
        <v>9.2477445904085697E-3</v>
      </c>
      <c r="AS3" s="14">
        <v>4.9214826706182602E-3</v>
      </c>
      <c r="AT3" s="14">
        <v>0</v>
      </c>
      <c r="AU3" s="18">
        <f t="shared" ref="AU3:AU25" si="1">SUM(LARGE($B3:$AT3,1),LARGE($B3:$AT3,2),LARGE($B3:$AT3,3),LARGE($B3:$AT3,4),LARGE($B3:$AT3,5))</f>
        <v>0.46427780591488232</v>
      </c>
      <c r="AV3" s="18">
        <f t="shared" ref="AV3:AV25" si="2">SUM(LARGE($B3:$AT3,1),LARGE($B3:$AT3,2),LARGE($B3:$AT3,3),LARGE($B3:$AT3,4),LARGE($B3:$AT3,5),LARGE($B3:$AT3,6),LARGE($B3:$AT3,7),LARGE($B3:$AT3,8),LARGE($B3:$AT3,9),LARGE($B3:$AT3,10))</f>
        <v>0.49928314304004545</v>
      </c>
      <c r="AY3" s="2"/>
      <c r="AZ3" s="16">
        <f t="shared" ref="AZ3:AZ25" si="3">B3/SUM($B3:$AT3)</f>
        <v>8.1827166236145943E-2</v>
      </c>
      <c r="BA3" s="16">
        <f t="shared" ref="BA3:BA25" si="4">C3/SUM($B3:$AT3)</f>
        <v>1.279711220537579E-2</v>
      </c>
      <c r="BB3" s="16">
        <f t="shared" ref="BB3:BB25" si="5">D3/SUM($B3:$AT3)</f>
        <v>5.0980588877023818E-4</v>
      </c>
      <c r="BC3" s="16">
        <f t="shared" ref="BC3:BC25" si="6">E3/SUM($B3:$AT3)</f>
        <v>2.1712136456503196E-3</v>
      </c>
      <c r="BD3" s="16">
        <f t="shared" ref="BD3:BD25" si="7">F3/SUM($B3:$AT3)</f>
        <v>8.9485888165792462E-4</v>
      </c>
      <c r="BE3" s="16">
        <f t="shared" ref="BE3:BE25" si="8">G3/SUM($B3:$AT3)</f>
        <v>0.58298837973633533</v>
      </c>
      <c r="BF3" s="16">
        <f t="shared" ref="BF3:BF25" si="9">H3/SUM($B3:$AT3)</f>
        <v>1.5087766047075374E-2</v>
      </c>
      <c r="BG3" s="16">
        <f t="shared" ref="BG3:BG25" si="10">I3/SUM($B3:$AT3)</f>
        <v>7.296288558610392E-2</v>
      </c>
      <c r="BH3" s="16">
        <f t="shared" ref="BH3:BH25" si="11">J3/SUM($B3:$AT3)</f>
        <v>8.6660710699255697E-3</v>
      </c>
      <c r="BI3" s="16">
        <f t="shared" ref="BI3:BI25" si="12">K3/SUM($B3:$AT3)</f>
        <v>1.6360976898261948E-3</v>
      </c>
      <c r="BJ3" s="16">
        <f t="shared" ref="BJ3:BJ25" si="13">L3/SUM($B3:$AT3)</f>
        <v>0.11743573492722145</v>
      </c>
      <c r="BK3" s="16">
        <f t="shared" ref="BK3:BK25" si="14">M3/SUM($B3:$AT3)</f>
        <v>3.1032424145984254E-3</v>
      </c>
      <c r="BL3" s="16">
        <f t="shared" ref="BL3:BL25" si="15">N3/SUM($B3:$AT3)</f>
        <v>1.1475514644588731E-2</v>
      </c>
      <c r="BM3" s="16">
        <f t="shared" ref="BM3:BM25" si="16">O3/SUM($B3:$AT3)</f>
        <v>3.2576018188578055E-3</v>
      </c>
      <c r="BN3" s="16">
        <f t="shared" ref="BN3:BN25" si="17">P3/SUM($B3:$AT3)</f>
        <v>5.2360094891760606E-3</v>
      </c>
      <c r="BO3" s="16">
        <f t="shared" ref="BO3:BO25" si="18">Q3/SUM($B3:$AT3)</f>
        <v>3.808127631614415E-4</v>
      </c>
      <c r="BP3" s="16">
        <f t="shared" ref="BP3:BP25" si="19">R3/SUM($B3:$AT3)</f>
        <v>3.3817285575826197E-4</v>
      </c>
      <c r="BQ3" s="16">
        <f t="shared" ref="BQ3:BQ25" si="20">S3/SUM($B3:$AT3)</f>
        <v>4.4136201978950694E-4</v>
      </c>
      <c r="BR3" s="16">
        <f t="shared" ref="BR3:BR25" si="21">T3/SUM($B3:$AT3)</f>
        <v>2.9315924396143848E-4</v>
      </c>
      <c r="BS3" s="16">
        <f t="shared" ref="BS3:BS25" si="22">U3/SUM($B3:$AT3)</f>
        <v>1.6760197512360537E-4</v>
      </c>
      <c r="BT3" s="16">
        <f t="shared" ref="BT3:BT25" si="23">V3/SUM($B3:$AT3)</f>
        <v>2.9120912174139031E-4</v>
      </c>
      <c r="BU3" s="16">
        <f t="shared" ref="BU3:BU25" si="24">W3/SUM($B3:$AT3)</f>
        <v>3.5565201761953106E-3</v>
      </c>
      <c r="BV3" s="16">
        <f t="shared" ref="BV3:BV25" si="25">X3/SUM($B3:$AT3)</f>
        <v>2.7966857877427022E-4</v>
      </c>
      <c r="BW3" s="16">
        <f t="shared" ref="BW3:BW25" si="26">Y3/SUM($B3:$AT3)</f>
        <v>7.5258619603754771E-4</v>
      </c>
      <c r="BX3" s="16">
        <f t="shared" ref="BX3:BX25" si="27">Z3/SUM($B3:$AT3)</f>
        <v>6.3749182005877069E-4</v>
      </c>
      <c r="BY3" s="16">
        <f t="shared" ref="BY3:BY25" si="28">AA3/SUM($B3:$AT3)</f>
        <v>7.9551708096334463E-3</v>
      </c>
      <c r="BZ3" s="16">
        <f t="shared" ref="BZ3:BZ25" si="29">AB3/SUM($B3:$AT3)</f>
        <v>1.365969071740249E-3</v>
      </c>
      <c r="CA3" s="16">
        <f t="shared" ref="CA3:CA25" si="30">AC3/SUM($B3:$AT3)</f>
        <v>9.8359409271732271E-4</v>
      </c>
      <c r="CB3" s="16">
        <f t="shared" ref="CB3:CB25" si="31">AD3/SUM($B3:$AT3)</f>
        <v>2.9965551565833545E-3</v>
      </c>
      <c r="CC3" s="16">
        <f t="shared" ref="CC3:CC25" si="32">AE3/SUM($B3:$AT3)</f>
        <v>4.241856353486431E-4</v>
      </c>
      <c r="CD3" s="16">
        <f t="shared" ref="CD3:CD25" si="33">AF3/SUM($B3:$AT3)</f>
        <v>6.2158109281691332E-5</v>
      </c>
      <c r="CE3" s="16">
        <f t="shared" ref="CE3:CE25" si="34">AG3/SUM($B3:$AT3)</f>
        <v>2.1828475991300545E-2</v>
      </c>
      <c r="CF3" s="16">
        <f t="shared" ref="CF3:CF25" si="35">AH3/SUM($B3:$AT3)</f>
        <v>6.30247973549042E-3</v>
      </c>
      <c r="CG3" s="16">
        <f t="shared" ref="CG3:CG25" si="36">AI3/SUM($B3:$AT3)</f>
        <v>1.3627159817156519E-4</v>
      </c>
      <c r="CH3" s="16">
        <f t="shared" ref="CH3:CH25" si="37">AJ3/SUM($B3:$AT3)</f>
        <v>5.6311302197841122E-5</v>
      </c>
      <c r="CI3" s="16">
        <f t="shared" ref="CI3:CI25" si="38">AK3/SUM($B3:$AT3)</f>
        <v>4.3888799980945817E-5</v>
      </c>
      <c r="CJ3" s="16">
        <f t="shared" ref="CJ3:CJ25" si="39">AL3/SUM($B3:$AT3)</f>
        <v>3.7838312071996343E-5</v>
      </c>
      <c r="CK3" s="16">
        <f t="shared" ref="CK3:CK25" si="40">AM3/SUM($B3:$AT3)</f>
        <v>1.0114278719865731E-4</v>
      </c>
      <c r="CL3" s="16">
        <f t="shared" ref="CL3:CL25" si="41">AN3/SUM($B3:$AT3)</f>
        <v>4.2725662750935545E-4</v>
      </c>
      <c r="CM3" s="16">
        <f t="shared" ref="CM3:CM25" si="42">AO3/SUM($B3:$AT3)</f>
        <v>8.2197714279438016E-4</v>
      </c>
      <c r="CN3" s="16">
        <f t="shared" ref="CN3:CN25" si="43">AP3/SUM($B3:$AT3)</f>
        <v>1.1062268193029934E-3</v>
      </c>
      <c r="CO3" s="16">
        <f t="shared" ref="CO3:CO25" si="44">AQ3/SUM($B3:$AT3)</f>
        <v>1.3961153217025212E-3</v>
      </c>
      <c r="CP3" s="16">
        <f t="shared" ref="CP3:CP25" si="45">AR3/SUM($B3:$AT3)</f>
        <v>1.7469425092467725E-2</v>
      </c>
      <c r="CQ3" s="16">
        <f t="shared" ref="CQ3:CQ25" si="46">AS3/SUM($B3:$AT3)</f>
        <v>9.2969125625954677E-3</v>
      </c>
      <c r="CR3" s="16">
        <f t="shared" ref="CR3:CR25" si="47">AT3/SUM($B3:$AT3)</f>
        <v>0</v>
      </c>
      <c r="CS3" s="16">
        <f t="shared" ref="CS3:CS25" si="48">SUM(LARGE($AZ3:$CR3,1),LARGE($AZ3:$CR3,2),LARGE($AZ3:$CR3,3),LARGE($AZ3:$CR3,4),LARGE($AZ3:$CR3,5))</f>
        <v>0.87704264247710717</v>
      </c>
      <c r="CT3" s="16">
        <f t="shared" ref="CT3:CT25" si="49">SUM(LARGE($AZ3:$CR3,1),LARGE($AZ3:$CR3,2),LARGE($AZ3:$CR3,3),LARGE($AZ3:$CR3,4),LARGE($AZ3:$CR3,5),LARGE($AZ3:$CR3,6),LARGE($AZ3:$CR3,7),LARGE($AZ3:$CR3,8),LARGE($AZ3:$CR3,9),LARGE($AZ3:$CR3,10))</f>
        <v>0.94316937302921033</v>
      </c>
      <c r="CU3" s="23"/>
      <c r="CX3" s="15">
        <f>CX2+1</f>
        <v>2</v>
      </c>
      <c r="CY3" s="24" t="str">
        <f>HLOOKUP(LARGE($AZ3:$CR3,CY$1),$AZ3:$CR$28,28-$CX3,0)</f>
        <v>D10T12</v>
      </c>
      <c r="CZ3" s="24" t="str">
        <f>HLOOKUP(LARGE($AZ3:$CR3,CZ$1),$AZ3:$CR$28,28-$CX3,0)</f>
        <v>D20</v>
      </c>
      <c r="DA3" s="24" t="str">
        <f>HLOOKUP(LARGE($AZ3:$CR3,DA$1),$AZ3:$CR$28,28-$CX3,0)</f>
        <v>D01T02</v>
      </c>
      <c r="DB3" s="24" t="str">
        <f>HLOOKUP(LARGE($AZ3:$CR3,DB$1),$AZ3:$CR$28,28-$CX3,0)</f>
        <v>D16</v>
      </c>
      <c r="DC3" s="24" t="str">
        <f>HLOOKUP(LARGE($AZ3:$CR3,DC$1),$AZ3:$CR$28,28-$CX3,0)</f>
        <v>D55T56</v>
      </c>
    </row>
    <row r="4" spans="1:107" ht="16.5" customHeight="1" x14ac:dyDescent="0.4">
      <c r="A4" s="2">
        <v>1997</v>
      </c>
      <c r="B4" s="14">
        <v>2.8987843482571201E-2</v>
      </c>
      <c r="C4" s="14">
        <v>7.1689328606952003E-3</v>
      </c>
      <c r="D4" s="14">
        <v>3.0133309762388801E-4</v>
      </c>
      <c r="E4" s="14">
        <v>1.6253899056710101E-3</v>
      </c>
      <c r="F4" s="14">
        <v>4.6023564064801199E-4</v>
      </c>
      <c r="G4" s="14">
        <v>0.33368267499729298</v>
      </c>
      <c r="H4" s="14">
        <v>7.1637094476808801E-3</v>
      </c>
      <c r="I4" s="14">
        <v>2.4732083054253201E-2</v>
      </c>
      <c r="J4" s="14">
        <v>7.8894059936714007E-3</v>
      </c>
      <c r="K4" s="14">
        <v>1.21037291458546E-3</v>
      </c>
      <c r="L4" s="14">
        <v>7.4070884588972305E-2</v>
      </c>
      <c r="M4" s="14">
        <v>1.55180105910422E-3</v>
      </c>
      <c r="N4" s="14">
        <v>6.1605353059092597E-3</v>
      </c>
      <c r="O4" s="14">
        <v>2.3977888653576901E-3</v>
      </c>
      <c r="P4" s="14">
        <v>2.3213385922541E-3</v>
      </c>
      <c r="Q4" s="14">
        <v>3.2729581650487301E-4</v>
      </c>
      <c r="R4" s="14">
        <v>2.5809691888083598E-4</v>
      </c>
      <c r="S4" s="14">
        <v>3.6416274433044099E-4</v>
      </c>
      <c r="T4" s="14">
        <v>2.0615061822279801E-4</v>
      </c>
      <c r="U4" s="14">
        <v>1.35045712973842E-4</v>
      </c>
      <c r="V4" s="14">
        <v>1.5017064846416399E-4</v>
      </c>
      <c r="W4" s="14">
        <v>1.83887576942434E-3</v>
      </c>
      <c r="X4" s="14">
        <v>2.5017806791893099E-4</v>
      </c>
      <c r="Y4" s="14">
        <v>5.2976718879757198E-4</v>
      </c>
      <c r="Z4" s="14">
        <v>5.2176127558208995E-4</v>
      </c>
      <c r="AA4" s="14">
        <v>5.1242762335867702E-3</v>
      </c>
      <c r="AB4" s="14">
        <v>7.5523339835154696E-4</v>
      </c>
      <c r="AC4" s="14">
        <v>5.0701368936961299E-4</v>
      </c>
      <c r="AD4" s="14">
        <v>1.20676755243405E-3</v>
      </c>
      <c r="AE4" s="14">
        <v>1.3134994910189501E-4</v>
      </c>
      <c r="AF4" s="14">
        <v>6.4649599172485103E-5</v>
      </c>
      <c r="AG4" s="14">
        <v>1.07848895621126E-2</v>
      </c>
      <c r="AH4" s="14">
        <v>4.0109652286827299E-3</v>
      </c>
      <c r="AI4" s="14">
        <v>7.3995145918427798E-5</v>
      </c>
      <c r="AJ4" s="14">
        <v>2.90482345935426E-5</v>
      </c>
      <c r="AK4" s="14">
        <v>2.6470510380851801E-5</v>
      </c>
      <c r="AL4" s="14">
        <v>3.4343519334972101E-5</v>
      </c>
      <c r="AM4" s="14">
        <v>5.7192648389690501E-5</v>
      </c>
      <c r="AN4" s="14">
        <v>2.4238487324483099E-4</v>
      </c>
      <c r="AO4" s="14">
        <v>2.5760064377364401E-4</v>
      </c>
      <c r="AP4" s="14">
        <v>7.0585839323486802E-4</v>
      </c>
      <c r="AQ4" s="14">
        <v>8.7243586025559199E-4</v>
      </c>
      <c r="AR4" s="14">
        <v>4.5280312030665099E-3</v>
      </c>
      <c r="AS4" s="14">
        <v>5.5471318550990101E-3</v>
      </c>
      <c r="AT4" s="14">
        <v>0</v>
      </c>
      <c r="AU4" s="18">
        <f t="shared" si="1"/>
        <v>0.47225837568520229</v>
      </c>
      <c r="AV4" s="18">
        <f t="shared" si="2"/>
        <v>0.50618809114825802</v>
      </c>
      <c r="AY4" s="2"/>
      <c r="AZ4" s="16">
        <f t="shared" si="3"/>
        <v>5.3754310171541073E-2</v>
      </c>
      <c r="BA4" s="16">
        <f t="shared" si="4"/>
        <v>1.3293884411389879E-2</v>
      </c>
      <c r="BB4" s="16">
        <f t="shared" si="5"/>
        <v>5.587843333142281E-4</v>
      </c>
      <c r="BC4" s="16">
        <f t="shared" si="6"/>
        <v>3.0140811679096849E-3</v>
      </c>
      <c r="BD4" s="16">
        <f t="shared" si="7"/>
        <v>8.5344911546337502E-4</v>
      </c>
      <c r="BE4" s="16">
        <f t="shared" si="8"/>
        <v>0.61877255620820781</v>
      </c>
      <c r="BF4" s="16">
        <f t="shared" si="9"/>
        <v>1.3284198248861279E-2</v>
      </c>
      <c r="BG4" s="16">
        <f t="shared" si="10"/>
        <v>4.5862537669832885E-2</v>
      </c>
      <c r="BH4" s="16">
        <f t="shared" si="11"/>
        <v>1.4629911228408883E-2</v>
      </c>
      <c r="BI4" s="16">
        <f t="shared" si="12"/>
        <v>2.2444843512756537E-3</v>
      </c>
      <c r="BJ4" s="16">
        <f t="shared" si="13"/>
        <v>0.13735514017349976</v>
      </c>
      <c r="BK4" s="16">
        <f t="shared" si="14"/>
        <v>2.8776199066262945E-3</v>
      </c>
      <c r="BL4" s="16">
        <f t="shared" si="15"/>
        <v>1.1423937964053155E-2</v>
      </c>
      <c r="BM4" s="16">
        <f t="shared" si="16"/>
        <v>4.446397900271546E-3</v>
      </c>
      <c r="BN4" s="16">
        <f t="shared" si="17"/>
        <v>4.3046304833341585E-3</v>
      </c>
      <c r="BO4" s="16">
        <f t="shared" si="18"/>
        <v>6.0692893035760927E-4</v>
      </c>
      <c r="BP4" s="16">
        <f t="shared" si="19"/>
        <v>4.7860827730014134E-4</v>
      </c>
      <c r="BQ4" s="16">
        <f t="shared" si="20"/>
        <v>6.7529401155445379E-4</v>
      </c>
      <c r="BR4" s="16">
        <f t="shared" si="21"/>
        <v>3.8228039559637882E-4</v>
      </c>
      <c r="BS4" s="16">
        <f t="shared" si="22"/>
        <v>2.504252911016793E-4</v>
      </c>
      <c r="BT4" s="16">
        <f t="shared" si="23"/>
        <v>2.7847258182753649E-4</v>
      </c>
      <c r="BU4" s="16">
        <f t="shared" si="24"/>
        <v>3.409963853847865E-3</v>
      </c>
      <c r="BV4" s="16">
        <f t="shared" si="25"/>
        <v>4.6392376408119901E-4</v>
      </c>
      <c r="BW4" s="16">
        <f t="shared" si="26"/>
        <v>9.8238662708565621E-4</v>
      </c>
      <c r="BX4" s="16">
        <f t="shared" si="27"/>
        <v>9.6754066786657153E-4</v>
      </c>
      <c r="BY4" s="16">
        <f t="shared" si="28"/>
        <v>9.5023258363628738E-3</v>
      </c>
      <c r="BZ4" s="16">
        <f t="shared" si="29"/>
        <v>1.4004853576398281E-3</v>
      </c>
      <c r="CA4" s="16">
        <f t="shared" si="30"/>
        <v>9.401931239203078E-4</v>
      </c>
      <c r="CB4" s="16">
        <f t="shared" si="31"/>
        <v>2.2377986605831342E-3</v>
      </c>
      <c r="CC4" s="16">
        <f t="shared" si="32"/>
        <v>2.435719617875184E-4</v>
      </c>
      <c r="CD4" s="16">
        <f t="shared" si="33"/>
        <v>1.198845512075782E-4</v>
      </c>
      <c r="CE4" s="16">
        <f t="shared" si="34"/>
        <v>1.9999221364506777E-2</v>
      </c>
      <c r="CF4" s="16">
        <f t="shared" si="35"/>
        <v>7.4378305898991784E-3</v>
      </c>
      <c r="CG4" s="16">
        <f t="shared" si="36"/>
        <v>1.372146923340157E-4</v>
      </c>
      <c r="CH4" s="16">
        <f t="shared" si="37"/>
        <v>5.3866297891935392E-5</v>
      </c>
      <c r="CI4" s="16">
        <f t="shared" si="38"/>
        <v>4.9086232519049564E-5</v>
      </c>
      <c r="CJ4" s="16">
        <f t="shared" si="39"/>
        <v>6.3685737499734132E-5</v>
      </c>
      <c r="CK4" s="16">
        <f t="shared" si="40"/>
        <v>1.060565737813422E-4</v>
      </c>
      <c r="CL4" s="16">
        <f t="shared" si="41"/>
        <v>4.4947226464521494E-4</v>
      </c>
      <c r="CM4" s="16">
        <f t="shared" si="42"/>
        <v>4.7768799752636476E-4</v>
      </c>
      <c r="CN4" s="16">
        <f t="shared" si="43"/>
        <v>1.3089256201464488E-3</v>
      </c>
      <c r="CO4" s="16">
        <f t="shared" si="44"/>
        <v>1.6178225836341036E-3</v>
      </c>
      <c r="CP4" s="16">
        <f t="shared" si="45"/>
        <v>8.396664412183584E-3</v>
      </c>
      <c r="CQ4" s="16">
        <f t="shared" si="46"/>
        <v>1.028645840732198E-2</v>
      </c>
      <c r="CR4" s="16">
        <f t="shared" si="47"/>
        <v>0</v>
      </c>
      <c r="CS4" s="16">
        <f t="shared" si="48"/>
        <v>0.87574376558758837</v>
      </c>
      <c r="CT4" s="16">
        <f t="shared" si="49"/>
        <v>0.93866215584762358</v>
      </c>
      <c r="CU4" s="23"/>
      <c r="CX4" s="15">
        <f t="shared" ref="CX4:CX25" si="50">CX3+1</f>
        <v>3</v>
      </c>
      <c r="CY4" s="24" t="str">
        <f>HLOOKUP(LARGE($AZ4:$CR4,CY$1),$AZ4:$CR$28,28-$CX4,0)</f>
        <v>D10T12</v>
      </c>
      <c r="CZ4" s="24" t="str">
        <f>HLOOKUP(LARGE($AZ4:$CR4,CZ$1),$AZ4:$CR$28,28-$CX4,0)</f>
        <v>D20</v>
      </c>
      <c r="DA4" s="24" t="str">
        <f>HLOOKUP(LARGE($AZ4:$CR4,DA$1),$AZ4:$CR$28,28-$CX4,0)</f>
        <v>D01T02</v>
      </c>
      <c r="DB4" s="24" t="str">
        <f>HLOOKUP(LARGE($AZ4:$CR4,DB$1),$AZ4:$CR$28,28-$CX4,0)</f>
        <v>D16</v>
      </c>
      <c r="DC4" s="24" t="str">
        <f>HLOOKUP(LARGE($AZ4:$CR4,DC$1),$AZ4:$CR$28,28-$CX4,0)</f>
        <v>D55T56</v>
      </c>
    </row>
    <row r="5" spans="1:107" ht="16.5" customHeight="1" x14ac:dyDescent="0.4">
      <c r="A5" s="2">
        <v>1998</v>
      </c>
      <c r="B5" s="14">
        <v>2.85772116821221E-2</v>
      </c>
      <c r="C5" s="14">
        <v>7.7495025657136904E-3</v>
      </c>
      <c r="D5" s="14">
        <v>2.9197202073835601E-4</v>
      </c>
      <c r="E5" s="14">
        <v>1.5291562369120801E-3</v>
      </c>
      <c r="F5" s="14">
        <v>3.8186157517899801E-4</v>
      </c>
      <c r="G5" s="14">
        <v>0.32841521713488803</v>
      </c>
      <c r="H5" s="14">
        <v>7.2489276894415304E-3</v>
      </c>
      <c r="I5" s="14">
        <v>2.77238029146426E-2</v>
      </c>
      <c r="J5" s="14">
        <v>8.5772145925700205E-3</v>
      </c>
      <c r="K5" s="14">
        <v>1.27343843884588E-3</v>
      </c>
      <c r="L5" s="14">
        <v>7.0054586801250096E-2</v>
      </c>
      <c r="M5" s="14">
        <v>1.4771642465959899E-3</v>
      </c>
      <c r="N5" s="14">
        <v>6.1956636205141398E-3</v>
      </c>
      <c r="O5" s="14">
        <v>2.2909337042464101E-3</v>
      </c>
      <c r="P5" s="14">
        <v>2.2070922190097998E-3</v>
      </c>
      <c r="Q5" s="14">
        <v>3.18762928549629E-4</v>
      </c>
      <c r="R5" s="14">
        <v>2.3850134428030401E-4</v>
      </c>
      <c r="S5" s="14">
        <v>3.6787247087676297E-4</v>
      </c>
      <c r="T5" s="14">
        <v>1.9460424142317401E-4</v>
      </c>
      <c r="U5" s="14">
        <v>1.31524452354568E-4</v>
      </c>
      <c r="V5" s="14">
        <v>1.2730204531952801E-4</v>
      </c>
      <c r="W5" s="14">
        <v>1.9503634996239699E-3</v>
      </c>
      <c r="X5" s="14">
        <v>2.07365753545802E-4</v>
      </c>
      <c r="Y5" s="14">
        <v>3.3747300215982698E-4</v>
      </c>
      <c r="Z5" s="14">
        <v>5.0733471105576995E-4</v>
      </c>
      <c r="AA5" s="14">
        <v>4.9251300790403903E-3</v>
      </c>
      <c r="AB5" s="14">
        <v>6.7867919040329996E-4</v>
      </c>
      <c r="AC5" s="14">
        <v>4.66363530371925E-4</v>
      </c>
      <c r="AD5" s="14">
        <v>1.0989010989011E-3</v>
      </c>
      <c r="AE5" s="14">
        <v>1.2472503798444299E-4</v>
      </c>
      <c r="AF5" s="14">
        <v>6.70331143584931E-5</v>
      </c>
      <c r="AG5" s="14">
        <v>1.0455456316271599E-2</v>
      </c>
      <c r="AH5" s="14">
        <v>4.2115114646701004E-3</v>
      </c>
      <c r="AI5" s="14">
        <v>6.8933031559839607E-5</v>
      </c>
      <c r="AJ5" s="14">
        <v>2.2550795667240501E-5</v>
      </c>
      <c r="AK5" s="14">
        <v>2.42559855434326E-5</v>
      </c>
      <c r="AL5" s="14">
        <v>3.1685733850397597E-5</v>
      </c>
      <c r="AM5" s="14">
        <v>5.3934992675279998E-5</v>
      </c>
      <c r="AN5" s="14">
        <v>2.28565687518053E-4</v>
      </c>
      <c r="AO5" s="14">
        <v>2.3832642933916301E-4</v>
      </c>
      <c r="AP5" s="14">
        <v>6.7072101323903703E-4</v>
      </c>
      <c r="AQ5" s="14">
        <v>8.3301438638359198E-4</v>
      </c>
      <c r="AR5" s="14">
        <v>4.4138377279134798E-3</v>
      </c>
      <c r="AS5" s="14">
        <v>5.4749584778941802E-3</v>
      </c>
      <c r="AT5" s="14">
        <v>0</v>
      </c>
      <c r="AU5" s="18">
        <f t="shared" si="1"/>
        <v>0.46522627484917439</v>
      </c>
      <c r="AV5" s="18">
        <f t="shared" si="2"/>
        <v>0.50047254179530798</v>
      </c>
      <c r="AY5" s="16"/>
      <c r="AZ5" s="16">
        <f t="shared" si="3"/>
        <v>5.3669810653896102E-2</v>
      </c>
      <c r="BA5" s="16">
        <f t="shared" si="4"/>
        <v>1.4554055867666464E-2</v>
      </c>
      <c r="BB5" s="16">
        <f t="shared" si="5"/>
        <v>5.4834191815383425E-4</v>
      </c>
      <c r="BC5" s="16">
        <f t="shared" si="6"/>
        <v>2.871852110982483E-3</v>
      </c>
      <c r="BD5" s="16">
        <f t="shared" si="7"/>
        <v>7.1716018566908167E-4</v>
      </c>
      <c r="BE5" s="16">
        <f t="shared" si="8"/>
        <v>0.61678454551653927</v>
      </c>
      <c r="BF5" s="16">
        <f t="shared" si="9"/>
        <v>1.3613944595563893E-2</v>
      </c>
      <c r="BG5" s="16">
        <f t="shared" si="10"/>
        <v>5.2067055022224258E-2</v>
      </c>
      <c r="BH5" s="16">
        <f t="shared" si="11"/>
        <v>1.6108551395483228E-2</v>
      </c>
      <c r="BI5" s="16">
        <f t="shared" si="12"/>
        <v>2.3915979155869913E-3</v>
      </c>
      <c r="BJ5" s="16">
        <f t="shared" si="13"/>
        <v>0.1315669440000741</v>
      </c>
      <c r="BK5" s="16">
        <f t="shared" si="14"/>
        <v>2.7742078653918809E-3</v>
      </c>
      <c r="BL5" s="16">
        <f t="shared" si="15"/>
        <v>1.1635848069678918E-2</v>
      </c>
      <c r="BM5" s="16">
        <f t="shared" si="16"/>
        <v>4.3025183665645599E-3</v>
      </c>
      <c r="BN5" s="16">
        <f t="shared" si="17"/>
        <v>4.145058755471524E-3</v>
      </c>
      <c r="BO5" s="16">
        <f t="shared" si="18"/>
        <v>5.9865693717916959E-4</v>
      </c>
      <c r="BP5" s="16">
        <f t="shared" si="19"/>
        <v>4.4792060648210416E-4</v>
      </c>
      <c r="BQ5" s="16">
        <f t="shared" si="20"/>
        <v>6.908877631713943E-4</v>
      </c>
      <c r="BR5" s="16">
        <f t="shared" si="21"/>
        <v>3.654790714295206E-4</v>
      </c>
      <c r="BS5" s="16">
        <f t="shared" si="22"/>
        <v>2.4701123863120231E-4</v>
      </c>
      <c r="BT5" s="16">
        <f t="shared" si="23"/>
        <v>2.3908129121033315E-4</v>
      </c>
      <c r="BU5" s="16">
        <f t="shared" si="24"/>
        <v>3.6629059859109238E-3</v>
      </c>
      <c r="BV5" s="16">
        <f t="shared" si="25"/>
        <v>3.8944599818561563E-4</v>
      </c>
      <c r="BW5" s="16">
        <f t="shared" si="26"/>
        <v>6.3379563857346932E-4</v>
      </c>
      <c r="BX5" s="16">
        <f t="shared" si="27"/>
        <v>9.5280666929259742E-4</v>
      </c>
      <c r="BY5" s="16">
        <f t="shared" si="28"/>
        <v>9.2497057350515201E-3</v>
      </c>
      <c r="BZ5" s="16">
        <f t="shared" si="29"/>
        <v>1.2746024366846057E-3</v>
      </c>
      <c r="CA5" s="16">
        <f t="shared" si="30"/>
        <v>8.7586020110570404E-4</v>
      </c>
      <c r="CB5" s="16">
        <f t="shared" si="31"/>
        <v>2.0638057540889091E-3</v>
      </c>
      <c r="CC5" s="16">
        <f t="shared" si="32"/>
        <v>2.3424150847483837E-4</v>
      </c>
      <c r="CD5" s="16">
        <f t="shared" si="33"/>
        <v>1.2589242768607761E-4</v>
      </c>
      <c r="CE5" s="16">
        <f t="shared" si="34"/>
        <v>1.9636008125503347E-2</v>
      </c>
      <c r="CF5" s="16">
        <f t="shared" si="35"/>
        <v>7.9094848507197755E-3</v>
      </c>
      <c r="CG5" s="16">
        <f t="shared" si="36"/>
        <v>1.294605923337902E-4</v>
      </c>
      <c r="CH5" s="16">
        <f t="shared" si="37"/>
        <v>4.2351820290174072E-5</v>
      </c>
      <c r="CI5" s="16">
        <f t="shared" si="38"/>
        <v>4.5554274707426529E-5</v>
      </c>
      <c r="CJ5" s="16">
        <f t="shared" si="39"/>
        <v>5.9507811857112006E-5</v>
      </c>
      <c r="CK5" s="16">
        <f t="shared" si="40"/>
        <v>1.012933268892872E-4</v>
      </c>
      <c r="CL5" s="16">
        <f t="shared" si="41"/>
        <v>4.2926081478921087E-4</v>
      </c>
      <c r="CM5" s="16">
        <f t="shared" si="42"/>
        <v>4.4759210516168147E-4</v>
      </c>
      <c r="CN5" s="16">
        <f t="shared" si="43"/>
        <v>1.2596564767250707E-3</v>
      </c>
      <c r="CO5" s="16">
        <f t="shared" si="44"/>
        <v>1.5644536943101406E-3</v>
      </c>
      <c r="CP5" s="16">
        <f t="shared" si="45"/>
        <v>8.2894663674391196E-3</v>
      </c>
      <c r="CQ5" s="16">
        <f t="shared" si="46"/>
        <v>1.0282318237169028E-2</v>
      </c>
      <c r="CR5" s="16">
        <f t="shared" si="47"/>
        <v>0</v>
      </c>
      <c r="CS5" s="16">
        <f t="shared" si="48"/>
        <v>0.87372436331823711</v>
      </c>
      <c r="CT5" s="16">
        <f t="shared" si="49"/>
        <v>0.93991908148379855</v>
      </c>
      <c r="CU5" s="23"/>
      <c r="CX5" s="15">
        <f t="shared" si="50"/>
        <v>4</v>
      </c>
      <c r="CY5" s="24" t="str">
        <f>HLOOKUP(LARGE($AZ5:$CR5,CY$1),$AZ5:$CR$28,28-$CX5,0)</f>
        <v>D10T12</v>
      </c>
      <c r="CZ5" s="24" t="str">
        <f>HLOOKUP(LARGE($AZ5:$CR5,CZ$1),$AZ5:$CR$28,28-$CX5,0)</f>
        <v>D20</v>
      </c>
      <c r="DA5" s="24" t="str">
        <f>HLOOKUP(LARGE($AZ5:$CR5,DA$1),$AZ5:$CR$28,28-$CX5,0)</f>
        <v>D01T02</v>
      </c>
      <c r="DB5" s="24" t="str">
        <f>HLOOKUP(LARGE($AZ5:$CR5,DB$1),$AZ5:$CR$28,28-$CX5,0)</f>
        <v>D16</v>
      </c>
      <c r="DC5" s="24" t="str">
        <f>HLOOKUP(LARGE($AZ5:$CR5,DC$1),$AZ5:$CR$28,28-$CX5,0)</f>
        <v>D55T56</v>
      </c>
    </row>
    <row r="6" spans="1:107" ht="16.5" customHeight="1" x14ac:dyDescent="0.4">
      <c r="A6" s="2">
        <v>1999</v>
      </c>
      <c r="B6" s="14">
        <v>2.6039136262797101E-2</v>
      </c>
      <c r="C6" s="14">
        <v>5.9931190115053096E-3</v>
      </c>
      <c r="D6" s="14">
        <v>3.0873906306432301E-4</v>
      </c>
      <c r="E6" s="14">
        <v>1.25602413750734E-3</v>
      </c>
      <c r="F6" s="14">
        <v>4.0133779264214E-4</v>
      </c>
      <c r="G6" s="14">
        <v>0.32632789102188903</v>
      </c>
      <c r="H6" s="14">
        <v>7.9015514531108801E-3</v>
      </c>
      <c r="I6" s="14">
        <v>2.0507955043059401E-2</v>
      </c>
      <c r="J6" s="14">
        <v>6.8371826947597704E-3</v>
      </c>
      <c r="K6" s="14">
        <v>1.19586014959123E-3</v>
      </c>
      <c r="L6" s="14">
        <v>4.9412617652908698E-2</v>
      </c>
      <c r="M6" s="14">
        <v>1.53586022262928E-3</v>
      </c>
      <c r="N6" s="14">
        <v>5.9312370279826403E-3</v>
      </c>
      <c r="O6" s="14">
        <v>2.0338134523722601E-3</v>
      </c>
      <c r="P6" s="14">
        <v>1.9891656106587E-3</v>
      </c>
      <c r="Q6" s="14">
        <v>3.6138161898965302E-4</v>
      </c>
      <c r="R6" s="14">
        <v>2.43222700785407E-4</v>
      </c>
      <c r="S6" s="14">
        <v>4.10025791944977E-4</v>
      </c>
      <c r="T6" s="14">
        <v>2.0632279534109799E-4</v>
      </c>
      <c r="U6" s="14">
        <v>1.3341442837803399E-4</v>
      </c>
      <c r="V6" s="14">
        <v>1.19002756897201E-4</v>
      </c>
      <c r="W6" s="14">
        <v>1.56075337987472E-3</v>
      </c>
      <c r="X6" s="14">
        <v>2.0097408289539501E-4</v>
      </c>
      <c r="Y6" s="14">
        <v>3.2400083859040601E-4</v>
      </c>
      <c r="Z6" s="14">
        <v>4.4095845940960902E-4</v>
      </c>
      <c r="AA6" s="14">
        <v>4.8513191771692998E-3</v>
      </c>
      <c r="AB6" s="14">
        <v>6.9228391882146902E-4</v>
      </c>
      <c r="AC6" s="14">
        <v>4.9059689288634498E-4</v>
      </c>
      <c r="AD6" s="14">
        <v>1.12091915370604E-3</v>
      </c>
      <c r="AE6" s="14">
        <v>1.43029686606064E-4</v>
      </c>
      <c r="AF6" s="14">
        <v>4.6818671286108899E-5</v>
      </c>
      <c r="AG6" s="14">
        <v>1.02233662522362E-2</v>
      </c>
      <c r="AH6" s="14">
        <v>3.2804277119365698E-3</v>
      </c>
      <c r="AI6" s="14">
        <v>8.0540804656332394E-5</v>
      </c>
      <c r="AJ6" s="14">
        <v>3.1617554066017498E-5</v>
      </c>
      <c r="AK6" s="14">
        <v>3.4322169332712702E-5</v>
      </c>
      <c r="AL6" s="14">
        <v>3.0022202783604099E-5</v>
      </c>
      <c r="AM6" s="14">
        <v>6.3402262973078399E-5</v>
      </c>
      <c r="AN6" s="14">
        <v>2.3958340673511201E-4</v>
      </c>
      <c r="AO6" s="14">
        <v>2.5805555142005001E-4</v>
      </c>
      <c r="AP6" s="14">
        <v>6.5622152406598897E-4</v>
      </c>
      <c r="AQ6" s="14">
        <v>7.9967171371752601E-4</v>
      </c>
      <c r="AR6" s="14">
        <v>4.2198201707404201E-3</v>
      </c>
      <c r="AS6" s="14">
        <v>5.0159449662576898E-3</v>
      </c>
      <c r="AT6" s="14">
        <v>0</v>
      </c>
      <c r="AU6" s="18">
        <f t="shared" si="1"/>
        <v>0.43251096623289043</v>
      </c>
      <c r="AV6" s="18">
        <f t="shared" si="2"/>
        <v>0.46419000138650668</v>
      </c>
      <c r="AY6" s="2"/>
      <c r="AZ6" s="16">
        <f t="shared" si="3"/>
        <v>5.2716189955077195E-2</v>
      </c>
      <c r="BA6" s="16">
        <f t="shared" si="4"/>
        <v>1.2133059908184564E-2</v>
      </c>
      <c r="BB6" s="16">
        <f t="shared" si="5"/>
        <v>6.250417421988291E-4</v>
      </c>
      <c r="BC6" s="16">
        <f t="shared" si="6"/>
        <v>2.542818868980657E-3</v>
      </c>
      <c r="BD6" s="16">
        <f t="shared" si="7"/>
        <v>8.1250772297321078E-4</v>
      </c>
      <c r="BE6" s="16">
        <f t="shared" si="8"/>
        <v>0.66065029642813988</v>
      </c>
      <c r="BF6" s="16">
        <f t="shared" si="9"/>
        <v>1.5996678351314294E-2</v>
      </c>
      <c r="BG6" s="16">
        <f t="shared" si="10"/>
        <v>4.1518322371725695E-2</v>
      </c>
      <c r="BH6" s="16">
        <f t="shared" si="11"/>
        <v>1.3841865492653845E-2</v>
      </c>
      <c r="BI6" s="16">
        <f t="shared" si="12"/>
        <v>2.4210169711207799E-3</v>
      </c>
      <c r="BJ6" s="16">
        <f t="shared" si="13"/>
        <v>0.10003576585948268</v>
      </c>
      <c r="BK6" s="16">
        <f t="shared" si="14"/>
        <v>3.1093465782983352E-3</v>
      </c>
      <c r="BL6" s="16">
        <f t="shared" si="15"/>
        <v>1.2007779930951265E-2</v>
      </c>
      <c r="BM6" s="16">
        <f t="shared" si="16"/>
        <v>4.1174521000386854E-3</v>
      </c>
      <c r="BN6" s="16">
        <f t="shared" si="17"/>
        <v>4.0270626154911889E-3</v>
      </c>
      <c r="BO6" s="16">
        <f t="shared" si="18"/>
        <v>7.3161651295439222E-4</v>
      </c>
      <c r="BP6" s="16">
        <f t="shared" si="19"/>
        <v>4.9240397095311E-4</v>
      </c>
      <c r="BQ6" s="16">
        <f t="shared" si="20"/>
        <v>8.3009656374564023E-4</v>
      </c>
      <c r="BR6" s="16">
        <f t="shared" si="21"/>
        <v>4.1770017106149154E-4</v>
      </c>
      <c r="BS6" s="16">
        <f t="shared" si="22"/>
        <v>2.7009729808791255E-4</v>
      </c>
      <c r="BT6" s="16">
        <f t="shared" si="23"/>
        <v>2.4092089209324795E-4</v>
      </c>
      <c r="BU6" s="16">
        <f t="shared" si="24"/>
        <v>3.1597427355551759E-3</v>
      </c>
      <c r="BV6" s="16">
        <f t="shared" si="25"/>
        <v>4.0687171122100082E-4</v>
      </c>
      <c r="BW6" s="16">
        <f t="shared" si="26"/>
        <v>6.5593918248121723E-4</v>
      </c>
      <c r="BX6" s="16">
        <f t="shared" si="27"/>
        <v>8.9271969983685312E-4</v>
      </c>
      <c r="BY6" s="16">
        <f t="shared" si="28"/>
        <v>9.8214879593281068E-3</v>
      </c>
      <c r="BZ6" s="16">
        <f t="shared" si="29"/>
        <v>1.4015276927437372E-3</v>
      </c>
      <c r="CA6" s="16">
        <f t="shared" si="30"/>
        <v>9.9321262947256852E-4</v>
      </c>
      <c r="CB6" s="16">
        <f t="shared" si="31"/>
        <v>2.2692990441267624E-3</v>
      </c>
      <c r="CC6" s="16">
        <f t="shared" si="32"/>
        <v>2.8956337307981396E-4</v>
      </c>
      <c r="CD6" s="16">
        <f t="shared" si="33"/>
        <v>9.4784325564941507E-5</v>
      </c>
      <c r="CE6" s="16">
        <f t="shared" si="34"/>
        <v>2.0697188719857984E-2</v>
      </c>
      <c r="CF6" s="16">
        <f t="shared" si="35"/>
        <v>6.6412206860878148E-3</v>
      </c>
      <c r="CG6" s="16">
        <f t="shared" si="36"/>
        <v>1.6305473094605264E-4</v>
      </c>
      <c r="CH6" s="16">
        <f t="shared" si="37"/>
        <v>6.4009687926571031E-5</v>
      </c>
      <c r="CI6" s="16">
        <f t="shared" si="38"/>
        <v>6.9485177232958293E-5</v>
      </c>
      <c r="CJ6" s="16">
        <f t="shared" si="39"/>
        <v>6.0779901792345912E-5</v>
      </c>
      <c r="CK6" s="16">
        <f t="shared" si="40"/>
        <v>1.2835778056301505E-4</v>
      </c>
      <c r="CL6" s="16">
        <f t="shared" si="41"/>
        <v>4.850362259357058E-4</v>
      </c>
      <c r="CM6" s="16">
        <f t="shared" si="42"/>
        <v>5.2243305347487925E-4</v>
      </c>
      <c r="CN6" s="16">
        <f t="shared" si="43"/>
        <v>1.3285194319097944E-3</v>
      </c>
      <c r="CO6" s="16">
        <f t="shared" si="44"/>
        <v>1.6189341127364602E-3</v>
      </c>
      <c r="CP6" s="16">
        <f t="shared" si="45"/>
        <v>8.5430192250594474E-3</v>
      </c>
      <c r="CQ6" s="16">
        <f t="shared" si="46"/>
        <v>1.0154772607540006E-2</v>
      </c>
      <c r="CR6" s="16">
        <f t="shared" si="47"/>
        <v>0</v>
      </c>
      <c r="CS6" s="16">
        <f t="shared" si="48"/>
        <v>0.87561776333428343</v>
      </c>
      <c r="CT6" s="16">
        <f t="shared" si="49"/>
        <v>0.93975191962492743</v>
      </c>
      <c r="CU6" s="23"/>
      <c r="CX6" s="15">
        <f t="shared" si="50"/>
        <v>5</v>
      </c>
      <c r="CY6" s="24" t="str">
        <f>HLOOKUP(LARGE($AZ6:$CR6,CY$1),$AZ6:$CR$28,28-$CX6,0)</f>
        <v>D10T12</v>
      </c>
      <c r="CZ6" s="24" t="str">
        <f>HLOOKUP(LARGE($AZ6:$CR6,CZ$1),$AZ6:$CR$28,28-$CX6,0)</f>
        <v>D20</v>
      </c>
      <c r="DA6" s="24" t="str">
        <f>HLOOKUP(LARGE($AZ6:$CR6,DA$1),$AZ6:$CR$28,28-$CX6,0)</f>
        <v>D01T02</v>
      </c>
      <c r="DB6" s="24" t="str">
        <f>HLOOKUP(LARGE($AZ6:$CR6,DB$1),$AZ6:$CR$28,28-$CX6,0)</f>
        <v>D16</v>
      </c>
      <c r="DC6" s="24" t="str">
        <f>HLOOKUP(LARGE($AZ6:$CR6,DC$1),$AZ6:$CR$28,28-$CX6,0)</f>
        <v>D55T56</v>
      </c>
    </row>
    <row r="7" spans="1:107" ht="16.5" customHeight="1" x14ac:dyDescent="0.4">
      <c r="A7" s="2">
        <v>2000</v>
      </c>
      <c r="B7" s="14">
        <v>2.7138125565121698E-2</v>
      </c>
      <c r="C7" s="14">
        <v>6.7599921133425301E-3</v>
      </c>
      <c r="D7" s="14">
        <v>2.7478998194237301E-4</v>
      </c>
      <c r="E7" s="14">
        <v>1.3886179234997801E-3</v>
      </c>
      <c r="F7" s="14">
        <v>3.3715441672285901E-4</v>
      </c>
      <c r="G7" s="14">
        <v>0.33479177037799801</v>
      </c>
      <c r="H7" s="14">
        <v>1.1270655416238199E-2</v>
      </c>
      <c r="I7" s="14">
        <v>3.1777536780503803E-2</v>
      </c>
      <c r="J7" s="14">
        <v>1.0811844912345801E-2</v>
      </c>
      <c r="K7" s="14">
        <v>1.4333459827449799E-3</v>
      </c>
      <c r="L7" s="14">
        <v>5.6021910119938997E-2</v>
      </c>
      <c r="M7" s="14">
        <v>2.4177491229733601E-3</v>
      </c>
      <c r="N7" s="14">
        <v>7.5419360625987603E-3</v>
      </c>
      <c r="O7" s="14">
        <v>2.4037196245284701E-3</v>
      </c>
      <c r="P7" s="14">
        <v>2.4417380078815098E-3</v>
      </c>
      <c r="Q7" s="14">
        <v>5.1194266242180896E-4</v>
      </c>
      <c r="R7" s="14">
        <v>2.4719982269805798E-4</v>
      </c>
      <c r="S7" s="14">
        <v>4.1162793284902201E-4</v>
      </c>
      <c r="T7" s="14">
        <v>1.9593353934345501E-4</v>
      </c>
      <c r="U7" s="14">
        <v>1.6502467118834299E-4</v>
      </c>
      <c r="V7" s="14">
        <v>1.6682515055969801E-4</v>
      </c>
      <c r="W7" s="14">
        <v>1.4835226672032401E-3</v>
      </c>
      <c r="X7" s="14">
        <v>2.4457264526895798E-4</v>
      </c>
      <c r="Y7" s="14">
        <v>5.2395993952005296E-4</v>
      </c>
      <c r="Z7" s="14">
        <v>4.9168802825912204E-4</v>
      </c>
      <c r="AA7" s="14">
        <v>4.7580472452675602E-3</v>
      </c>
      <c r="AB7" s="14">
        <v>8.3474796223291601E-4</v>
      </c>
      <c r="AC7" s="14">
        <v>4.1756559259516999E-4</v>
      </c>
      <c r="AD7" s="14">
        <v>1.13294177275573E-3</v>
      </c>
      <c r="AE7" s="14">
        <v>1.7938598739172801E-4</v>
      </c>
      <c r="AF7" s="14">
        <v>7.5106087348379596E-5</v>
      </c>
      <c r="AG7" s="14">
        <v>1.37201226895587E-2</v>
      </c>
      <c r="AH7" s="14">
        <v>4.1048014448901099E-3</v>
      </c>
      <c r="AI7" s="14">
        <v>7.6689192237249296E-5</v>
      </c>
      <c r="AJ7" s="14">
        <v>1.7709301810776101E-5</v>
      </c>
      <c r="AK7" s="14">
        <v>4.7942085960160101E-5</v>
      </c>
      <c r="AL7" s="14">
        <v>3.3372567492808901E-5</v>
      </c>
      <c r="AM7" s="14">
        <v>6.97945576667269E-5</v>
      </c>
      <c r="AN7" s="14">
        <v>3.71923879579313E-4</v>
      </c>
      <c r="AO7" s="14">
        <v>5.0449458814896299E-4</v>
      </c>
      <c r="AP7" s="14">
        <v>1.0598122618278999E-3</v>
      </c>
      <c r="AQ7" s="14">
        <v>1.0497996900312901E-3</v>
      </c>
      <c r="AR7" s="14">
        <v>2.84316137674622E-3</v>
      </c>
      <c r="AS7" s="14">
        <v>3.7371373832716598E-3</v>
      </c>
      <c r="AT7" s="14">
        <v>0</v>
      </c>
      <c r="AU7" s="18">
        <f t="shared" si="1"/>
        <v>0.46344946553312122</v>
      </c>
      <c r="AV7" s="18">
        <f t="shared" si="2"/>
        <v>0.50459194128291407</v>
      </c>
      <c r="AY7" s="2"/>
      <c r="AZ7" s="16">
        <f t="shared" si="3"/>
        <v>5.0603665877051097E-2</v>
      </c>
      <c r="BA7" s="16">
        <f t="shared" si="4"/>
        <v>1.2605158798245537E-2</v>
      </c>
      <c r="BB7" s="16">
        <f t="shared" si="5"/>
        <v>5.1239281059426366E-4</v>
      </c>
      <c r="BC7" s="16">
        <f t="shared" si="6"/>
        <v>2.5893150675807279E-3</v>
      </c>
      <c r="BD7" s="16">
        <f t="shared" si="7"/>
        <v>6.2868194090541626E-4</v>
      </c>
      <c r="BE7" s="16">
        <f t="shared" si="8"/>
        <v>0.6242763836411872</v>
      </c>
      <c r="BF7" s="16">
        <f t="shared" si="9"/>
        <v>2.1016060211310195E-2</v>
      </c>
      <c r="BG7" s="16">
        <f t="shared" si="10"/>
        <v>5.9254639742068911E-2</v>
      </c>
      <c r="BH7" s="16">
        <f t="shared" si="11"/>
        <v>2.0160529736880824E-2</v>
      </c>
      <c r="BI7" s="16">
        <f t="shared" si="12"/>
        <v>2.6727181662929691E-3</v>
      </c>
      <c r="BJ7" s="16">
        <f t="shared" si="13"/>
        <v>0.10446241081392342</v>
      </c>
      <c r="BK7" s="16">
        <f t="shared" si="14"/>
        <v>4.5083057965771703E-3</v>
      </c>
      <c r="BL7" s="16">
        <f t="shared" si="15"/>
        <v>1.4063226719988777E-2</v>
      </c>
      <c r="BM7" s="16">
        <f t="shared" si="16"/>
        <v>4.4821454027789975E-3</v>
      </c>
      <c r="BN7" s="16">
        <f t="shared" si="17"/>
        <v>4.5530371658731835E-3</v>
      </c>
      <c r="BO7" s="16">
        <f t="shared" si="18"/>
        <v>9.5460445030500429E-4</v>
      </c>
      <c r="BP7" s="16">
        <f t="shared" si="19"/>
        <v>4.6094625078880986E-4</v>
      </c>
      <c r="BQ7" s="16">
        <f t="shared" si="20"/>
        <v>7.6755051963957278E-4</v>
      </c>
      <c r="BR7" s="16">
        <f t="shared" si="21"/>
        <v>3.653515175634342E-4</v>
      </c>
      <c r="BS7" s="16">
        <f t="shared" si="22"/>
        <v>3.0771665870017804E-4</v>
      </c>
      <c r="BT7" s="16">
        <f t="shared" si="23"/>
        <v>3.1107395971597367E-4</v>
      </c>
      <c r="BU7" s="16">
        <f t="shared" si="24"/>
        <v>2.7662811564505259E-3</v>
      </c>
      <c r="BV7" s="16">
        <f t="shared" si="25"/>
        <v>4.5604743017929914E-4</v>
      </c>
      <c r="BW7" s="16">
        <f t="shared" si="26"/>
        <v>9.7701271404349336E-4</v>
      </c>
      <c r="BX7" s="16">
        <f t="shared" si="27"/>
        <v>9.1683622872422552E-4</v>
      </c>
      <c r="BY7" s="16">
        <f t="shared" si="28"/>
        <v>8.8721909864029058E-3</v>
      </c>
      <c r="BZ7" s="16">
        <f t="shared" si="29"/>
        <v>1.5565300142421359E-3</v>
      </c>
      <c r="CA7" s="16">
        <f t="shared" si="30"/>
        <v>7.7862229941908173E-4</v>
      </c>
      <c r="CB7" s="16">
        <f t="shared" si="31"/>
        <v>2.1125632567773043E-3</v>
      </c>
      <c r="CC7" s="16">
        <f t="shared" si="32"/>
        <v>3.3449578332935969E-4</v>
      </c>
      <c r="CD7" s="16">
        <f t="shared" si="33"/>
        <v>1.4004811571786138E-4</v>
      </c>
      <c r="CE7" s="16">
        <f t="shared" si="34"/>
        <v>2.5583509911490918E-2</v>
      </c>
      <c r="CF7" s="16">
        <f t="shared" si="35"/>
        <v>7.6541027238748501E-3</v>
      </c>
      <c r="CG7" s="16">
        <f t="shared" si="36"/>
        <v>1.4300008491899323E-4</v>
      </c>
      <c r="CH7" s="16">
        <f t="shared" si="37"/>
        <v>3.3022015083463304E-5</v>
      </c>
      <c r="CI7" s="16">
        <f t="shared" si="38"/>
        <v>8.9396199953278716E-5</v>
      </c>
      <c r="CJ7" s="16">
        <f t="shared" si="39"/>
        <v>6.2228846675979531E-5</v>
      </c>
      <c r="CK7" s="16">
        <f t="shared" si="40"/>
        <v>1.3014386228438784E-4</v>
      </c>
      <c r="CL7" s="16">
        <f t="shared" si="41"/>
        <v>6.9351553734856269E-4</v>
      </c>
      <c r="CM7" s="16">
        <f t="shared" si="42"/>
        <v>9.4071624490827809E-4</v>
      </c>
      <c r="CN7" s="16">
        <f t="shared" si="43"/>
        <v>1.9762008050720854E-3</v>
      </c>
      <c r="CO7" s="16">
        <f t="shared" si="44"/>
        <v>1.9575306564448415E-3</v>
      </c>
      <c r="CP7" s="16">
        <f t="shared" si="45"/>
        <v>5.3015595346906233E-3</v>
      </c>
      <c r="CQ7" s="16">
        <f t="shared" si="46"/>
        <v>6.968530343995704E-3</v>
      </c>
      <c r="CR7" s="16">
        <f t="shared" si="47"/>
        <v>0</v>
      </c>
      <c r="CS7" s="16">
        <f t="shared" si="48"/>
        <v>0.86418060998572155</v>
      </c>
      <c r="CT7" s="16">
        <f t="shared" si="49"/>
        <v>0.94089777643854988</v>
      </c>
      <c r="CU7" s="23"/>
      <c r="CX7" s="15">
        <f t="shared" si="50"/>
        <v>6</v>
      </c>
      <c r="CY7" s="24" t="str">
        <f>HLOOKUP(LARGE($AZ7:$CR7,CY$1),$AZ7:$CR$28,28-$CX7,0)</f>
        <v>D10T12</v>
      </c>
      <c r="CZ7" s="24" t="str">
        <f>HLOOKUP(LARGE($AZ7:$CR7,CZ$1),$AZ7:$CR$28,28-$CX7,0)</f>
        <v>D20</v>
      </c>
      <c r="DA7" s="24" t="str">
        <f>HLOOKUP(LARGE($AZ7:$CR7,DA$1),$AZ7:$CR$28,28-$CX7,0)</f>
        <v>D16</v>
      </c>
      <c r="DB7" s="24" t="str">
        <f>HLOOKUP(LARGE($AZ7:$CR7,DB$1),$AZ7:$CR$28,28-$CX7,0)</f>
        <v>D01T02</v>
      </c>
      <c r="DC7" s="24" t="str">
        <f>HLOOKUP(LARGE($AZ7:$CR7,DC$1),$AZ7:$CR$28,28-$CX7,0)</f>
        <v>D55T56</v>
      </c>
    </row>
    <row r="8" spans="1:107" ht="16.5" customHeight="1" x14ac:dyDescent="0.4">
      <c r="A8" s="2">
        <v>2001</v>
      </c>
      <c r="B8" s="14">
        <v>2.5132764880442499E-2</v>
      </c>
      <c r="C8" s="14">
        <v>5.9374587676474496E-3</v>
      </c>
      <c r="D8" s="14">
        <v>2.03639085495393E-4</v>
      </c>
      <c r="E8" s="14">
        <v>1.17479125348964E-3</v>
      </c>
      <c r="F8" s="14">
        <v>2.5412960609911102E-4</v>
      </c>
      <c r="G8" s="14">
        <v>0.33483574118958698</v>
      </c>
      <c r="H8" s="14">
        <v>1.3124232879345801E-2</v>
      </c>
      <c r="I8" s="14">
        <v>3.4434425080596201E-2</v>
      </c>
      <c r="J8" s="14">
        <v>1.10027362447748E-2</v>
      </c>
      <c r="K8" s="14">
        <v>1.09037408793195E-3</v>
      </c>
      <c r="L8" s="14">
        <v>4.6920231206605503E-2</v>
      </c>
      <c r="M8" s="14">
        <v>1.8262800383650199E-3</v>
      </c>
      <c r="N8" s="14">
        <v>7.4599546057287896E-3</v>
      </c>
      <c r="O8" s="14">
        <v>1.9262216960783301E-3</v>
      </c>
      <c r="P8" s="14">
        <v>2.1182176300882801E-3</v>
      </c>
      <c r="Q8" s="14">
        <v>3.34456150409709E-4</v>
      </c>
      <c r="R8" s="14">
        <v>2.0201631522241001E-4</v>
      </c>
      <c r="S8" s="14">
        <v>3.5422903763969199E-4</v>
      </c>
      <c r="T8" s="14">
        <v>1.6425963130030499E-4</v>
      </c>
      <c r="U8" s="14">
        <v>1.3288034304676701E-4</v>
      </c>
      <c r="V8" s="14">
        <v>1.3178951332015401E-4</v>
      </c>
      <c r="W8" s="14">
        <v>1.4039204579936501E-3</v>
      </c>
      <c r="X8" s="14">
        <v>1.9888946616443699E-4</v>
      </c>
      <c r="Y8" s="14">
        <v>4.0611445929920903E-4</v>
      </c>
      <c r="Z8" s="14">
        <v>4.6508841965069001E-4</v>
      </c>
      <c r="AA8" s="14">
        <v>4.30773001623824E-3</v>
      </c>
      <c r="AB8" s="14">
        <v>8.3951634530550999E-4</v>
      </c>
      <c r="AC8" s="14">
        <v>3.85594200663222E-4</v>
      </c>
      <c r="AD8" s="14">
        <v>1.0902963623748601E-3</v>
      </c>
      <c r="AE8" s="14">
        <v>1.9066036579553001E-4</v>
      </c>
      <c r="AF8" s="14">
        <v>8.0405242421805896E-5</v>
      </c>
      <c r="AG8" s="14">
        <v>1.1609002126925101E-2</v>
      </c>
      <c r="AH8" s="14">
        <v>4.0987315912646601E-3</v>
      </c>
      <c r="AI8" s="14">
        <v>7.4599772222028803E-5</v>
      </c>
      <c r="AJ8" s="14">
        <v>1.9523623584537302E-5</v>
      </c>
      <c r="AK8" s="14">
        <v>4.2051790985778098E-5</v>
      </c>
      <c r="AL8" s="14">
        <v>2.91724268703983E-5</v>
      </c>
      <c r="AM8" s="14">
        <v>5.8200295050191397E-5</v>
      </c>
      <c r="AN8" s="14">
        <v>2.9373941015693598E-4</v>
      </c>
      <c r="AO8" s="14">
        <v>3.1280288333377E-4</v>
      </c>
      <c r="AP8" s="14">
        <v>8.5965600005501804E-4</v>
      </c>
      <c r="AQ8" s="14">
        <v>8.9235094216827903E-4</v>
      </c>
      <c r="AR8" s="14">
        <v>2.4529844644317301E-3</v>
      </c>
      <c r="AS8" s="14">
        <v>3.2655564285851198E-3</v>
      </c>
      <c r="AT8" s="14">
        <v>0</v>
      </c>
      <c r="AU8" s="18">
        <f t="shared" si="1"/>
        <v>0.4544473952365769</v>
      </c>
      <c r="AV8" s="18">
        <f t="shared" si="2"/>
        <v>0.49476427699789133</v>
      </c>
      <c r="AY8" s="2"/>
      <c r="AZ8" s="16">
        <f t="shared" si="3"/>
        <v>4.813438779558607E-2</v>
      </c>
      <c r="BA8" s="16">
        <f t="shared" si="4"/>
        <v>1.1371448553383874E-2</v>
      </c>
      <c r="BB8" s="16">
        <f t="shared" si="5"/>
        <v>3.9001052045815237E-4</v>
      </c>
      <c r="BC8" s="16">
        <f t="shared" si="6"/>
        <v>2.249965654130505E-3</v>
      </c>
      <c r="BD8" s="16">
        <f t="shared" si="7"/>
        <v>4.8671019955440637E-4</v>
      </c>
      <c r="BE8" s="16">
        <f t="shared" si="8"/>
        <v>0.64127896357252301</v>
      </c>
      <c r="BF8" s="16">
        <f t="shared" si="9"/>
        <v>2.5135591644578719E-2</v>
      </c>
      <c r="BG8" s="16">
        <f t="shared" si="10"/>
        <v>6.594897052640912E-2</v>
      </c>
      <c r="BH8" s="16">
        <f t="shared" si="11"/>
        <v>2.1072491456388308E-2</v>
      </c>
      <c r="BI8" s="16">
        <f t="shared" si="12"/>
        <v>2.0882895073600386E-3</v>
      </c>
      <c r="BJ8" s="16">
        <f t="shared" si="13"/>
        <v>8.9861844293732354E-2</v>
      </c>
      <c r="BK8" s="16">
        <f t="shared" si="14"/>
        <v>3.4976999947349983E-3</v>
      </c>
      <c r="BL8" s="16">
        <f t="shared" si="15"/>
        <v>1.4287339639620892E-2</v>
      </c>
      <c r="BM8" s="16">
        <f t="shared" si="16"/>
        <v>3.6891087208417573E-3</v>
      </c>
      <c r="BN8" s="16">
        <f t="shared" si="17"/>
        <v>4.0568202236061111E-3</v>
      </c>
      <c r="BO8" s="16">
        <f t="shared" si="18"/>
        <v>6.4055196955140384E-4</v>
      </c>
      <c r="BP8" s="16">
        <f t="shared" si="19"/>
        <v>3.8690258330939498E-4</v>
      </c>
      <c r="BQ8" s="16">
        <f t="shared" si="20"/>
        <v>6.7842109482647535E-4</v>
      </c>
      <c r="BR8" s="16">
        <f t="shared" si="21"/>
        <v>3.1459080725023921E-4</v>
      </c>
      <c r="BS8" s="16">
        <f t="shared" si="22"/>
        <v>2.5449304893632456E-4</v>
      </c>
      <c r="BT8" s="16">
        <f t="shared" si="23"/>
        <v>2.5240388678765058E-4</v>
      </c>
      <c r="BU8" s="16">
        <f t="shared" si="24"/>
        <v>2.6887949686669479E-3</v>
      </c>
      <c r="BV8" s="16">
        <f t="shared" si="25"/>
        <v>3.8091402749984864E-4</v>
      </c>
      <c r="BW8" s="16">
        <f t="shared" si="26"/>
        <v>7.7779229489050592E-4</v>
      </c>
      <c r="BX8" s="16">
        <f t="shared" si="27"/>
        <v>8.9073949711451067E-4</v>
      </c>
      <c r="BY8" s="16">
        <f t="shared" si="28"/>
        <v>8.2501844944903261E-3</v>
      </c>
      <c r="BZ8" s="16">
        <f t="shared" si="29"/>
        <v>1.6078455958943858E-3</v>
      </c>
      <c r="CA8" s="16">
        <f t="shared" si="30"/>
        <v>7.3849180043440482E-4</v>
      </c>
      <c r="CB8" s="16">
        <f t="shared" si="31"/>
        <v>2.0881406470128227E-3</v>
      </c>
      <c r="CC8" s="16">
        <f t="shared" si="32"/>
        <v>3.6515361632940863E-4</v>
      </c>
      <c r="CD8" s="16">
        <f t="shared" si="33"/>
        <v>1.5399249298436805E-4</v>
      </c>
      <c r="CE8" s="16">
        <f t="shared" si="34"/>
        <v>2.2233614684074424E-2</v>
      </c>
      <c r="CF8" s="16">
        <f t="shared" si="35"/>
        <v>7.8499097422216908E-3</v>
      </c>
      <c r="CG8" s="16">
        <f t="shared" si="36"/>
        <v>1.4287382954796904E-4</v>
      </c>
      <c r="CH8" s="16">
        <f t="shared" si="37"/>
        <v>3.7391734385915396E-5</v>
      </c>
      <c r="CI8" s="16">
        <f t="shared" si="38"/>
        <v>8.0537785016382795E-5</v>
      </c>
      <c r="CJ8" s="16">
        <f t="shared" si="39"/>
        <v>5.5871167163578865E-5</v>
      </c>
      <c r="CK8" s="16">
        <f t="shared" si="40"/>
        <v>1.1146547485284547E-4</v>
      </c>
      <c r="CL8" s="16">
        <f t="shared" si="41"/>
        <v>5.6257107988716176E-4</v>
      </c>
      <c r="CM8" s="16">
        <f t="shared" si="42"/>
        <v>5.9908153207933318E-4</v>
      </c>
      <c r="CN8" s="16">
        <f t="shared" si="43"/>
        <v>1.6464171560229095E-3</v>
      </c>
      <c r="CO8" s="16">
        <f t="shared" si="44"/>
        <v>1.7090346607073457E-3</v>
      </c>
      <c r="CP8" s="16">
        <f t="shared" si="45"/>
        <v>4.6979672164675123E-3</v>
      </c>
      <c r="CQ8" s="16">
        <f t="shared" si="46"/>
        <v>6.2542088086855073E-3</v>
      </c>
      <c r="CR8" s="16">
        <f t="shared" si="47"/>
        <v>0</v>
      </c>
      <c r="CS8" s="16">
        <f t="shared" si="48"/>
        <v>0.87035975783282926</v>
      </c>
      <c r="CT8" s="16">
        <f t="shared" si="49"/>
        <v>0.94757483666078723</v>
      </c>
      <c r="CU8" s="23"/>
      <c r="CX8" s="15">
        <f t="shared" si="50"/>
        <v>7</v>
      </c>
      <c r="CY8" s="24" t="str">
        <f>HLOOKUP(LARGE($AZ8:$CR8,CY$1),$AZ8:$CR$28,28-$CX8,0)</f>
        <v>D10T12</v>
      </c>
      <c r="CZ8" s="24" t="str">
        <f>HLOOKUP(LARGE($AZ8:$CR8,CZ$1),$AZ8:$CR$28,28-$CX8,0)</f>
        <v>D20</v>
      </c>
      <c r="DA8" s="24" t="str">
        <f>HLOOKUP(LARGE($AZ8:$CR8,DA$1),$AZ8:$CR$28,28-$CX8,0)</f>
        <v>D16</v>
      </c>
      <c r="DB8" s="24" t="str">
        <f>HLOOKUP(LARGE($AZ8:$CR8,DB$1),$AZ8:$CR$28,28-$CX8,0)</f>
        <v>D01T02</v>
      </c>
      <c r="DC8" s="24" t="str">
        <f>HLOOKUP(LARGE($AZ8:$CR8,DC$1),$AZ8:$CR$28,28-$CX8,0)</f>
        <v>D13T15</v>
      </c>
    </row>
    <row r="9" spans="1:107" ht="16.5" customHeight="1" x14ac:dyDescent="0.4">
      <c r="A9" s="2">
        <v>2002</v>
      </c>
      <c r="B9" s="14">
        <v>3.0795176018914201E-2</v>
      </c>
      <c r="C9" s="14">
        <v>6.51931944665289E-3</v>
      </c>
      <c r="D9" s="14">
        <v>2.9644210189307899E-4</v>
      </c>
      <c r="E9" s="14">
        <v>1.0697419573668699E-3</v>
      </c>
      <c r="F9" s="14">
        <v>2.7296301351166898E-4</v>
      </c>
      <c r="G9" s="14">
        <v>0.37048796352264102</v>
      </c>
      <c r="H9" s="14">
        <v>1.27889047387386E-2</v>
      </c>
      <c r="I9" s="14">
        <v>4.2485643587469098E-2</v>
      </c>
      <c r="J9" s="14">
        <v>1.5087741506717101E-2</v>
      </c>
      <c r="K9" s="14">
        <v>1.34206363641374E-3</v>
      </c>
      <c r="L9" s="14">
        <v>4.1504522199431799E-2</v>
      </c>
      <c r="M9" s="14">
        <v>2.2840336660304699E-3</v>
      </c>
      <c r="N9" s="14">
        <v>7.8710298007732306E-3</v>
      </c>
      <c r="O9" s="14">
        <v>2.1730676853398E-3</v>
      </c>
      <c r="P9" s="14">
        <v>2.1937823993916999E-3</v>
      </c>
      <c r="Q9" s="14">
        <v>4.5465853428382702E-4</v>
      </c>
      <c r="R9" s="14">
        <v>2.3719898932604501E-4</v>
      </c>
      <c r="S9" s="14">
        <v>4.54050127134036E-4</v>
      </c>
      <c r="T9" s="14">
        <v>2.03187331947144E-4</v>
      </c>
      <c r="U9" s="14">
        <v>1.5549862578089499E-4</v>
      </c>
      <c r="V9" s="14">
        <v>1.81653042688465E-4</v>
      </c>
      <c r="W9" s="14">
        <v>1.50968012487478E-3</v>
      </c>
      <c r="X9" s="14">
        <v>2.2192342336462001E-4</v>
      </c>
      <c r="Y9" s="14">
        <v>4.5923053372793103E-4</v>
      </c>
      <c r="Z9" s="14">
        <v>4.8087507676620198E-4</v>
      </c>
      <c r="AA9" s="14">
        <v>4.6618312565866998E-3</v>
      </c>
      <c r="AB9" s="14">
        <v>9.5302403500974403E-4</v>
      </c>
      <c r="AC9" s="14">
        <v>5.08776392775375E-4</v>
      </c>
      <c r="AD9" s="14">
        <v>1.1625372375208901E-3</v>
      </c>
      <c r="AE9" s="14">
        <v>2.5505228571857198E-4</v>
      </c>
      <c r="AF9" s="14">
        <v>1.3286682315425801E-4</v>
      </c>
      <c r="AG9" s="14">
        <v>1.2872063943510001E-2</v>
      </c>
      <c r="AH9" s="14">
        <v>5.4066726252399297E-3</v>
      </c>
      <c r="AI9" s="14">
        <v>1.07081466452504E-4</v>
      </c>
      <c r="AJ9" s="14">
        <v>2.2124628029691302E-5</v>
      </c>
      <c r="AK9" s="14">
        <v>5.1476849359434998E-5</v>
      </c>
      <c r="AL9" s="14">
        <v>3.5910714623220998E-5</v>
      </c>
      <c r="AM9" s="14">
        <v>7.6274118284812997E-5</v>
      </c>
      <c r="AN9" s="14">
        <v>3.4952270732521902E-4</v>
      </c>
      <c r="AO9" s="14">
        <v>3.9764221556886199E-4</v>
      </c>
      <c r="AP9" s="14">
        <v>9.6224640797789695E-4</v>
      </c>
      <c r="AQ9" s="14">
        <v>9.6528547424117798E-4</v>
      </c>
      <c r="AR9" s="14">
        <v>2.94355728898374E-3</v>
      </c>
      <c r="AS9" s="14">
        <v>3.4750596373061301E-3</v>
      </c>
      <c r="AT9" s="14">
        <v>0</v>
      </c>
      <c r="AU9" s="18">
        <f t="shared" si="1"/>
        <v>0.50036104683517313</v>
      </c>
      <c r="AV9" s="18">
        <f t="shared" si="2"/>
        <v>0.54581903739008786</v>
      </c>
      <c r="AY9" s="2"/>
      <c r="AZ9" s="16">
        <f t="shared" si="3"/>
        <v>5.3383275839869355E-2</v>
      </c>
      <c r="BA9" s="16">
        <f t="shared" si="4"/>
        <v>1.1301206010160242E-2</v>
      </c>
      <c r="BB9" s="16">
        <f t="shared" si="5"/>
        <v>5.1388082621087303E-4</v>
      </c>
      <c r="BC9" s="16">
        <f t="shared" si="6"/>
        <v>1.8543920629816514E-3</v>
      </c>
      <c r="BD9" s="16">
        <f t="shared" si="7"/>
        <v>4.7317994985401581E-4</v>
      </c>
      <c r="BE9" s="16">
        <f t="shared" si="8"/>
        <v>0.64223893833024903</v>
      </c>
      <c r="BF9" s="16">
        <f t="shared" si="9"/>
        <v>2.2169499175409054E-2</v>
      </c>
      <c r="BG9" s="16">
        <f t="shared" si="10"/>
        <v>7.3648639951635106E-2</v>
      </c>
      <c r="BH9" s="16">
        <f t="shared" si="11"/>
        <v>2.61545206352785E-2</v>
      </c>
      <c r="BI9" s="16">
        <f t="shared" si="12"/>
        <v>2.3264602629103235E-3</v>
      </c>
      <c r="BJ9" s="16">
        <f t="shared" si="13"/>
        <v>7.1947871179999512E-2</v>
      </c>
      <c r="BK9" s="16">
        <f t="shared" si="14"/>
        <v>3.9593603604137374E-3</v>
      </c>
      <c r="BL9" s="16">
        <f t="shared" si="15"/>
        <v>1.3644388807533901E-2</v>
      </c>
      <c r="BM9" s="16">
        <f t="shared" si="16"/>
        <v>3.7670014158695231E-3</v>
      </c>
      <c r="BN9" s="16">
        <f t="shared" si="17"/>
        <v>3.8029102638493951E-3</v>
      </c>
      <c r="BO9" s="16">
        <f t="shared" si="18"/>
        <v>7.8814818053701146E-4</v>
      </c>
      <c r="BP9" s="16">
        <f t="shared" si="19"/>
        <v>4.1118320182204142E-4</v>
      </c>
      <c r="BQ9" s="16">
        <f t="shared" si="20"/>
        <v>7.8709350993924339E-4</v>
      </c>
      <c r="BR9" s="16">
        <f t="shared" si="21"/>
        <v>3.5222417244309463E-4</v>
      </c>
      <c r="BS9" s="16">
        <f t="shared" si="22"/>
        <v>2.6955605084652545E-4</v>
      </c>
      <c r="BT9" s="16">
        <f t="shared" si="23"/>
        <v>3.1489459514808134E-4</v>
      </c>
      <c r="BU9" s="16">
        <f t="shared" si="24"/>
        <v>2.6170225650491465E-3</v>
      </c>
      <c r="BV9" s="16">
        <f t="shared" si="25"/>
        <v>3.8470308848130195E-4</v>
      </c>
      <c r="BW9" s="16">
        <f t="shared" si="26"/>
        <v>7.9607371755340743E-4</v>
      </c>
      <c r="BX9" s="16">
        <f t="shared" si="27"/>
        <v>8.3359441919610199E-4</v>
      </c>
      <c r="BY9" s="16">
        <f t="shared" si="28"/>
        <v>8.0812599913844298E-3</v>
      </c>
      <c r="BZ9" s="16">
        <f t="shared" si="29"/>
        <v>1.6520621577776676E-3</v>
      </c>
      <c r="CA9" s="16">
        <f t="shared" si="30"/>
        <v>8.8196120391258583E-4</v>
      </c>
      <c r="CB9" s="16">
        <f t="shared" si="31"/>
        <v>2.0152521936091716E-3</v>
      </c>
      <c r="CC9" s="16">
        <f t="shared" si="32"/>
        <v>4.4213179732244853E-4</v>
      </c>
      <c r="CD9" s="16">
        <f t="shared" si="33"/>
        <v>2.3032393989417377E-4</v>
      </c>
      <c r="CE9" s="16">
        <f t="shared" si="34"/>
        <v>2.2313655219985948E-2</v>
      </c>
      <c r="CF9" s="16">
        <f t="shared" si="35"/>
        <v>9.3724385907643978E-3</v>
      </c>
      <c r="CG9" s="16">
        <f t="shared" si="36"/>
        <v>1.8562515952046471E-4</v>
      </c>
      <c r="CH9" s="16">
        <f t="shared" si="37"/>
        <v>3.8352926453094506E-5</v>
      </c>
      <c r="CI9" s="16">
        <f t="shared" si="38"/>
        <v>8.9234847920151999E-5</v>
      </c>
      <c r="CJ9" s="16">
        <f t="shared" si="39"/>
        <v>6.2251035134879839E-5</v>
      </c>
      <c r="CK9" s="16">
        <f t="shared" si="40"/>
        <v>1.322207833246397E-4</v>
      </c>
      <c r="CL9" s="16">
        <f t="shared" si="41"/>
        <v>6.0589577685739022E-4</v>
      </c>
      <c r="CM9" s="16">
        <f t="shared" si="42"/>
        <v>6.8931069159181273E-4</v>
      </c>
      <c r="CN9" s="16">
        <f t="shared" si="43"/>
        <v>1.6680490928662893E-3</v>
      </c>
      <c r="CO9" s="16">
        <f t="shared" si="44"/>
        <v>1.6733172982673148E-3</v>
      </c>
      <c r="CP9" s="16">
        <f t="shared" si="45"/>
        <v>5.1026410958575023E-3</v>
      </c>
      <c r="CQ9" s="16">
        <f t="shared" si="46"/>
        <v>6.0239976243152632E-3</v>
      </c>
      <c r="CR9" s="16">
        <f t="shared" si="47"/>
        <v>0</v>
      </c>
      <c r="CS9" s="16">
        <f t="shared" si="48"/>
        <v>0.86737324593703136</v>
      </c>
      <c r="CT9" s="16">
        <f t="shared" si="49"/>
        <v>0.94617443374088495</v>
      </c>
      <c r="CU9" s="23"/>
      <c r="CX9" s="15">
        <f t="shared" si="50"/>
        <v>8</v>
      </c>
      <c r="CY9" s="24" t="str">
        <f>HLOOKUP(LARGE($AZ9:$CR9,CY$1),$AZ9:$CR$28,28-$CX9,0)</f>
        <v>D10T12</v>
      </c>
      <c r="CZ9" s="24" t="str">
        <f>HLOOKUP(LARGE($AZ9:$CR9,CZ$1),$AZ9:$CR$28,28-$CX9,0)</f>
        <v>D16</v>
      </c>
      <c r="DA9" s="24" t="str">
        <f>HLOOKUP(LARGE($AZ9:$CR9,DA$1),$AZ9:$CR$28,28-$CX9,0)</f>
        <v>D20</v>
      </c>
      <c r="DB9" s="24" t="str">
        <f>HLOOKUP(LARGE($AZ9:$CR9,DB$1),$AZ9:$CR$28,28-$CX9,0)</f>
        <v>D01T02</v>
      </c>
      <c r="DC9" s="24" t="str">
        <f>HLOOKUP(LARGE($AZ9:$CR9,DC$1),$AZ9:$CR$28,28-$CX9,0)</f>
        <v>D17T18</v>
      </c>
    </row>
    <row r="10" spans="1:107" ht="16.5" customHeight="1" x14ac:dyDescent="0.4">
      <c r="A10" s="2">
        <v>2003</v>
      </c>
      <c r="B10" s="14">
        <v>3.7218470038413103E-2</v>
      </c>
      <c r="C10" s="14">
        <v>6.7831397677212699E-3</v>
      </c>
      <c r="D10" s="14">
        <v>1.7780667841884099E-4</v>
      </c>
      <c r="E10" s="14">
        <v>9.2362500824665203E-4</v>
      </c>
      <c r="F10" s="14">
        <v>3.5410764872521199E-4</v>
      </c>
      <c r="G10" s="14">
        <v>0.38851505047538398</v>
      </c>
      <c r="H10" s="14">
        <v>1.8231749179952701E-2</v>
      </c>
      <c r="I10" s="14">
        <v>4.69930550255667E-2</v>
      </c>
      <c r="J10" s="14">
        <v>1.9210892339888E-2</v>
      </c>
      <c r="K10" s="14">
        <v>1.0253983278119599E-3</v>
      </c>
      <c r="L10" s="14">
        <v>4.8641447235367903E-2</v>
      </c>
      <c r="M10" s="14">
        <v>1.9398907103825101E-3</v>
      </c>
      <c r="N10" s="14">
        <v>7.62584087218743E-3</v>
      </c>
      <c r="O10" s="14">
        <v>1.5781534732455E-3</v>
      </c>
      <c r="P10" s="14">
        <v>2.1244677601911601E-3</v>
      </c>
      <c r="Q10" s="14">
        <v>1.7398869073510201E-4</v>
      </c>
      <c r="R10" s="14">
        <v>1.98348299614122E-4</v>
      </c>
      <c r="S10" s="14">
        <v>2.9785771566044199E-4</v>
      </c>
      <c r="T10" s="14">
        <v>1.53947267139956E-4</v>
      </c>
      <c r="U10" s="14">
        <v>9.5494213358716305E-5</v>
      </c>
      <c r="V10" s="14">
        <v>1.5880578053041101E-4</v>
      </c>
      <c r="W10" s="14">
        <v>1.6129165667209801E-3</v>
      </c>
      <c r="X10" s="14">
        <v>2.7770169512158002E-4</v>
      </c>
      <c r="Y10" s="14">
        <v>4.1171161185096002E-4</v>
      </c>
      <c r="Z10" s="14">
        <v>4.8116897889500198E-4</v>
      </c>
      <c r="AA10" s="14">
        <v>4.9403292415158302E-3</v>
      </c>
      <c r="AB10" s="14">
        <v>1.03907058778421E-3</v>
      </c>
      <c r="AC10" s="14">
        <v>6.0864272671941604E-4</v>
      </c>
      <c r="AD10" s="14">
        <v>1.3037384700629101E-3</v>
      </c>
      <c r="AE10" s="14">
        <v>2.8462998102466802E-4</v>
      </c>
      <c r="AF10" s="14">
        <v>1.5888778550149E-4</v>
      </c>
      <c r="AG10" s="14">
        <v>1.38667227883103E-2</v>
      </c>
      <c r="AH10" s="14">
        <v>6.78915889864756E-3</v>
      </c>
      <c r="AI10" s="14">
        <v>8.8083357944859805E-5</v>
      </c>
      <c r="AJ10" s="14">
        <v>3.0510439655435401E-5</v>
      </c>
      <c r="AK10" s="14">
        <v>5.3955565516582999E-5</v>
      </c>
      <c r="AL10" s="14">
        <v>2.4671255520193401E-5</v>
      </c>
      <c r="AM10" s="14">
        <v>7.2754106709487602E-5</v>
      </c>
      <c r="AN10" s="14">
        <v>3.70766177400711E-4</v>
      </c>
      <c r="AO10" s="14">
        <v>4.5777065690089298E-4</v>
      </c>
      <c r="AP10" s="14">
        <v>1.04738564328646E-3</v>
      </c>
      <c r="AQ10" s="14">
        <v>1.0293051187878299E-3</v>
      </c>
      <c r="AR10" s="14">
        <v>3.0229963652067498E-3</v>
      </c>
      <c r="AS10" s="14">
        <v>3.7818430779638398E-3</v>
      </c>
      <c r="AT10" s="14">
        <v>0</v>
      </c>
      <c r="AU10" s="18">
        <f t="shared" si="1"/>
        <v>0.54057891511461975</v>
      </c>
      <c r="AV10" s="18">
        <f t="shared" si="2"/>
        <v>0.59387552662143894</v>
      </c>
      <c r="AY10" s="2"/>
      <c r="AZ10" s="16">
        <f t="shared" si="3"/>
        <v>5.9628141225985351E-2</v>
      </c>
      <c r="BA10" s="16">
        <f t="shared" si="4"/>
        <v>1.0867346659006478E-2</v>
      </c>
      <c r="BB10" s="16">
        <f t="shared" si="5"/>
        <v>2.8486613557030741E-4</v>
      </c>
      <c r="BC10" s="16">
        <f t="shared" si="6"/>
        <v>1.4797503060910739E-3</v>
      </c>
      <c r="BD10" s="16">
        <f t="shared" si="7"/>
        <v>5.6731995876230354E-4</v>
      </c>
      <c r="BE10" s="16">
        <f t="shared" si="8"/>
        <v>0.62244445497778389</v>
      </c>
      <c r="BF10" s="16">
        <f t="shared" si="9"/>
        <v>2.9209296184849687E-2</v>
      </c>
      <c r="BG10" s="16">
        <f t="shared" si="10"/>
        <v>7.5288116862755022E-2</v>
      </c>
      <c r="BH10" s="16">
        <f t="shared" si="11"/>
        <v>3.0777992763747774E-2</v>
      </c>
      <c r="BI10" s="16">
        <f t="shared" si="12"/>
        <v>1.6428025182269885E-3</v>
      </c>
      <c r="BJ10" s="16">
        <f t="shared" si="13"/>
        <v>7.7929025083334602E-2</v>
      </c>
      <c r="BK10" s="16">
        <f t="shared" si="14"/>
        <v>3.107921339116854E-3</v>
      </c>
      <c r="BL10" s="16">
        <f t="shared" si="15"/>
        <v>1.2217447843083644E-2</v>
      </c>
      <c r="BM10" s="16">
        <f t="shared" si="16"/>
        <v>2.5283779285349217E-3</v>
      </c>
      <c r="BN10" s="16">
        <f t="shared" si="17"/>
        <v>3.4036343649802669E-3</v>
      </c>
      <c r="BO10" s="16">
        <f t="shared" si="18"/>
        <v>2.7874929335271778E-4</v>
      </c>
      <c r="BP10" s="16">
        <f t="shared" si="19"/>
        <v>3.17776104421223E-4</v>
      </c>
      <c r="BQ10" s="16">
        <f t="shared" si="20"/>
        <v>4.7720129055061754E-4</v>
      </c>
      <c r="BR10" s="16">
        <f t="shared" si="21"/>
        <v>2.4664069686103585E-4</v>
      </c>
      <c r="BS10" s="16">
        <f t="shared" si="22"/>
        <v>1.5299238347360868E-4</v>
      </c>
      <c r="BT10" s="16">
        <f t="shared" si="23"/>
        <v>2.5442457734552079E-4</v>
      </c>
      <c r="BU10" s="16">
        <f t="shared" si="24"/>
        <v>2.5840722825765752E-3</v>
      </c>
      <c r="BV10" s="16">
        <f t="shared" si="25"/>
        <v>4.4490909697026131E-4</v>
      </c>
      <c r="BW10" s="16">
        <f t="shared" si="26"/>
        <v>6.5960793419206972E-4</v>
      </c>
      <c r="BX10" s="16">
        <f t="shared" si="27"/>
        <v>7.7088638510670123E-4</v>
      </c>
      <c r="BY10" s="16">
        <f t="shared" si="28"/>
        <v>7.914958605550762E-3</v>
      </c>
      <c r="BZ10" s="16">
        <f t="shared" si="29"/>
        <v>1.6647070040283203E-3</v>
      </c>
      <c r="CA10" s="16">
        <f t="shared" si="30"/>
        <v>9.7511355054458204E-4</v>
      </c>
      <c r="CB10" s="16">
        <f t="shared" si="31"/>
        <v>2.0887344787259257E-3</v>
      </c>
      <c r="CC10" s="16">
        <f t="shared" si="32"/>
        <v>4.5600898393114266E-4</v>
      </c>
      <c r="CD10" s="16">
        <f t="shared" si="33"/>
        <v>2.5455595845795461E-4</v>
      </c>
      <c r="CE10" s="16">
        <f t="shared" si="34"/>
        <v>2.2216036927621394E-2</v>
      </c>
      <c r="CF10" s="16">
        <f t="shared" si="35"/>
        <v>1.0876989978265977E-2</v>
      </c>
      <c r="CG10" s="16">
        <f t="shared" si="36"/>
        <v>1.41119366319311E-4</v>
      </c>
      <c r="CH10" s="16">
        <f t="shared" si="37"/>
        <v>4.8881128180807272E-5</v>
      </c>
      <c r="CI10" s="16">
        <f t="shared" si="38"/>
        <v>8.6442835431713849E-5</v>
      </c>
      <c r="CJ10" s="16">
        <f t="shared" si="39"/>
        <v>3.9526103756069031E-5</v>
      </c>
      <c r="CK10" s="16">
        <f t="shared" si="40"/>
        <v>1.1656019565463858E-4</v>
      </c>
      <c r="CL10" s="16">
        <f t="shared" si="41"/>
        <v>5.9400878018496235E-4</v>
      </c>
      <c r="CM10" s="16">
        <f t="shared" si="42"/>
        <v>7.3339966287239578E-4</v>
      </c>
      <c r="CN10" s="16">
        <f t="shared" si="43"/>
        <v>1.6780286505999914E-3</v>
      </c>
      <c r="CO10" s="16">
        <f t="shared" si="44"/>
        <v>1.6490616332257822E-3</v>
      </c>
      <c r="CP10" s="16">
        <f t="shared" si="45"/>
        <v>4.8431774332514744E-3</v>
      </c>
      <c r="CQ10" s="16">
        <f t="shared" si="46"/>
        <v>6.0589345267175274E-3</v>
      </c>
      <c r="CR10" s="16">
        <f t="shared" si="47"/>
        <v>0</v>
      </c>
      <c r="CS10" s="16">
        <f t="shared" si="48"/>
        <v>0.86606773091360678</v>
      </c>
      <c r="CT10" s="16">
        <f t="shared" si="49"/>
        <v>0.95145484850643403</v>
      </c>
      <c r="CU10" s="23"/>
      <c r="CX10" s="15">
        <f t="shared" si="50"/>
        <v>9</v>
      </c>
      <c r="CY10" s="24" t="str">
        <f>HLOOKUP(LARGE($AZ10:$CR10,CY$1),$AZ10:$CR$28,28-$CX10,0)</f>
        <v>D10T12</v>
      </c>
      <c r="CZ10" s="24" t="str">
        <f>HLOOKUP(LARGE($AZ10:$CR10,CZ$1),$AZ10:$CR$28,28-$CX10,0)</f>
        <v>D20</v>
      </c>
      <c r="DA10" s="24" t="str">
        <f>HLOOKUP(LARGE($AZ10:$CR10,DA$1),$AZ10:$CR$28,28-$CX10,0)</f>
        <v>D16</v>
      </c>
      <c r="DB10" s="24" t="str">
        <f>HLOOKUP(LARGE($AZ10:$CR10,DB$1),$AZ10:$CR$28,28-$CX10,0)</f>
        <v>D01T02</v>
      </c>
      <c r="DC10" s="24" t="str">
        <f>HLOOKUP(LARGE($AZ10:$CR10,DC$1),$AZ10:$CR$28,28-$CX10,0)</f>
        <v>D17T18</v>
      </c>
    </row>
    <row r="11" spans="1:107" ht="16.5" customHeight="1" x14ac:dyDescent="0.4">
      <c r="A11" s="2">
        <v>2004</v>
      </c>
      <c r="B11" s="14">
        <v>3.34190373401798E-2</v>
      </c>
      <c r="C11" s="14">
        <v>6.0733366820402796E-3</v>
      </c>
      <c r="D11" s="14">
        <v>1.8667706527059901E-4</v>
      </c>
      <c r="E11" s="14">
        <v>8.9413603020964503E-4</v>
      </c>
      <c r="F11" s="14">
        <v>2.8957528957528999E-4</v>
      </c>
      <c r="G11" s="14">
        <v>0.36715432468291698</v>
      </c>
      <c r="H11" s="14">
        <v>2.21856717145975E-2</v>
      </c>
      <c r="I11" s="14">
        <v>3.9972803762146202E-2</v>
      </c>
      <c r="J11" s="14">
        <v>1.8470291696735801E-2</v>
      </c>
      <c r="K11" s="14">
        <v>1.20302699313116E-3</v>
      </c>
      <c r="L11" s="14">
        <v>3.1265120092779701E-2</v>
      </c>
      <c r="M11" s="14">
        <v>2.4266867181625502E-3</v>
      </c>
      <c r="N11" s="14">
        <v>7.4338074215752796E-3</v>
      </c>
      <c r="O11" s="14">
        <v>1.9626327095149101E-3</v>
      </c>
      <c r="P11" s="14">
        <v>2.2849944706063302E-3</v>
      </c>
      <c r="Q11" s="14">
        <v>4.33983303697899E-4</v>
      </c>
      <c r="R11" s="14">
        <v>2.27865779705245E-4</v>
      </c>
      <c r="S11" s="14">
        <v>4.50029425000866E-4</v>
      </c>
      <c r="T11" s="14">
        <v>1.7861194382895701E-4</v>
      </c>
      <c r="U11" s="14">
        <v>1.38350259622909E-4</v>
      </c>
      <c r="V11" s="14">
        <v>1.87015378418425E-4</v>
      </c>
      <c r="W11" s="14">
        <v>1.22282558195719E-3</v>
      </c>
      <c r="X11" s="14">
        <v>2.7913208530276498E-4</v>
      </c>
      <c r="Y11" s="14">
        <v>4.6919372762069402E-4</v>
      </c>
      <c r="Z11" s="14">
        <v>5.4905611517394397E-4</v>
      </c>
      <c r="AA11" s="14">
        <v>4.7761027605455796E-3</v>
      </c>
      <c r="AB11" s="14">
        <v>1.01312471925953E-3</v>
      </c>
      <c r="AC11" s="14">
        <v>5.8551818359247904E-4</v>
      </c>
      <c r="AD11" s="14">
        <v>1.25421555784721E-3</v>
      </c>
      <c r="AE11" s="14">
        <v>2.26341370437434E-4</v>
      </c>
      <c r="AF11" s="14">
        <v>1.39650176308348E-4</v>
      </c>
      <c r="AG11" s="14">
        <v>1.36855275675229E-2</v>
      </c>
      <c r="AH11" s="14">
        <v>6.1114175399889703E-3</v>
      </c>
      <c r="AI11" s="14">
        <v>7.2134152551003104E-5</v>
      </c>
      <c r="AJ11" s="14">
        <v>1.6657366303813701E-5</v>
      </c>
      <c r="AK11" s="14">
        <v>5.0046003826594499E-5</v>
      </c>
      <c r="AL11" s="14">
        <v>2.6568363720899299E-5</v>
      </c>
      <c r="AM11" s="14">
        <v>7.3487984714499201E-5</v>
      </c>
      <c r="AN11" s="14">
        <v>3.73210920151524E-4</v>
      </c>
      <c r="AO11" s="14">
        <v>4.0066625840695598E-4</v>
      </c>
      <c r="AP11" s="14">
        <v>1.0719285300003301E-3</v>
      </c>
      <c r="AQ11" s="14">
        <v>1.0416462490934601E-3</v>
      </c>
      <c r="AR11" s="14">
        <v>2.7282591846225402E-3</v>
      </c>
      <c r="AS11" s="14">
        <v>3.26952486420925E-3</v>
      </c>
      <c r="AT11" s="14">
        <v>0</v>
      </c>
      <c r="AU11" s="18">
        <f t="shared" si="1"/>
        <v>0.49399695759262019</v>
      </c>
      <c r="AV11" s="18">
        <f t="shared" si="2"/>
        <v>0.54577133850048343</v>
      </c>
      <c r="AY11" s="2"/>
      <c r="AZ11" s="16">
        <f t="shared" si="3"/>
        <v>5.7991554240969849E-2</v>
      </c>
      <c r="BA11" s="16">
        <f t="shared" si="4"/>
        <v>1.0538970049767322E-2</v>
      </c>
      <c r="BB11" s="16">
        <f t="shared" si="5"/>
        <v>3.2393791137631757E-4</v>
      </c>
      <c r="BC11" s="16">
        <f t="shared" si="6"/>
        <v>1.5515808419881048E-3</v>
      </c>
      <c r="BD11" s="16">
        <f t="shared" si="7"/>
        <v>5.0249565663161111E-4</v>
      </c>
      <c r="BE11" s="16">
        <f t="shared" si="8"/>
        <v>0.63711739263826084</v>
      </c>
      <c r="BF11" s="16">
        <f t="shared" si="9"/>
        <v>3.8498463361258194E-2</v>
      </c>
      <c r="BG11" s="16">
        <f t="shared" si="10"/>
        <v>6.9364206812417811E-2</v>
      </c>
      <c r="BH11" s="16">
        <f t="shared" si="11"/>
        <v>3.2051220143614896E-2</v>
      </c>
      <c r="BI11" s="16">
        <f t="shared" si="12"/>
        <v>2.0875946968597265E-3</v>
      </c>
      <c r="BJ11" s="16">
        <f t="shared" si="13"/>
        <v>5.4253893948374141E-2</v>
      </c>
      <c r="BK11" s="16">
        <f t="shared" si="14"/>
        <v>4.2109930639135373E-3</v>
      </c>
      <c r="BL11" s="16">
        <f t="shared" si="15"/>
        <v>1.2899774518247319E-2</v>
      </c>
      <c r="BM11" s="16">
        <f t="shared" si="16"/>
        <v>3.4057271030992296E-3</v>
      </c>
      <c r="BN11" s="16">
        <f t="shared" si="17"/>
        <v>3.9651166319852544E-3</v>
      </c>
      <c r="BO11" s="16">
        <f t="shared" si="18"/>
        <v>7.5308471754849762E-4</v>
      </c>
      <c r="BP11" s="16">
        <f t="shared" si="19"/>
        <v>3.9541206974115994E-4</v>
      </c>
      <c r="BQ11" s="16">
        <f t="shared" si="20"/>
        <v>7.8092931116817692E-4</v>
      </c>
      <c r="BR11" s="16">
        <f t="shared" si="21"/>
        <v>3.0994262710818982E-4</v>
      </c>
      <c r="BS11" s="16">
        <f t="shared" si="22"/>
        <v>2.4007713039441556E-4</v>
      </c>
      <c r="BT11" s="16">
        <f t="shared" si="23"/>
        <v>3.2452498110734768E-4</v>
      </c>
      <c r="BU11" s="16">
        <f t="shared" si="24"/>
        <v>2.1219508910885455E-3</v>
      </c>
      <c r="BV11" s="16">
        <f t="shared" si="25"/>
        <v>4.843737208961516E-4</v>
      </c>
      <c r="BW11" s="16">
        <f t="shared" si="26"/>
        <v>8.1418483805709531E-4</v>
      </c>
      <c r="BX11" s="16">
        <f t="shared" si="27"/>
        <v>9.5276884131440551E-4</v>
      </c>
      <c r="BY11" s="16">
        <f t="shared" si="28"/>
        <v>8.2878994831373752E-3</v>
      </c>
      <c r="BZ11" s="16">
        <f t="shared" si="29"/>
        <v>1.7580601293732624E-3</v>
      </c>
      <c r="CA11" s="16">
        <f t="shared" si="30"/>
        <v>1.0160409217429213E-3</v>
      </c>
      <c r="CB11" s="16">
        <f t="shared" si="31"/>
        <v>2.1764214454291463E-3</v>
      </c>
      <c r="CC11" s="16">
        <f t="shared" si="32"/>
        <v>3.9276678520349273E-4</v>
      </c>
      <c r="CD11" s="16">
        <f t="shared" si="33"/>
        <v>2.4233285632107901E-4</v>
      </c>
      <c r="CE11" s="16">
        <f t="shared" si="34"/>
        <v>2.3748290717341844E-2</v>
      </c>
      <c r="CF11" s="16">
        <f t="shared" si="35"/>
        <v>1.0605051191387134E-2</v>
      </c>
      <c r="CG11" s="16">
        <f t="shared" si="36"/>
        <v>1.2517331297447193E-4</v>
      </c>
      <c r="CH11" s="16">
        <f t="shared" si="37"/>
        <v>2.8905277901524331E-5</v>
      </c>
      <c r="CI11" s="16">
        <f t="shared" si="38"/>
        <v>8.6844079795331567E-5</v>
      </c>
      <c r="CJ11" s="16">
        <f t="shared" si="39"/>
        <v>4.6103683063363124E-5</v>
      </c>
      <c r="CK11" s="16">
        <f t="shared" si="40"/>
        <v>1.2752259762152427E-4</v>
      </c>
      <c r="CL11" s="16">
        <f t="shared" si="41"/>
        <v>6.4762731191146054E-4</v>
      </c>
      <c r="CM11" s="16">
        <f t="shared" si="42"/>
        <v>6.9527014858077952E-4</v>
      </c>
      <c r="CN11" s="16">
        <f t="shared" si="43"/>
        <v>1.8601015001476033E-3</v>
      </c>
      <c r="CO11" s="16">
        <f t="shared" si="44"/>
        <v>1.8075531122968363E-3</v>
      </c>
      <c r="CP11" s="16">
        <f t="shared" si="45"/>
        <v>4.7343072416463263E-3</v>
      </c>
      <c r="CQ11" s="16">
        <f t="shared" si="46"/>
        <v>5.6735574569357176E-3</v>
      </c>
      <c r="CR11" s="16">
        <f t="shared" si="47"/>
        <v>0</v>
      </c>
      <c r="CS11" s="16">
        <f t="shared" si="48"/>
        <v>0.85722551100128075</v>
      </c>
      <c r="CT11" s="16">
        <f t="shared" si="49"/>
        <v>0.9470688176216393</v>
      </c>
      <c r="CU11" s="23"/>
      <c r="CX11" s="15">
        <f t="shared" si="50"/>
        <v>10</v>
      </c>
      <c r="CY11" s="24" t="str">
        <f>HLOOKUP(LARGE($AZ11:$CR11,CY$1),$AZ11:$CR$28,28-$CX11,0)</f>
        <v>D10T12</v>
      </c>
      <c r="CZ11" s="24" t="str">
        <f>HLOOKUP(LARGE($AZ11:$CR11,CZ$1),$AZ11:$CR$28,28-$CX11,0)</f>
        <v>D16</v>
      </c>
      <c r="DA11" s="24" t="str">
        <f>HLOOKUP(LARGE($AZ11:$CR11,DA$1),$AZ11:$CR$28,28-$CX11,0)</f>
        <v>D01T02</v>
      </c>
      <c r="DB11" s="24" t="str">
        <f>HLOOKUP(LARGE($AZ11:$CR11,DB$1),$AZ11:$CR$28,28-$CX11,0)</f>
        <v>D20</v>
      </c>
      <c r="DC11" s="24" t="str">
        <f>HLOOKUP(LARGE($AZ11:$CR11,DC$1),$AZ11:$CR$28,28-$CX11,0)</f>
        <v>D13T15</v>
      </c>
    </row>
    <row r="12" spans="1:107" ht="16.5" customHeight="1" x14ac:dyDescent="0.4">
      <c r="A12" s="2">
        <v>2005</v>
      </c>
      <c r="B12" s="14">
        <v>3.3691371113594999E-2</v>
      </c>
      <c r="C12" s="14">
        <v>6.0191861558718399E-3</v>
      </c>
      <c r="D12" s="14">
        <v>1.61646807941832E-4</v>
      </c>
      <c r="E12" s="14">
        <v>6.0939566232167601E-4</v>
      </c>
      <c r="F12" s="14">
        <v>2.1881838074398199E-4</v>
      </c>
      <c r="G12" s="14">
        <v>0.32853122764997</v>
      </c>
      <c r="H12" s="14">
        <v>2.3939031226799599E-2</v>
      </c>
      <c r="I12" s="14">
        <v>4.3019279377508997E-2</v>
      </c>
      <c r="J12" s="14">
        <v>2.1001649147940199E-2</v>
      </c>
      <c r="K12" s="14">
        <v>1.2433095061421099E-3</v>
      </c>
      <c r="L12" s="14">
        <v>3.84668639081506E-2</v>
      </c>
      <c r="M12" s="14">
        <v>4.4432702469017196E-3</v>
      </c>
      <c r="N12" s="14">
        <v>7.3686630148630996E-3</v>
      </c>
      <c r="O12" s="14">
        <v>1.8137310858288001E-3</v>
      </c>
      <c r="P12" s="14">
        <v>2.1400638709784198E-3</v>
      </c>
      <c r="Q12" s="14">
        <v>4.4292558443827701E-4</v>
      </c>
      <c r="R12" s="14">
        <v>1.7161109604132001E-4</v>
      </c>
      <c r="S12" s="14">
        <v>4.1470571602711902E-4</v>
      </c>
      <c r="T12" s="14">
        <v>1.8177918192097001E-4</v>
      </c>
      <c r="U12" s="14">
        <v>1.2725884448969201E-4</v>
      </c>
      <c r="V12" s="14">
        <v>1.62513542795233E-4</v>
      </c>
      <c r="W12" s="14">
        <v>1.41077442071182E-3</v>
      </c>
      <c r="X12" s="14">
        <v>2.66279860133E-4</v>
      </c>
      <c r="Y12" s="14">
        <v>5.16504672019533E-4</v>
      </c>
      <c r="Z12" s="14">
        <v>5.7739301942058899E-4</v>
      </c>
      <c r="AA12" s="14">
        <v>4.9975931684094503E-3</v>
      </c>
      <c r="AB12" s="14">
        <v>8.6581914938547999E-4</v>
      </c>
      <c r="AC12" s="14">
        <v>5.5868522743144505E-4</v>
      </c>
      <c r="AD12" s="14">
        <v>1.0970161161640299E-3</v>
      </c>
      <c r="AE12" s="14">
        <v>2.1122536056169001E-4</v>
      </c>
      <c r="AF12" s="14">
        <v>4.9523337872972601E-5</v>
      </c>
      <c r="AG12" s="14">
        <v>1.4666651357009701E-2</v>
      </c>
      <c r="AH12" s="14">
        <v>6.25263910091922E-3</v>
      </c>
      <c r="AI12" s="14">
        <v>5.9345141975443597E-5</v>
      </c>
      <c r="AJ12" s="14">
        <v>1.83923831010784E-5</v>
      </c>
      <c r="AK12" s="14">
        <v>4.9849978510617399E-5</v>
      </c>
      <c r="AL12" s="14">
        <v>2.1702635593598999E-5</v>
      </c>
      <c r="AM12" s="14">
        <v>7.3190487188411801E-5</v>
      </c>
      <c r="AN12" s="14">
        <v>3.8726578962355499E-4</v>
      </c>
      <c r="AO12" s="14">
        <v>4.0769244145942303E-4</v>
      </c>
      <c r="AP12" s="14">
        <v>1.16132732603198E-3</v>
      </c>
      <c r="AQ12" s="14">
        <v>1.11276941310741E-3</v>
      </c>
      <c r="AR12" s="14">
        <v>2.4413952121527202E-3</v>
      </c>
      <c r="AS12" s="14">
        <v>3.0482681234923498E-3</v>
      </c>
      <c r="AT12" s="14">
        <v>0</v>
      </c>
      <c r="AU12" s="18">
        <f t="shared" si="1"/>
        <v>0.46764777327602419</v>
      </c>
      <c r="AV12" s="18">
        <f t="shared" si="2"/>
        <v>0.52295656205262819</v>
      </c>
      <c r="AY12" s="2"/>
      <c r="AZ12" s="16">
        <f t="shared" si="3"/>
        <v>6.0768722496929897E-2</v>
      </c>
      <c r="BA12" s="16">
        <f t="shared" si="4"/>
        <v>1.0856733966993132E-2</v>
      </c>
      <c r="BB12" s="16">
        <f t="shared" si="5"/>
        <v>2.9156041115726362E-4</v>
      </c>
      <c r="BC12" s="16">
        <f t="shared" si="6"/>
        <v>1.0991596563286097E-3</v>
      </c>
      <c r="BD12" s="16">
        <f t="shared" si="7"/>
        <v>3.9468009217626988E-4</v>
      </c>
      <c r="BE12" s="16">
        <f t="shared" si="8"/>
        <v>0.59256783991734818</v>
      </c>
      <c r="BF12" s="16">
        <f t="shared" si="9"/>
        <v>4.317854386400178E-2</v>
      </c>
      <c r="BG12" s="16">
        <f t="shared" si="10"/>
        <v>7.7593358895829023E-2</v>
      </c>
      <c r="BH12" s="16">
        <f t="shared" si="11"/>
        <v>3.7880422994541703E-2</v>
      </c>
      <c r="BI12" s="16">
        <f t="shared" si="12"/>
        <v>2.2425424629292537E-3</v>
      </c>
      <c r="BJ12" s="16">
        <f t="shared" si="13"/>
        <v>6.9382221646014305E-2</v>
      </c>
      <c r="BK12" s="16">
        <f t="shared" si="14"/>
        <v>8.0142733194934219E-3</v>
      </c>
      <c r="BL12" s="16">
        <f t="shared" si="15"/>
        <v>1.3290769212503748E-2</v>
      </c>
      <c r="BM12" s="16">
        <f t="shared" si="16"/>
        <v>3.2714050332701048E-3</v>
      </c>
      <c r="BN12" s="16">
        <f t="shared" si="17"/>
        <v>3.8600075687841738E-3</v>
      </c>
      <c r="BO12" s="16">
        <f t="shared" si="18"/>
        <v>7.988995709545079E-4</v>
      </c>
      <c r="BP12" s="16">
        <f t="shared" si="19"/>
        <v>3.0953287824254981E-4</v>
      </c>
      <c r="BQ12" s="16">
        <f t="shared" si="20"/>
        <v>7.4799973234017641E-4</v>
      </c>
      <c r="BR12" s="16">
        <f t="shared" si="21"/>
        <v>3.2787293294267059E-4</v>
      </c>
      <c r="BS12" s="16">
        <f t="shared" si="22"/>
        <v>2.295352534036087E-4</v>
      </c>
      <c r="BT12" s="16">
        <f t="shared" si="23"/>
        <v>2.9312373042993903E-4</v>
      </c>
      <c r="BU12" s="16">
        <f t="shared" si="24"/>
        <v>2.5445969233175501E-3</v>
      </c>
      <c r="BV12" s="16">
        <f t="shared" si="25"/>
        <v>4.8028579402083454E-4</v>
      </c>
      <c r="BW12" s="16">
        <f t="shared" si="26"/>
        <v>9.3161328983899707E-4</v>
      </c>
      <c r="BX12" s="16">
        <f t="shared" si="27"/>
        <v>1.0414368726797199E-3</v>
      </c>
      <c r="BY12" s="16">
        <f t="shared" si="28"/>
        <v>9.0140989329187578E-3</v>
      </c>
      <c r="BZ12" s="16">
        <f t="shared" si="29"/>
        <v>1.5616676283116081E-3</v>
      </c>
      <c r="CA12" s="16">
        <f t="shared" si="30"/>
        <v>1.0076938523649473E-3</v>
      </c>
      <c r="CB12" s="16">
        <f t="shared" si="31"/>
        <v>1.9786748278383857E-3</v>
      </c>
      <c r="CC12" s="16">
        <f t="shared" si="32"/>
        <v>3.8098465262839405E-4</v>
      </c>
      <c r="CD12" s="16">
        <f t="shared" si="33"/>
        <v>8.9324651293577122E-5</v>
      </c>
      <c r="CE12" s="16">
        <f t="shared" si="34"/>
        <v>2.6454063364423297E-2</v>
      </c>
      <c r="CF12" s="16">
        <f t="shared" si="35"/>
        <v>1.1277810247499589E-2</v>
      </c>
      <c r="CG12" s="16">
        <f t="shared" si="36"/>
        <v>1.0704012170022453E-4</v>
      </c>
      <c r="CH12" s="16">
        <f t="shared" si="37"/>
        <v>3.317412108157433E-5</v>
      </c>
      <c r="CI12" s="16">
        <f t="shared" si="38"/>
        <v>8.9913809098949058E-5</v>
      </c>
      <c r="CJ12" s="16">
        <f t="shared" si="39"/>
        <v>3.9144783849631982E-5</v>
      </c>
      <c r="CK12" s="16">
        <f t="shared" si="40"/>
        <v>1.3201280501086481E-4</v>
      </c>
      <c r="CL12" s="16">
        <f t="shared" si="41"/>
        <v>6.9850666578220822E-4</v>
      </c>
      <c r="CM12" s="16">
        <f t="shared" si="42"/>
        <v>7.35349973012717E-4</v>
      </c>
      <c r="CN12" s="16">
        <f t="shared" si="43"/>
        <v>2.0946721867090164E-3</v>
      </c>
      <c r="CO12" s="16">
        <f t="shared" si="44"/>
        <v>2.0070888608302848E-3</v>
      </c>
      <c r="CP12" s="16">
        <f t="shared" si="45"/>
        <v>4.4035152992861178E-3</v>
      </c>
      <c r="CQ12" s="16">
        <f t="shared" si="46"/>
        <v>5.4981246998878248E-3</v>
      </c>
      <c r="CR12" s="16">
        <f t="shared" si="47"/>
        <v>0</v>
      </c>
      <c r="CS12" s="16">
        <f t="shared" si="48"/>
        <v>0.84349068682012318</v>
      </c>
      <c r="CT12" s="16">
        <f t="shared" si="49"/>
        <v>0.94325048660608479</v>
      </c>
      <c r="CU12" s="23"/>
      <c r="CX12" s="15">
        <f t="shared" si="50"/>
        <v>11</v>
      </c>
      <c r="CY12" s="24" t="str">
        <f>HLOOKUP(LARGE($AZ12:$CR12,CY$1),$AZ12:$CR$28,28-$CX12,0)</f>
        <v>D10T12</v>
      </c>
      <c r="CZ12" s="24" t="str">
        <f>HLOOKUP(LARGE($AZ12:$CR12,CZ$1),$AZ12:$CR$28,28-$CX12,0)</f>
        <v>D16</v>
      </c>
      <c r="DA12" s="24" t="str">
        <f>HLOOKUP(LARGE($AZ12:$CR12,DA$1),$AZ12:$CR$28,28-$CX12,0)</f>
        <v>D20</v>
      </c>
      <c r="DB12" s="24" t="str">
        <f>HLOOKUP(LARGE($AZ12:$CR12,DB$1),$AZ12:$CR$28,28-$CX12,0)</f>
        <v>D01T02</v>
      </c>
      <c r="DC12" s="24" t="str">
        <f>HLOOKUP(LARGE($AZ12:$CR12,DC$1),$AZ12:$CR$28,28-$CX12,0)</f>
        <v>D13T15</v>
      </c>
    </row>
    <row r="13" spans="1:107" ht="16.5" customHeight="1" x14ac:dyDescent="0.4">
      <c r="A13" s="2">
        <v>2006</v>
      </c>
      <c r="B13" s="14">
        <v>2.9666240952419199E-2</v>
      </c>
      <c r="C13" s="14">
        <v>5.3051432583721804E-3</v>
      </c>
      <c r="D13" s="14">
        <v>1.3980821063825901E-4</v>
      </c>
      <c r="E13" s="14">
        <v>5.5228646596911196E-4</v>
      </c>
      <c r="F13" s="14">
        <v>1.81039164805986E-4</v>
      </c>
      <c r="G13" s="14">
        <v>0.30960985803510799</v>
      </c>
      <c r="H13" s="14">
        <v>2.0996086222047999E-2</v>
      </c>
      <c r="I13" s="14">
        <v>4.3259073786342701E-2</v>
      </c>
      <c r="J13" s="14">
        <v>2.0677236561788999E-2</v>
      </c>
      <c r="K13" s="14">
        <v>1.19774183704608E-3</v>
      </c>
      <c r="L13" s="14">
        <v>5.5958534302786002E-2</v>
      </c>
      <c r="M13" s="14">
        <v>4.6849194285977502E-3</v>
      </c>
      <c r="N13" s="14">
        <v>7.5546358680643596E-3</v>
      </c>
      <c r="O13" s="14">
        <v>1.63341219325338E-3</v>
      </c>
      <c r="P13" s="14">
        <v>2.0076606299806099E-3</v>
      </c>
      <c r="Q13" s="14">
        <v>4.8070320010987498E-4</v>
      </c>
      <c r="R13" s="14">
        <v>1.6505281690140799E-4</v>
      </c>
      <c r="S13" s="14">
        <v>4.0830381739472699E-4</v>
      </c>
      <c r="T13" s="14">
        <v>1.86682323893832E-4</v>
      </c>
      <c r="U13" s="14">
        <v>1.2240440765894E-4</v>
      </c>
      <c r="V13" s="14">
        <v>1.4356599998205399E-4</v>
      </c>
      <c r="W13" s="14">
        <v>1.5941405558098701E-3</v>
      </c>
      <c r="X13" s="14">
        <v>2.7083075399281898E-4</v>
      </c>
      <c r="Y13" s="14">
        <v>5.3851557012409305E-4</v>
      </c>
      <c r="Z13" s="14">
        <v>5.5863143761896003E-4</v>
      </c>
      <c r="AA13" s="14">
        <v>5.05734640440101E-3</v>
      </c>
      <c r="AB13" s="14">
        <v>8.2923185935614803E-4</v>
      </c>
      <c r="AC13" s="14">
        <v>4.9399604803161603E-4</v>
      </c>
      <c r="AD13" s="14">
        <v>1.05816660426197E-3</v>
      </c>
      <c r="AE13" s="14">
        <v>2.0631465118595401E-4</v>
      </c>
      <c r="AF13" s="14">
        <v>4.1700548362211003E-5</v>
      </c>
      <c r="AG13" s="14">
        <v>1.4547767327815399E-2</v>
      </c>
      <c r="AH13" s="14">
        <v>6.06636756579307E-3</v>
      </c>
      <c r="AI13" s="14">
        <v>6.0505138990826902E-5</v>
      </c>
      <c r="AJ13" s="14">
        <v>2.06542224976119E-5</v>
      </c>
      <c r="AK13" s="14">
        <v>4.4928339298818399E-5</v>
      </c>
      <c r="AL13" s="14">
        <v>2.2495067153131401E-5</v>
      </c>
      <c r="AM13" s="14">
        <v>7.2664875966155996E-5</v>
      </c>
      <c r="AN13" s="14">
        <v>3.8203598018482602E-4</v>
      </c>
      <c r="AO13" s="14">
        <v>3.7466714838157203E-4</v>
      </c>
      <c r="AP13" s="14">
        <v>1.1264764295851001E-3</v>
      </c>
      <c r="AQ13" s="14">
        <v>1.0908449510318499E-3</v>
      </c>
      <c r="AR13" s="14">
        <v>2.19803978091669E-3</v>
      </c>
      <c r="AS13" s="14">
        <v>2.7937751713563602E-3</v>
      </c>
      <c r="AT13" s="14">
        <v>0</v>
      </c>
      <c r="AU13" s="18">
        <f t="shared" si="1"/>
        <v>0.45948979329870393</v>
      </c>
      <c r="AV13" s="18">
        <f t="shared" si="2"/>
        <v>0.51364094388053783</v>
      </c>
      <c r="AY13" s="2"/>
      <c r="AZ13" s="16">
        <f t="shared" si="3"/>
        <v>5.4495415835012495E-2</v>
      </c>
      <c r="BA13" s="16">
        <f t="shared" si="4"/>
        <v>9.7452855045906759E-3</v>
      </c>
      <c r="BB13" s="16">
        <f t="shared" si="5"/>
        <v>2.5682076094846933E-4</v>
      </c>
      <c r="BC13" s="16">
        <f t="shared" si="6"/>
        <v>1.0145228939287603E-3</v>
      </c>
      <c r="BD13" s="16">
        <f t="shared" si="7"/>
        <v>3.3255998238364732E-4</v>
      </c>
      <c r="BE13" s="16">
        <f t="shared" si="8"/>
        <v>0.56873798022821298</v>
      </c>
      <c r="BF13" s="16">
        <f t="shared" si="9"/>
        <v>3.8568770860231839E-2</v>
      </c>
      <c r="BG13" s="16">
        <f t="shared" si="10"/>
        <v>7.9464776761074371E-2</v>
      </c>
      <c r="BH13" s="16">
        <f t="shared" si="11"/>
        <v>3.7983059820786862E-2</v>
      </c>
      <c r="BI13" s="16">
        <f t="shared" si="12"/>
        <v>2.2001924536885148E-3</v>
      </c>
      <c r="BJ13" s="16">
        <f t="shared" si="13"/>
        <v>0.10279305697136047</v>
      </c>
      <c r="BK13" s="16">
        <f t="shared" si="14"/>
        <v>8.6059650369739206E-3</v>
      </c>
      <c r="BL13" s="16">
        <f t="shared" si="15"/>
        <v>1.3877492054776001E-2</v>
      </c>
      <c r="BM13" s="16">
        <f t="shared" si="16"/>
        <v>3.0004973277230774E-3</v>
      </c>
      <c r="BN13" s="16">
        <f t="shared" si="17"/>
        <v>3.6879731767113064E-3</v>
      </c>
      <c r="BO13" s="16">
        <f t="shared" si="18"/>
        <v>8.8302797867866164E-4</v>
      </c>
      <c r="BP13" s="16">
        <f t="shared" si="19"/>
        <v>3.0319385277725657E-4</v>
      </c>
      <c r="BQ13" s="16">
        <f t="shared" si="20"/>
        <v>7.5003389717072236E-4</v>
      </c>
      <c r="BR13" s="16">
        <f t="shared" si="21"/>
        <v>3.4292618623160128E-4</v>
      </c>
      <c r="BS13" s="16">
        <f t="shared" si="22"/>
        <v>2.2485083654888755E-4</v>
      </c>
      <c r="BT13" s="16">
        <f t="shared" si="23"/>
        <v>2.6372363392246459E-4</v>
      </c>
      <c r="BU13" s="16">
        <f t="shared" si="24"/>
        <v>2.9283572741032608E-3</v>
      </c>
      <c r="BV13" s="16">
        <f t="shared" si="25"/>
        <v>4.9750268608079518E-4</v>
      </c>
      <c r="BW13" s="16">
        <f t="shared" si="26"/>
        <v>9.8922644006732997E-4</v>
      </c>
      <c r="BX13" s="16">
        <f t="shared" si="27"/>
        <v>1.0261782927059231E-3</v>
      </c>
      <c r="BY13" s="16">
        <f t="shared" si="28"/>
        <v>9.2900949524265131E-3</v>
      </c>
      <c r="BZ13" s="16">
        <f t="shared" si="29"/>
        <v>1.5232578698370215E-3</v>
      </c>
      <c r="CA13" s="16">
        <f t="shared" si="30"/>
        <v>9.0744628217348945E-4</v>
      </c>
      <c r="CB13" s="16">
        <f t="shared" si="31"/>
        <v>1.9437996615232346E-3</v>
      </c>
      <c r="CC13" s="16">
        <f t="shared" si="32"/>
        <v>3.7898979945813678E-4</v>
      </c>
      <c r="CD13" s="16">
        <f t="shared" si="33"/>
        <v>7.660184272053594E-5</v>
      </c>
      <c r="CE13" s="16">
        <f t="shared" si="34"/>
        <v>2.6723528311923157E-2</v>
      </c>
      <c r="CF13" s="16">
        <f t="shared" si="35"/>
        <v>1.1143616868620062E-2</v>
      </c>
      <c r="CG13" s="16">
        <f t="shared" si="36"/>
        <v>1.1114494467798282E-4</v>
      </c>
      <c r="CH13" s="16">
        <f t="shared" si="37"/>
        <v>3.7940784124334581E-5</v>
      </c>
      <c r="CI13" s="16">
        <f t="shared" si="38"/>
        <v>8.2531134861088049E-5</v>
      </c>
      <c r="CJ13" s="16">
        <f t="shared" si="39"/>
        <v>4.1322324615126522E-5</v>
      </c>
      <c r="CK13" s="16">
        <f t="shared" si="40"/>
        <v>1.3348177946530018E-4</v>
      </c>
      <c r="CL13" s="16">
        <f t="shared" si="41"/>
        <v>7.0178118075357092E-4</v>
      </c>
      <c r="CM13" s="16">
        <f t="shared" si="42"/>
        <v>6.8824500156657335E-4</v>
      </c>
      <c r="CN13" s="16">
        <f t="shared" si="43"/>
        <v>2.0692814285786414E-3</v>
      </c>
      <c r="CO13" s="16">
        <f t="shared" si="44"/>
        <v>2.0038281666136352E-3</v>
      </c>
      <c r="CP13" s="16">
        <f t="shared" si="45"/>
        <v>4.0376902511872438E-3</v>
      </c>
      <c r="CQ13" s="16">
        <f t="shared" si="46"/>
        <v>5.1320266681843538E-3</v>
      </c>
      <c r="CR13" s="16">
        <f t="shared" si="47"/>
        <v>0</v>
      </c>
      <c r="CS13" s="16">
        <f t="shared" si="48"/>
        <v>0.84406000065589204</v>
      </c>
      <c r="CT13" s="16">
        <f t="shared" si="49"/>
        <v>0.94353298321658874</v>
      </c>
      <c r="CU13" s="23"/>
      <c r="CX13" s="15">
        <f t="shared" si="50"/>
        <v>12</v>
      </c>
      <c r="CY13" s="24" t="str">
        <f>HLOOKUP(LARGE($AZ13:$CR13,CY$1),$AZ13:$CR$28,28-$CX13,0)</f>
        <v>D10T12</v>
      </c>
      <c r="CZ13" s="24" t="str">
        <f>HLOOKUP(LARGE($AZ13:$CR13,CZ$1),$AZ13:$CR$28,28-$CX13,0)</f>
        <v>D20</v>
      </c>
      <c r="DA13" s="24" t="str">
        <f>HLOOKUP(LARGE($AZ13:$CR13,DA$1),$AZ13:$CR$28,28-$CX13,0)</f>
        <v>D16</v>
      </c>
      <c r="DB13" s="24" t="str">
        <f>HLOOKUP(LARGE($AZ13:$CR13,DB$1),$AZ13:$CR$28,28-$CX13,0)</f>
        <v>D01T02</v>
      </c>
      <c r="DC13" s="24" t="str">
        <f>HLOOKUP(LARGE($AZ13:$CR13,DC$1),$AZ13:$CR$28,28-$CX13,0)</f>
        <v>D13T15</v>
      </c>
    </row>
    <row r="14" spans="1:107" ht="16.5" customHeight="1" x14ac:dyDescent="0.4">
      <c r="A14" s="2">
        <v>2007</v>
      </c>
      <c r="B14" s="14">
        <v>3.1701072626382297E-2</v>
      </c>
      <c r="C14" s="14">
        <v>4.7890955977159698E-3</v>
      </c>
      <c r="D14" s="14">
        <v>1.5956082398017399E-4</v>
      </c>
      <c r="E14" s="14">
        <v>5.8857904406355E-4</v>
      </c>
      <c r="F14" s="14">
        <v>2.4142926122646099E-4</v>
      </c>
      <c r="G14" s="14">
        <v>0.30918873367257599</v>
      </c>
      <c r="H14" s="14">
        <v>1.9579897640034101E-2</v>
      </c>
      <c r="I14" s="14">
        <v>4.2199736193998902E-2</v>
      </c>
      <c r="J14" s="14">
        <v>2.2337229795134202E-2</v>
      </c>
      <c r="K14" s="14">
        <v>1.35723580965158E-3</v>
      </c>
      <c r="L14" s="14">
        <v>5.3942335709033097E-2</v>
      </c>
      <c r="M14" s="14">
        <v>4.9576824382118597E-3</v>
      </c>
      <c r="N14" s="14">
        <v>7.8133772504397903E-3</v>
      </c>
      <c r="O14" s="14">
        <v>1.71563899343707E-3</v>
      </c>
      <c r="P14" s="14">
        <v>2.0140636253511801E-3</v>
      </c>
      <c r="Q14" s="14">
        <v>5.1555924167960196E-4</v>
      </c>
      <c r="R14" s="14">
        <v>1.6921967656969601E-4</v>
      </c>
      <c r="S14" s="14">
        <v>5.2112531484654401E-4</v>
      </c>
      <c r="T14" s="14">
        <v>2.0052232441612999E-4</v>
      </c>
      <c r="U14" s="14">
        <v>1.3457818151232199E-4</v>
      </c>
      <c r="V14" s="14">
        <v>1.7278990906931E-4</v>
      </c>
      <c r="W14" s="14">
        <v>1.64081679394777E-3</v>
      </c>
      <c r="X14" s="14">
        <v>2.5766275050329599E-4</v>
      </c>
      <c r="Y14" s="14">
        <v>6.1206607736515202E-4</v>
      </c>
      <c r="Z14" s="14">
        <v>5.8422346963827297E-4</v>
      </c>
      <c r="AA14" s="14">
        <v>4.81872855766078E-3</v>
      </c>
      <c r="AB14" s="14">
        <v>8.4851502281427704E-4</v>
      </c>
      <c r="AC14" s="14">
        <v>5.1201734835250898E-4</v>
      </c>
      <c r="AD14" s="14">
        <v>1.09677419354839E-3</v>
      </c>
      <c r="AE14" s="14">
        <v>2.00799756745438E-4</v>
      </c>
      <c r="AF14" s="14">
        <v>5.0442210041362601E-5</v>
      </c>
      <c r="AG14" s="14">
        <v>1.35360169066456E-2</v>
      </c>
      <c r="AH14" s="14">
        <v>6.6284699281915797E-3</v>
      </c>
      <c r="AI14" s="14">
        <v>6.4573243763995202E-5</v>
      </c>
      <c r="AJ14" s="14">
        <v>2.0443041597501001E-5</v>
      </c>
      <c r="AK14" s="14">
        <v>4.5933906030711701E-5</v>
      </c>
      <c r="AL14" s="14">
        <v>2.6890349557737799E-5</v>
      </c>
      <c r="AM14" s="14">
        <v>6.95123140545599E-5</v>
      </c>
      <c r="AN14" s="14">
        <v>3.6021525057656399E-4</v>
      </c>
      <c r="AO14" s="14">
        <v>3.86369727650045E-4</v>
      </c>
      <c r="AP14" s="14">
        <v>1.05926378272937E-3</v>
      </c>
      <c r="AQ14" s="14">
        <v>1.03350955996343E-3</v>
      </c>
      <c r="AR14" s="14">
        <v>2.2003545015585801E-3</v>
      </c>
      <c r="AS14" s="14">
        <v>2.8911295289376902E-3</v>
      </c>
      <c r="AT14" s="14">
        <v>0</v>
      </c>
      <c r="AU14" s="18">
        <f t="shared" si="1"/>
        <v>0.45936910799712449</v>
      </c>
      <c r="AV14" s="18">
        <f t="shared" si="2"/>
        <v>0.51188455216064732</v>
      </c>
      <c r="AY14" s="2"/>
      <c r="AZ14" s="16">
        <f t="shared" si="3"/>
        <v>5.8355106471608333E-2</v>
      </c>
      <c r="BA14" s="16">
        <f t="shared" si="4"/>
        <v>8.8157327293350608E-3</v>
      </c>
      <c r="BB14" s="16">
        <f t="shared" si="5"/>
        <v>2.9371841709581914E-4</v>
      </c>
      <c r="BC14" s="16">
        <f t="shared" si="6"/>
        <v>1.0834520707889853E-3</v>
      </c>
      <c r="BD14" s="16">
        <f t="shared" si="7"/>
        <v>4.4442124751662251E-4</v>
      </c>
      <c r="BE14" s="16">
        <f t="shared" si="8"/>
        <v>0.56915239701603593</v>
      </c>
      <c r="BF14" s="16">
        <f t="shared" si="9"/>
        <v>3.6042534741758163E-2</v>
      </c>
      <c r="BG14" s="16">
        <f t="shared" si="10"/>
        <v>7.7680970852235048E-2</v>
      </c>
      <c r="BH14" s="16">
        <f t="shared" si="11"/>
        <v>4.1118211939965892E-2</v>
      </c>
      <c r="BI14" s="16">
        <f t="shared" si="12"/>
        <v>2.4983899160996915E-3</v>
      </c>
      <c r="BJ14" s="16">
        <f t="shared" si="13"/>
        <v>9.9296663577502817E-2</v>
      </c>
      <c r="BK14" s="16">
        <f t="shared" si="14"/>
        <v>9.1260661727108026E-3</v>
      </c>
      <c r="BL14" s="16">
        <f t="shared" si="15"/>
        <v>1.4382808642657877E-2</v>
      </c>
      <c r="BM14" s="16">
        <f t="shared" si="16"/>
        <v>3.1581359188945645E-3</v>
      </c>
      <c r="BN14" s="16">
        <f t="shared" si="17"/>
        <v>3.7074738348174983E-3</v>
      </c>
      <c r="BO14" s="16">
        <f t="shared" si="18"/>
        <v>9.4903774377643705E-4</v>
      </c>
      <c r="BP14" s="16">
        <f t="shared" si="19"/>
        <v>3.1149836346855013E-4</v>
      </c>
      <c r="BQ14" s="16">
        <f t="shared" si="20"/>
        <v>9.5928373122656997E-4</v>
      </c>
      <c r="BR14" s="16">
        <f t="shared" si="21"/>
        <v>3.6912005247101382E-4</v>
      </c>
      <c r="BS14" s="16">
        <f t="shared" si="22"/>
        <v>2.4773054853580195E-4</v>
      </c>
      <c r="BT14" s="16">
        <f t="shared" si="23"/>
        <v>3.1807042177392063E-4</v>
      </c>
      <c r="BU14" s="16">
        <f t="shared" si="24"/>
        <v>3.0204037522547412E-3</v>
      </c>
      <c r="BV14" s="16">
        <f t="shared" si="25"/>
        <v>4.743037378134035E-4</v>
      </c>
      <c r="BW14" s="16">
        <f t="shared" si="26"/>
        <v>1.1266868327533663E-3</v>
      </c>
      <c r="BX14" s="16">
        <f t="shared" si="27"/>
        <v>1.0754343607156506E-3</v>
      </c>
      <c r="BY14" s="16">
        <f t="shared" si="28"/>
        <v>8.8702808688579226E-3</v>
      </c>
      <c r="BZ14" s="16">
        <f t="shared" si="29"/>
        <v>1.5619403508094151E-3</v>
      </c>
      <c r="CA14" s="16">
        <f t="shared" si="30"/>
        <v>9.4251785201600563E-4</v>
      </c>
      <c r="CB14" s="16">
        <f t="shared" si="31"/>
        <v>2.0189340466216449E-3</v>
      </c>
      <c r="CC14" s="16">
        <f t="shared" si="32"/>
        <v>3.696307479072926E-4</v>
      </c>
      <c r="CD14" s="16">
        <f t="shared" si="33"/>
        <v>9.2853657424110404E-5</v>
      </c>
      <c r="CE14" s="16">
        <f t="shared" si="34"/>
        <v>2.4917002560078259E-2</v>
      </c>
      <c r="CF14" s="16">
        <f t="shared" si="35"/>
        <v>1.2201639766648349E-2</v>
      </c>
      <c r="CG14" s="16">
        <f t="shared" si="36"/>
        <v>1.1886596265922882E-4</v>
      </c>
      <c r="CH14" s="16">
        <f t="shared" si="37"/>
        <v>3.7631403930253333E-5</v>
      </c>
      <c r="CI14" s="16">
        <f t="shared" si="38"/>
        <v>8.4554803828570889E-5</v>
      </c>
      <c r="CJ14" s="16">
        <f t="shared" si="39"/>
        <v>4.9499562049349812E-5</v>
      </c>
      <c r="CK14" s="16">
        <f t="shared" si="40"/>
        <v>1.2795776772442393E-4</v>
      </c>
      <c r="CL14" s="16">
        <f t="shared" si="41"/>
        <v>6.6308164231007279E-4</v>
      </c>
      <c r="CM14" s="16">
        <f t="shared" si="42"/>
        <v>7.1122661558337618E-4</v>
      </c>
      <c r="CN14" s="16">
        <f t="shared" si="43"/>
        <v>1.9498851521903564E-3</v>
      </c>
      <c r="CO14" s="16">
        <f t="shared" si="44"/>
        <v>1.9024769641674307E-3</v>
      </c>
      <c r="CP14" s="16">
        <f t="shared" si="45"/>
        <v>4.0503967397896457E-3</v>
      </c>
      <c r="CQ14" s="16">
        <f t="shared" si="46"/>
        <v>5.3219704415920603E-3</v>
      </c>
      <c r="CR14" s="16">
        <f t="shared" si="47"/>
        <v>0</v>
      </c>
      <c r="CS14" s="16">
        <f t="shared" si="48"/>
        <v>0.84560334985734797</v>
      </c>
      <c r="CT14" s="16">
        <f t="shared" si="49"/>
        <v>0.94227340174120133</v>
      </c>
      <c r="CU14" s="23"/>
      <c r="CX14" s="15">
        <f t="shared" si="50"/>
        <v>13</v>
      </c>
      <c r="CY14" s="24" t="str">
        <f>HLOOKUP(LARGE($AZ14:$CR14,CY$1),$AZ14:$CR$28,28-$CX14,0)</f>
        <v>D10T12</v>
      </c>
      <c r="CZ14" s="24" t="str">
        <f>HLOOKUP(LARGE($AZ14:$CR14,CZ$1),$AZ14:$CR$28,28-$CX14,0)</f>
        <v>D20</v>
      </c>
      <c r="DA14" s="24" t="str">
        <f>HLOOKUP(LARGE($AZ14:$CR14,DA$1),$AZ14:$CR$28,28-$CX14,0)</f>
        <v>D16</v>
      </c>
      <c r="DB14" s="24" t="str">
        <f>HLOOKUP(LARGE($AZ14:$CR14,DB$1),$AZ14:$CR$28,28-$CX14,0)</f>
        <v>D01T02</v>
      </c>
      <c r="DC14" s="24" t="str">
        <f>HLOOKUP(LARGE($AZ14:$CR14,DC$1),$AZ14:$CR$28,28-$CX14,0)</f>
        <v>D17T18</v>
      </c>
    </row>
    <row r="15" spans="1:107" ht="16.5" customHeight="1" x14ac:dyDescent="0.4">
      <c r="A15" s="2">
        <v>2008</v>
      </c>
      <c r="B15" s="14">
        <v>4.6551572927543201E-2</v>
      </c>
      <c r="C15" s="14">
        <v>5.8124478462290999E-3</v>
      </c>
      <c r="D15" s="14">
        <v>1.3606387903329601E-4</v>
      </c>
      <c r="E15" s="14">
        <v>5.1717328752954195E-4</v>
      </c>
      <c r="F15" s="14">
        <v>1.78310331300596E-4</v>
      </c>
      <c r="G15" s="14">
        <v>0.26412896237974798</v>
      </c>
      <c r="H15" s="14">
        <v>1.8621335044654099E-2</v>
      </c>
      <c r="I15" s="14">
        <v>0.10363117775590901</v>
      </c>
      <c r="J15" s="14">
        <v>7.4152763660356502E-2</v>
      </c>
      <c r="K15" s="14">
        <v>1.13732163118246E-3</v>
      </c>
      <c r="L15" s="14">
        <v>2.5994129727990901E-2</v>
      </c>
      <c r="M15" s="14">
        <v>1.8390826223154599E-3</v>
      </c>
      <c r="N15" s="14">
        <v>6.3227367270447896E-3</v>
      </c>
      <c r="O15" s="14">
        <v>3.0044309953528598E-3</v>
      </c>
      <c r="P15" s="14">
        <v>4.87398334660347E-3</v>
      </c>
      <c r="Q15" s="14">
        <v>3.7050922964955999E-4</v>
      </c>
      <c r="R15" s="14">
        <v>1.43394445257677E-4</v>
      </c>
      <c r="S15" s="14">
        <v>2.5955967555040601E-4</v>
      </c>
      <c r="T15" s="14">
        <v>2.2365922182286199E-4</v>
      </c>
      <c r="U15" s="14">
        <v>1.8309950847954199E-4</v>
      </c>
      <c r="V15" s="14">
        <v>1.5785873397295401E-4</v>
      </c>
      <c r="W15" s="14">
        <v>1.6337714898276201E-3</v>
      </c>
      <c r="X15" s="14">
        <v>3.3781228729170301E-4</v>
      </c>
      <c r="Y15" s="14">
        <v>6.6392324808000605E-4</v>
      </c>
      <c r="Z15" s="14">
        <v>1.1039683077401299E-3</v>
      </c>
      <c r="AA15" s="14">
        <v>3.95905937904389E-3</v>
      </c>
      <c r="AB15" s="14">
        <v>7.6633061382359196E-4</v>
      </c>
      <c r="AC15" s="14">
        <v>4.7816004016544301E-4</v>
      </c>
      <c r="AD15" s="14">
        <v>9.7305159221968405E-4</v>
      </c>
      <c r="AE15" s="14">
        <v>1.6376029034256899E-4</v>
      </c>
      <c r="AF15" s="14">
        <v>1.03770770368257E-4</v>
      </c>
      <c r="AG15" s="14">
        <v>1.51167605565988E-2</v>
      </c>
      <c r="AH15" s="14">
        <v>1.2679468772433601E-2</v>
      </c>
      <c r="AI15" s="14">
        <v>6.0402522409335797E-5</v>
      </c>
      <c r="AJ15" s="14">
        <v>3.38744207474052E-5</v>
      </c>
      <c r="AK15" s="14">
        <v>4.1181406300902202E-5</v>
      </c>
      <c r="AL15" s="14">
        <v>2.3142203615558699E-5</v>
      </c>
      <c r="AM15" s="14">
        <v>7.7208948002347206E-5</v>
      </c>
      <c r="AN15" s="14">
        <v>2.3583308339057799E-4</v>
      </c>
      <c r="AO15" s="14">
        <v>5.5632823365785796E-4</v>
      </c>
      <c r="AP15" s="14">
        <v>5.5650221709056401E-4</v>
      </c>
      <c r="AQ15" s="14">
        <v>5.1609303623112598E-4</v>
      </c>
      <c r="AR15" s="14">
        <v>3.5057921783816699E-3</v>
      </c>
      <c r="AS15" s="14">
        <v>9.3069751126487205E-3</v>
      </c>
      <c r="AT15" s="14">
        <v>0</v>
      </c>
      <c r="AU15" s="18">
        <f t="shared" si="1"/>
        <v>0.51445860645154762</v>
      </c>
      <c r="AV15" s="18">
        <f t="shared" si="2"/>
        <v>0.57650588266492775</v>
      </c>
      <c r="AY15" s="2"/>
      <c r="AZ15" s="16">
        <f t="shared" si="3"/>
        <v>7.617260473824948E-2</v>
      </c>
      <c r="BA15" s="16">
        <f t="shared" si="4"/>
        <v>9.5109416182699372E-3</v>
      </c>
      <c r="BB15" s="16">
        <f t="shared" si="5"/>
        <v>2.226421026178467E-4</v>
      </c>
      <c r="BC15" s="16">
        <f t="shared" si="6"/>
        <v>8.4625360508195236E-4</v>
      </c>
      <c r="BD15" s="16">
        <f t="shared" si="7"/>
        <v>2.9177021382386693E-4</v>
      </c>
      <c r="BE15" s="16">
        <f t="shared" si="8"/>
        <v>0.43219573015485491</v>
      </c>
      <c r="BF15" s="16">
        <f t="shared" si="9"/>
        <v>3.0470196920364494E-2</v>
      </c>
      <c r="BG15" s="16">
        <f t="shared" si="10"/>
        <v>0.16957228822421949</v>
      </c>
      <c r="BH15" s="16">
        <f t="shared" si="11"/>
        <v>0.12133659082456412</v>
      </c>
      <c r="BI15" s="16">
        <f t="shared" si="12"/>
        <v>1.8610058828122781E-3</v>
      </c>
      <c r="BJ15" s="16">
        <f t="shared" si="13"/>
        <v>4.2534342982715835E-2</v>
      </c>
      <c r="BK15" s="16">
        <f t="shared" si="14"/>
        <v>3.0093014018809467E-3</v>
      </c>
      <c r="BL15" s="16">
        <f t="shared" si="15"/>
        <v>1.0345930229314248E-2</v>
      </c>
      <c r="BM15" s="16">
        <f t="shared" si="16"/>
        <v>4.9161676025119196E-3</v>
      </c>
      <c r="BN15" s="16">
        <f t="shared" si="17"/>
        <v>7.9753267959281025E-3</v>
      </c>
      <c r="BO15" s="16">
        <f t="shared" si="18"/>
        <v>6.0626636925668138E-4</v>
      </c>
      <c r="BP15" s="16">
        <f t="shared" si="19"/>
        <v>2.3463715001155043E-4</v>
      </c>
      <c r="BQ15" s="16">
        <f t="shared" si="20"/>
        <v>4.247189800109039E-4</v>
      </c>
      <c r="BR15" s="16">
        <f t="shared" si="21"/>
        <v>3.6597486247123584E-4</v>
      </c>
      <c r="BS15" s="16">
        <f t="shared" si="22"/>
        <v>2.9960677180314527E-4</v>
      </c>
      <c r="BT15" s="16">
        <f t="shared" si="23"/>
        <v>2.5830514827325523E-4</v>
      </c>
      <c r="BU15" s="16">
        <f t="shared" si="24"/>
        <v>2.6733496228143064E-3</v>
      </c>
      <c r="BV15" s="16">
        <f t="shared" si="25"/>
        <v>5.527641756734277E-4</v>
      </c>
      <c r="BW15" s="16">
        <f t="shared" si="26"/>
        <v>1.0863814039377096E-3</v>
      </c>
      <c r="BX15" s="16">
        <f t="shared" si="27"/>
        <v>1.8064296491104865E-3</v>
      </c>
      <c r="BY15" s="16">
        <f t="shared" si="28"/>
        <v>6.4782314806969381E-3</v>
      </c>
      <c r="BZ15" s="16">
        <f t="shared" si="29"/>
        <v>1.2539511615743224E-3</v>
      </c>
      <c r="CA15" s="16">
        <f t="shared" si="30"/>
        <v>7.8241600553087965E-4</v>
      </c>
      <c r="CB15" s="16">
        <f t="shared" si="31"/>
        <v>1.5922098795553212E-3</v>
      </c>
      <c r="CC15" s="16">
        <f t="shared" si="32"/>
        <v>2.6796189867743335E-4</v>
      </c>
      <c r="CD15" s="16">
        <f t="shared" si="33"/>
        <v>1.6980070441332041E-4</v>
      </c>
      <c r="CE15" s="16">
        <f t="shared" si="34"/>
        <v>2.4735641663340271E-2</v>
      </c>
      <c r="CF15" s="16">
        <f t="shared" si="35"/>
        <v>2.0747487192255751E-2</v>
      </c>
      <c r="CG15" s="16">
        <f t="shared" si="36"/>
        <v>9.8836992508094293E-5</v>
      </c>
      <c r="CH15" s="16">
        <f t="shared" si="37"/>
        <v>5.5428908199202101E-5</v>
      </c>
      <c r="CI15" s="16">
        <f t="shared" si="38"/>
        <v>6.7385370406418028E-5</v>
      </c>
      <c r="CJ15" s="16">
        <f t="shared" si="39"/>
        <v>3.7867719991412853E-5</v>
      </c>
      <c r="CK15" s="16">
        <f t="shared" si="40"/>
        <v>1.2633744272385505E-4</v>
      </c>
      <c r="CL15" s="16">
        <f t="shared" si="41"/>
        <v>3.8589502170579382E-4</v>
      </c>
      <c r="CM15" s="16">
        <f t="shared" si="42"/>
        <v>9.103230671304622E-4</v>
      </c>
      <c r="CN15" s="16">
        <f t="shared" si="43"/>
        <v>9.1060775721539555E-4</v>
      </c>
      <c r="CO15" s="16">
        <f t="shared" si="44"/>
        <v>8.4448598371069826E-4</v>
      </c>
      <c r="CP15" s="16">
        <f t="shared" si="45"/>
        <v>5.7365477706621312E-3</v>
      </c>
      <c r="CQ15" s="16">
        <f t="shared" si="46"/>
        <v>1.5229056549130244E-2</v>
      </c>
      <c r="CR15" s="16">
        <f t="shared" si="47"/>
        <v>0</v>
      </c>
      <c r="CS15" s="16">
        <f t="shared" si="48"/>
        <v>0.84181155692460385</v>
      </c>
      <c r="CT15" s="16">
        <f t="shared" si="49"/>
        <v>0.94333986947900883</v>
      </c>
      <c r="CU15" s="23"/>
      <c r="CX15" s="15">
        <f t="shared" si="50"/>
        <v>14</v>
      </c>
      <c r="CY15" s="24" t="str">
        <f>HLOOKUP(LARGE($AZ15:$CR15,CY$1),$AZ15:$CR$28,28-$CX15,0)</f>
        <v>D10T12</v>
      </c>
      <c r="CZ15" s="24" t="str">
        <f>HLOOKUP(LARGE($AZ15:$CR15,CZ$1),$AZ15:$CR$28,28-$CX15,0)</f>
        <v>D16</v>
      </c>
      <c r="DA15" s="24" t="str">
        <f>HLOOKUP(LARGE($AZ15:$CR15,DA$1),$AZ15:$CR$28,28-$CX15,0)</f>
        <v>D17T18</v>
      </c>
      <c r="DB15" s="24" t="str">
        <f>HLOOKUP(LARGE($AZ15:$CR15,DB$1),$AZ15:$CR$28,28-$CX15,0)</f>
        <v>D01T02</v>
      </c>
      <c r="DC15" s="24" t="str">
        <f>HLOOKUP(LARGE($AZ15:$CR15,DC$1),$AZ15:$CR$28,28-$CX15,0)</f>
        <v>D20</v>
      </c>
    </row>
    <row r="16" spans="1:107" ht="16.5" customHeight="1" x14ac:dyDescent="0.4">
      <c r="A16" s="2">
        <v>2009</v>
      </c>
      <c r="B16" s="14">
        <v>4.7212274504594601E-2</v>
      </c>
      <c r="C16" s="14">
        <v>5.58925670338187E-3</v>
      </c>
      <c r="D16" s="14">
        <v>1.7019095425066901E-4</v>
      </c>
      <c r="E16" s="14">
        <v>6.3536049052891801E-4</v>
      </c>
      <c r="F16" s="14">
        <v>3.19152331407781E-4</v>
      </c>
      <c r="G16" s="14">
        <v>0.26280494047540898</v>
      </c>
      <c r="H16" s="14">
        <v>2.1275736211081701E-2</v>
      </c>
      <c r="I16" s="14">
        <v>9.6985274431057603E-2</v>
      </c>
      <c r="J16" s="14">
        <v>7.4387294080745098E-2</v>
      </c>
      <c r="K16" s="14">
        <v>1.1848597980398301E-3</v>
      </c>
      <c r="L16" s="14">
        <v>3.8375717157148E-2</v>
      </c>
      <c r="M16" s="14">
        <v>1.8024134172228499E-3</v>
      </c>
      <c r="N16" s="14">
        <v>6.0961761436306898E-3</v>
      </c>
      <c r="O16" s="14">
        <v>2.8748903927120401E-3</v>
      </c>
      <c r="P16" s="14">
        <v>4.3339542561485998E-3</v>
      </c>
      <c r="Q16" s="14">
        <v>2.7142845392707599E-4</v>
      </c>
      <c r="R16" s="14">
        <v>1.40792498051825E-4</v>
      </c>
      <c r="S16" s="14">
        <v>1.8926881528434999E-4</v>
      </c>
      <c r="T16" s="14">
        <v>1.9352882611864999E-4</v>
      </c>
      <c r="U16" s="14">
        <v>1.6086529441867799E-4</v>
      </c>
      <c r="V16" s="14">
        <v>1.6660899432247801E-4</v>
      </c>
      <c r="W16" s="14">
        <v>1.7114232695876199E-3</v>
      </c>
      <c r="X16" s="14">
        <v>3.2742313845439701E-4</v>
      </c>
      <c r="Y16" s="14">
        <v>5.6768674253425899E-4</v>
      </c>
      <c r="Z16" s="14">
        <v>9.8637538330927695E-4</v>
      </c>
      <c r="AA16" s="14">
        <v>4.1752830030168803E-3</v>
      </c>
      <c r="AB16" s="14">
        <v>7.5959604103078302E-4</v>
      </c>
      <c r="AC16" s="14">
        <v>4.7490501899620101E-4</v>
      </c>
      <c r="AD16" s="14">
        <v>1.01728310453387E-3</v>
      </c>
      <c r="AE16" s="14">
        <v>1.6835016835016801E-4</v>
      </c>
      <c r="AF16" s="14">
        <v>1.2718690822758E-4</v>
      </c>
      <c r="AG16" s="14">
        <v>1.45144560314809E-2</v>
      </c>
      <c r="AH16" s="14">
        <v>1.1598020361475401E-2</v>
      </c>
      <c r="AI16" s="14">
        <v>6.8362884212556005E-5</v>
      </c>
      <c r="AJ16" s="14">
        <v>3.4406471169097501E-5</v>
      </c>
      <c r="AK16" s="14">
        <v>4.85953096950501E-5</v>
      </c>
      <c r="AL16" s="14">
        <v>2.8481346142344101E-5</v>
      </c>
      <c r="AM16" s="14">
        <v>7.6470664048906904E-5</v>
      </c>
      <c r="AN16" s="14">
        <v>2.41451533729754E-4</v>
      </c>
      <c r="AO16" s="14">
        <v>4.74732283607241E-4</v>
      </c>
      <c r="AP16" s="14">
        <v>7.0223905329832204E-4</v>
      </c>
      <c r="AQ16" s="14">
        <v>4.8649116282623299E-4</v>
      </c>
      <c r="AR16" s="14">
        <v>2.5625080413432299E-3</v>
      </c>
      <c r="AS16" s="14">
        <v>8.8011537447843097E-3</v>
      </c>
      <c r="AT16" s="14">
        <v>0</v>
      </c>
      <c r="AU16" s="18">
        <f t="shared" si="1"/>
        <v>0.51976550064895422</v>
      </c>
      <c r="AV16" s="18">
        <f t="shared" si="2"/>
        <v>0.58205104314140721</v>
      </c>
      <c r="AY16" s="2"/>
      <c r="AZ16" s="16">
        <f t="shared" si="3"/>
        <v>7.6752592241673828E-2</v>
      </c>
      <c r="BA16" s="16">
        <f t="shared" si="4"/>
        <v>9.0864069818742225E-3</v>
      </c>
      <c r="BB16" s="16">
        <f t="shared" si="5"/>
        <v>2.7667798367883632E-4</v>
      </c>
      <c r="BC16" s="16">
        <f t="shared" si="6"/>
        <v>1.0329001338685801E-3</v>
      </c>
      <c r="BD16" s="16">
        <f t="shared" si="7"/>
        <v>5.1884322482995582E-4</v>
      </c>
      <c r="BE16" s="16">
        <f t="shared" si="8"/>
        <v>0.42723975167609074</v>
      </c>
      <c r="BF16" s="16">
        <f t="shared" si="9"/>
        <v>3.4587783011632942E-2</v>
      </c>
      <c r="BG16" s="16">
        <f t="shared" si="10"/>
        <v>0.15766813397497673</v>
      </c>
      <c r="BH16" s="16">
        <f t="shared" si="11"/>
        <v>0.12093078993652968</v>
      </c>
      <c r="BI16" s="16">
        <f t="shared" si="12"/>
        <v>1.9262164743546275E-3</v>
      </c>
      <c r="BJ16" s="16">
        <f t="shared" si="13"/>
        <v>6.2387076281566207E-2</v>
      </c>
      <c r="BK16" s="16">
        <f t="shared" si="14"/>
        <v>2.9301681292555472E-3</v>
      </c>
      <c r="BL16" s="16">
        <f t="shared" si="15"/>
        <v>9.9105015950877607E-3</v>
      </c>
      <c r="BM16" s="16">
        <f t="shared" si="16"/>
        <v>4.6736848069003547E-3</v>
      </c>
      <c r="BN16" s="16">
        <f t="shared" si="17"/>
        <v>7.0456724931536232E-3</v>
      </c>
      <c r="BO16" s="16">
        <f t="shared" si="18"/>
        <v>4.4125892399073905E-4</v>
      </c>
      <c r="BP16" s="16">
        <f t="shared" si="19"/>
        <v>2.288851640182416E-4</v>
      </c>
      <c r="BQ16" s="16">
        <f t="shared" si="20"/>
        <v>3.0769269974846635E-4</v>
      </c>
      <c r="BR16" s="16">
        <f t="shared" si="21"/>
        <v>3.1461816305098782E-4</v>
      </c>
      <c r="BS16" s="16">
        <f t="shared" si="22"/>
        <v>2.6151733797853845E-4</v>
      </c>
      <c r="BT16" s="16">
        <f t="shared" si="23"/>
        <v>2.7085482195491419E-4</v>
      </c>
      <c r="BU16" s="16">
        <f t="shared" si="24"/>
        <v>2.782246221812243E-3</v>
      </c>
      <c r="BV16" s="16">
        <f t="shared" si="25"/>
        <v>5.3228900534825518E-4</v>
      </c>
      <c r="BW16" s="16">
        <f t="shared" si="26"/>
        <v>9.2288349858034855E-4</v>
      </c>
      <c r="BX16" s="16">
        <f t="shared" si="27"/>
        <v>1.6035420531369236E-3</v>
      </c>
      <c r="BY16" s="16">
        <f t="shared" si="28"/>
        <v>6.7877219893940745E-3</v>
      </c>
      <c r="BZ16" s="16">
        <f t="shared" si="29"/>
        <v>1.234868809380317E-3</v>
      </c>
      <c r="CA16" s="16">
        <f t="shared" si="30"/>
        <v>7.720490414625655E-4</v>
      </c>
      <c r="CB16" s="16">
        <f t="shared" si="31"/>
        <v>1.6537884720854463E-3</v>
      </c>
      <c r="CC16" s="16">
        <f t="shared" si="32"/>
        <v>2.7368543373058868E-4</v>
      </c>
      <c r="CD16" s="16">
        <f t="shared" si="33"/>
        <v>2.0676667261012023E-4</v>
      </c>
      <c r="CE16" s="16">
        <f t="shared" si="34"/>
        <v>2.3596027454376139E-2</v>
      </c>
      <c r="CF16" s="16">
        <f t="shared" si="35"/>
        <v>1.8854802844296806E-2</v>
      </c>
      <c r="CG16" s="16">
        <f t="shared" si="36"/>
        <v>1.1113695816371741E-4</v>
      </c>
      <c r="CH16" s="16">
        <f t="shared" si="37"/>
        <v>5.5934306911217574E-5</v>
      </c>
      <c r="CI16" s="16">
        <f t="shared" si="38"/>
        <v>7.9000980762302856E-5</v>
      </c>
      <c r="CJ16" s="16">
        <f t="shared" si="39"/>
        <v>4.6301881658859034E-5</v>
      </c>
      <c r="CK16" s="16">
        <f t="shared" si="40"/>
        <v>1.2431770673587412E-4</v>
      </c>
      <c r="CL16" s="16">
        <f t="shared" si="41"/>
        <v>3.9252570033843776E-4</v>
      </c>
      <c r="CM16" s="16">
        <f t="shared" si="42"/>
        <v>7.7176822701306757E-4</v>
      </c>
      <c r="CN16" s="16">
        <f t="shared" si="43"/>
        <v>1.1416240433139873E-3</v>
      </c>
      <c r="CO16" s="16">
        <f t="shared" si="44"/>
        <v>7.9088453673092603E-4</v>
      </c>
      <c r="CP16" s="16">
        <f t="shared" si="45"/>
        <v>4.1658474809148794E-3</v>
      </c>
      <c r="CQ16" s="16">
        <f t="shared" si="46"/>
        <v>1.4307960625027108E-2</v>
      </c>
      <c r="CR16" s="16">
        <f t="shared" si="47"/>
        <v>0</v>
      </c>
      <c r="CS16" s="16">
        <f t="shared" si="48"/>
        <v>0.84497834411083728</v>
      </c>
      <c r="CT16" s="16">
        <f t="shared" si="49"/>
        <v>0.94623541964125812</v>
      </c>
      <c r="CU16" s="23"/>
      <c r="CX16" s="15">
        <f t="shared" si="50"/>
        <v>15</v>
      </c>
      <c r="CY16" s="24" t="str">
        <f>HLOOKUP(LARGE($AZ16:$CR16,CY$1),$AZ16:$CR$28,28-$CX16,0)</f>
        <v>D10T12</v>
      </c>
      <c r="CZ16" s="24" t="str">
        <f>HLOOKUP(LARGE($AZ16:$CR16,CZ$1),$AZ16:$CR$28,28-$CX16,0)</f>
        <v>D16</v>
      </c>
      <c r="DA16" s="24" t="str">
        <f>HLOOKUP(LARGE($AZ16:$CR16,DA$1),$AZ16:$CR$28,28-$CX16,0)</f>
        <v>D17T18</v>
      </c>
      <c r="DB16" s="24" t="str">
        <f>HLOOKUP(LARGE($AZ16:$CR16,DB$1),$AZ16:$CR$28,28-$CX16,0)</f>
        <v>D01T02</v>
      </c>
      <c r="DC16" s="24" t="str">
        <f>HLOOKUP(LARGE($AZ16:$CR16,DC$1),$AZ16:$CR$28,28-$CX16,0)</f>
        <v>D20</v>
      </c>
    </row>
    <row r="17" spans="1:107" ht="16.5" customHeight="1" x14ac:dyDescent="0.4">
      <c r="A17" s="2">
        <v>2010</v>
      </c>
      <c r="B17" s="14">
        <v>5.0873889288694102E-2</v>
      </c>
      <c r="C17" s="14">
        <v>9.0619521469665898E-3</v>
      </c>
      <c r="D17" s="14">
        <v>2.7818841118834998E-4</v>
      </c>
      <c r="E17" s="14">
        <v>4.77907910331732E-4</v>
      </c>
      <c r="F17" s="14">
        <v>5.47495209416918E-4</v>
      </c>
      <c r="G17" s="14">
        <v>0.26411109133488597</v>
      </c>
      <c r="H17" s="14">
        <v>2.36000960590435E-2</v>
      </c>
      <c r="I17" s="14">
        <v>0.10498132527592401</v>
      </c>
      <c r="J17" s="14">
        <v>3.5323291212704798E-2</v>
      </c>
      <c r="K17" s="14">
        <v>3.2288202913555601E-2</v>
      </c>
      <c r="L17" s="14">
        <v>6.3953038512420707E-2</v>
      </c>
      <c r="M17" s="14">
        <v>8.7392165854755898E-4</v>
      </c>
      <c r="N17" s="14">
        <v>1.9921953730752499E-2</v>
      </c>
      <c r="O17" s="14">
        <v>1.74948285726861E-3</v>
      </c>
      <c r="P17" s="14">
        <v>4.1851449181454997E-3</v>
      </c>
      <c r="Q17" s="14">
        <v>1.6266661709207899E-4</v>
      </c>
      <c r="R17" s="14">
        <v>4.9288466225078502E-5</v>
      </c>
      <c r="S17" s="14">
        <v>8.7272114452864003E-5</v>
      </c>
      <c r="T17" s="14">
        <v>8.8117293108688196E-5</v>
      </c>
      <c r="U17" s="14">
        <v>2.4338139868618599E-4</v>
      </c>
      <c r="V17" s="14">
        <v>1.3933473025332099E-4</v>
      </c>
      <c r="W17" s="14">
        <v>7.3324367244903402E-4</v>
      </c>
      <c r="X17" s="14">
        <v>2.8768865848121202E-4</v>
      </c>
      <c r="Y17" s="14">
        <v>1.18456701821118E-3</v>
      </c>
      <c r="Z17" s="14">
        <v>1.6943983860017099E-3</v>
      </c>
      <c r="AA17" s="14">
        <v>6.5057247650164903E-3</v>
      </c>
      <c r="AB17" s="14">
        <v>7.7323075138698298E-4</v>
      </c>
      <c r="AC17" s="14">
        <v>4.6694683476752701E-4</v>
      </c>
      <c r="AD17" s="14">
        <v>9.930912286467519E-4</v>
      </c>
      <c r="AE17" s="14">
        <v>2.13669679624977E-4</v>
      </c>
      <c r="AF17" s="14">
        <v>1.23960422817733E-4</v>
      </c>
      <c r="AG17" s="14">
        <v>1.6683972651527702E-2</v>
      </c>
      <c r="AH17" s="14">
        <v>1.5030028939807301E-2</v>
      </c>
      <c r="AI17" s="14">
        <v>1.98159905734402E-4</v>
      </c>
      <c r="AJ17" s="14">
        <v>9.9196767229564796E-5</v>
      </c>
      <c r="AK17" s="14">
        <v>4.8117441551889602E-5</v>
      </c>
      <c r="AL17" s="14">
        <v>6.7777770246914398E-5</v>
      </c>
      <c r="AM17" s="14">
        <v>1.1035153811517999E-4</v>
      </c>
      <c r="AN17" s="14">
        <v>3.2984360863383698E-4</v>
      </c>
      <c r="AO17" s="14">
        <v>2.3911352466299799E-3</v>
      </c>
      <c r="AP17" s="14">
        <v>1.7297452542154399E-3</v>
      </c>
      <c r="AQ17" s="14">
        <v>1.60822820420152E-3</v>
      </c>
      <c r="AR17" s="14">
        <v>1.5823503581108699E-3</v>
      </c>
      <c r="AS17" s="14">
        <v>5.4503287620716696E-3</v>
      </c>
      <c r="AT17" s="14">
        <v>0</v>
      </c>
      <c r="AU17" s="18">
        <f t="shared" si="1"/>
        <v>0.51924263562462958</v>
      </c>
      <c r="AV17" s="18">
        <f t="shared" si="2"/>
        <v>0.62676688991931606</v>
      </c>
      <c r="AY17" s="2"/>
      <c r="AZ17" s="16">
        <f t="shared" si="3"/>
        <v>7.5783818113624654E-2</v>
      </c>
      <c r="BA17" s="16">
        <f t="shared" si="4"/>
        <v>1.3499053106849948E-2</v>
      </c>
      <c r="BB17" s="16">
        <f t="shared" si="5"/>
        <v>4.1440079084933089E-4</v>
      </c>
      <c r="BC17" s="16">
        <f t="shared" si="6"/>
        <v>7.1191109345145368E-4</v>
      </c>
      <c r="BD17" s="16">
        <f t="shared" si="7"/>
        <v>8.1557116919215601E-4</v>
      </c>
      <c r="BE17" s="16">
        <f t="shared" si="8"/>
        <v>0.39343064167814651</v>
      </c>
      <c r="BF17" s="16">
        <f t="shared" si="9"/>
        <v>3.5155664569960228E-2</v>
      </c>
      <c r="BG17" s="16">
        <f t="shared" si="10"/>
        <v>0.1563844591257928</v>
      </c>
      <c r="BH17" s="16">
        <f t="shared" si="11"/>
        <v>5.2619013680031759E-2</v>
      </c>
      <c r="BI17" s="16">
        <f t="shared" si="12"/>
        <v>4.8097822498514818E-2</v>
      </c>
      <c r="BJ17" s="16">
        <f t="shared" si="13"/>
        <v>9.526705164875221E-2</v>
      </c>
      <c r="BK17" s="16">
        <f t="shared" si="14"/>
        <v>1.3018293066035299E-3</v>
      </c>
      <c r="BL17" s="16">
        <f t="shared" si="15"/>
        <v>2.9676553908272028E-2</v>
      </c>
      <c r="BM17" s="16">
        <f t="shared" si="16"/>
        <v>2.6061009390452284E-3</v>
      </c>
      <c r="BN17" s="16">
        <f t="shared" si="17"/>
        <v>6.2343623750894181E-3</v>
      </c>
      <c r="BO17" s="16">
        <f t="shared" si="18"/>
        <v>2.4231481994446859E-4</v>
      </c>
      <c r="BP17" s="16">
        <f t="shared" si="19"/>
        <v>7.3422107327087799E-5</v>
      </c>
      <c r="BQ17" s="16">
        <f t="shared" si="20"/>
        <v>1.3000409720113716E-4</v>
      </c>
      <c r="BR17" s="16">
        <f t="shared" si="21"/>
        <v>1.3126310975987882E-4</v>
      </c>
      <c r="BS17" s="16">
        <f t="shared" si="22"/>
        <v>3.6255084696998872E-4</v>
      </c>
      <c r="BT17" s="16">
        <f t="shared" si="23"/>
        <v>2.0755869075603128E-4</v>
      </c>
      <c r="BU17" s="16">
        <f t="shared" si="24"/>
        <v>1.0922696472155284E-3</v>
      </c>
      <c r="BV17" s="16">
        <f t="shared" si="25"/>
        <v>4.2855274626188298E-4</v>
      </c>
      <c r="BW17" s="16">
        <f t="shared" si="26"/>
        <v>1.7645792902148906E-3</v>
      </c>
      <c r="BX17" s="16">
        <f t="shared" si="27"/>
        <v>2.5240448664755289E-3</v>
      </c>
      <c r="BY17" s="16">
        <f t="shared" si="28"/>
        <v>9.691192656640089E-3</v>
      </c>
      <c r="BZ17" s="16">
        <f t="shared" si="29"/>
        <v>1.1518360290962654E-3</v>
      </c>
      <c r="CA17" s="16">
        <f t="shared" si="30"/>
        <v>6.9558302873099181E-4</v>
      </c>
      <c r="CB17" s="16">
        <f t="shared" si="31"/>
        <v>1.4793491532546705E-3</v>
      </c>
      <c r="CC17" s="16">
        <f t="shared" si="32"/>
        <v>3.1829105978524572E-4</v>
      </c>
      <c r="CD17" s="16">
        <f t="shared" si="33"/>
        <v>1.8465649604255423E-4</v>
      </c>
      <c r="CE17" s="16">
        <f t="shared" si="34"/>
        <v>2.485312537559518E-2</v>
      </c>
      <c r="CF17" s="16">
        <f t="shared" si="35"/>
        <v>2.2389343440073938E-2</v>
      </c>
      <c r="CG17" s="16">
        <f t="shared" si="36"/>
        <v>2.9518706872144491E-4</v>
      </c>
      <c r="CH17" s="16">
        <f t="shared" si="37"/>
        <v>1.4776754579397854E-4</v>
      </c>
      <c r="CI17" s="16">
        <f t="shared" si="38"/>
        <v>7.1677701265740408E-5</v>
      </c>
      <c r="CJ17" s="16">
        <f t="shared" si="39"/>
        <v>1.0096452786204997E-4</v>
      </c>
      <c r="CK17" s="16">
        <f t="shared" si="40"/>
        <v>1.6438414695646295E-4</v>
      </c>
      <c r="CL17" s="16">
        <f t="shared" si="41"/>
        <v>4.9134847742422218E-4</v>
      </c>
      <c r="CM17" s="16">
        <f t="shared" si="42"/>
        <v>3.5619324794960044E-3</v>
      </c>
      <c r="CN17" s="16">
        <f t="shared" si="43"/>
        <v>2.5766990014168276E-3</v>
      </c>
      <c r="CO17" s="16">
        <f t="shared" si="44"/>
        <v>2.395682253047135E-3</v>
      </c>
      <c r="CP17" s="16">
        <f t="shared" si="45"/>
        <v>2.357133559233351E-3</v>
      </c>
      <c r="CQ17" s="16">
        <f t="shared" si="46"/>
        <v>8.1190317732615213E-3</v>
      </c>
      <c r="CR17" s="16">
        <f t="shared" si="47"/>
        <v>0</v>
      </c>
      <c r="CS17" s="16">
        <f t="shared" si="48"/>
        <v>0.77348498424634793</v>
      </c>
      <c r="CT17" s="16">
        <f t="shared" si="49"/>
        <v>0.93365749403876408</v>
      </c>
      <c r="CU17" s="23"/>
      <c r="CX17" s="15">
        <f t="shared" si="50"/>
        <v>16</v>
      </c>
      <c r="CY17" s="24" t="str">
        <f>HLOOKUP(LARGE($AZ17:$CR17,CY$1),$AZ17:$CR$28,28-$CX17,0)</f>
        <v>D10T12</v>
      </c>
      <c r="CZ17" s="24" t="str">
        <f>HLOOKUP(LARGE($AZ17:$CR17,CZ$1),$AZ17:$CR$28,28-$CX17,0)</f>
        <v>D16</v>
      </c>
      <c r="DA17" s="24" t="str">
        <f>HLOOKUP(LARGE($AZ17:$CR17,DA$1),$AZ17:$CR$28,28-$CX17,0)</f>
        <v>D20</v>
      </c>
      <c r="DB17" s="24" t="str">
        <f>HLOOKUP(LARGE($AZ17:$CR17,DB$1),$AZ17:$CR$28,28-$CX17,0)</f>
        <v>D01T02</v>
      </c>
      <c r="DC17" s="24" t="str">
        <f>HLOOKUP(LARGE($AZ17:$CR17,DC$1),$AZ17:$CR$28,28-$CX17,0)</f>
        <v>D17T18</v>
      </c>
    </row>
    <row r="18" spans="1:107" ht="16.5" customHeight="1" x14ac:dyDescent="0.4">
      <c r="A18" s="2">
        <v>2011</v>
      </c>
      <c r="B18" s="14">
        <v>5.0887350772306397E-2</v>
      </c>
      <c r="C18" s="14">
        <v>8.5750813333471902E-3</v>
      </c>
      <c r="D18" s="14">
        <v>2.9324908531486502E-4</v>
      </c>
      <c r="E18" s="14">
        <v>3.8522795445478802E-4</v>
      </c>
      <c r="F18" s="14">
        <v>4.4613977559169299E-4</v>
      </c>
      <c r="G18" s="14">
        <v>0.27745854020376398</v>
      </c>
      <c r="H18" s="14">
        <v>2.4198473085753E-2</v>
      </c>
      <c r="I18" s="14">
        <v>0.10508443881016</v>
      </c>
      <c r="J18" s="14">
        <v>3.8425322010763902E-2</v>
      </c>
      <c r="K18" s="14">
        <v>3.21037492928107E-2</v>
      </c>
      <c r="L18" s="14">
        <v>6.4582434387403895E-2</v>
      </c>
      <c r="M18" s="14">
        <v>9.3608754572728904E-4</v>
      </c>
      <c r="N18" s="14">
        <v>2.1005457598656602E-2</v>
      </c>
      <c r="O18" s="14">
        <v>1.72780374372918E-3</v>
      </c>
      <c r="P18" s="14">
        <v>3.55352457905822E-3</v>
      </c>
      <c r="Q18" s="14">
        <v>2.0746543625831899E-4</v>
      </c>
      <c r="R18" s="14">
        <v>5.8715021749022603E-5</v>
      </c>
      <c r="S18" s="14">
        <v>9.9043295304277105E-5</v>
      </c>
      <c r="T18" s="14">
        <v>9.0005369285822898E-5</v>
      </c>
      <c r="U18" s="14">
        <v>3.2561819376736301E-4</v>
      </c>
      <c r="V18" s="14">
        <v>1.74778166173703E-4</v>
      </c>
      <c r="W18" s="14">
        <v>8.9950552044594295E-4</v>
      </c>
      <c r="X18" s="14">
        <v>2.9161772383189799E-4</v>
      </c>
      <c r="Y18" s="14">
        <v>1.1163669412261399E-3</v>
      </c>
      <c r="Z18" s="14">
        <v>1.7317285805831301E-3</v>
      </c>
      <c r="AA18" s="14">
        <v>7.5390575784301398E-3</v>
      </c>
      <c r="AB18" s="14">
        <v>7.7711121104897998E-4</v>
      </c>
      <c r="AC18" s="14">
        <v>4.8239266763145202E-4</v>
      </c>
      <c r="AD18" s="14">
        <v>1.1911955114372E-3</v>
      </c>
      <c r="AE18" s="14">
        <v>1.9628751346160999E-4</v>
      </c>
      <c r="AF18" s="14">
        <v>1.2268085989845801E-4</v>
      </c>
      <c r="AG18" s="14">
        <v>1.70696039018505E-2</v>
      </c>
      <c r="AH18" s="14">
        <v>1.4455875236117801E-2</v>
      </c>
      <c r="AI18" s="14">
        <v>2.3282069881308201E-4</v>
      </c>
      <c r="AJ18" s="14">
        <v>9.9575972317879702E-5</v>
      </c>
      <c r="AK18" s="14">
        <v>5.4316498446927097E-5</v>
      </c>
      <c r="AL18" s="14">
        <v>5.3950527366404998E-5</v>
      </c>
      <c r="AM18" s="14">
        <v>1.18069282240548E-4</v>
      </c>
      <c r="AN18" s="14">
        <v>3.1372166412100698E-4</v>
      </c>
      <c r="AO18" s="14">
        <v>2.5210493827952699E-3</v>
      </c>
      <c r="AP18" s="14">
        <v>1.6448723262652599E-3</v>
      </c>
      <c r="AQ18" s="14">
        <v>1.5764725258313999E-3</v>
      </c>
      <c r="AR18" s="14">
        <v>1.5672598733979699E-3</v>
      </c>
      <c r="AS18" s="14">
        <v>5.3427452978080199E-3</v>
      </c>
      <c r="AT18" s="14">
        <v>0</v>
      </c>
      <c r="AU18" s="18">
        <f t="shared" si="1"/>
        <v>0.53643808618439814</v>
      </c>
      <c r="AV18" s="18">
        <f t="shared" si="2"/>
        <v>0.64527124529958668</v>
      </c>
      <c r="AY18" s="2"/>
      <c r="AZ18" s="16">
        <f t="shared" si="3"/>
        <v>7.3747989946349179E-2</v>
      </c>
      <c r="BA18" s="16">
        <f t="shared" si="4"/>
        <v>1.2427351834259238E-2</v>
      </c>
      <c r="BB18" s="16">
        <f t="shared" si="5"/>
        <v>4.2498833732461106E-4</v>
      </c>
      <c r="BC18" s="16">
        <f t="shared" si="6"/>
        <v>5.5828780396336472E-4</v>
      </c>
      <c r="BD18" s="16">
        <f t="shared" si="7"/>
        <v>6.4656365846634586E-4</v>
      </c>
      <c r="BE18" s="16">
        <f t="shared" si="8"/>
        <v>0.40210404595500415</v>
      </c>
      <c r="BF18" s="16">
        <f t="shared" si="9"/>
        <v>3.5069397851544504E-2</v>
      </c>
      <c r="BG18" s="16">
        <f t="shared" si="10"/>
        <v>0.15229258389900219</v>
      </c>
      <c r="BH18" s="16">
        <f t="shared" si="11"/>
        <v>5.5687517984866965E-2</v>
      </c>
      <c r="BI18" s="16">
        <f t="shared" si="12"/>
        <v>4.6526041229381351E-2</v>
      </c>
      <c r="BJ18" s="16">
        <f t="shared" si="13"/>
        <v>9.3595454462231775E-2</v>
      </c>
      <c r="BK18" s="16">
        <f t="shared" si="14"/>
        <v>1.3566156198637947E-3</v>
      </c>
      <c r="BL18" s="16">
        <f t="shared" si="15"/>
        <v>3.0441951728547016E-2</v>
      </c>
      <c r="BM18" s="16">
        <f t="shared" si="16"/>
        <v>2.50400249154155E-3</v>
      </c>
      <c r="BN18" s="16">
        <f t="shared" si="17"/>
        <v>5.1499103599063735E-3</v>
      </c>
      <c r="BO18" s="16">
        <f t="shared" si="18"/>
        <v>3.0066723213502432E-4</v>
      </c>
      <c r="BP18" s="16">
        <f t="shared" si="19"/>
        <v>8.5092164711453221E-5</v>
      </c>
      <c r="BQ18" s="16">
        <f t="shared" si="20"/>
        <v>1.4353751640630095E-4</v>
      </c>
      <c r="BR18" s="16">
        <f t="shared" si="21"/>
        <v>1.3043939148863393E-4</v>
      </c>
      <c r="BS18" s="16">
        <f t="shared" si="22"/>
        <v>4.7189894769236935E-4</v>
      </c>
      <c r="BT18" s="16">
        <f t="shared" si="23"/>
        <v>2.5329552916781553E-4</v>
      </c>
      <c r="BU18" s="16">
        <f t="shared" si="24"/>
        <v>1.303599481438015E-3</v>
      </c>
      <c r="BV18" s="16">
        <f t="shared" si="25"/>
        <v>4.2262410282588401E-4</v>
      </c>
      <c r="BW18" s="16">
        <f t="shared" si="26"/>
        <v>1.6178837512364071E-3</v>
      </c>
      <c r="BX18" s="16">
        <f t="shared" si="27"/>
        <v>2.5096905225444077E-3</v>
      </c>
      <c r="BY18" s="16">
        <f t="shared" si="28"/>
        <v>1.0925904651369495E-2</v>
      </c>
      <c r="BZ18" s="16">
        <f t="shared" si="29"/>
        <v>1.1262207387464258E-3</v>
      </c>
      <c r="CA18" s="16">
        <f t="shared" si="30"/>
        <v>6.9910280379613637E-4</v>
      </c>
      <c r="CB18" s="16">
        <f t="shared" si="31"/>
        <v>1.726328316730042E-3</v>
      </c>
      <c r="CC18" s="16">
        <f t="shared" si="32"/>
        <v>2.844677380461832E-4</v>
      </c>
      <c r="CD18" s="16">
        <f t="shared" si="33"/>
        <v>1.7779402317254667E-4</v>
      </c>
      <c r="CE18" s="16">
        <f t="shared" si="34"/>
        <v>2.4737954675111844E-2</v>
      </c>
      <c r="CF18" s="16">
        <f t="shared" si="35"/>
        <v>2.0950034250143666E-2</v>
      </c>
      <c r="CG18" s="16">
        <f t="shared" si="36"/>
        <v>3.3741309568650896E-4</v>
      </c>
      <c r="CH18" s="16">
        <f t="shared" si="37"/>
        <v>1.443094933012977E-4</v>
      </c>
      <c r="CI18" s="16">
        <f t="shared" si="38"/>
        <v>7.8717648307304812E-5</v>
      </c>
      <c r="CJ18" s="16">
        <f t="shared" si="39"/>
        <v>7.8187268337481604E-5</v>
      </c>
      <c r="CK18" s="16">
        <f t="shared" si="40"/>
        <v>1.7111073984985814E-4</v>
      </c>
      <c r="CL18" s="16">
        <f t="shared" si="41"/>
        <v>4.5465801973206823E-4</v>
      </c>
      <c r="CM18" s="16">
        <f t="shared" si="42"/>
        <v>3.6536058905588947E-3</v>
      </c>
      <c r="CN18" s="16">
        <f t="shared" si="43"/>
        <v>2.3838149547854791E-3</v>
      </c>
      <c r="CO18" s="16">
        <f t="shared" si="44"/>
        <v>2.2846872203255079E-3</v>
      </c>
      <c r="CP18" s="16">
        <f t="shared" si="45"/>
        <v>2.2713358748785847E-3</v>
      </c>
      <c r="CQ18" s="16">
        <f t="shared" si="46"/>
        <v>7.7429207952220535E-3</v>
      </c>
      <c r="CR18" s="16">
        <f t="shared" si="47"/>
        <v>0</v>
      </c>
      <c r="CS18" s="16">
        <f t="shared" si="48"/>
        <v>0.77742759224745417</v>
      </c>
      <c r="CT18" s="16">
        <f t="shared" si="49"/>
        <v>0.9351529719821825</v>
      </c>
      <c r="CU18" s="23"/>
      <c r="CX18" s="15">
        <f t="shared" si="50"/>
        <v>17</v>
      </c>
      <c r="CY18" s="24" t="str">
        <f>HLOOKUP(LARGE($AZ18:$CR18,CY$1),$AZ18:$CR$28,28-$CX18,0)</f>
        <v>D10T12</v>
      </c>
      <c r="CZ18" s="24" t="str">
        <f>HLOOKUP(LARGE($AZ18:$CR18,CZ$1),$AZ18:$CR$28,28-$CX18,0)</f>
        <v>D16</v>
      </c>
      <c r="DA18" s="24" t="str">
        <f>HLOOKUP(LARGE($AZ18:$CR18,DA$1),$AZ18:$CR$28,28-$CX18,0)</f>
        <v>D20</v>
      </c>
      <c r="DB18" s="24" t="str">
        <f>HLOOKUP(LARGE($AZ18:$CR18,DB$1),$AZ18:$CR$28,28-$CX18,0)</f>
        <v>D01T02</v>
      </c>
      <c r="DC18" s="24" t="str">
        <f>HLOOKUP(LARGE($AZ18:$CR18,DC$1),$AZ18:$CR$28,28-$CX18,0)</f>
        <v>D17T18</v>
      </c>
    </row>
    <row r="19" spans="1:107" ht="16.5" customHeight="1" x14ac:dyDescent="0.4">
      <c r="A19" s="2">
        <v>2012</v>
      </c>
      <c r="B19" s="14">
        <v>5.1750828700516602E-2</v>
      </c>
      <c r="C19" s="14">
        <v>9.3832608743145505E-3</v>
      </c>
      <c r="D19" s="14">
        <v>2.5648016784431902E-4</v>
      </c>
      <c r="E19" s="14">
        <v>4.0144380742514597E-4</v>
      </c>
      <c r="F19" s="14">
        <v>4.4996400287977001E-4</v>
      </c>
      <c r="G19" s="14">
        <v>0.26338036438374901</v>
      </c>
      <c r="H19" s="14">
        <v>2.3572227344960901E-2</v>
      </c>
      <c r="I19" s="14">
        <v>0.106528741526578</v>
      </c>
      <c r="J19" s="14">
        <v>3.9647971288232602E-2</v>
      </c>
      <c r="K19" s="14">
        <v>2.9924741728093E-2</v>
      </c>
      <c r="L19" s="14">
        <v>6.5036019404058704E-2</v>
      </c>
      <c r="M19" s="14">
        <v>9.32020737461408E-4</v>
      </c>
      <c r="N19" s="14">
        <v>2.08882117262006E-2</v>
      </c>
      <c r="O19" s="14">
        <v>1.9966722129783699E-3</v>
      </c>
      <c r="P19" s="14">
        <v>3.9174822778878203E-3</v>
      </c>
      <c r="Q19" s="14">
        <v>2.23773315371192E-4</v>
      </c>
      <c r="R19" s="14">
        <v>6.6988037482383398E-5</v>
      </c>
      <c r="S19" s="14">
        <v>1.0030029299843201E-4</v>
      </c>
      <c r="T19" s="14">
        <v>9.6235309078598506E-5</v>
      </c>
      <c r="U19" s="14">
        <v>3.3171425186589299E-4</v>
      </c>
      <c r="V19" s="14">
        <v>1.72603727225192E-4</v>
      </c>
      <c r="W19" s="14">
        <v>9.4025997242820896E-4</v>
      </c>
      <c r="X19" s="14">
        <v>2.9398951224370501E-4</v>
      </c>
      <c r="Y19" s="14">
        <v>1.04842004640801E-3</v>
      </c>
      <c r="Z19" s="14">
        <v>1.6535654622983E-3</v>
      </c>
      <c r="AA19" s="14">
        <v>8.2778482115194903E-3</v>
      </c>
      <c r="AB19" s="14">
        <v>7.6450171275606305E-4</v>
      </c>
      <c r="AC19" s="14">
        <v>4.4672148311532403E-4</v>
      </c>
      <c r="AD19" s="14">
        <v>1.2276383149714899E-3</v>
      </c>
      <c r="AE19" s="14">
        <v>1.8912266551709801E-4</v>
      </c>
      <c r="AF19" s="14">
        <v>1.3968431345159901E-4</v>
      </c>
      <c r="AG19" s="14">
        <v>1.70588002929228E-2</v>
      </c>
      <c r="AH19" s="14">
        <v>1.4488137195466501E-2</v>
      </c>
      <c r="AI19" s="14">
        <v>2.1624122462937301E-4</v>
      </c>
      <c r="AJ19" s="14">
        <v>9.4752475683870498E-5</v>
      </c>
      <c r="AK19" s="14">
        <v>4.85766580909007E-5</v>
      </c>
      <c r="AL19" s="14">
        <v>6.6237880387827605E-5</v>
      </c>
      <c r="AM19" s="14">
        <v>1.14482525109834E-4</v>
      </c>
      <c r="AN19" s="14">
        <v>3.53781445103203E-4</v>
      </c>
      <c r="AO19" s="14">
        <v>1.97789660739413E-3</v>
      </c>
      <c r="AP19" s="14">
        <v>1.69098410003302E-3</v>
      </c>
      <c r="AQ19" s="14">
        <v>1.4086435231219299E-3</v>
      </c>
      <c r="AR19" s="14">
        <v>1.57586036322521E-3</v>
      </c>
      <c r="AS19" s="14">
        <v>5.4858132304907298E-3</v>
      </c>
      <c r="AT19" s="14">
        <v>0</v>
      </c>
      <c r="AU19" s="18">
        <f t="shared" si="1"/>
        <v>0.5263439253031349</v>
      </c>
      <c r="AV19" s="18">
        <f t="shared" si="2"/>
        <v>0.63227604359077871</v>
      </c>
      <c r="AY19" s="2"/>
      <c r="AZ19" s="16">
        <f t="shared" si="3"/>
        <v>7.6258920117360462E-2</v>
      </c>
      <c r="BA19" s="16">
        <f t="shared" si="4"/>
        <v>1.3826973585208773E-2</v>
      </c>
      <c r="BB19" s="16">
        <f t="shared" si="5"/>
        <v>3.7794371843811423E-4</v>
      </c>
      <c r="BC19" s="16">
        <f t="shared" si="6"/>
        <v>5.9155905346376875E-4</v>
      </c>
      <c r="BD19" s="16">
        <f t="shared" si="7"/>
        <v>6.6305738116525256E-4</v>
      </c>
      <c r="BE19" s="16">
        <f t="shared" si="8"/>
        <v>0.38811170124935807</v>
      </c>
      <c r="BF19" s="16">
        <f t="shared" si="9"/>
        <v>3.4735532690507206E-2</v>
      </c>
      <c r="BG19" s="16">
        <f t="shared" si="10"/>
        <v>0.15697848699758418</v>
      </c>
      <c r="BH19" s="16">
        <f t="shared" si="11"/>
        <v>5.8424406936203301E-2</v>
      </c>
      <c r="BI19" s="16">
        <f t="shared" si="12"/>
        <v>4.4096462728769922E-2</v>
      </c>
      <c r="BJ19" s="16">
        <f t="shared" si="13"/>
        <v>9.5835694481076178E-2</v>
      </c>
      <c r="BK19" s="16">
        <f t="shared" si="14"/>
        <v>1.3734059289582622E-3</v>
      </c>
      <c r="BL19" s="16">
        <f t="shared" si="15"/>
        <v>3.0780424380082289E-2</v>
      </c>
      <c r="BM19" s="16">
        <f t="shared" si="16"/>
        <v>2.9422536916505621E-3</v>
      </c>
      <c r="BN19" s="16">
        <f t="shared" si="17"/>
        <v>5.7727185359572877E-3</v>
      </c>
      <c r="BO19" s="16">
        <f t="shared" si="18"/>
        <v>3.2974759650792397E-4</v>
      </c>
      <c r="BP19" s="16">
        <f t="shared" si="19"/>
        <v>9.8712146789966832E-5</v>
      </c>
      <c r="BQ19" s="16">
        <f t="shared" si="20"/>
        <v>1.4780037776359166E-4</v>
      </c>
      <c r="BR19" s="16">
        <f t="shared" si="21"/>
        <v>1.4181030394632265E-4</v>
      </c>
      <c r="BS19" s="16">
        <f t="shared" si="22"/>
        <v>4.8880706396453512E-4</v>
      </c>
      <c r="BT19" s="16">
        <f t="shared" si="23"/>
        <v>2.5434518010516798E-4</v>
      </c>
      <c r="BU19" s="16">
        <f t="shared" si="24"/>
        <v>1.3855470903065665E-3</v>
      </c>
      <c r="BV19" s="16">
        <f t="shared" si="25"/>
        <v>4.3321669029254914E-4</v>
      </c>
      <c r="BW19" s="16">
        <f t="shared" si="26"/>
        <v>1.5449294740988305E-3</v>
      </c>
      <c r="BX19" s="16">
        <f t="shared" si="27"/>
        <v>2.4366588838213811E-3</v>
      </c>
      <c r="BY19" s="16">
        <f t="shared" si="28"/>
        <v>1.2198061004182498E-2</v>
      </c>
      <c r="BZ19" s="16">
        <f t="shared" si="29"/>
        <v>1.1265534583037098E-3</v>
      </c>
      <c r="CA19" s="16">
        <f t="shared" si="30"/>
        <v>6.5827927302853436E-4</v>
      </c>
      <c r="CB19" s="16">
        <f t="shared" si="31"/>
        <v>1.8090217015884675E-3</v>
      </c>
      <c r="CC19" s="16">
        <f t="shared" si="32"/>
        <v>2.7868713611356504E-4</v>
      </c>
      <c r="CD19" s="16">
        <f t="shared" si="33"/>
        <v>2.0583583236508622E-4</v>
      </c>
      <c r="CE19" s="16">
        <f t="shared" si="34"/>
        <v>2.5137485166938377E-2</v>
      </c>
      <c r="CF19" s="16">
        <f t="shared" si="35"/>
        <v>2.1349410720207646E-2</v>
      </c>
      <c r="CG19" s="16">
        <f t="shared" si="36"/>
        <v>3.1864846784428283E-4</v>
      </c>
      <c r="CH19" s="16">
        <f t="shared" si="37"/>
        <v>1.3962523220476059E-4</v>
      </c>
      <c r="CI19" s="16">
        <f t="shared" si="38"/>
        <v>7.1581529840996508E-5</v>
      </c>
      <c r="CJ19" s="16">
        <f t="shared" si="39"/>
        <v>9.7606731255845536E-5</v>
      </c>
      <c r="CK19" s="16">
        <f t="shared" si="40"/>
        <v>1.6869901326038849E-4</v>
      </c>
      <c r="CL19" s="16">
        <f t="shared" si="41"/>
        <v>5.2132481041526168E-4</v>
      </c>
      <c r="CM19" s="16">
        <f t="shared" si="42"/>
        <v>2.9145863587332573E-3</v>
      </c>
      <c r="CN19" s="16">
        <f t="shared" si="43"/>
        <v>2.4917981922646481E-3</v>
      </c>
      <c r="CO19" s="16">
        <f t="shared" si="44"/>
        <v>2.0757471252343465E-3</v>
      </c>
      <c r="CP19" s="16">
        <f t="shared" si="45"/>
        <v>2.3221543030886053E-3</v>
      </c>
      <c r="CQ19" s="16">
        <f t="shared" si="46"/>
        <v>8.083777659749351E-3</v>
      </c>
      <c r="CR19" s="16">
        <f t="shared" si="47"/>
        <v>0</v>
      </c>
      <c r="CS19" s="16">
        <f t="shared" si="48"/>
        <v>0.77560920978158221</v>
      </c>
      <c r="CT19" s="16">
        <f t="shared" si="49"/>
        <v>0.93170852546808769</v>
      </c>
      <c r="CU19" s="23"/>
      <c r="CX19" s="15">
        <f t="shared" si="50"/>
        <v>18</v>
      </c>
      <c r="CY19" s="24" t="str">
        <f>HLOOKUP(LARGE($AZ19:$CR19,CY$1),$AZ19:$CR$28,28-$CX19,0)</f>
        <v>D10T12</v>
      </c>
      <c r="CZ19" s="24" t="str">
        <f>HLOOKUP(LARGE($AZ19:$CR19,CZ$1),$AZ19:$CR$28,28-$CX19,0)</f>
        <v>D16</v>
      </c>
      <c r="DA19" s="24" t="str">
        <f>HLOOKUP(LARGE($AZ19:$CR19,DA$1),$AZ19:$CR$28,28-$CX19,0)</f>
        <v>D20</v>
      </c>
      <c r="DB19" s="24" t="str">
        <f>HLOOKUP(LARGE($AZ19:$CR19,DB$1),$AZ19:$CR$28,28-$CX19,0)</f>
        <v>D01T02</v>
      </c>
      <c r="DC19" s="24" t="str">
        <f>HLOOKUP(LARGE($AZ19:$CR19,DC$1),$AZ19:$CR$28,28-$CX19,0)</f>
        <v>D17T18</v>
      </c>
    </row>
    <row r="20" spans="1:107" ht="16.5" customHeight="1" x14ac:dyDescent="0.4">
      <c r="A20" s="2">
        <v>2013</v>
      </c>
      <c r="B20" s="14">
        <v>4.8389395627523701E-2</v>
      </c>
      <c r="C20" s="14">
        <v>9.7699890470974802E-3</v>
      </c>
      <c r="D20" s="14">
        <v>2.4635678560495802E-4</v>
      </c>
      <c r="E20" s="14">
        <v>4.1074783985666597E-4</v>
      </c>
      <c r="F20" s="14">
        <v>4.51242103263193E-4</v>
      </c>
      <c r="G20" s="14">
        <v>0.26065344530958501</v>
      </c>
      <c r="H20" s="14">
        <v>2.4665247790256199E-2</v>
      </c>
      <c r="I20" s="14">
        <v>9.9713736452850504E-2</v>
      </c>
      <c r="J20" s="14">
        <v>3.9519171106930803E-2</v>
      </c>
      <c r="K20" s="14">
        <v>3.4052818552069299E-2</v>
      </c>
      <c r="L20" s="14">
        <v>6.3779593614499003E-2</v>
      </c>
      <c r="M20" s="14">
        <v>9.3811430496390405E-4</v>
      </c>
      <c r="N20" s="14">
        <v>1.9559455667164102E-2</v>
      </c>
      <c r="O20" s="14">
        <v>1.96779295829026E-3</v>
      </c>
      <c r="P20" s="14">
        <v>4.4981256640173797E-3</v>
      </c>
      <c r="Q20" s="14">
        <v>2.14177627749971E-4</v>
      </c>
      <c r="R20" s="14">
        <v>6.3722366550659302E-5</v>
      </c>
      <c r="S20" s="14">
        <v>1.00233574602635E-4</v>
      </c>
      <c r="T20" s="14">
        <v>9.8758929453204701E-5</v>
      </c>
      <c r="U20" s="14">
        <v>2.9880781778821199E-4</v>
      </c>
      <c r="V20" s="14">
        <v>1.4653421321233299E-4</v>
      </c>
      <c r="W20" s="14">
        <v>8.4808331400506004E-4</v>
      </c>
      <c r="X20" s="14">
        <v>3.31014637538972E-4</v>
      </c>
      <c r="Y20" s="14">
        <v>1.11246994997695E-3</v>
      </c>
      <c r="Z20" s="14">
        <v>1.5980437407598E-3</v>
      </c>
      <c r="AA20" s="14">
        <v>9.2140897056725707E-3</v>
      </c>
      <c r="AB20" s="14">
        <v>8.1586929340185304E-4</v>
      </c>
      <c r="AC20" s="14">
        <v>3.9278361685989802E-4</v>
      </c>
      <c r="AD20" s="14">
        <v>1.23065242946708E-3</v>
      </c>
      <c r="AE20" s="14">
        <v>2.0796758946657699E-4</v>
      </c>
      <c r="AF20" s="14">
        <v>1.50276508776148E-4</v>
      </c>
      <c r="AG20" s="14">
        <v>1.81009538966811E-2</v>
      </c>
      <c r="AH20" s="14">
        <v>1.45630893320334E-2</v>
      </c>
      <c r="AI20" s="14">
        <v>2.35860182084061E-4</v>
      </c>
      <c r="AJ20" s="14">
        <v>9.3513559466122597E-5</v>
      </c>
      <c r="AK20" s="14">
        <v>5.1327093174024301E-5</v>
      </c>
      <c r="AL20" s="14">
        <v>6.2194842367852997E-5</v>
      </c>
      <c r="AM20" s="14">
        <v>1.15813334021702E-4</v>
      </c>
      <c r="AN20" s="14">
        <v>4.1006761559350501E-4</v>
      </c>
      <c r="AO20" s="14">
        <v>2.3618690284439399E-3</v>
      </c>
      <c r="AP20" s="14">
        <v>1.6451537771624101E-3</v>
      </c>
      <c r="AQ20" s="14">
        <v>1.4279613972158201E-3</v>
      </c>
      <c r="AR20" s="14">
        <v>1.6089323485557799E-3</v>
      </c>
      <c r="AS20" s="14">
        <v>5.77483574568987E-3</v>
      </c>
      <c r="AT20" s="14">
        <v>0</v>
      </c>
      <c r="AU20" s="18">
        <f t="shared" si="1"/>
        <v>0.51205534211138903</v>
      </c>
      <c r="AV20" s="18">
        <f t="shared" si="2"/>
        <v>0.62299690734959323</v>
      </c>
      <c r="AY20" s="2"/>
      <c r="AZ20" s="16">
        <f t="shared" si="3"/>
        <v>7.2019787049627332E-2</v>
      </c>
      <c r="BA20" s="16">
        <f t="shared" si="4"/>
        <v>1.4541048126852994E-2</v>
      </c>
      <c r="BB20" s="16">
        <f t="shared" si="5"/>
        <v>3.666622202532299E-4</v>
      </c>
      <c r="BC20" s="16">
        <f t="shared" si="6"/>
        <v>6.1133170964312281E-4</v>
      </c>
      <c r="BD20" s="16">
        <f t="shared" si="7"/>
        <v>6.7160086964087164E-4</v>
      </c>
      <c r="BE20" s="16">
        <f t="shared" si="8"/>
        <v>0.38794048533787512</v>
      </c>
      <c r="BF20" s="16">
        <f t="shared" si="9"/>
        <v>3.6710231040169079E-2</v>
      </c>
      <c r="BG20" s="16">
        <f t="shared" si="10"/>
        <v>0.14840776521648114</v>
      </c>
      <c r="BH20" s="16">
        <f t="shared" si="11"/>
        <v>5.8817892858328155E-2</v>
      </c>
      <c r="BI20" s="16">
        <f t="shared" si="12"/>
        <v>5.0682111416259779E-2</v>
      </c>
      <c r="BJ20" s="16">
        <f t="shared" si="13"/>
        <v>9.4925606957059941E-2</v>
      </c>
      <c r="BK20" s="16">
        <f t="shared" si="14"/>
        <v>1.3962313766382334E-3</v>
      </c>
      <c r="BL20" s="16">
        <f t="shared" si="15"/>
        <v>2.9111085470026832E-2</v>
      </c>
      <c r="BM20" s="16">
        <f t="shared" si="16"/>
        <v>2.9287414727124828E-3</v>
      </c>
      <c r="BN20" s="16">
        <f t="shared" si="17"/>
        <v>6.69473235290278E-3</v>
      </c>
      <c r="BO20" s="16">
        <f t="shared" si="18"/>
        <v>3.1876874966740794E-4</v>
      </c>
      <c r="BP20" s="16">
        <f t="shared" si="19"/>
        <v>9.4840433730617198E-5</v>
      </c>
      <c r="BQ20" s="16">
        <f t="shared" si="20"/>
        <v>1.4918146020403449E-4</v>
      </c>
      <c r="BR20" s="16">
        <f t="shared" si="21"/>
        <v>1.4698668946432045E-4</v>
      </c>
      <c r="BS20" s="16">
        <f t="shared" si="22"/>
        <v>4.4472709623243029E-4</v>
      </c>
      <c r="BT20" s="16">
        <f t="shared" si="23"/>
        <v>2.1809247034766018E-4</v>
      </c>
      <c r="BU20" s="16">
        <f t="shared" si="24"/>
        <v>1.262234811633921E-3</v>
      </c>
      <c r="BV20" s="16">
        <f t="shared" si="25"/>
        <v>4.926617370750229E-4</v>
      </c>
      <c r="BW20" s="16">
        <f t="shared" si="26"/>
        <v>1.6557315473243409E-3</v>
      </c>
      <c r="BX20" s="16">
        <f t="shared" si="27"/>
        <v>2.3784295797248493E-3</v>
      </c>
      <c r="BY20" s="16">
        <f t="shared" si="28"/>
        <v>1.3713681889452049E-2</v>
      </c>
      <c r="BZ20" s="16">
        <f t="shared" si="29"/>
        <v>1.214289453487401E-3</v>
      </c>
      <c r="CA20" s="16">
        <f t="shared" si="30"/>
        <v>5.8459486992935394E-4</v>
      </c>
      <c r="CB20" s="16">
        <f t="shared" si="31"/>
        <v>1.8316270487146252E-3</v>
      </c>
      <c r="CC20" s="16">
        <f t="shared" si="32"/>
        <v>3.0952611233044396E-4</v>
      </c>
      <c r="CD20" s="16">
        <f t="shared" si="33"/>
        <v>2.2366227187312955E-4</v>
      </c>
      <c r="CE20" s="16">
        <f t="shared" si="34"/>
        <v>2.6940341538231511E-2</v>
      </c>
      <c r="CF20" s="16">
        <f t="shared" si="35"/>
        <v>2.1674802482574803E-2</v>
      </c>
      <c r="CG20" s="16">
        <f t="shared" si="36"/>
        <v>3.5103972403239706E-4</v>
      </c>
      <c r="CH20" s="16">
        <f t="shared" si="37"/>
        <v>1.3917980482426338E-4</v>
      </c>
      <c r="CI20" s="16">
        <f t="shared" si="38"/>
        <v>7.639207459262042E-5</v>
      </c>
      <c r="CJ20" s="16">
        <f t="shared" si="39"/>
        <v>9.2566961104389726E-5</v>
      </c>
      <c r="CK20" s="16">
        <f t="shared" si="40"/>
        <v>1.7236941163625724E-4</v>
      </c>
      <c r="CL20" s="16">
        <f t="shared" si="41"/>
        <v>6.1031930587276083E-4</v>
      </c>
      <c r="CM20" s="16">
        <f t="shared" si="42"/>
        <v>3.5152599502790605E-3</v>
      </c>
      <c r="CN20" s="16">
        <f t="shared" si="43"/>
        <v>2.4485452475404303E-3</v>
      </c>
      <c r="CO20" s="16">
        <f t="shared" si="44"/>
        <v>2.1252895269490788E-3</v>
      </c>
      <c r="CP20" s="16">
        <f t="shared" si="45"/>
        <v>2.3946355108914572E-3</v>
      </c>
      <c r="CQ20" s="16">
        <f t="shared" si="46"/>
        <v>8.5949087658081149E-3</v>
      </c>
      <c r="CR20" s="16">
        <f t="shared" si="47"/>
        <v>0</v>
      </c>
      <c r="CS20" s="16">
        <f t="shared" si="48"/>
        <v>0.76211153741937165</v>
      </c>
      <c r="CT20" s="16">
        <f t="shared" si="49"/>
        <v>0.92723010936663375</v>
      </c>
      <c r="CU20" s="23"/>
      <c r="CX20" s="15">
        <f t="shared" si="50"/>
        <v>19</v>
      </c>
      <c r="CY20" s="24" t="str">
        <f>HLOOKUP(LARGE($AZ20:$CR20,CY$1),$AZ20:$CR$28,28-$CX20,0)</f>
        <v>D10T12</v>
      </c>
      <c r="CZ20" s="24" t="str">
        <f>HLOOKUP(LARGE($AZ20:$CR20,CZ$1),$AZ20:$CR$28,28-$CX20,0)</f>
        <v>D16</v>
      </c>
      <c r="DA20" s="24" t="str">
        <f>HLOOKUP(LARGE($AZ20:$CR20,DA$1),$AZ20:$CR$28,28-$CX20,0)</f>
        <v>D20</v>
      </c>
      <c r="DB20" s="24" t="str">
        <f>HLOOKUP(LARGE($AZ20:$CR20,DB$1),$AZ20:$CR$28,28-$CX20,0)</f>
        <v>D01T02</v>
      </c>
      <c r="DC20" s="24" t="str">
        <f>HLOOKUP(LARGE($AZ20:$CR20,DC$1),$AZ20:$CR$28,28-$CX20,0)</f>
        <v>D17T18</v>
      </c>
    </row>
    <row r="21" spans="1:107" ht="16.5" customHeight="1" x14ac:dyDescent="0.4">
      <c r="A21" s="2">
        <v>2014</v>
      </c>
      <c r="B21" s="14">
        <v>4.5567215565019199E-2</v>
      </c>
      <c r="C21" s="14">
        <v>9.9905111956984094E-3</v>
      </c>
      <c r="D21" s="14">
        <v>2.9730380356283098E-4</v>
      </c>
      <c r="E21" s="14">
        <v>4.9645493628480697E-4</v>
      </c>
      <c r="F21" s="14">
        <v>4.4535077233199698E-4</v>
      </c>
      <c r="G21" s="14">
        <v>0.25450591621362301</v>
      </c>
      <c r="H21" s="14">
        <v>2.24886627722444E-2</v>
      </c>
      <c r="I21" s="14">
        <v>8.70233525403388E-2</v>
      </c>
      <c r="J21" s="14">
        <v>4.0801521429740903E-2</v>
      </c>
      <c r="K21" s="14">
        <v>3.2096117018318999E-2</v>
      </c>
      <c r="L21" s="14">
        <v>6.2889921377934796E-2</v>
      </c>
      <c r="M21" s="14">
        <v>9.1740058713637605E-4</v>
      </c>
      <c r="N21" s="14">
        <v>1.6990190993339802E-2</v>
      </c>
      <c r="O21" s="14">
        <v>1.8870950765113E-3</v>
      </c>
      <c r="P21" s="14">
        <v>5.6473661916342597E-3</v>
      </c>
      <c r="Q21" s="14">
        <v>2.03316539056611E-4</v>
      </c>
      <c r="R21" s="14">
        <v>7.8157769273054604E-5</v>
      </c>
      <c r="S21" s="14">
        <v>9.2397958005128097E-5</v>
      </c>
      <c r="T21" s="14">
        <v>9.5718594294127602E-5</v>
      </c>
      <c r="U21" s="14">
        <v>3.2459113642341602E-4</v>
      </c>
      <c r="V21" s="14">
        <v>1.6930705042931399E-4</v>
      </c>
      <c r="W21" s="14">
        <v>8.5351021866462604E-4</v>
      </c>
      <c r="X21" s="14">
        <v>3.5597116521972002E-4</v>
      </c>
      <c r="Y21" s="14">
        <v>1.1431193159947299E-3</v>
      </c>
      <c r="Z21" s="14">
        <v>1.68901053468241E-3</v>
      </c>
      <c r="AA21" s="14">
        <v>8.2744689785608297E-3</v>
      </c>
      <c r="AB21" s="14">
        <v>7.50646939138336E-4</v>
      </c>
      <c r="AC21" s="14">
        <v>4.0742601822552402E-4</v>
      </c>
      <c r="AD21" s="14">
        <v>1.14946138626299E-3</v>
      </c>
      <c r="AE21" s="14">
        <v>2.2202783640560999E-4</v>
      </c>
      <c r="AF21" s="14">
        <v>1.5040760460848901E-4</v>
      </c>
      <c r="AG21" s="14">
        <v>1.5701177733085801E-2</v>
      </c>
      <c r="AH21" s="14">
        <v>1.4744332344639399E-2</v>
      </c>
      <c r="AI21" s="14">
        <v>2.7319386883206703E-4</v>
      </c>
      <c r="AJ21" s="14">
        <v>1.1029862330977601E-4</v>
      </c>
      <c r="AK21" s="14">
        <v>5.1284513895072803E-5</v>
      </c>
      <c r="AL21" s="14">
        <v>5.7411254758854803E-5</v>
      </c>
      <c r="AM21" s="14">
        <v>1.1163447523772899E-4</v>
      </c>
      <c r="AN21" s="14">
        <v>3.8409610349403301E-4</v>
      </c>
      <c r="AO21" s="14">
        <v>1.87467271775179E-3</v>
      </c>
      <c r="AP21" s="14">
        <v>1.48714340539849E-3</v>
      </c>
      <c r="AQ21" s="14">
        <v>1.4342816835175201E-3</v>
      </c>
      <c r="AR21" s="14">
        <v>1.6620237662669699E-3</v>
      </c>
      <c r="AS21" s="14">
        <v>5.9728806013147201E-3</v>
      </c>
      <c r="AT21" s="14">
        <v>0</v>
      </c>
      <c r="AU21" s="18">
        <f t="shared" si="1"/>
        <v>0.49078792712665675</v>
      </c>
      <c r="AV21" s="18">
        <f t="shared" si="2"/>
        <v>0.59280840798828516</v>
      </c>
      <c r="AY21" s="2"/>
      <c r="AZ21" s="16">
        <f t="shared" si="3"/>
        <v>7.0991528904145562E-2</v>
      </c>
      <c r="BA21" s="16">
        <f t="shared" si="4"/>
        <v>1.5564735644305648E-2</v>
      </c>
      <c r="BB21" s="16">
        <f t="shared" si="5"/>
        <v>4.6318501804937392E-4</v>
      </c>
      <c r="BC21" s="16">
        <f t="shared" si="6"/>
        <v>7.7345289857747241E-4</v>
      </c>
      <c r="BD21" s="16">
        <f t="shared" si="7"/>
        <v>6.9383507055369479E-4</v>
      </c>
      <c r="BE21" s="16">
        <f t="shared" si="8"/>
        <v>0.39650796923008902</v>
      </c>
      <c r="BF21" s="16">
        <f t="shared" si="9"/>
        <v>3.5036254320462951E-2</v>
      </c>
      <c r="BG21" s="16">
        <f t="shared" si="10"/>
        <v>0.13557819521335301</v>
      </c>
      <c r="BH21" s="16">
        <f t="shared" si="11"/>
        <v>6.3566806792912392E-2</v>
      </c>
      <c r="BI21" s="16">
        <f t="shared" si="12"/>
        <v>5.0004205672071367E-2</v>
      </c>
      <c r="BJ21" s="16">
        <f t="shared" si="13"/>
        <v>9.7979470896363052E-2</v>
      </c>
      <c r="BK21" s="16">
        <f t="shared" si="14"/>
        <v>1.4292659643739352E-3</v>
      </c>
      <c r="BL21" s="16">
        <f t="shared" si="15"/>
        <v>2.6469899905768535E-2</v>
      </c>
      <c r="BM21" s="16">
        <f t="shared" si="16"/>
        <v>2.9400033117640482E-3</v>
      </c>
      <c r="BN21" s="16">
        <f t="shared" si="17"/>
        <v>8.7983247441055061E-3</v>
      </c>
      <c r="BO21" s="16">
        <f t="shared" si="18"/>
        <v>3.1675738313509475E-4</v>
      </c>
      <c r="BP21" s="16">
        <f t="shared" si="19"/>
        <v>1.2176604314377001E-4</v>
      </c>
      <c r="BQ21" s="16">
        <f t="shared" si="20"/>
        <v>1.4395157187178714E-4</v>
      </c>
      <c r="BR21" s="16">
        <f t="shared" si="21"/>
        <v>1.491249634026849E-4</v>
      </c>
      <c r="BS21" s="16">
        <f t="shared" si="22"/>
        <v>5.0569736942895612E-4</v>
      </c>
      <c r="BT21" s="16">
        <f t="shared" si="23"/>
        <v>2.6377223657824816E-4</v>
      </c>
      <c r="BU21" s="16">
        <f t="shared" si="24"/>
        <v>1.3297278450524492E-3</v>
      </c>
      <c r="BV21" s="16">
        <f t="shared" si="25"/>
        <v>5.5458594411324951E-4</v>
      </c>
      <c r="BW21" s="16">
        <f t="shared" si="26"/>
        <v>1.7809248811030084E-3</v>
      </c>
      <c r="BX21" s="16">
        <f t="shared" si="27"/>
        <v>2.6313971285171316E-3</v>
      </c>
      <c r="BY21" s="16">
        <f t="shared" si="28"/>
        <v>1.2891224455437262E-2</v>
      </c>
      <c r="BZ21" s="16">
        <f t="shared" si="29"/>
        <v>1.1694718058997801E-3</v>
      </c>
      <c r="CA21" s="16">
        <f t="shared" si="30"/>
        <v>6.3475012880449724E-4</v>
      </c>
      <c r="CB21" s="16">
        <f t="shared" si="31"/>
        <v>1.7908055213654989E-3</v>
      </c>
      <c r="CC21" s="16">
        <f t="shared" si="32"/>
        <v>3.4590868391383406E-4</v>
      </c>
      <c r="CD21" s="16">
        <f t="shared" si="33"/>
        <v>2.343278095351479E-4</v>
      </c>
      <c r="CE21" s="16">
        <f t="shared" si="34"/>
        <v>2.4461679280732188E-2</v>
      </c>
      <c r="CF21" s="16">
        <f t="shared" si="35"/>
        <v>2.2970960214218988E-2</v>
      </c>
      <c r="CG21" s="16">
        <f t="shared" si="36"/>
        <v>4.2562290004210108E-4</v>
      </c>
      <c r="CH21" s="16">
        <f t="shared" si="37"/>
        <v>1.7183994693751984E-4</v>
      </c>
      <c r="CI21" s="16">
        <f t="shared" si="38"/>
        <v>7.9898804554387562E-5</v>
      </c>
      <c r="CJ21" s="16">
        <f t="shared" si="39"/>
        <v>8.9443971967541667E-5</v>
      </c>
      <c r="CK21" s="16">
        <f t="shared" si="40"/>
        <v>1.7392113995269576E-4</v>
      </c>
      <c r="CL21" s="16">
        <f t="shared" si="41"/>
        <v>5.9840324441721993E-4</v>
      </c>
      <c r="CM21" s="16">
        <f t="shared" si="42"/>
        <v>2.920649874649264E-3</v>
      </c>
      <c r="CN21" s="16">
        <f t="shared" si="43"/>
        <v>2.3168978560542835E-3</v>
      </c>
      <c r="CO21" s="16">
        <f t="shared" si="44"/>
        <v>2.2345418373618301E-3</v>
      </c>
      <c r="CP21" s="16">
        <f t="shared" si="45"/>
        <v>2.5893530420782636E-3</v>
      </c>
      <c r="CQ21" s="16">
        <f t="shared" si="46"/>
        <v>9.3054605288359279E-3</v>
      </c>
      <c r="CR21" s="16">
        <f t="shared" si="47"/>
        <v>0</v>
      </c>
      <c r="CS21" s="16">
        <f t="shared" si="48"/>
        <v>0.76462397103686308</v>
      </c>
      <c r="CT21" s="16">
        <f t="shared" si="49"/>
        <v>0.92356697043011715</v>
      </c>
      <c r="CU21" s="23"/>
      <c r="CX21" s="15">
        <f t="shared" si="50"/>
        <v>20</v>
      </c>
      <c r="CY21" s="24" t="str">
        <f>HLOOKUP(LARGE($AZ21:$CR21,CY$1),$AZ21:$CR$28,28-$CX21,0)</f>
        <v>D10T12</v>
      </c>
      <c r="CZ21" s="24" t="str">
        <f>HLOOKUP(LARGE($AZ21:$CR21,CZ$1),$AZ21:$CR$28,28-$CX21,0)</f>
        <v>D16</v>
      </c>
      <c r="DA21" s="24" t="str">
        <f>HLOOKUP(LARGE($AZ21:$CR21,DA$1),$AZ21:$CR$28,28-$CX21,0)</f>
        <v>D20</v>
      </c>
      <c r="DB21" s="24" t="str">
        <f>HLOOKUP(LARGE($AZ21:$CR21,DB$1),$AZ21:$CR$28,28-$CX21,0)</f>
        <v>D01T02</v>
      </c>
      <c r="DC21" s="24" t="str">
        <f>HLOOKUP(LARGE($AZ21:$CR21,DC$1),$AZ21:$CR$28,28-$CX21,0)</f>
        <v>D17T18</v>
      </c>
    </row>
    <row r="22" spans="1:107" ht="16.5" customHeight="1" x14ac:dyDescent="0.4">
      <c r="A22" s="2">
        <v>2015</v>
      </c>
      <c r="B22" s="14">
        <v>4.3527356711639903E-2</v>
      </c>
      <c r="C22" s="14">
        <v>9.1237350847734704E-3</v>
      </c>
      <c r="D22" s="14">
        <v>3.34953341212915E-4</v>
      </c>
      <c r="E22" s="14">
        <v>6.5350472819501997E-4</v>
      </c>
      <c r="F22" s="14">
        <v>5.0775167558052899E-4</v>
      </c>
      <c r="G22" s="14">
        <v>0.25322710713383301</v>
      </c>
      <c r="H22" s="14">
        <v>2.0927056193146502E-2</v>
      </c>
      <c r="I22" s="14">
        <v>8.5654796994744598E-2</v>
      </c>
      <c r="J22" s="14">
        <v>3.8871997059708001E-2</v>
      </c>
      <c r="K22" s="14">
        <v>3.58831715678656E-2</v>
      </c>
      <c r="L22" s="14">
        <v>6.1528871239581603E-2</v>
      </c>
      <c r="M22" s="14">
        <v>9.43423361233353E-4</v>
      </c>
      <c r="N22" s="14">
        <v>1.5802433324213602E-2</v>
      </c>
      <c r="O22" s="14">
        <v>1.58611368637394E-3</v>
      </c>
      <c r="P22" s="14">
        <v>4.8189329025563003E-3</v>
      </c>
      <c r="Q22" s="14">
        <v>2.0461928025168201E-4</v>
      </c>
      <c r="R22" s="14">
        <v>7.8275741956189106E-5</v>
      </c>
      <c r="S22" s="14">
        <v>9.7270407099813301E-5</v>
      </c>
      <c r="T22" s="14">
        <v>9.3989119377239103E-5</v>
      </c>
      <c r="U22" s="14">
        <v>3.2435390546697699E-4</v>
      </c>
      <c r="V22" s="14">
        <v>1.5035333032626701E-4</v>
      </c>
      <c r="W22" s="14">
        <v>8.0323906151556204E-4</v>
      </c>
      <c r="X22" s="14">
        <v>3.2229473853839303E-4</v>
      </c>
      <c r="Y22" s="14">
        <v>1.1886631254411099E-3</v>
      </c>
      <c r="Z22" s="14">
        <v>1.9646251442483201E-3</v>
      </c>
      <c r="AA22" s="14">
        <v>7.8894381929881206E-3</v>
      </c>
      <c r="AB22" s="14">
        <v>8.6471220951545003E-4</v>
      </c>
      <c r="AC22" s="14">
        <v>3.8289938070187098E-4</v>
      </c>
      <c r="AD22" s="14">
        <v>1.26238886949048E-3</v>
      </c>
      <c r="AE22" s="14">
        <v>2.29158406657961E-4</v>
      </c>
      <c r="AF22" s="14">
        <v>1.5036771741805001E-4</v>
      </c>
      <c r="AG22" s="14">
        <v>1.6575010109179101E-2</v>
      </c>
      <c r="AH22" s="14">
        <v>1.49023906462052E-2</v>
      </c>
      <c r="AI22" s="14">
        <v>2.71282753250734E-4</v>
      </c>
      <c r="AJ22" s="14">
        <v>1.08916546017241E-4</v>
      </c>
      <c r="AK22" s="14">
        <v>5.1653312254138902E-5</v>
      </c>
      <c r="AL22" s="14">
        <v>5.4698417627711998E-5</v>
      </c>
      <c r="AM22" s="14">
        <v>1.16181318421823E-4</v>
      </c>
      <c r="AN22" s="14">
        <v>3.9834460656114302E-4</v>
      </c>
      <c r="AO22" s="14">
        <v>1.4125177433638801E-3</v>
      </c>
      <c r="AP22" s="14">
        <v>1.36391836189989E-3</v>
      </c>
      <c r="AQ22" s="14">
        <v>1.44435046273625E-3</v>
      </c>
      <c r="AR22" s="14">
        <v>1.6563306498208899E-3</v>
      </c>
      <c r="AS22" s="14">
        <v>6.0426282455075401E-3</v>
      </c>
      <c r="AT22" s="14">
        <v>0</v>
      </c>
      <c r="AU22" s="18">
        <f t="shared" si="1"/>
        <v>0.48281012913950716</v>
      </c>
      <c r="AV22" s="18">
        <f t="shared" si="2"/>
        <v>0.58690019098011714</v>
      </c>
      <c r="AY22" s="2"/>
      <c r="AZ22" s="16">
        <f t="shared" si="3"/>
        <v>6.8677226483987483E-2</v>
      </c>
      <c r="BA22" s="16">
        <f t="shared" si="4"/>
        <v>1.4395379552862433E-2</v>
      </c>
      <c r="BB22" s="16">
        <f t="shared" si="5"/>
        <v>5.2848755848976605E-4</v>
      </c>
      <c r="BC22" s="16">
        <f t="shared" si="6"/>
        <v>1.0310962028761148E-3</v>
      </c>
      <c r="BD22" s="16">
        <f t="shared" si="7"/>
        <v>8.0112782984920097E-4</v>
      </c>
      <c r="BE22" s="16">
        <f t="shared" si="8"/>
        <v>0.39954035122616582</v>
      </c>
      <c r="BF22" s="16">
        <f t="shared" si="9"/>
        <v>3.3018595347774057E-2</v>
      </c>
      <c r="BG22" s="16">
        <f t="shared" si="10"/>
        <v>0.13514567244729941</v>
      </c>
      <c r="BH22" s="16">
        <f t="shared" si="11"/>
        <v>6.1332025366028331E-2</v>
      </c>
      <c r="BI22" s="16">
        <f t="shared" si="12"/>
        <v>5.6616272774291355E-2</v>
      </c>
      <c r="BJ22" s="16">
        <f t="shared" si="13"/>
        <v>9.7079918117215905E-2</v>
      </c>
      <c r="BK22" s="16">
        <f t="shared" si="14"/>
        <v>1.4885282439487395E-3</v>
      </c>
      <c r="BL22" s="16">
        <f t="shared" si="15"/>
        <v>2.4932993280405449E-2</v>
      </c>
      <c r="BM22" s="16">
        <f t="shared" si="16"/>
        <v>2.5025615405523992E-3</v>
      </c>
      <c r="BN22" s="16">
        <f t="shared" si="17"/>
        <v>7.6032861024041172E-3</v>
      </c>
      <c r="BO22" s="16">
        <f t="shared" si="18"/>
        <v>3.2284718656204003E-4</v>
      </c>
      <c r="BP22" s="16">
        <f t="shared" si="19"/>
        <v>1.2350303957441545E-4</v>
      </c>
      <c r="BQ22" s="16">
        <f t="shared" si="20"/>
        <v>1.5347271884297845E-4</v>
      </c>
      <c r="BR22" s="16">
        <f t="shared" si="21"/>
        <v>1.4829552093557387E-4</v>
      </c>
      <c r="BS22" s="16">
        <f t="shared" si="22"/>
        <v>5.1176382646650736E-4</v>
      </c>
      <c r="BT22" s="16">
        <f t="shared" si="23"/>
        <v>2.3722666615952649E-4</v>
      </c>
      <c r="BU22" s="16">
        <f t="shared" si="24"/>
        <v>1.26734621892944E-3</v>
      </c>
      <c r="BV22" s="16">
        <f t="shared" si="25"/>
        <v>5.0851488409540122E-4</v>
      </c>
      <c r="BW22" s="16">
        <f t="shared" si="26"/>
        <v>1.8754662089842293E-3</v>
      </c>
      <c r="BX22" s="16">
        <f t="shared" si="27"/>
        <v>3.0997748584075491E-3</v>
      </c>
      <c r="BY22" s="16">
        <f t="shared" si="28"/>
        <v>1.2447912635741873E-2</v>
      </c>
      <c r="BZ22" s="16">
        <f t="shared" si="29"/>
        <v>1.3643382172223897E-3</v>
      </c>
      <c r="CA22" s="16">
        <f t="shared" si="30"/>
        <v>6.041365586072643E-4</v>
      </c>
      <c r="CB22" s="16">
        <f t="shared" si="31"/>
        <v>1.9917902866286013E-3</v>
      </c>
      <c r="CC22" s="16">
        <f t="shared" si="32"/>
        <v>3.6156488663024907E-4</v>
      </c>
      <c r="CD22" s="16">
        <f t="shared" si="33"/>
        <v>2.3724936603462739E-4</v>
      </c>
      <c r="CE22" s="16">
        <f t="shared" si="34"/>
        <v>2.6151960726300411E-2</v>
      </c>
      <c r="CF22" s="16">
        <f t="shared" si="35"/>
        <v>2.3512910842311802E-2</v>
      </c>
      <c r="CG22" s="16">
        <f t="shared" si="36"/>
        <v>4.2802845138579577E-4</v>
      </c>
      <c r="CH22" s="16">
        <f t="shared" si="37"/>
        <v>1.7184793343261783E-4</v>
      </c>
      <c r="CI22" s="16">
        <f t="shared" si="38"/>
        <v>8.1498314906335476E-5</v>
      </c>
      <c r="CJ22" s="16">
        <f t="shared" si="39"/>
        <v>8.630286558911475E-5</v>
      </c>
      <c r="CK22" s="16">
        <f t="shared" si="40"/>
        <v>1.8331025178770142E-4</v>
      </c>
      <c r="CL22" s="16">
        <f t="shared" si="41"/>
        <v>6.2850595189389846E-4</v>
      </c>
      <c r="CM22" s="16">
        <f t="shared" si="42"/>
        <v>2.2286628066185946E-3</v>
      </c>
      <c r="CN22" s="16">
        <f t="shared" si="43"/>
        <v>2.1519829670892717E-3</v>
      </c>
      <c r="CO22" s="16">
        <f t="shared" si="44"/>
        <v>2.2788882979669551E-3</v>
      </c>
      <c r="CP22" s="16">
        <f t="shared" si="45"/>
        <v>2.6133494832618746E-3</v>
      </c>
      <c r="CQ22" s="16">
        <f t="shared" si="46"/>
        <v>9.5340259534824022E-3</v>
      </c>
      <c r="CR22" s="16">
        <f t="shared" si="47"/>
        <v>0</v>
      </c>
      <c r="CS22" s="16">
        <f t="shared" si="48"/>
        <v>0.7617751936406969</v>
      </c>
      <c r="CT22" s="16">
        <f t="shared" si="49"/>
        <v>0.92600792661178</v>
      </c>
      <c r="CU22" s="23"/>
      <c r="CX22" s="15">
        <f t="shared" si="50"/>
        <v>21</v>
      </c>
      <c r="CY22" s="24" t="str">
        <f>HLOOKUP(LARGE($AZ22:$CR22,CY$1),$AZ22:$CR$28,28-$CX22,0)</f>
        <v>D10T12</v>
      </c>
      <c r="CZ22" s="24" t="str">
        <f>HLOOKUP(LARGE($AZ22:$CR22,CZ$1),$AZ22:$CR$28,28-$CX22,0)</f>
        <v>D16</v>
      </c>
      <c r="DA22" s="24" t="str">
        <f>HLOOKUP(LARGE($AZ22:$CR22,DA$1),$AZ22:$CR$28,28-$CX22,0)</f>
        <v>D20</v>
      </c>
      <c r="DB22" s="24" t="str">
        <f>HLOOKUP(LARGE($AZ22:$CR22,DB$1),$AZ22:$CR$28,28-$CX22,0)</f>
        <v>D01T02</v>
      </c>
      <c r="DC22" s="24" t="str">
        <f>HLOOKUP(LARGE($AZ22:$CR22,DC$1),$AZ22:$CR$28,28-$CX22,0)</f>
        <v>D17T18</v>
      </c>
    </row>
    <row r="23" spans="1:107" ht="16.5" customHeight="1" x14ac:dyDescent="0.4">
      <c r="A23" s="2">
        <v>2016</v>
      </c>
      <c r="B23" s="14">
        <v>4.6208509808786297E-2</v>
      </c>
      <c r="C23" s="14">
        <v>1.12162776396353E-2</v>
      </c>
      <c r="D23" s="14">
        <v>4.2744176106005599E-4</v>
      </c>
      <c r="E23" s="14">
        <v>8.4997455018061903E-4</v>
      </c>
      <c r="F23" s="14">
        <v>7.0472163495419301E-4</v>
      </c>
      <c r="G23" s="14">
        <v>0.26443561738467602</v>
      </c>
      <c r="H23" s="14">
        <v>2.3265843682467799E-2</v>
      </c>
      <c r="I23" s="14">
        <v>9.0793693212186E-2</v>
      </c>
      <c r="J23" s="14">
        <v>4.3493777333662102E-2</v>
      </c>
      <c r="K23" s="14">
        <v>3.6963758379071898E-2</v>
      </c>
      <c r="L23" s="14">
        <v>6.1296831423307198E-2</v>
      </c>
      <c r="M23" s="14">
        <v>9.6803767374852696E-4</v>
      </c>
      <c r="N23" s="14">
        <v>1.6270734123269501E-2</v>
      </c>
      <c r="O23" s="14">
        <v>1.81613469593764E-3</v>
      </c>
      <c r="P23" s="14">
        <v>7.2203360978977298E-3</v>
      </c>
      <c r="Q23" s="14">
        <v>2.23223901405527E-4</v>
      </c>
      <c r="R23" s="14">
        <v>7.2484778196578702E-5</v>
      </c>
      <c r="S23" s="14">
        <v>1.01009129301305E-4</v>
      </c>
      <c r="T23" s="14">
        <v>1.0265161965008601E-4</v>
      </c>
      <c r="U23" s="14">
        <v>3.4073389357632298E-4</v>
      </c>
      <c r="V23" s="14">
        <v>1.6081725798917199E-4</v>
      </c>
      <c r="W23" s="14">
        <v>7.4326745683076097E-4</v>
      </c>
      <c r="X23" s="14">
        <v>3.1920704566999801E-4</v>
      </c>
      <c r="Y23" s="14">
        <v>1.2120264299957E-3</v>
      </c>
      <c r="Z23" s="14">
        <v>2.4327775798626901E-3</v>
      </c>
      <c r="AA23" s="14">
        <v>8.3414909007093006E-3</v>
      </c>
      <c r="AB23" s="14">
        <v>9.4706415362178495E-4</v>
      </c>
      <c r="AC23" s="14">
        <v>3.6521103980800297E-4</v>
      </c>
      <c r="AD23" s="14">
        <v>1.1039824810648901E-3</v>
      </c>
      <c r="AE23" s="14">
        <v>2.5398207612205699E-4</v>
      </c>
      <c r="AF23" s="14">
        <v>1.7069327731092401E-4</v>
      </c>
      <c r="AG23" s="14">
        <v>1.9762225874693999E-2</v>
      </c>
      <c r="AH23" s="14">
        <v>1.7859854983602701E-2</v>
      </c>
      <c r="AI23" s="14">
        <v>2.5883913908797298E-4</v>
      </c>
      <c r="AJ23" s="14">
        <v>1.0605944101371601E-4</v>
      </c>
      <c r="AK23" s="14">
        <v>5.3358248368489898E-5</v>
      </c>
      <c r="AL23" s="14">
        <v>5.11648328635291E-5</v>
      </c>
      <c r="AM23" s="14">
        <v>1.40345060466115E-4</v>
      </c>
      <c r="AN23" s="14">
        <v>4.32845720140076E-4</v>
      </c>
      <c r="AO23" s="14">
        <v>1.53946193082996E-3</v>
      </c>
      <c r="AP23" s="14">
        <v>1.3237025338891999E-3</v>
      </c>
      <c r="AQ23" s="14">
        <v>1.8242399803358E-3</v>
      </c>
      <c r="AR23" s="14">
        <v>2.1019144464011802E-3</v>
      </c>
      <c r="AS23" s="14">
        <v>7.0199603692426699E-3</v>
      </c>
      <c r="AT23" s="14">
        <v>0</v>
      </c>
      <c r="AU23" s="18">
        <f t="shared" si="1"/>
        <v>0.50622842916261768</v>
      </c>
      <c r="AV23" s="18">
        <f t="shared" si="2"/>
        <v>0.62035084620572356</v>
      </c>
      <c r="AY23" s="2"/>
      <c r="AZ23" s="16">
        <f t="shared" si="3"/>
        <v>6.8427016165144419E-2</v>
      </c>
      <c r="BA23" s="16">
        <f t="shared" si="4"/>
        <v>1.6609417064865774E-2</v>
      </c>
      <c r="BB23" s="16">
        <f t="shared" si="5"/>
        <v>6.3296921746116978E-4</v>
      </c>
      <c r="BC23" s="16">
        <f t="shared" si="6"/>
        <v>1.2586690747190365E-3</v>
      </c>
      <c r="BD23" s="16">
        <f t="shared" si="7"/>
        <v>1.0435739846725899E-3</v>
      </c>
      <c r="BE23" s="16">
        <f t="shared" si="8"/>
        <v>0.39158458778042204</v>
      </c>
      <c r="BF23" s="16">
        <f t="shared" si="9"/>
        <v>3.4452793832646704E-2</v>
      </c>
      <c r="BG23" s="16">
        <f t="shared" si="10"/>
        <v>0.13445015947997732</v>
      </c>
      <c r="BH23" s="16">
        <f t="shared" si="11"/>
        <v>6.440695484466348E-2</v>
      </c>
      <c r="BI23" s="16">
        <f t="shared" si="12"/>
        <v>5.4737097183954392E-2</v>
      </c>
      <c r="BJ23" s="16">
        <f t="shared" si="13"/>
        <v>9.0770277856422873E-2</v>
      </c>
      <c r="BK23" s="16">
        <f t="shared" si="14"/>
        <v>1.4335006652273408E-3</v>
      </c>
      <c r="BL23" s="16">
        <f t="shared" si="15"/>
        <v>2.4094215361604891E-2</v>
      </c>
      <c r="BM23" s="16">
        <f t="shared" si="16"/>
        <v>2.689389437383994E-3</v>
      </c>
      <c r="BN23" s="16">
        <f t="shared" si="17"/>
        <v>1.0692101020636674E-2</v>
      </c>
      <c r="BO23" s="16">
        <f t="shared" si="18"/>
        <v>3.3055698123851267E-4</v>
      </c>
      <c r="BP23" s="16">
        <f t="shared" si="19"/>
        <v>1.0733774168240105E-4</v>
      </c>
      <c r="BQ23" s="16">
        <f t="shared" si="20"/>
        <v>1.4957749886609255E-4</v>
      </c>
      <c r="BR23" s="16">
        <f t="shared" si="21"/>
        <v>1.5200975028714493E-4</v>
      </c>
      <c r="BS23" s="16">
        <f t="shared" si="22"/>
        <v>5.0456947735904591E-4</v>
      </c>
      <c r="BT23" s="16">
        <f t="shared" si="23"/>
        <v>2.3814325884118588E-4</v>
      </c>
      <c r="BU23" s="16">
        <f t="shared" si="24"/>
        <v>1.1006538512937198E-3</v>
      </c>
      <c r="BV23" s="16">
        <f t="shared" si="25"/>
        <v>4.7269184322269004E-4</v>
      </c>
      <c r="BW23" s="16">
        <f t="shared" si="26"/>
        <v>1.7948068972812523E-3</v>
      </c>
      <c r="BX23" s="16">
        <f t="shared" si="27"/>
        <v>3.6025336344391759E-3</v>
      </c>
      <c r="BY23" s="16">
        <f t="shared" si="28"/>
        <v>1.2352342351358602E-2</v>
      </c>
      <c r="BZ23" s="16">
        <f t="shared" si="29"/>
        <v>1.4024424162881015E-3</v>
      </c>
      <c r="CA23" s="16">
        <f t="shared" si="30"/>
        <v>5.4081600614351881E-4</v>
      </c>
      <c r="CB23" s="16">
        <f t="shared" si="31"/>
        <v>1.634812016021766E-3</v>
      </c>
      <c r="CC23" s="16">
        <f t="shared" si="32"/>
        <v>3.7610465475682503E-4</v>
      </c>
      <c r="CD23" s="16">
        <f t="shared" si="33"/>
        <v>2.5276797919190159E-4</v>
      </c>
      <c r="CE23" s="16">
        <f t="shared" si="34"/>
        <v>2.9264526274114876E-2</v>
      </c>
      <c r="CF23" s="16">
        <f t="shared" si="35"/>
        <v>2.6447435563865383E-2</v>
      </c>
      <c r="CG23" s="16">
        <f t="shared" si="36"/>
        <v>3.8329714651774011E-4</v>
      </c>
      <c r="CH23" s="16">
        <f t="shared" si="37"/>
        <v>1.5705615945510936E-4</v>
      </c>
      <c r="CI23" s="16">
        <f t="shared" si="38"/>
        <v>7.9014574128512662E-5</v>
      </c>
      <c r="CJ23" s="16">
        <f t="shared" si="39"/>
        <v>7.5766495390723702E-5</v>
      </c>
      <c r="CK23" s="16">
        <f t="shared" si="40"/>
        <v>2.0782738419724994E-4</v>
      </c>
      <c r="CL23" s="16">
        <f t="shared" si="41"/>
        <v>6.4097157020646424E-4</v>
      </c>
      <c r="CM23" s="16">
        <f t="shared" si="42"/>
        <v>2.2796836959779244E-3</v>
      </c>
      <c r="CN23" s="16">
        <f t="shared" si="43"/>
        <v>1.9601803879651662E-3</v>
      </c>
      <c r="CO23" s="16">
        <f t="shared" si="44"/>
        <v>2.7013919977095925E-3</v>
      </c>
      <c r="CP23" s="16">
        <f t="shared" si="45"/>
        <v>3.1125810894316285E-3</v>
      </c>
      <c r="CQ23" s="16">
        <f t="shared" si="46"/>
        <v>1.0395378332964646E-2</v>
      </c>
      <c r="CR23" s="16">
        <f t="shared" si="47"/>
        <v>0</v>
      </c>
      <c r="CS23" s="16">
        <f t="shared" si="48"/>
        <v>0.74963899612663021</v>
      </c>
      <c r="CT23" s="16">
        <f t="shared" si="49"/>
        <v>0.9186350643428165</v>
      </c>
      <c r="CU23" s="23"/>
      <c r="CX23" s="15">
        <f t="shared" si="50"/>
        <v>22</v>
      </c>
      <c r="CY23" s="24" t="str">
        <f>HLOOKUP(LARGE($AZ23:$CR23,CY$1),$AZ23:$CR$28,28-$CX23,0)</f>
        <v>D10T12</v>
      </c>
      <c r="CZ23" s="24" t="str">
        <f>HLOOKUP(LARGE($AZ23:$CR23,CZ$1),$AZ23:$CR$28,28-$CX23,0)</f>
        <v>D16</v>
      </c>
      <c r="DA23" s="24" t="str">
        <f>HLOOKUP(LARGE($AZ23:$CR23,DA$1),$AZ23:$CR$28,28-$CX23,0)</f>
        <v>D20</v>
      </c>
      <c r="DB23" s="24" t="str">
        <f>HLOOKUP(LARGE($AZ23:$CR23,DB$1),$AZ23:$CR$28,28-$CX23,0)</f>
        <v>D01T02</v>
      </c>
      <c r="DC23" s="24" t="str">
        <f>HLOOKUP(LARGE($AZ23:$CR23,DC$1),$AZ23:$CR$28,28-$CX23,0)</f>
        <v>D17T18</v>
      </c>
    </row>
    <row r="24" spans="1:107" ht="16.5" customHeight="1" x14ac:dyDescent="0.4">
      <c r="A24" s="2">
        <v>2017</v>
      </c>
      <c r="B24" s="14">
        <v>4.3488753442034601E-2</v>
      </c>
      <c r="C24" s="14">
        <v>9.1108615761535307E-3</v>
      </c>
      <c r="D24" s="14">
        <v>3.8588472067062899E-4</v>
      </c>
      <c r="E24" s="14">
        <v>7.2957361969378095E-4</v>
      </c>
      <c r="F24" s="14">
        <v>5.8309037900874602E-4</v>
      </c>
      <c r="G24" s="14">
        <v>0.25285260316208502</v>
      </c>
      <c r="H24" s="14">
        <v>2.5467701338068801E-2</v>
      </c>
      <c r="I24" s="14">
        <v>7.0342289616032602E-2</v>
      </c>
      <c r="J24" s="14">
        <v>3.7360680508467199E-2</v>
      </c>
      <c r="K24" s="14">
        <v>3.7621260813711803E-2</v>
      </c>
      <c r="L24" s="14">
        <v>6.23882024023871E-2</v>
      </c>
      <c r="M24" s="14">
        <v>8.8478952883721802E-4</v>
      </c>
      <c r="N24" s="14">
        <v>1.47313691507799E-2</v>
      </c>
      <c r="O24" s="14">
        <v>1.4833537052766799E-3</v>
      </c>
      <c r="P24" s="14">
        <v>5.3363482193329601E-3</v>
      </c>
      <c r="Q24" s="14">
        <v>1.99553280725954E-4</v>
      </c>
      <c r="R24" s="14">
        <v>6.7022237272829907E-5</v>
      </c>
      <c r="S24" s="14">
        <v>9.4621872972388402E-5</v>
      </c>
      <c r="T24" s="14">
        <v>9.1265352629963195E-5</v>
      </c>
      <c r="U24" s="14">
        <v>2.8521000665063701E-4</v>
      </c>
      <c r="V24" s="14">
        <v>1.43654261995131E-4</v>
      </c>
      <c r="W24" s="14">
        <v>6.9777115789756202E-4</v>
      </c>
      <c r="X24" s="14">
        <v>2.6395152890105599E-4</v>
      </c>
      <c r="Y24" s="14">
        <v>1.1674208913152401E-3</v>
      </c>
      <c r="Z24" s="14">
        <v>2.6366008831531702E-3</v>
      </c>
      <c r="AA24" s="14">
        <v>7.3214288533067599E-3</v>
      </c>
      <c r="AB24" s="14">
        <v>8.9648417638526904E-4</v>
      </c>
      <c r="AC24" s="14">
        <v>3.9845929074246199E-4</v>
      </c>
      <c r="AD24" s="14">
        <v>1.0848776097333601E-3</v>
      </c>
      <c r="AE24" s="14">
        <v>2.44041846754565E-4</v>
      </c>
      <c r="AF24" s="14">
        <v>1.71474297908014E-4</v>
      </c>
      <c r="AG24" s="14">
        <v>1.8828214454666099E-2</v>
      </c>
      <c r="AH24" s="14">
        <v>1.4982589360631E-2</v>
      </c>
      <c r="AI24" s="14">
        <v>2.7522580144978098E-4</v>
      </c>
      <c r="AJ24" s="14">
        <v>9.4371390026231006E-5</v>
      </c>
      <c r="AK24" s="14">
        <v>4.2816077387845201E-5</v>
      </c>
      <c r="AL24" s="14">
        <v>5.8198943560415701E-5</v>
      </c>
      <c r="AM24" s="14">
        <v>1.21046429087111E-4</v>
      </c>
      <c r="AN24" s="14">
        <v>3.8766578327041498E-4</v>
      </c>
      <c r="AO24" s="14">
        <v>1.91016602693322E-3</v>
      </c>
      <c r="AP24" s="14">
        <v>1.29463013475553E-3</v>
      </c>
      <c r="AQ24" s="14">
        <v>1.81800697936294E-3</v>
      </c>
      <c r="AR24" s="14">
        <v>1.70432411375146E-3</v>
      </c>
      <c r="AS24" s="14">
        <v>5.8622957411960802E-3</v>
      </c>
      <c r="AT24" s="14">
        <v>0</v>
      </c>
      <c r="AU24" s="18">
        <f t="shared" si="1"/>
        <v>0.46669310943625114</v>
      </c>
      <c r="AV24" s="18">
        <f t="shared" si="2"/>
        <v>0.57806366424886413</v>
      </c>
      <c r="AY24" s="2"/>
      <c r="AZ24" s="16">
        <f t="shared" si="3"/>
        <v>6.9480824643679648E-2</v>
      </c>
      <c r="BA24" s="16">
        <f t="shared" si="4"/>
        <v>1.4556181206005755E-2</v>
      </c>
      <c r="BB24" s="16">
        <f t="shared" si="5"/>
        <v>6.1651775430463809E-4</v>
      </c>
      <c r="BC24" s="16">
        <f t="shared" si="6"/>
        <v>1.165620366703862E-3</v>
      </c>
      <c r="BD24" s="16">
        <f t="shared" si="7"/>
        <v>9.3158798927918808E-4</v>
      </c>
      <c r="BE24" s="16">
        <f t="shared" si="8"/>
        <v>0.4039758786008748</v>
      </c>
      <c r="BF24" s="16">
        <f t="shared" si="9"/>
        <v>4.0689069028076924E-2</v>
      </c>
      <c r="BG24" s="16">
        <f t="shared" si="10"/>
        <v>0.11238400512815049</v>
      </c>
      <c r="BH24" s="16">
        <f t="shared" si="11"/>
        <v>5.9690165514569501E-2</v>
      </c>
      <c r="BI24" s="16">
        <f t="shared" si="12"/>
        <v>6.0106487737243211E-2</v>
      </c>
      <c r="BJ24" s="16">
        <f t="shared" si="13"/>
        <v>9.9675971552792578E-2</v>
      </c>
      <c r="BK24" s="16">
        <f t="shared" si="14"/>
        <v>1.4136046962496371E-3</v>
      </c>
      <c r="BL24" s="16">
        <f t="shared" si="15"/>
        <v>2.3535916661555245E-2</v>
      </c>
      <c r="BM24" s="16">
        <f t="shared" si="16"/>
        <v>2.3699147601058397E-3</v>
      </c>
      <c r="BN24" s="16">
        <f t="shared" si="17"/>
        <v>8.5257416117774792E-3</v>
      </c>
      <c r="BO24" s="16">
        <f t="shared" si="18"/>
        <v>3.1882096882063015E-4</v>
      </c>
      <c r="BP24" s="16">
        <f t="shared" si="19"/>
        <v>1.0707964580744994E-4</v>
      </c>
      <c r="BQ24" s="16">
        <f t="shared" si="20"/>
        <v>1.5117484965886547E-4</v>
      </c>
      <c r="BR24" s="16">
        <f t="shared" si="21"/>
        <v>1.4581222638579704E-4</v>
      </c>
      <c r="BS24" s="16">
        <f t="shared" si="22"/>
        <v>4.5567244149982017E-4</v>
      </c>
      <c r="BT24" s="16">
        <f t="shared" si="23"/>
        <v>2.2951259341808219E-4</v>
      </c>
      <c r="BU24" s="16">
        <f t="shared" si="24"/>
        <v>1.1148104193862039E-3</v>
      </c>
      <c r="BV24" s="16">
        <f t="shared" si="25"/>
        <v>4.2170833704051558E-4</v>
      </c>
      <c r="BW24" s="16">
        <f t="shared" si="26"/>
        <v>1.8651573065426438E-3</v>
      </c>
      <c r="BX24" s="16">
        <f t="shared" si="27"/>
        <v>4.2124271016852968E-3</v>
      </c>
      <c r="BY24" s="16">
        <f t="shared" si="28"/>
        <v>1.1697252140736096E-2</v>
      </c>
      <c r="BZ24" s="16">
        <f t="shared" si="29"/>
        <v>1.4322889235784063E-3</v>
      </c>
      <c r="CA24" s="16">
        <f t="shared" si="30"/>
        <v>6.366078104451348E-4</v>
      </c>
      <c r="CB24" s="16">
        <f t="shared" si="31"/>
        <v>1.7332801010773553E-3</v>
      </c>
      <c r="CC24" s="16">
        <f t="shared" si="32"/>
        <v>3.8989916744048165E-4</v>
      </c>
      <c r="CD24" s="16">
        <f t="shared" si="33"/>
        <v>2.7395992482803631E-4</v>
      </c>
      <c r="CE24" s="16">
        <f t="shared" si="34"/>
        <v>3.0081337434100665E-2</v>
      </c>
      <c r="CF24" s="16">
        <f t="shared" si="35"/>
        <v>2.3937284508782186E-2</v>
      </c>
      <c r="CG24" s="16">
        <f t="shared" si="36"/>
        <v>4.3972094241415821E-4</v>
      </c>
      <c r="CH24" s="16">
        <f t="shared" si="37"/>
        <v>1.5077465971823192E-4</v>
      </c>
      <c r="CI24" s="16">
        <f t="shared" si="38"/>
        <v>6.8406108003998711E-5</v>
      </c>
      <c r="CJ24" s="16">
        <f t="shared" si="39"/>
        <v>9.2982904128499402E-5</v>
      </c>
      <c r="CK24" s="16">
        <f t="shared" si="40"/>
        <v>1.9339266011280927E-4</v>
      </c>
      <c r="CL24" s="16">
        <f t="shared" si="41"/>
        <v>6.1936331064692534E-4</v>
      </c>
      <c r="CM24" s="16">
        <f t="shared" si="42"/>
        <v>3.0518214538975312E-3</v>
      </c>
      <c r="CN24" s="16">
        <f t="shared" si="43"/>
        <v>2.0683961312266109E-3</v>
      </c>
      <c r="CO24" s="16">
        <f t="shared" si="44"/>
        <v>2.904581394876433E-3</v>
      </c>
      <c r="CP24" s="16">
        <f t="shared" si="45"/>
        <v>2.7229533042697346E-3</v>
      </c>
      <c r="CQ24" s="16">
        <f t="shared" si="46"/>
        <v>9.3660339781028844E-3</v>
      </c>
      <c r="CR24" s="16">
        <f t="shared" si="47"/>
        <v>0</v>
      </c>
      <c r="CS24" s="16">
        <f t="shared" si="48"/>
        <v>0.74562316766274084</v>
      </c>
      <c r="CT24" s="16">
        <f t="shared" si="49"/>
        <v>0.92355694080982542</v>
      </c>
      <c r="CU24" s="23"/>
      <c r="CX24" s="15">
        <f t="shared" si="50"/>
        <v>23</v>
      </c>
      <c r="CY24" s="24" t="str">
        <f>HLOOKUP(LARGE($AZ24:$CR24,CY$1),$AZ24:$CR$28,28-$CX24,0)</f>
        <v>D10T12</v>
      </c>
      <c r="CZ24" s="24" t="str">
        <f>HLOOKUP(LARGE($AZ24:$CR24,CZ$1),$AZ24:$CR$28,28-$CX24,0)</f>
        <v>D16</v>
      </c>
      <c r="DA24" s="24" t="str">
        <f>HLOOKUP(LARGE($AZ24:$CR24,DA$1),$AZ24:$CR$28,28-$CX24,0)</f>
        <v>D20</v>
      </c>
      <c r="DB24" s="24" t="str">
        <f>HLOOKUP(LARGE($AZ24:$CR24,DB$1),$AZ24:$CR$28,28-$CX24,0)</f>
        <v>D01T02</v>
      </c>
      <c r="DC24" s="24" t="str">
        <f>HLOOKUP(LARGE($AZ24:$CR24,DC$1),$AZ24:$CR$28,28-$CX24,0)</f>
        <v>D19</v>
      </c>
    </row>
    <row r="25" spans="1:107" ht="16.5" customHeight="1" x14ac:dyDescent="0.4">
      <c r="A25" s="2">
        <v>2018</v>
      </c>
      <c r="B25" s="14">
        <v>4.5969119302987298E-2</v>
      </c>
      <c r="C25" s="14">
        <v>7.7936333699231601E-3</v>
      </c>
      <c r="D25" s="14">
        <v>2.7981453419747399E-4</v>
      </c>
      <c r="E25" s="14">
        <v>5.1598077572656195E-4</v>
      </c>
      <c r="F25" s="14">
        <v>3.5231567484466102E-4</v>
      </c>
      <c r="G25" s="14">
        <v>0.258142432229582</v>
      </c>
      <c r="H25" s="14">
        <v>3.1410713242595902E-2</v>
      </c>
      <c r="I25" s="14">
        <v>7.1271800438958796E-2</v>
      </c>
      <c r="J25" s="14">
        <v>3.6650463985859499E-2</v>
      </c>
      <c r="K25" s="14">
        <v>3.5962254150776002E-2</v>
      </c>
      <c r="L25" s="14">
        <v>6.5137942954872102E-2</v>
      </c>
      <c r="M25" s="14">
        <v>9.0553132936046197E-4</v>
      </c>
      <c r="N25" s="14">
        <v>1.3838331127176501E-2</v>
      </c>
      <c r="O25" s="14">
        <v>1.6046567230059E-3</v>
      </c>
      <c r="P25" s="14">
        <v>6.3681621153918498E-3</v>
      </c>
      <c r="Q25" s="14">
        <v>1.7780804297658201E-4</v>
      </c>
      <c r="R25" s="14">
        <v>8.1951030534209006E-5</v>
      </c>
      <c r="S25" s="14">
        <v>1.01317611413188E-4</v>
      </c>
      <c r="T25" s="14">
        <v>1.01412920602631E-4</v>
      </c>
      <c r="U25" s="14">
        <v>3.5302022582795698E-4</v>
      </c>
      <c r="V25" s="14">
        <v>1.5094845948711099E-4</v>
      </c>
      <c r="W25" s="14">
        <v>7.7786006471398104E-4</v>
      </c>
      <c r="X25" s="14">
        <v>2.8766364599944601E-4</v>
      </c>
      <c r="Y25" s="14">
        <v>9.862528430247769E-4</v>
      </c>
      <c r="Z25" s="14">
        <v>2.93783116099175E-3</v>
      </c>
      <c r="AA25" s="14">
        <v>6.1855172846235103E-3</v>
      </c>
      <c r="AB25" s="14">
        <v>7.74676492775489E-4</v>
      </c>
      <c r="AC25" s="14">
        <v>3.3478406427853998E-4</v>
      </c>
      <c r="AD25" s="14">
        <v>1.1879244893215899E-3</v>
      </c>
      <c r="AE25" s="14">
        <v>2.1647591181748999E-4</v>
      </c>
      <c r="AF25" s="14">
        <v>1.4210445770752701E-4</v>
      </c>
      <c r="AG25" s="14">
        <v>1.9248319395273401E-2</v>
      </c>
      <c r="AH25" s="14">
        <v>1.6882484422411699E-2</v>
      </c>
      <c r="AI25" s="14">
        <v>2.3344073147844299E-4</v>
      </c>
      <c r="AJ25" s="14">
        <v>8.0638843961533007E-5</v>
      </c>
      <c r="AK25" s="14">
        <v>3.8158803062417403E-5</v>
      </c>
      <c r="AL25" s="14">
        <v>5.7065080747089303E-5</v>
      </c>
      <c r="AM25" s="14">
        <v>9.1512239762068205E-5</v>
      </c>
      <c r="AN25" s="14">
        <v>4.4880501248054902E-4</v>
      </c>
      <c r="AO25" s="14">
        <v>1.56256386233089E-3</v>
      </c>
      <c r="AP25" s="14">
        <v>1.0240651408382E-3</v>
      </c>
      <c r="AQ25" s="14">
        <v>1.6531123597245401E-3</v>
      </c>
      <c r="AR25" s="14">
        <v>1.91481899272938E-3</v>
      </c>
      <c r="AS25" s="14">
        <v>6.9439695000836701E-3</v>
      </c>
      <c r="AT25" s="14">
        <v>0</v>
      </c>
      <c r="AU25" s="18">
        <f t="shared" si="1"/>
        <v>0.47717175891225971</v>
      </c>
      <c r="AV25" s="18">
        <f t="shared" si="2"/>
        <v>0.59451386125049321</v>
      </c>
      <c r="AY25" s="2"/>
      <c r="AZ25" s="16">
        <f t="shared" si="3"/>
        <v>7.1694600633690223E-2</v>
      </c>
      <c r="BA25" s="16">
        <f t="shared" si="4"/>
        <v>1.2155147638552457E-2</v>
      </c>
      <c r="BB25" s="16">
        <f t="shared" si="5"/>
        <v>4.3640582166833635E-4</v>
      </c>
      <c r="BC25" s="16">
        <f t="shared" si="6"/>
        <v>8.0473666259630846E-4</v>
      </c>
      <c r="BD25" s="16">
        <f t="shared" si="7"/>
        <v>5.494804335600045E-4</v>
      </c>
      <c r="BE25" s="16">
        <f t="shared" si="8"/>
        <v>0.4026054635357485</v>
      </c>
      <c r="BF25" s="16">
        <f t="shared" si="9"/>
        <v>4.8988942483414802E-2</v>
      </c>
      <c r="BG25" s="16">
        <f t="shared" si="10"/>
        <v>0.11115730182333856</v>
      </c>
      <c r="BH25" s="16">
        <f t="shared" si="11"/>
        <v>5.7160990211419738E-2</v>
      </c>
      <c r="BI25" s="16">
        <f t="shared" si="12"/>
        <v>5.6087640753639659E-2</v>
      </c>
      <c r="BJ25" s="16">
        <f t="shared" si="13"/>
        <v>0.1015907826179774</v>
      </c>
      <c r="BK25" s="16">
        <f t="shared" si="14"/>
        <v>1.4122895544699721E-3</v>
      </c>
      <c r="BL25" s="16">
        <f t="shared" si="15"/>
        <v>2.1582611079851811E-2</v>
      </c>
      <c r="BM25" s="16">
        <f t="shared" si="16"/>
        <v>2.5026631933450566E-3</v>
      </c>
      <c r="BN25" s="16">
        <f t="shared" si="17"/>
        <v>9.9319466319195918E-3</v>
      </c>
      <c r="BO25" s="16">
        <f t="shared" si="18"/>
        <v>2.7731391908210118E-4</v>
      </c>
      <c r="BP25" s="16">
        <f t="shared" si="19"/>
        <v>1.2781289906695369E-4</v>
      </c>
      <c r="BQ25" s="16">
        <f t="shared" si="20"/>
        <v>1.5801750822221829E-4</v>
      </c>
      <c r="BR25" s="16">
        <f t="shared" si="21"/>
        <v>1.5816615484363379E-4</v>
      </c>
      <c r="BS25" s="16">
        <f t="shared" si="22"/>
        <v>5.5057926908566558E-4</v>
      </c>
      <c r="BT25" s="16">
        <f t="shared" si="23"/>
        <v>2.3542303362109249E-4</v>
      </c>
      <c r="BU25" s="16">
        <f t="shared" si="24"/>
        <v>1.2131702224049614E-3</v>
      </c>
      <c r="BV25" s="16">
        <f t="shared" si="25"/>
        <v>4.4864749487209072E-4</v>
      </c>
      <c r="BW25" s="16">
        <f t="shared" si="26"/>
        <v>1.5381848679425958E-3</v>
      </c>
      <c r="BX25" s="16">
        <f t="shared" si="27"/>
        <v>4.5819157514907288E-3</v>
      </c>
      <c r="BY25" s="16">
        <f t="shared" si="28"/>
        <v>9.647089136316166E-3</v>
      </c>
      <c r="BZ25" s="16">
        <f t="shared" si="29"/>
        <v>1.2082050431241832E-3</v>
      </c>
      <c r="CA25" s="16">
        <f t="shared" si="30"/>
        <v>5.2213769049549357E-4</v>
      </c>
      <c r="CB25" s="16">
        <f t="shared" si="31"/>
        <v>1.8527170660708563E-3</v>
      </c>
      <c r="CC25" s="16">
        <f t="shared" si="32"/>
        <v>3.3762130490849561E-4</v>
      </c>
      <c r="CD25" s="16">
        <f t="shared" si="33"/>
        <v>2.2162970485593351E-4</v>
      </c>
      <c r="CE25" s="16">
        <f t="shared" si="34"/>
        <v>3.0020165555448459E-2</v>
      </c>
      <c r="CF25" s="16">
        <f t="shared" si="35"/>
        <v>2.6330349519892726E-2</v>
      </c>
      <c r="CG25" s="16">
        <f t="shared" si="36"/>
        <v>3.6408006654797652E-4</v>
      </c>
      <c r="CH25" s="16">
        <f t="shared" si="37"/>
        <v>1.2576637971415018E-4</v>
      </c>
      <c r="CI25" s="16">
        <f t="shared" si="38"/>
        <v>5.9513433968308952E-5</v>
      </c>
      <c r="CJ25" s="16">
        <f t="shared" si="39"/>
        <v>8.9000142624572371E-5</v>
      </c>
      <c r="CK25" s="16">
        <f t="shared" si="40"/>
        <v>1.4272480270052998E-4</v>
      </c>
      <c r="CL25" s="16">
        <f t="shared" si="41"/>
        <v>6.9996764393309371E-4</v>
      </c>
      <c r="CM25" s="16">
        <f t="shared" si="42"/>
        <v>2.4370141036652313E-3</v>
      </c>
      <c r="CN25" s="16">
        <f t="shared" si="43"/>
        <v>1.5971578835643975E-3</v>
      </c>
      <c r="CO25" s="16">
        <f t="shared" si="44"/>
        <v>2.5782358294031138E-3</v>
      </c>
      <c r="CP25" s="16">
        <f t="shared" si="45"/>
        <v>2.9864001105763321E-3</v>
      </c>
      <c r="CQ25" s="16">
        <f t="shared" si="46"/>
        <v>1.0829990386365132E-2</v>
      </c>
      <c r="CR25" s="16">
        <f t="shared" si="47"/>
        <v>0</v>
      </c>
      <c r="CS25" s="16">
        <f t="shared" si="48"/>
        <v>0.74420913882217443</v>
      </c>
      <c r="CT25" s="16">
        <f t="shared" si="49"/>
        <v>0.92721884821442202</v>
      </c>
      <c r="CU25" s="23"/>
      <c r="CX25" s="15">
        <f t="shared" si="50"/>
        <v>24</v>
      </c>
      <c r="CY25" s="24" t="str">
        <f>HLOOKUP(LARGE($AZ25:$CR25,CY$1),$AZ25:$CR$28,28-$CX25,0)</f>
        <v>D10T12</v>
      </c>
      <c r="CZ25" s="24" t="str">
        <f>HLOOKUP(LARGE($AZ25:$CR25,CZ$1),$AZ25:$CR$28,28-$CX25,0)</f>
        <v>D16</v>
      </c>
      <c r="DA25" s="24" t="str">
        <f>HLOOKUP(LARGE($AZ25:$CR25,DA$1),$AZ25:$CR$28,28-$CX25,0)</f>
        <v>D20</v>
      </c>
      <c r="DB25" s="24" t="str">
        <f>HLOOKUP(LARGE($AZ25:$CR25,DB$1),$AZ25:$CR$28,28-$CX25,0)</f>
        <v>D01T02</v>
      </c>
      <c r="DC25" s="24" t="str">
        <f>HLOOKUP(LARGE($AZ25:$CR25,DC$1),$AZ25:$CR$28,28-$CX25,0)</f>
        <v>D17T18</v>
      </c>
    </row>
    <row r="26" spans="1:107" ht="16.5" customHeight="1" x14ac:dyDescent="0.4">
      <c r="CR26" s="15" t="s">
        <v>67</v>
      </c>
      <c r="CS26" s="16">
        <f>SUM(AU2:AU25)/SUM(B2:AT25)</f>
        <v>0.81975056477253216</v>
      </c>
      <c r="CT26" s="16">
        <f>SUM(AV2:AV25)/SUM(B2:AT25)</f>
        <v>0.93728889994852993</v>
      </c>
    </row>
    <row r="27" spans="1:107" ht="16.5" customHeight="1" x14ac:dyDescent="0.4">
      <c r="CR27" s="15"/>
      <c r="CS27" s="16"/>
      <c r="CT27" s="16"/>
    </row>
    <row r="28" spans="1:107" ht="16.5" hidden="1" customHeight="1" x14ac:dyDescent="0.4">
      <c r="AZ28" s="15" t="s">
        <v>19</v>
      </c>
      <c r="BA28" s="15" t="s">
        <v>20</v>
      </c>
      <c r="BB28" s="15" t="s">
        <v>21</v>
      </c>
      <c r="BC28" s="15" t="s">
        <v>22</v>
      </c>
      <c r="BD28" s="15" t="s">
        <v>23</v>
      </c>
      <c r="BE28" s="15" t="s">
        <v>24</v>
      </c>
      <c r="BF28" s="15" t="s">
        <v>25</v>
      </c>
      <c r="BG28" s="15" t="s">
        <v>26</v>
      </c>
      <c r="BH28" s="15" t="s">
        <v>27</v>
      </c>
      <c r="BI28" s="15" t="s">
        <v>28</v>
      </c>
      <c r="BJ28" s="15" t="s">
        <v>29</v>
      </c>
      <c r="BK28" s="15" t="s">
        <v>30</v>
      </c>
      <c r="BL28" s="15" t="s">
        <v>31</v>
      </c>
      <c r="BM28" s="15" t="s">
        <v>32</v>
      </c>
      <c r="BN28" s="15" t="s">
        <v>33</v>
      </c>
      <c r="BO28" s="15" t="s">
        <v>34</v>
      </c>
      <c r="BP28" s="15" t="s">
        <v>35</v>
      </c>
      <c r="BQ28" s="15" t="s">
        <v>36</v>
      </c>
      <c r="BR28" s="15" t="s">
        <v>37</v>
      </c>
      <c r="BS28" s="15" t="s">
        <v>38</v>
      </c>
      <c r="BT28" s="15" t="s">
        <v>39</v>
      </c>
      <c r="BU28" s="15" t="s">
        <v>40</v>
      </c>
      <c r="BV28" s="15" t="s">
        <v>41</v>
      </c>
      <c r="BW28" s="15" t="s">
        <v>42</v>
      </c>
      <c r="BX28" s="15" t="s">
        <v>43</v>
      </c>
      <c r="BY28" s="15" t="s">
        <v>44</v>
      </c>
      <c r="BZ28" s="15" t="s">
        <v>45</v>
      </c>
      <c r="CA28" s="15" t="s">
        <v>46</v>
      </c>
      <c r="CB28" s="15" t="s">
        <v>47</v>
      </c>
      <c r="CC28" s="15" t="s">
        <v>48</v>
      </c>
      <c r="CD28" s="15" t="s">
        <v>49</v>
      </c>
      <c r="CE28" s="15" t="s">
        <v>50</v>
      </c>
      <c r="CF28" s="15" t="s">
        <v>51</v>
      </c>
      <c r="CG28" s="15" t="s">
        <v>52</v>
      </c>
      <c r="CH28" s="15" t="s">
        <v>53</v>
      </c>
      <c r="CI28" s="15" t="s">
        <v>54</v>
      </c>
      <c r="CJ28" s="15" t="s">
        <v>55</v>
      </c>
      <c r="CK28" s="15" t="s">
        <v>56</v>
      </c>
      <c r="CL28" s="15" t="s">
        <v>57</v>
      </c>
      <c r="CM28" s="15" t="s">
        <v>58</v>
      </c>
      <c r="CN28" s="15" t="s">
        <v>59</v>
      </c>
      <c r="CO28" s="15" t="s">
        <v>60</v>
      </c>
      <c r="CP28" s="15" t="s">
        <v>61</v>
      </c>
      <c r="CQ28" s="15" t="s">
        <v>62</v>
      </c>
      <c r="CR28" s="15" t="s">
        <v>63</v>
      </c>
      <c r="CS28" s="16"/>
      <c r="CT28" s="16"/>
    </row>
    <row r="30" spans="1:107" ht="16.5" customHeight="1" x14ac:dyDescent="0.4">
      <c r="A30" s="7" t="s">
        <v>68</v>
      </c>
      <c r="B30" s="15" t="s">
        <v>19</v>
      </c>
      <c r="C30" s="15" t="s">
        <v>20</v>
      </c>
      <c r="D30" s="15" t="s">
        <v>21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26</v>
      </c>
      <c r="J30" s="15" t="s">
        <v>27</v>
      </c>
      <c r="K30" s="15" t="s">
        <v>28</v>
      </c>
      <c r="L30" s="15" t="s">
        <v>29</v>
      </c>
      <c r="M30" s="15" t="s">
        <v>30</v>
      </c>
      <c r="N30" s="15" t="s">
        <v>31</v>
      </c>
      <c r="O30" s="15" t="s">
        <v>32</v>
      </c>
      <c r="P30" s="15" t="s">
        <v>33</v>
      </c>
      <c r="Q30" s="15" t="s">
        <v>34</v>
      </c>
      <c r="R30" s="15" t="s">
        <v>35</v>
      </c>
      <c r="S30" s="15" t="s">
        <v>36</v>
      </c>
      <c r="T30" s="15" t="s">
        <v>37</v>
      </c>
      <c r="U30" s="15" t="s">
        <v>38</v>
      </c>
      <c r="V30" s="15" t="s">
        <v>39</v>
      </c>
      <c r="W30" s="15" t="s">
        <v>40</v>
      </c>
      <c r="X30" s="15" t="s">
        <v>41</v>
      </c>
      <c r="Y30" s="15" t="s">
        <v>42</v>
      </c>
      <c r="Z30" s="15" t="s">
        <v>43</v>
      </c>
      <c r="AA30" s="15" t="s">
        <v>44</v>
      </c>
      <c r="AB30" s="15" t="s">
        <v>45</v>
      </c>
      <c r="AC30" s="15" t="s">
        <v>46</v>
      </c>
      <c r="AD30" s="15" t="s">
        <v>47</v>
      </c>
      <c r="AE30" s="15" t="s">
        <v>48</v>
      </c>
      <c r="AF30" s="15" t="s">
        <v>49</v>
      </c>
      <c r="AG30" s="15" t="s">
        <v>50</v>
      </c>
      <c r="AH30" s="15" t="s">
        <v>51</v>
      </c>
      <c r="AI30" s="15" t="s">
        <v>52</v>
      </c>
      <c r="AJ30" s="15" t="s">
        <v>53</v>
      </c>
      <c r="AK30" s="15" t="s">
        <v>54</v>
      </c>
      <c r="AL30" s="15" t="s">
        <v>55</v>
      </c>
      <c r="AM30" s="15" t="s">
        <v>56</v>
      </c>
      <c r="AN30" s="15" t="s">
        <v>57</v>
      </c>
      <c r="AO30" s="15" t="s">
        <v>58</v>
      </c>
      <c r="AP30" s="15" t="s">
        <v>59</v>
      </c>
      <c r="AQ30" s="15" t="s">
        <v>60</v>
      </c>
      <c r="AR30" s="15" t="s">
        <v>61</v>
      </c>
      <c r="AS30" s="15" t="s">
        <v>62</v>
      </c>
      <c r="AT30" s="15" t="s">
        <v>63</v>
      </c>
      <c r="AU30" s="15" t="s">
        <v>64</v>
      </c>
      <c r="AV30" s="15" t="s">
        <v>69</v>
      </c>
      <c r="AY30" s="17" t="s">
        <v>66</v>
      </c>
      <c r="AZ30" s="15" t="s">
        <v>19</v>
      </c>
      <c r="BA30" s="15" t="s">
        <v>20</v>
      </c>
      <c r="BB30" s="15" t="s">
        <v>21</v>
      </c>
      <c r="BC30" s="15" t="s">
        <v>22</v>
      </c>
      <c r="BD30" s="15" t="s">
        <v>23</v>
      </c>
      <c r="BE30" s="15" t="s">
        <v>24</v>
      </c>
      <c r="BF30" s="15" t="s">
        <v>25</v>
      </c>
      <c r="BG30" s="15" t="s">
        <v>26</v>
      </c>
      <c r="BH30" s="15" t="s">
        <v>27</v>
      </c>
      <c r="BI30" s="15" t="s">
        <v>28</v>
      </c>
      <c r="BJ30" s="15" t="s">
        <v>29</v>
      </c>
      <c r="BK30" s="15" t="s">
        <v>30</v>
      </c>
      <c r="BL30" s="15" t="s">
        <v>31</v>
      </c>
      <c r="BM30" s="15" t="s">
        <v>32</v>
      </c>
      <c r="BN30" s="15" t="s">
        <v>33</v>
      </c>
      <c r="BO30" s="15" t="s">
        <v>34</v>
      </c>
      <c r="BP30" s="15" t="s">
        <v>35</v>
      </c>
      <c r="BQ30" s="15" t="s">
        <v>36</v>
      </c>
      <c r="BR30" s="15" t="s">
        <v>37</v>
      </c>
      <c r="BS30" s="15" t="s">
        <v>38</v>
      </c>
      <c r="BT30" s="15" t="s">
        <v>39</v>
      </c>
      <c r="BU30" s="15" t="s">
        <v>40</v>
      </c>
      <c r="BV30" s="15" t="s">
        <v>41</v>
      </c>
      <c r="BW30" s="15" t="s">
        <v>42</v>
      </c>
      <c r="BX30" s="15" t="s">
        <v>43</v>
      </c>
      <c r="BY30" s="15" t="s">
        <v>44</v>
      </c>
      <c r="BZ30" s="15" t="s">
        <v>45</v>
      </c>
      <c r="CA30" s="15" t="s">
        <v>46</v>
      </c>
      <c r="CB30" s="15" t="s">
        <v>47</v>
      </c>
      <c r="CC30" s="15" t="s">
        <v>48</v>
      </c>
      <c r="CD30" s="15" t="s">
        <v>49</v>
      </c>
      <c r="CE30" s="15" t="s">
        <v>50</v>
      </c>
      <c r="CF30" s="15" t="s">
        <v>51</v>
      </c>
      <c r="CG30" s="15" t="s">
        <v>52</v>
      </c>
      <c r="CH30" s="15" t="s">
        <v>53</v>
      </c>
      <c r="CI30" s="15" t="s">
        <v>54</v>
      </c>
      <c r="CJ30" s="15" t="s">
        <v>55</v>
      </c>
      <c r="CK30" s="15" t="s">
        <v>56</v>
      </c>
      <c r="CL30" s="15" t="s">
        <v>57</v>
      </c>
      <c r="CM30" s="15" t="s">
        <v>58</v>
      </c>
      <c r="CN30" s="15" t="s">
        <v>59</v>
      </c>
      <c r="CO30" s="15" t="s">
        <v>60</v>
      </c>
      <c r="CP30" s="15" t="s">
        <v>61</v>
      </c>
      <c r="CQ30" s="15" t="s">
        <v>62</v>
      </c>
      <c r="CR30" s="15" t="s">
        <v>63</v>
      </c>
      <c r="CS30" s="15" t="s">
        <v>64</v>
      </c>
      <c r="CT30" s="15" t="s">
        <v>65</v>
      </c>
      <c r="CX30" s="24"/>
      <c r="CY30" s="15">
        <v>1</v>
      </c>
      <c r="CZ30" s="15">
        <v>2</v>
      </c>
      <c r="DA30" s="15">
        <v>3</v>
      </c>
      <c r="DB30" s="15">
        <v>4</v>
      </c>
      <c r="DC30" s="15">
        <v>5</v>
      </c>
    </row>
    <row r="31" spans="1:107" ht="16.5" customHeight="1" x14ac:dyDescent="0.4">
      <c r="A31" s="2">
        <v>1995</v>
      </c>
      <c r="B31" s="14">
        <v>6.0785476799695301E-2</v>
      </c>
      <c r="C31" s="14">
        <v>5.4720280868257598E-5</v>
      </c>
      <c r="D31" s="14">
        <v>7.6608393215560694E-5</v>
      </c>
      <c r="E31" s="14">
        <v>4.93795814555157E-3</v>
      </c>
      <c r="F31" s="14">
        <v>1.3351748531854901E-4</v>
      </c>
      <c r="G31" s="14">
        <v>1.60702520853899E-2</v>
      </c>
      <c r="H31" s="14">
        <v>2.71850355353504E-3</v>
      </c>
      <c r="I31" s="14">
        <v>5.7346854349933998E-4</v>
      </c>
      <c r="J31" s="14">
        <v>3.1081119533170299E-4</v>
      </c>
      <c r="K31" s="14">
        <v>4.1939812068667398E-2</v>
      </c>
      <c r="L31" s="14">
        <v>8.0883141556989002E-2</v>
      </c>
      <c r="M31" s="14">
        <v>1.39646156775793E-3</v>
      </c>
      <c r="N31" s="14">
        <v>2.37048256721292E-3</v>
      </c>
      <c r="O31" s="14">
        <v>6.6320980412328304E-4</v>
      </c>
      <c r="P31" s="14">
        <v>1.4139720576357799E-3</v>
      </c>
      <c r="Q31" s="14">
        <v>9.1711190735199797E-4</v>
      </c>
      <c r="R31" s="14">
        <v>6.5664337041909193E-5</v>
      </c>
      <c r="S31" s="14">
        <v>5.9097903337718301E-5</v>
      </c>
      <c r="T31" s="14">
        <v>7.1355246252207999E-4</v>
      </c>
      <c r="U31" s="14">
        <v>1.5321678643112101E-4</v>
      </c>
      <c r="V31" s="14">
        <v>1.9699301112572799E-5</v>
      </c>
      <c r="W31" s="14">
        <v>2.8454546051494002E-4</v>
      </c>
      <c r="X31" s="14">
        <v>3.9836364472091599E-3</v>
      </c>
      <c r="Y31" s="14">
        <v>1.2695105161435801E-4</v>
      </c>
      <c r="Z31" s="14">
        <v>3.0643357286224299E-5</v>
      </c>
      <c r="AA31" s="14">
        <v>2.4674469049114699E-2</v>
      </c>
      <c r="AB31" s="14">
        <v>1.0401230987438399E-2</v>
      </c>
      <c r="AC31" s="14">
        <v>7.1793008499154004E-4</v>
      </c>
      <c r="AD31" s="14">
        <v>4.74972037936476E-4</v>
      </c>
      <c r="AE31" s="14">
        <v>2.0728042392896E-3</v>
      </c>
      <c r="AF31" s="14">
        <v>1.31328674083818E-5</v>
      </c>
      <c r="AG31" s="14">
        <v>1.5321678643112099E-5</v>
      </c>
      <c r="AH31" s="14">
        <v>1.3877063228190101E-3</v>
      </c>
      <c r="AI31" s="14">
        <v>8.7552449389212194E-5</v>
      </c>
      <c r="AJ31" s="14">
        <v>2.2413427043638302E-3</v>
      </c>
      <c r="AK31" s="14">
        <v>2.4812364156902699E-2</v>
      </c>
      <c r="AL31" s="14">
        <v>3.7209790990415198E-5</v>
      </c>
      <c r="AM31" s="14">
        <v>1.35881401452057E-2</v>
      </c>
      <c r="AN31" s="14">
        <v>1.7663706664273601E-3</v>
      </c>
      <c r="AO31" s="14">
        <v>1.5168461856680999E-3</v>
      </c>
      <c r="AP31" s="14">
        <v>6.5664337041909202E-6</v>
      </c>
      <c r="AQ31" s="14">
        <v>6.5664337041909202E-6</v>
      </c>
      <c r="AR31" s="14">
        <v>1.75104898778424E-5</v>
      </c>
      <c r="AS31" s="14">
        <v>1.3351748531854901E-4</v>
      </c>
      <c r="AT31" s="14">
        <v>0</v>
      </c>
      <c r="AU31" s="18">
        <f>SUM(LARGE($B31:$AT31,1),LARGE($B31:$AT31,2),LARGE($B31:$AT31,3),LARGE($B31:$AT31,4),LARGE($B31:$AT31,5))</f>
        <v>0.23309526363136909</v>
      </c>
      <c r="AV31" s="18">
        <f>SUM(LARGE($B31:$AT31,1),LARGE($B31:$AT31,2),LARGE($B31:$AT31,3),LARGE($B31:$AT31,4),LARGE($B31:$AT31,5), LARGE($B31:$AT31,6), LARGE($B31:$AT31,7), LARGE($B31:$AT31,8), LARGE($B31:$AT31,9), LARGE($B31:$AT31,10))</f>
        <v>0.28207648144216385</v>
      </c>
      <c r="AZ31" s="16">
        <f t="shared" ref="AZ31:CR31" si="51">B31/SUM($B31:$AT31)</f>
        <v>0.19952294395309905</v>
      </c>
      <c r="BA31" s="16">
        <f t="shared" si="51"/>
        <v>1.7961447548980856E-4</v>
      </c>
      <c r="BB31" s="16">
        <f t="shared" si="51"/>
        <v>2.5146026568573216E-4</v>
      </c>
      <c r="BC31" s="16">
        <f t="shared" si="51"/>
        <v>1.620841026820034E-2</v>
      </c>
      <c r="BD31" s="16">
        <f t="shared" si="51"/>
        <v>4.3825932019513444E-4</v>
      </c>
      <c r="BE31" s="16">
        <f t="shared" si="51"/>
        <v>5.2749179161847008E-2</v>
      </c>
      <c r="BF31" s="16">
        <f t="shared" si="51"/>
        <v>8.9232471423336974E-3</v>
      </c>
      <c r="BG31" s="16">
        <f t="shared" si="51"/>
        <v>1.882359703133195E-3</v>
      </c>
      <c r="BH31" s="16">
        <f t="shared" si="51"/>
        <v>1.0202102207821121E-3</v>
      </c>
      <c r="BI31" s="16">
        <f t="shared" si="51"/>
        <v>0.13766371859440901</v>
      </c>
      <c r="BJ31" s="16">
        <f t="shared" si="51"/>
        <v>0.26549174851099611</v>
      </c>
      <c r="BK31" s="16">
        <f t="shared" si="51"/>
        <v>4.5837614144999018E-3</v>
      </c>
      <c r="BL31" s="16">
        <f t="shared" si="51"/>
        <v>7.7808990782185098E-3</v>
      </c>
      <c r="BM31" s="16">
        <f t="shared" si="51"/>
        <v>2.176927442936483E-3</v>
      </c>
      <c r="BN31" s="16">
        <f t="shared" si="51"/>
        <v>4.6412380466566653E-3</v>
      </c>
      <c r="BO31" s="16">
        <f t="shared" si="51"/>
        <v>3.0103386092091935E-3</v>
      </c>
      <c r="BP31" s="16">
        <f t="shared" si="51"/>
        <v>2.1553737058777053E-4</v>
      </c>
      <c r="BQ31" s="16">
        <f t="shared" si="51"/>
        <v>1.9398363352899356E-4</v>
      </c>
      <c r="BR31" s="16">
        <f t="shared" si="51"/>
        <v>2.3421727603871066E-3</v>
      </c>
      <c r="BS31" s="16">
        <f t="shared" si="51"/>
        <v>5.0292053137146312E-4</v>
      </c>
      <c r="BT31" s="16">
        <f t="shared" si="51"/>
        <v>6.4661211176331287E-5</v>
      </c>
      <c r="BU31" s="16">
        <f t="shared" si="51"/>
        <v>9.339952725470062E-4</v>
      </c>
      <c r="BV31" s="16">
        <f t="shared" si="51"/>
        <v>1.3075933815658086E-2</v>
      </c>
      <c r="BW31" s="16">
        <f t="shared" si="51"/>
        <v>4.1670558313635714E-4</v>
      </c>
      <c r="BX31" s="16">
        <f t="shared" si="51"/>
        <v>1.0058410627429294E-4</v>
      </c>
      <c r="BY31" s="16">
        <f t="shared" si="51"/>
        <v>8.0991759287864423E-2</v>
      </c>
      <c r="BZ31" s="16">
        <f t="shared" si="51"/>
        <v>3.4141119501102796E-2</v>
      </c>
      <c r="CA31" s="16">
        <f t="shared" si="51"/>
        <v>2.3565419184262896E-3</v>
      </c>
      <c r="CB31" s="16">
        <f t="shared" si="51"/>
        <v>1.5590536472515385E-3</v>
      </c>
      <c r="CC31" s="16">
        <f t="shared" si="51"/>
        <v>6.8037963315539553E-3</v>
      </c>
      <c r="CD31" s="16">
        <f t="shared" si="51"/>
        <v>4.3107474117553979E-5</v>
      </c>
      <c r="CE31" s="16">
        <f t="shared" si="51"/>
        <v>5.0292053137146307E-5</v>
      </c>
      <c r="CF31" s="16">
        <f t="shared" si="51"/>
        <v>4.5550230984215366E-3</v>
      </c>
      <c r="CG31" s="16">
        <f t="shared" si="51"/>
        <v>2.8738316078369381E-4</v>
      </c>
      <c r="CH31" s="16">
        <f t="shared" si="51"/>
        <v>7.3570089160625556E-3</v>
      </c>
      <c r="CI31" s="16">
        <f t="shared" si="51"/>
        <v>8.1444387766098705E-2</v>
      </c>
      <c r="CJ31" s="16">
        <f t="shared" si="51"/>
        <v>1.2213784333306994E-4</v>
      </c>
      <c r="CK31" s="16">
        <f t="shared" si="51"/>
        <v>4.4601866553629174E-2</v>
      </c>
      <c r="CL31" s="16">
        <f t="shared" si="51"/>
        <v>5.7979552688110364E-3</v>
      </c>
      <c r="CM31" s="16">
        <f t="shared" si="51"/>
        <v>4.9789132605774908E-3</v>
      </c>
      <c r="CN31" s="16">
        <f t="shared" si="51"/>
        <v>2.1553737058777054E-5</v>
      </c>
      <c r="CO31" s="16">
        <f t="shared" si="51"/>
        <v>2.1553737058777054E-5</v>
      </c>
      <c r="CP31" s="16">
        <f t="shared" si="51"/>
        <v>5.7476632156738634E-5</v>
      </c>
      <c r="CQ31" s="16">
        <f t="shared" si="51"/>
        <v>4.3825932019513444E-4</v>
      </c>
      <c r="CR31" s="16">
        <f t="shared" si="51"/>
        <v>0</v>
      </c>
      <c r="CS31" s="16">
        <f>SUM(LARGE($AZ31:$CR31,1),LARGE($AZ31:$CR31,2),LARGE($AZ31:$CR31,3),LARGE($AZ31:$CR31,4),LARGE($AZ31:$CR31,5))</f>
        <v>0.76511455811246731</v>
      </c>
      <c r="CT31" s="16">
        <f>SUM(LARGE($AZ31:$CR31,1),LARGE($AZ31:$CR31,2),LARGE($AZ31:$CR31,3),LARGE($AZ31:$CR31,4),LARGE($AZ31:$CR31,5), LARGE($AZ31:$CR31,6), LARGE($AZ31:$CR31,7), LARGE($AZ31:$CR31,8), LARGE($AZ31:$CR31,9), LARGE($AZ31:$CR31,10))</f>
        <v>0.92589106741290461</v>
      </c>
      <c r="CX31" s="15">
        <v>1</v>
      </c>
      <c r="CY31" s="24" t="str">
        <f>HLOOKUP(LARGE($AZ31:$CR31,CY$30),$AZ31:$CR57,27,0)</f>
        <v>D20</v>
      </c>
      <c r="CZ31" s="24" t="str">
        <f t="shared" ref="CZ31:DC31" si="52">HLOOKUP(LARGE($AZ31:$CR31,CZ$30),$AZ31:$CR57,27,0)</f>
        <v>D01T02</v>
      </c>
      <c r="DA31" s="24" t="str">
        <f t="shared" si="52"/>
        <v>D19</v>
      </c>
      <c r="DB31" s="24" t="str">
        <f t="shared" si="52"/>
        <v>D64T66</v>
      </c>
      <c r="DC31" s="24" t="str">
        <f t="shared" si="52"/>
        <v>D45T47</v>
      </c>
    </row>
    <row r="32" spans="1:107" ht="16.5" customHeight="1" x14ac:dyDescent="0.4">
      <c r="A32" s="2">
        <v>1996</v>
      </c>
      <c r="B32" s="14">
        <v>4.3316636346267298E-2</v>
      </c>
      <c r="C32" s="14">
        <v>8.9299806447861398E-5</v>
      </c>
      <c r="D32" s="14">
        <v>2.51285501864912E-4</v>
      </c>
      <c r="E32" s="14">
        <v>4.8844917387295302E-3</v>
      </c>
      <c r="F32" s="14">
        <v>1.26681120774873E-4</v>
      </c>
      <c r="G32" s="14">
        <v>2.13385002616692E-2</v>
      </c>
      <c r="H32" s="14">
        <v>2.1224279579003299E-3</v>
      </c>
      <c r="I32" s="14">
        <v>9.6360721376296903E-4</v>
      </c>
      <c r="J32" s="14">
        <v>2.8659007650708998E-4</v>
      </c>
      <c r="K32" s="14">
        <v>4.5223083376944903E-2</v>
      </c>
      <c r="L32" s="14">
        <v>9.1744129056910997E-2</v>
      </c>
      <c r="M32" s="14">
        <v>3.1171862669358099E-3</v>
      </c>
      <c r="N32" s="14">
        <v>3.0154260223789501E-3</v>
      </c>
      <c r="O32" s="14">
        <v>7.2270541032222696E-4</v>
      </c>
      <c r="P32" s="14">
        <v>2.0559722879856502E-3</v>
      </c>
      <c r="Q32" s="14">
        <v>1.3332668776634201E-3</v>
      </c>
      <c r="R32" s="14">
        <v>7.2685888969189507E-5</v>
      </c>
      <c r="S32" s="14">
        <v>1.28757860459707E-4</v>
      </c>
      <c r="T32" s="14">
        <v>4.7557338782698301E-4</v>
      </c>
      <c r="U32" s="14">
        <v>1.8690657163505901E-4</v>
      </c>
      <c r="V32" s="14">
        <v>2.90743555876758E-5</v>
      </c>
      <c r="W32" s="14">
        <v>3.19817911464434E-4</v>
      </c>
      <c r="X32" s="14">
        <v>4.3030046269760197E-3</v>
      </c>
      <c r="Y32" s="14">
        <v>1.12143942981035E-4</v>
      </c>
      <c r="Z32" s="14">
        <v>2.49208762180078E-5</v>
      </c>
      <c r="AA32" s="14">
        <v>2.38035902675671E-2</v>
      </c>
      <c r="AB32" s="14">
        <v>1.0815660278615399E-2</v>
      </c>
      <c r="AC32" s="14">
        <v>6.1263820702602597E-4</v>
      </c>
      <c r="AD32" s="14">
        <v>5.19184921208496E-4</v>
      </c>
      <c r="AE32" s="14">
        <v>2.2553392977297101E-3</v>
      </c>
      <c r="AF32" s="14">
        <v>7.0609149284355495E-5</v>
      </c>
      <c r="AG32" s="14">
        <v>1.03836984241699E-5</v>
      </c>
      <c r="AH32" s="14">
        <v>6.3755908324403395E-4</v>
      </c>
      <c r="AI32" s="14">
        <v>5.3787557837200203E-4</v>
      </c>
      <c r="AJ32" s="14">
        <v>6.2094516576536197E-4</v>
      </c>
      <c r="AK32" s="14">
        <v>1.4886070060889999E-2</v>
      </c>
      <c r="AL32" s="14">
        <v>1.55755476362549E-4</v>
      </c>
      <c r="AM32" s="14">
        <v>3.82743123914904E-3</v>
      </c>
      <c r="AN32" s="14">
        <v>6.5001952135303697E-4</v>
      </c>
      <c r="AO32" s="14">
        <v>8.8469110573927796E-4</v>
      </c>
      <c r="AP32" s="14">
        <v>4.1534793696679703E-6</v>
      </c>
      <c r="AQ32" s="14">
        <v>6.2302190545019602E-6</v>
      </c>
      <c r="AR32" s="14">
        <v>1.86906571635059E-5</v>
      </c>
      <c r="AS32" s="14">
        <v>1.00306526777481E-3</v>
      </c>
      <c r="AT32" s="14">
        <v>0</v>
      </c>
      <c r="AU32" s="18">
        <f t="shared" ref="AU32:AU54" si="53">SUM(LARGE($B32:$AT32,1),LARGE($B32:$AT32,2),LARGE($B32:$AT32,3),LARGE($B32:$AT32,4),LARGE($B32:$AT32,5))</f>
        <v>0.2254259393093595</v>
      </c>
      <c r="AV32" s="18">
        <f t="shared" ref="AV32:AV54" si="54">SUM(LARGE($B32:$AT32,1),LARGE($B32:$AT32,2),LARGE($B32:$AT32,3),LARGE($B32:$AT32,4),LARGE($B32:$AT32,5), LARGE($B32:$AT32,6), LARGE($B32:$AT32,7), LARGE($B32:$AT32,8), LARGE($B32:$AT32,9), LARGE($B32:$AT32,10))</f>
        <v>0.26414259725371947</v>
      </c>
      <c r="AZ32" s="16">
        <f t="shared" ref="AZ32:AZ54" si="55">B32/SUM($B32:$AT32)</f>
        <v>0.15063299366645255</v>
      </c>
      <c r="BA32" s="16">
        <f t="shared" ref="BA32:BA54" si="56">C32/SUM($B32:$AT32)</f>
        <v>3.1053882096353707E-4</v>
      </c>
      <c r="BB32" s="16">
        <f t="shared" ref="BB32:BB54" si="57">D32/SUM($B32:$AT32)</f>
        <v>8.7384179852530099E-4</v>
      </c>
      <c r="BC32" s="16">
        <f t="shared" ref="BC32:BC54" si="58">E32/SUM($B32:$AT32)</f>
        <v>1.6985751323400897E-2</v>
      </c>
      <c r="BD32" s="16">
        <f t="shared" ref="BD32:BD54" si="59">F32/SUM($B32:$AT32)</f>
        <v>4.4053181578548233E-4</v>
      </c>
      <c r="BE32" s="16">
        <f t="shared" ref="BE32:BE54" si="60">G32/SUM($B32:$AT32)</f>
        <v>7.420433454419402E-2</v>
      </c>
      <c r="BF32" s="16">
        <f t="shared" ref="BF32:BF54" si="61">H32/SUM($B32:$AT32)</f>
        <v>7.3807133726682406E-3</v>
      </c>
      <c r="BG32" s="16">
        <f t="shared" ref="BG32:BG54" si="62">I32/SUM($B32:$AT32)</f>
        <v>3.3509305331879333E-3</v>
      </c>
      <c r="BH32" s="16">
        <f t="shared" ref="BH32:BH54" si="63">J32/SUM($B32:$AT32)</f>
        <v>9.9661296030158393E-4</v>
      </c>
      <c r="BI32" s="16">
        <f t="shared" ref="BI32:BI54" si="64">K32/SUM($B32:$AT32)</f>
        <v>0.15726263640237179</v>
      </c>
      <c r="BJ32" s="16">
        <f t="shared" ref="BJ32:BJ54" si="65">L32/SUM($B32:$AT32)</f>
        <v>0.31903891845828319</v>
      </c>
      <c r="BK32" s="16">
        <f t="shared" ref="BK32:BK54" si="66">M32/SUM($B32:$AT32)</f>
        <v>1.0839971401541132E-2</v>
      </c>
      <c r="BL32" s="16">
        <f t="shared" ref="BL32:BL54" si="67">N32/SUM($B32:$AT32)</f>
        <v>1.0486101582303634E-2</v>
      </c>
      <c r="BM32" s="16">
        <f t="shared" ref="BM32:BM54" si="68">O32/SUM($B32:$AT32)</f>
        <v>2.5131978998909508E-3</v>
      </c>
      <c r="BN32" s="16">
        <f t="shared" ref="BN32:BN54" si="69">P32/SUM($B32:$AT32)</f>
        <v>7.1496147152070311E-3</v>
      </c>
      <c r="BO32" s="16">
        <f t="shared" ref="BO32:BO54" si="70">Q32/SUM($B32:$AT32)</f>
        <v>4.636416815316069E-3</v>
      </c>
      <c r="BP32" s="16">
        <f t="shared" ref="BP32:BP54" si="71">R32/SUM($B32:$AT32)</f>
        <v>2.5276415659822787E-4</v>
      </c>
      <c r="BQ32" s="16">
        <f t="shared" ref="BQ32:BQ54" si="72">S32/SUM($B32:$AT32)</f>
        <v>4.4775364883114604E-4</v>
      </c>
      <c r="BR32" s="16">
        <f t="shared" ref="BR32:BR54" si="73">T32/SUM($B32:$AT32)</f>
        <v>1.6537997674569774E-3</v>
      </c>
      <c r="BS32" s="16">
        <f t="shared" ref="BS32:BS54" si="74">U32/SUM($B32:$AT32)</f>
        <v>6.4996497410972967E-4</v>
      </c>
      <c r="BT32" s="16">
        <f t="shared" ref="BT32:BT54" si="75">V32/SUM($B32:$AT32)</f>
        <v>1.0110566263929114E-4</v>
      </c>
      <c r="BU32" s="16">
        <f t="shared" ref="BU32:BU54" si="76">W32/SUM($B32:$AT32)</f>
        <v>1.1121622890322032E-3</v>
      </c>
      <c r="BV32" s="16">
        <f t="shared" ref="BV32:BV54" si="77">X32/SUM($B32:$AT32)</f>
        <v>1.4963638070615091E-2</v>
      </c>
      <c r="BW32" s="16">
        <f t="shared" ref="BW32:BW54" si="78">Y32/SUM($B32:$AT32)</f>
        <v>3.8997898446583641E-4</v>
      </c>
      <c r="BX32" s="16">
        <f t="shared" ref="BX32:BX54" si="79">Z32/SUM($B32:$AT32)</f>
        <v>8.6661996547963727E-5</v>
      </c>
      <c r="BY32" s="16">
        <f t="shared" ref="BY32:BY54" si="80">AA32/SUM($B32:$AT32)</f>
        <v>8.2776650369396632E-2</v>
      </c>
      <c r="BZ32" s="16">
        <f t="shared" ref="BZ32:BZ54" si="81">AB32/SUM($B32:$AT32)</f>
        <v>3.7611306501816308E-2</v>
      </c>
      <c r="CA32" s="16">
        <f t="shared" ref="CA32:CA54" si="82">AC32/SUM($B32:$AT32)</f>
        <v>2.1304407484707779E-3</v>
      </c>
      <c r="CB32" s="16">
        <f t="shared" ref="CB32:CB54" si="83">AD32/SUM($B32:$AT32)</f>
        <v>1.8054582614159115E-3</v>
      </c>
      <c r="CC32" s="16">
        <f t="shared" ref="CC32:CC54" si="84">AE32/SUM($B32:$AT32)</f>
        <v>7.8429106875907324E-3</v>
      </c>
      <c r="CD32" s="16">
        <f t="shared" ref="CD32:CD54" si="85">AF32/SUM($B32:$AT32)</f>
        <v>2.455423235525641E-4</v>
      </c>
      <c r="CE32" s="16">
        <f t="shared" ref="CE32:CE54" si="86">AG32/SUM($B32:$AT32)</f>
        <v>3.6109165228318159E-5</v>
      </c>
      <c r="CF32" s="16">
        <f t="shared" ref="CF32:CF54" si="87">AH32/SUM($B32:$AT32)</f>
        <v>2.2171027450187423E-3</v>
      </c>
      <c r="CG32" s="16">
        <f t="shared" ref="CG32:CG54" si="88">AI32/SUM($B32:$AT32)</f>
        <v>1.8704547588268849E-3</v>
      </c>
      <c r="CH32" s="16">
        <f t="shared" ref="CH32:CH54" si="89">AJ32/SUM($B32:$AT32)</f>
        <v>2.159328080653433E-3</v>
      </c>
      <c r="CI32" s="16">
        <f t="shared" ref="CI32:CI54" si="90">AK32/SUM($B32:$AT32)</f>
        <v>5.176609927131702E-2</v>
      </c>
      <c r="CJ32" s="16">
        <f t="shared" ref="CJ32:CJ54" si="91">AL32/SUM($B32:$AT32)</f>
        <v>5.4163747842477417E-4</v>
      </c>
      <c r="CK32" s="16">
        <f t="shared" ref="CK32:CK54" si="92">AM32/SUM($B32:$AT32)</f>
        <v>1.3309838303158126E-2</v>
      </c>
      <c r="CL32" s="16">
        <f t="shared" ref="CL32:CL54" si="93">AN32/SUM($B32:$AT32)</f>
        <v>2.2604337432927213E-3</v>
      </c>
      <c r="CM32" s="16">
        <f t="shared" ref="CM32:CM54" si="94">AO32/SUM($B32:$AT32)</f>
        <v>3.0765008774527162E-3</v>
      </c>
      <c r="CN32" s="16">
        <f t="shared" ref="CN32:CN54" si="95">AP32/SUM($B32:$AT32)</f>
        <v>1.4443666091327301E-5</v>
      </c>
      <c r="CO32" s="16">
        <f t="shared" ref="CO32:CO54" si="96">AQ32/SUM($B32:$AT32)</f>
        <v>2.1665499136990966E-5</v>
      </c>
      <c r="CP32" s="16">
        <f t="shared" ref="CP32:CP54" si="97">AR32/SUM($B32:$AT32)</f>
        <v>6.4996497410972965E-5</v>
      </c>
      <c r="CQ32" s="16">
        <f t="shared" ref="CQ32:CQ54" si="98">AS32/SUM($B32:$AT32)</f>
        <v>3.488145361055526E-3</v>
      </c>
      <c r="CR32" s="16">
        <f t="shared" ref="CR32:CR54" si="99">AT32/SUM($B32:$AT32)</f>
        <v>0</v>
      </c>
      <c r="CS32" s="16">
        <f t="shared" ref="CS32:CS54" si="100">SUM(LARGE($AZ32:$CR32,1),LARGE($AZ32:$CR32,2),LARGE($AZ32:$CR32,3),LARGE($AZ32:$CR32,4),LARGE($AZ32:$CR32,5))</f>
        <v>0.7839155334406982</v>
      </c>
      <c r="CT32" s="16">
        <f t="shared" ref="CT32:CT54" si="101">SUM(LARGE($AZ32:$CR32,1),LARGE($AZ32:$CR32,2),LARGE($AZ32:$CR32,3),LARGE($AZ32:$CR32,4),LARGE($AZ32:$CR32,5), LARGE($AZ32:$CR32,6), LARGE($AZ32:$CR32,7), LARGE($AZ32:$CR32,8), LARGE($AZ32:$CR32,9), LARGE($AZ32:$CR32,10))</f>
        <v>0.91855216691100561</v>
      </c>
      <c r="CX32" s="15">
        <f>CX31+1</f>
        <v>2</v>
      </c>
      <c r="CY32" s="24" t="str">
        <f>HLOOKUP(LARGE($AZ32:$CR32,CY$30),$AZ32:$CR$58,28-$CX32,0)</f>
        <v>D20</v>
      </c>
      <c r="CZ32" s="24" t="str">
        <f>HLOOKUP(LARGE($AZ32:$CR32,CZ$30),$AZ32:$CR$58,28-$CX32,0)</f>
        <v>D19</v>
      </c>
      <c r="DA32" s="24" t="str">
        <f>HLOOKUP(LARGE($AZ32:$CR32,DA$30),$AZ32:$CR$58,28-$CX32,0)</f>
        <v>D01T02</v>
      </c>
      <c r="DB32" s="24" t="str">
        <f>HLOOKUP(LARGE($AZ32:$CR32,DB$30),$AZ32:$CR$58,28-$CX32,0)</f>
        <v>D45T47</v>
      </c>
      <c r="DC32" s="24" t="str">
        <f>HLOOKUP(LARGE($AZ32:$CR32,DC$30),$AZ32:$CR$58,28-$CX32,0)</f>
        <v>D10T12</v>
      </c>
    </row>
    <row r="33" spans="1:107" ht="16.5" customHeight="1" x14ac:dyDescent="0.4">
      <c r="A33" s="2">
        <v>1997</v>
      </c>
      <c r="B33" s="14">
        <v>2.8987843482571201E-2</v>
      </c>
      <c r="C33" s="14">
        <v>1.16870215625548E-4</v>
      </c>
      <c r="D33" s="14">
        <v>3.4658063944128001E-4</v>
      </c>
      <c r="E33" s="14">
        <v>4.9045190488376496E-3</v>
      </c>
      <c r="F33" s="14">
        <v>9.2690171013365505E-5</v>
      </c>
      <c r="G33" s="14">
        <v>2.8101241846791199E-2</v>
      </c>
      <c r="H33" s="14">
        <v>1.7127531600295801E-3</v>
      </c>
      <c r="I33" s="14">
        <v>1.2553473161158E-3</v>
      </c>
      <c r="J33" s="14">
        <v>2.4784545727486902E-4</v>
      </c>
      <c r="K33" s="14">
        <v>4.8976680361975299E-2</v>
      </c>
      <c r="L33" s="14">
        <v>9.5686481541558399E-2</v>
      </c>
      <c r="M33" s="14">
        <v>4.4753232569714101E-3</v>
      </c>
      <c r="N33" s="14">
        <v>3.6713367736163501E-3</v>
      </c>
      <c r="O33" s="14">
        <v>7.9391146476665204E-4</v>
      </c>
      <c r="P33" s="14">
        <v>2.6074148106803299E-3</v>
      </c>
      <c r="Q33" s="14">
        <v>1.8215633607844E-3</v>
      </c>
      <c r="R33" s="14">
        <v>9.8735182166411102E-5</v>
      </c>
      <c r="S33" s="14">
        <v>2.21650408945005E-4</v>
      </c>
      <c r="T33" s="14">
        <v>3.4456563572359802E-4</v>
      </c>
      <c r="U33" s="14">
        <v>2.4180044612182299E-4</v>
      </c>
      <c r="V33" s="14">
        <v>4.2315078071318999E-5</v>
      </c>
      <c r="W33" s="14">
        <v>3.1635558367605198E-4</v>
      </c>
      <c r="X33" s="14">
        <v>4.9468341269089597E-3</v>
      </c>
      <c r="Y33" s="14">
        <v>1.2694523421395701E-4</v>
      </c>
      <c r="Z33" s="14">
        <v>2.2165040894500499E-5</v>
      </c>
      <c r="AA33" s="14">
        <v>2.5393076850226799E-2</v>
      </c>
      <c r="AB33" s="14">
        <v>1.08931100977881E-2</v>
      </c>
      <c r="AC33" s="14">
        <v>6.9114627516487798E-4</v>
      </c>
      <c r="AD33" s="14">
        <v>5.4405100377410195E-4</v>
      </c>
      <c r="AE33" s="14">
        <v>2.3918094128883701E-3</v>
      </c>
      <c r="AF33" s="14">
        <v>1.00750185884093E-4</v>
      </c>
      <c r="AG33" s="14">
        <v>2.0150037176818598E-5</v>
      </c>
      <c r="AH33" s="14">
        <v>1.22915226778593E-4</v>
      </c>
      <c r="AI33" s="14">
        <v>8.0398648335506205E-4</v>
      </c>
      <c r="AJ33" s="14">
        <v>9.8735182166411102E-5</v>
      </c>
      <c r="AK33" s="14">
        <v>6.1256113017528497E-3</v>
      </c>
      <c r="AL33" s="14">
        <v>2.5187546471023198E-4</v>
      </c>
      <c r="AM33" s="14">
        <v>8.2353201941657607E-3</v>
      </c>
      <c r="AN33" s="14">
        <v>1.7530532343832199E-3</v>
      </c>
      <c r="AO33" s="14">
        <v>7.3547635695387899E-4</v>
      </c>
      <c r="AP33" s="14">
        <v>6.0450111530455804E-6</v>
      </c>
      <c r="AQ33" s="14">
        <v>8.0600148707274394E-6</v>
      </c>
      <c r="AR33" s="14">
        <v>4.4330081789000903E-5</v>
      </c>
      <c r="AS33" s="14">
        <v>1.8215633607844E-3</v>
      </c>
      <c r="AT33" s="14">
        <v>0</v>
      </c>
      <c r="AU33" s="18">
        <f t="shared" si="53"/>
        <v>0.22714532408312288</v>
      </c>
      <c r="AV33" s="18">
        <f t="shared" si="54"/>
        <v>0.26225071885257617</v>
      </c>
      <c r="AZ33" s="16">
        <f t="shared" si="55"/>
        <v>9.9888904318844549E-2</v>
      </c>
      <c r="BA33" s="16">
        <f t="shared" si="56"/>
        <v>4.0272184418830789E-4</v>
      </c>
      <c r="BB33" s="16">
        <f t="shared" si="57"/>
        <v>1.1942785724204984E-3</v>
      </c>
      <c r="BC33" s="16">
        <f t="shared" si="58"/>
        <v>1.6900430495764496E-2</v>
      </c>
      <c r="BD33" s="16">
        <f t="shared" si="59"/>
        <v>3.1940008332176091E-4</v>
      </c>
      <c r="BE33" s="16">
        <f t="shared" si="60"/>
        <v>9.6833773087071237E-2</v>
      </c>
      <c r="BF33" s="16">
        <f t="shared" si="61"/>
        <v>5.9019580613803649E-3</v>
      </c>
      <c r="BG33" s="16">
        <f t="shared" si="62"/>
        <v>4.3257880849882037E-3</v>
      </c>
      <c r="BH33" s="16">
        <f t="shared" si="63"/>
        <v>8.5404804888210121E-4</v>
      </c>
      <c r="BI33" s="16">
        <f t="shared" si="64"/>
        <v>0.16876822663518973</v>
      </c>
      <c r="BJ33" s="16">
        <f t="shared" si="65"/>
        <v>0.32972503818914034</v>
      </c>
      <c r="BK33" s="16">
        <f t="shared" si="66"/>
        <v>1.5421469240383288E-2</v>
      </c>
      <c r="BL33" s="16">
        <f t="shared" si="67"/>
        <v>1.265102069157063E-2</v>
      </c>
      <c r="BM33" s="16">
        <f t="shared" si="68"/>
        <v>2.7357311484516034E-3</v>
      </c>
      <c r="BN33" s="16">
        <f t="shared" si="69"/>
        <v>8.9848632134425944E-3</v>
      </c>
      <c r="BO33" s="16">
        <f t="shared" si="70"/>
        <v>6.2769059852798223E-3</v>
      </c>
      <c r="BP33" s="16">
        <f t="shared" si="71"/>
        <v>3.4023052353839754E-4</v>
      </c>
      <c r="BQ33" s="16">
        <f t="shared" si="72"/>
        <v>7.6378280794334316E-4</v>
      </c>
      <c r="BR33" s="16">
        <f t="shared" si="73"/>
        <v>1.1873350923482858E-3</v>
      </c>
      <c r="BS33" s="16">
        <f t="shared" si="74"/>
        <v>8.33217608665463E-4</v>
      </c>
      <c r="BT33" s="16">
        <f t="shared" si="75"/>
        <v>1.4581308151645595E-4</v>
      </c>
      <c r="BU33" s="16">
        <f t="shared" si="76"/>
        <v>1.0901263713373149E-3</v>
      </c>
      <c r="BV33" s="16">
        <f t="shared" si="77"/>
        <v>1.7046243577280924E-2</v>
      </c>
      <c r="BW33" s="16">
        <f t="shared" si="78"/>
        <v>4.3743924454936787E-4</v>
      </c>
      <c r="BX33" s="16">
        <f t="shared" si="79"/>
        <v>7.637828079433431E-5</v>
      </c>
      <c r="BY33" s="16">
        <f t="shared" si="80"/>
        <v>8.750173587001811E-2</v>
      </c>
      <c r="BZ33" s="16">
        <f t="shared" si="81"/>
        <v>3.7536453270379022E-2</v>
      </c>
      <c r="CA33" s="16">
        <f t="shared" si="82"/>
        <v>2.3816136647687837E-3</v>
      </c>
      <c r="CB33" s="16">
        <f t="shared" si="83"/>
        <v>1.8747396194972925E-3</v>
      </c>
      <c r="CC33" s="16">
        <f t="shared" si="84"/>
        <v>8.2419108457158878E-3</v>
      </c>
      <c r="CD33" s="16">
        <f t="shared" si="85"/>
        <v>3.4717400361060992E-4</v>
      </c>
      <c r="CE33" s="16">
        <f t="shared" si="86"/>
        <v>6.9434800722121976E-5</v>
      </c>
      <c r="CF33" s="16">
        <f t="shared" si="87"/>
        <v>4.2355228440494247E-4</v>
      </c>
      <c r="CG33" s="16">
        <f t="shared" si="88"/>
        <v>2.7704485488126668E-3</v>
      </c>
      <c r="CH33" s="16">
        <f t="shared" si="89"/>
        <v>3.4023052353839754E-4</v>
      </c>
      <c r="CI33" s="16">
        <f t="shared" si="90"/>
        <v>2.1108179419525065E-2</v>
      </c>
      <c r="CJ33" s="16">
        <f t="shared" si="91"/>
        <v>8.6793500902652293E-4</v>
      </c>
      <c r="CK33" s="16">
        <f t="shared" si="92"/>
        <v>2.8378003055131249E-2</v>
      </c>
      <c r="CL33" s="16">
        <f t="shared" si="93"/>
        <v>6.0408276628246185E-3</v>
      </c>
      <c r="CM33" s="16">
        <f t="shared" si="94"/>
        <v>2.5343702263574525E-3</v>
      </c>
      <c r="CN33" s="16">
        <f t="shared" si="95"/>
        <v>2.0830440216636597E-5</v>
      </c>
      <c r="CO33" s="16">
        <f t="shared" si="96"/>
        <v>2.7773920288848789E-5</v>
      </c>
      <c r="CP33" s="16">
        <f t="shared" si="97"/>
        <v>1.527565615886683E-4</v>
      </c>
      <c r="CQ33" s="16">
        <f t="shared" si="98"/>
        <v>6.2769059852798223E-3</v>
      </c>
      <c r="CR33" s="16">
        <f t="shared" si="99"/>
        <v>0</v>
      </c>
      <c r="CS33" s="16">
        <f t="shared" si="100"/>
        <v>0.78271767810026394</v>
      </c>
      <c r="CT33" s="16">
        <f t="shared" si="101"/>
        <v>0.90368698791834468</v>
      </c>
      <c r="CX33" s="15">
        <f t="shared" ref="CX33:CX54" si="102">CX32+1</f>
        <v>3</v>
      </c>
      <c r="CY33" s="24" t="str">
        <f>HLOOKUP(LARGE($AZ33:$CR33,CY$30),$AZ33:$CR$58,28-$CX33,0)</f>
        <v>D20</v>
      </c>
      <c r="CZ33" s="24" t="str">
        <f>HLOOKUP(LARGE($AZ33:$CR33,CZ$30),$AZ33:$CR$58,28-$CX33,0)</f>
        <v>D19</v>
      </c>
      <c r="DA33" s="24" t="str">
        <f>HLOOKUP(LARGE($AZ33:$CR33,DA$30),$AZ33:$CR$58,28-$CX33,0)</f>
        <v>D01T02</v>
      </c>
      <c r="DB33" s="24" t="str">
        <f>HLOOKUP(LARGE($AZ33:$CR33,DB$30),$AZ33:$CR$58,28-$CX33,0)</f>
        <v>D10T12</v>
      </c>
      <c r="DC33" s="24" t="str">
        <f>HLOOKUP(LARGE($AZ33:$CR33,DC$30),$AZ33:$CR$58,28-$CX33,0)</f>
        <v>D45T47</v>
      </c>
    </row>
    <row r="34" spans="1:107" ht="16.5" customHeight="1" x14ac:dyDescent="0.4">
      <c r="A34" s="2">
        <v>1998</v>
      </c>
      <c r="B34" s="14">
        <v>2.85772116821221E-2</v>
      </c>
      <c r="C34" s="14">
        <v>1.00161092423648E-4</v>
      </c>
      <c r="D34" s="14">
        <v>3.5473720233375299E-4</v>
      </c>
      <c r="E34" s="14">
        <v>4.65123072942316E-3</v>
      </c>
      <c r="F34" s="14">
        <v>4.7993856786331301E-5</v>
      </c>
      <c r="G34" s="14">
        <v>2.6167085395678E-2</v>
      </c>
      <c r="H34" s="14">
        <v>1.5733638268214699E-3</v>
      </c>
      <c r="I34" s="14">
        <v>1.23740682931715E-3</v>
      </c>
      <c r="J34" s="14">
        <v>2.3370921565517901E-4</v>
      </c>
      <c r="K34" s="14">
        <v>4.4682280668074503E-2</v>
      </c>
      <c r="L34" s="14">
        <v>9.5539075346181807E-2</v>
      </c>
      <c r="M34" s="14">
        <v>3.8311617852045399E-3</v>
      </c>
      <c r="N34" s="14">
        <v>3.6412730474847002E-3</v>
      </c>
      <c r="O34" s="14">
        <v>7.1364778351849204E-4</v>
      </c>
      <c r="P34" s="14">
        <v>2.6751358434816E-3</v>
      </c>
      <c r="Q34" s="14">
        <v>1.8467201415610099E-3</v>
      </c>
      <c r="R34" s="14">
        <v>1.02247781849141E-4</v>
      </c>
      <c r="S34" s="14">
        <v>2.27449147378701E-4</v>
      </c>
      <c r="T34" s="14">
        <v>3.7143071773769497E-4</v>
      </c>
      <c r="U34" s="14">
        <v>2.7961638301601702E-4</v>
      </c>
      <c r="V34" s="14">
        <v>4.7993856786331301E-5</v>
      </c>
      <c r="W34" s="14">
        <v>3.4430375520628999E-4</v>
      </c>
      <c r="X34" s="14">
        <v>5.1624696386688602E-3</v>
      </c>
      <c r="Y34" s="14">
        <v>1.6693515403941301E-4</v>
      </c>
      <c r="Z34" s="14">
        <v>2.29535836804193E-5</v>
      </c>
      <c r="AA34" s="14">
        <v>2.4520687438964298E-2</v>
      </c>
      <c r="AB34" s="14">
        <v>1.0710976821053901E-2</v>
      </c>
      <c r="AC34" s="14">
        <v>7.3660136719891096E-4</v>
      </c>
      <c r="AD34" s="14">
        <v>5.5297269775555699E-4</v>
      </c>
      <c r="AE34" s="14">
        <v>2.3642191190831898E-3</v>
      </c>
      <c r="AF34" s="14">
        <v>1.0642116070012601E-4</v>
      </c>
      <c r="AG34" s="14">
        <v>2.29535836804193E-5</v>
      </c>
      <c r="AH34" s="14">
        <v>1.2311467610406701E-4</v>
      </c>
      <c r="AI34" s="14">
        <v>8.2006894421861798E-4</v>
      </c>
      <c r="AJ34" s="14">
        <v>1.04334471274633E-4</v>
      </c>
      <c r="AK34" s="14">
        <v>5.9887986511639596E-3</v>
      </c>
      <c r="AL34" s="14">
        <v>2.5874948876109102E-4</v>
      </c>
      <c r="AM34" s="14">
        <v>8.3321508759922197E-3</v>
      </c>
      <c r="AN34" s="14">
        <v>1.7966395953491899E-3</v>
      </c>
      <c r="AO34" s="14">
        <v>7.5955495087933096E-4</v>
      </c>
      <c r="AP34" s="14">
        <v>6.2600682764780003E-6</v>
      </c>
      <c r="AQ34" s="14">
        <v>8.3467577019706693E-6</v>
      </c>
      <c r="AR34" s="14">
        <v>4.5907167360838702E-5</v>
      </c>
      <c r="AS34" s="14">
        <v>1.7402989808608801E-3</v>
      </c>
      <c r="AT34" s="14">
        <v>0</v>
      </c>
      <c r="AU34" s="18">
        <f t="shared" si="53"/>
        <v>0.2194863405310207</v>
      </c>
      <c r="AV34" s="18">
        <f t="shared" si="54"/>
        <v>0.25433196724732282</v>
      </c>
      <c r="AZ34" s="16">
        <f t="shared" si="55"/>
        <v>0.10148278238445645</v>
      </c>
      <c r="BA34" s="16">
        <f t="shared" si="56"/>
        <v>3.556899273058711E-4</v>
      </c>
      <c r="BB34" s="16">
        <f t="shared" si="57"/>
        <v>1.2597351592082921E-3</v>
      </c>
      <c r="BC34" s="16">
        <f t="shared" si="58"/>
        <v>1.6517350999266409E-2</v>
      </c>
      <c r="BD34" s="16">
        <f t="shared" si="59"/>
        <v>1.704347568340631E-4</v>
      </c>
      <c r="BE34" s="16">
        <f t="shared" si="60"/>
        <v>9.2923993508658681E-2</v>
      </c>
      <c r="BF34" s="16">
        <f t="shared" si="61"/>
        <v>5.5872959414297223E-3</v>
      </c>
      <c r="BG34" s="16">
        <f t="shared" si="62"/>
        <v>4.3942526435912779E-3</v>
      </c>
      <c r="BH34" s="16">
        <f t="shared" si="63"/>
        <v>8.2994316371370034E-4</v>
      </c>
      <c r="BI34" s="16">
        <f t="shared" si="64"/>
        <v>0.15867475861251298</v>
      </c>
      <c r="BJ34" s="16">
        <f t="shared" si="65"/>
        <v>0.33927631920206913</v>
      </c>
      <c r="BK34" s="16">
        <f t="shared" si="66"/>
        <v>1.3605139719449582E-2</v>
      </c>
      <c r="BL34" s="16">
        <f t="shared" si="67"/>
        <v>1.2930810898932176E-2</v>
      </c>
      <c r="BM34" s="16">
        <f t="shared" si="68"/>
        <v>2.5342907320543315E-3</v>
      </c>
      <c r="BN34" s="16">
        <f t="shared" si="69"/>
        <v>9.499885141794312E-3</v>
      </c>
      <c r="BO34" s="16">
        <f t="shared" si="70"/>
        <v>6.5580330347019978E-3</v>
      </c>
      <c r="BP34" s="16">
        <f t="shared" si="71"/>
        <v>3.6310013412474456E-4</v>
      </c>
      <c r="BQ34" s="16">
        <f t="shared" si="72"/>
        <v>8.0771254325708334E-4</v>
      </c>
      <c r="BR34" s="16">
        <f t="shared" si="73"/>
        <v>1.319016813759273E-3</v>
      </c>
      <c r="BS34" s="16">
        <f t="shared" si="74"/>
        <v>9.9296771372888891E-4</v>
      </c>
      <c r="BT34" s="16">
        <f t="shared" si="75"/>
        <v>1.704347568340631E-4</v>
      </c>
      <c r="BU34" s="16">
        <f t="shared" si="76"/>
        <v>1.2226841251139317E-3</v>
      </c>
      <c r="BV34" s="16">
        <f t="shared" si="77"/>
        <v>1.8332851669890116E-2</v>
      </c>
      <c r="BW34" s="16">
        <f t="shared" si="78"/>
        <v>5.9281654550978396E-4</v>
      </c>
      <c r="BX34" s="16">
        <f t="shared" si="79"/>
        <v>8.1512275007595338E-5</v>
      </c>
      <c r="BY34" s="16">
        <f t="shared" si="80"/>
        <v>8.7077340328568467E-2</v>
      </c>
      <c r="BZ34" s="16">
        <f t="shared" si="81"/>
        <v>3.8036591601271742E-2</v>
      </c>
      <c r="CA34" s="16">
        <f t="shared" si="82"/>
        <v>2.6158030070619256E-3</v>
      </c>
      <c r="CB34" s="16">
        <f t="shared" si="83"/>
        <v>1.9637048070011644E-3</v>
      </c>
      <c r="CC34" s="16">
        <f t="shared" si="84"/>
        <v>8.3957643257823265E-3</v>
      </c>
      <c r="CD34" s="16">
        <f t="shared" si="85"/>
        <v>3.7792054776248805E-4</v>
      </c>
      <c r="CE34" s="16">
        <f t="shared" si="86"/>
        <v>8.1512275007595338E-5</v>
      </c>
      <c r="CF34" s="16">
        <f t="shared" si="87"/>
        <v>4.3720220231346538E-4</v>
      </c>
      <c r="CG34" s="16">
        <f t="shared" si="88"/>
        <v>2.9122112798168191E-3</v>
      </c>
      <c r="CH34" s="16">
        <f t="shared" si="89"/>
        <v>3.7051034094361449E-4</v>
      </c>
      <c r="CI34" s="16">
        <f t="shared" si="90"/>
        <v>2.1267293570163562E-2</v>
      </c>
      <c r="CJ34" s="16">
        <f t="shared" si="91"/>
        <v>9.1886564554016813E-4</v>
      </c>
      <c r="CK34" s="16">
        <f t="shared" si="92"/>
        <v>2.9588955827757155E-2</v>
      </c>
      <c r="CL34" s="16">
        <f t="shared" si="93"/>
        <v>6.3801880710490765E-3</v>
      </c>
      <c r="CM34" s="16">
        <f t="shared" si="94"/>
        <v>2.6973152820695232E-3</v>
      </c>
      <c r="CN34" s="16">
        <f t="shared" si="95"/>
        <v>2.2230620456616944E-5</v>
      </c>
      <c r="CO34" s="16">
        <f t="shared" si="96"/>
        <v>2.9640827275489267E-5</v>
      </c>
      <c r="CP34" s="16">
        <f t="shared" si="97"/>
        <v>1.6302455001519103E-4</v>
      </c>
      <c r="CQ34" s="16">
        <f t="shared" si="98"/>
        <v>6.1801124869394954E-3</v>
      </c>
      <c r="CR34" s="16">
        <f t="shared" si="99"/>
        <v>0</v>
      </c>
      <c r="CS34" s="16">
        <f t="shared" si="100"/>
        <v>0.77943519403626571</v>
      </c>
      <c r="CT34" s="16">
        <f t="shared" si="101"/>
        <v>0.90317823770461458</v>
      </c>
      <c r="CX34" s="15">
        <f t="shared" si="102"/>
        <v>4</v>
      </c>
      <c r="CY34" s="24" t="str">
        <f>HLOOKUP(LARGE($AZ34:$CR34,CY$30),$AZ34:$CR$58,28-$CX34,0)</f>
        <v>D20</v>
      </c>
      <c r="CZ34" s="24" t="str">
        <f>HLOOKUP(LARGE($AZ34:$CR34,CZ$30),$AZ34:$CR$58,28-$CX34,0)</f>
        <v>D19</v>
      </c>
      <c r="DA34" s="24" t="str">
        <f>HLOOKUP(LARGE($AZ34:$CR34,DA$30),$AZ34:$CR$58,28-$CX34,0)</f>
        <v>D01T02</v>
      </c>
      <c r="DB34" s="24" t="str">
        <f>HLOOKUP(LARGE($AZ34:$CR34,DB$30),$AZ34:$CR$58,28-$CX34,0)</f>
        <v>D10T12</v>
      </c>
      <c r="DC34" s="24" t="str">
        <f>HLOOKUP(LARGE($AZ34:$CR34,DC$30),$AZ34:$CR$58,28-$CX34,0)</f>
        <v>D45T47</v>
      </c>
    </row>
    <row r="35" spans="1:107" ht="16.5" customHeight="1" x14ac:dyDescent="0.4">
      <c r="A35" s="2">
        <v>1999</v>
      </c>
      <c r="B35" s="14">
        <v>2.6039136262797101E-2</v>
      </c>
      <c r="C35" s="14">
        <v>9.6582162152669999E-5</v>
      </c>
      <c r="D35" s="14">
        <v>3.5706132674623498E-4</v>
      </c>
      <c r="E35" s="14">
        <v>5.2534842746679604E-3</v>
      </c>
      <c r="F35" s="14">
        <v>8.7801965593336403E-5</v>
      </c>
      <c r="G35" s="14">
        <v>2.5406962110525101E-2</v>
      </c>
      <c r="H35" s="14">
        <v>1.57750864849361E-3</v>
      </c>
      <c r="I35" s="14">
        <v>1.0624037836793701E-3</v>
      </c>
      <c r="J35" s="14">
        <v>2.19504913983341E-4</v>
      </c>
      <c r="K35" s="14">
        <v>4.5733117145382501E-2</v>
      </c>
      <c r="L35" s="14">
        <v>0.106977914878921</v>
      </c>
      <c r="M35" s="14">
        <v>4.5715556752263797E-3</v>
      </c>
      <c r="N35" s="14">
        <v>3.7491439308354598E-3</v>
      </c>
      <c r="O35" s="14">
        <v>8.0485135127224999E-4</v>
      </c>
      <c r="P35" s="14">
        <v>2.6018649137492002E-3</v>
      </c>
      <c r="Q35" s="14">
        <v>1.9111561177482901E-3</v>
      </c>
      <c r="R35" s="14">
        <v>1.3170294839000499E-4</v>
      </c>
      <c r="S35" s="14">
        <v>2.3999203928845301E-4</v>
      </c>
      <c r="T35" s="14">
        <v>4.0681577391579201E-4</v>
      </c>
      <c r="U35" s="14">
        <v>3.0145341520378799E-4</v>
      </c>
      <c r="V35" s="14">
        <v>4.9754447169557301E-5</v>
      </c>
      <c r="W35" s="14">
        <v>4.0096230954290302E-4</v>
      </c>
      <c r="X35" s="14">
        <v>4.9198368054132798E-3</v>
      </c>
      <c r="Y35" s="14">
        <v>1.52190073695116E-4</v>
      </c>
      <c r="Z35" s="14">
        <v>3.2194054050890002E-5</v>
      </c>
      <c r="AA35" s="14">
        <v>2.6826427220950699E-2</v>
      </c>
      <c r="AB35" s="14">
        <v>1.1022073414150201E-2</v>
      </c>
      <c r="AC35" s="14">
        <v>8.5460579844180804E-4</v>
      </c>
      <c r="AD35" s="14">
        <v>5.6778604417024204E-4</v>
      </c>
      <c r="AE35" s="14">
        <v>2.44089464349475E-3</v>
      </c>
      <c r="AF35" s="14">
        <v>8.7801965593336403E-5</v>
      </c>
      <c r="AG35" s="14">
        <v>2.6340589678000899E-5</v>
      </c>
      <c r="AH35" s="14">
        <v>1.2292275183067099E-4</v>
      </c>
      <c r="AI35" s="14">
        <v>6.2632068789913304E-4</v>
      </c>
      <c r="AJ35" s="14">
        <v>1.08289090898448E-4</v>
      </c>
      <c r="AK35" s="14">
        <v>5.4466485989732999E-3</v>
      </c>
      <c r="AL35" s="14">
        <v>2.01944520864674E-4</v>
      </c>
      <c r="AM35" s="14">
        <v>8.9148262399100908E-3</v>
      </c>
      <c r="AN35" s="14">
        <v>1.8789620636974001E-3</v>
      </c>
      <c r="AO35" s="14">
        <v>7.1997611786535896E-4</v>
      </c>
      <c r="AP35" s="14">
        <v>8.7801965593336396E-6</v>
      </c>
      <c r="AQ35" s="14">
        <v>1.14142555271337E-4</v>
      </c>
      <c r="AR35" s="14">
        <v>4.9754447169557301E-5</v>
      </c>
      <c r="AS35" s="14">
        <v>1.77652643717184E-3</v>
      </c>
      <c r="AT35" s="14">
        <v>0</v>
      </c>
      <c r="AU35" s="18">
        <f t="shared" si="53"/>
        <v>0.23098355761857639</v>
      </c>
      <c r="AV35" s="18">
        <f t="shared" si="54"/>
        <v>0.26654042695169128</v>
      </c>
      <c r="AZ35" s="16">
        <f t="shared" si="55"/>
        <v>8.830418643428542E-2</v>
      </c>
      <c r="BA35" s="16">
        <f t="shared" si="56"/>
        <v>3.275304206284614E-4</v>
      </c>
      <c r="BB35" s="16">
        <f t="shared" si="57"/>
        <v>1.2108700398991618E-3</v>
      </c>
      <c r="BC35" s="16">
        <f t="shared" si="58"/>
        <v>1.781566984933601E-2</v>
      </c>
      <c r="BD35" s="16">
        <f t="shared" si="59"/>
        <v>2.9775492784405594E-4</v>
      </c>
      <c r="BE35" s="16">
        <f t="shared" si="60"/>
        <v>8.6160350953808293E-2</v>
      </c>
      <c r="BF35" s="16">
        <f t="shared" si="61"/>
        <v>5.3496635369315359E-3</v>
      </c>
      <c r="BG35" s="16">
        <f t="shared" si="62"/>
        <v>3.6028346269130758E-3</v>
      </c>
      <c r="BH35" s="16">
        <f t="shared" si="63"/>
        <v>7.4438731961013989E-4</v>
      </c>
      <c r="BI35" s="16">
        <f t="shared" si="64"/>
        <v>0.15509061674970731</v>
      </c>
      <c r="BJ35" s="16">
        <f t="shared" si="65"/>
        <v>0.36278460408519753</v>
      </c>
      <c r="BK35" s="16">
        <f t="shared" si="66"/>
        <v>1.5503106576413839E-2</v>
      </c>
      <c r="BL35" s="16">
        <f t="shared" si="67"/>
        <v>1.2714135418941173E-2</v>
      </c>
      <c r="BM35" s="16">
        <f t="shared" si="68"/>
        <v>2.7294201719038451E-3</v>
      </c>
      <c r="BN35" s="16">
        <f t="shared" si="69"/>
        <v>8.8234710284455179E-3</v>
      </c>
      <c r="BO35" s="16">
        <f t="shared" si="70"/>
        <v>6.4811322627389544E-3</v>
      </c>
      <c r="BP35" s="16">
        <f t="shared" si="71"/>
        <v>4.4663239176608526E-4</v>
      </c>
      <c r="BQ35" s="16">
        <f t="shared" si="72"/>
        <v>8.138634694404202E-4</v>
      </c>
      <c r="BR35" s="16">
        <f t="shared" si="73"/>
        <v>1.3795978323441259E-3</v>
      </c>
      <c r="BS35" s="16">
        <f t="shared" si="74"/>
        <v>1.0222919189312577E-3</v>
      </c>
      <c r="BT35" s="16">
        <f t="shared" si="75"/>
        <v>1.6872779244496506E-4</v>
      </c>
      <c r="BU35" s="16">
        <f t="shared" si="76"/>
        <v>1.3597475038211893E-3</v>
      </c>
      <c r="BV35" s="16">
        <f t="shared" si="77"/>
        <v>1.6684201123528589E-2</v>
      </c>
      <c r="BW35" s="16">
        <f t="shared" si="78"/>
        <v>5.161085415963622E-4</v>
      </c>
      <c r="BX35" s="16">
        <f t="shared" si="79"/>
        <v>1.0917680687615381E-4</v>
      </c>
      <c r="BY35" s="16">
        <f t="shared" si="80"/>
        <v>9.0974055620620498E-2</v>
      </c>
      <c r="BZ35" s="16">
        <f t="shared" si="81"/>
        <v>3.7378168608690615E-2</v>
      </c>
      <c r="CA35" s="16">
        <f t="shared" si="82"/>
        <v>2.8981479643488124E-3</v>
      </c>
      <c r="CB35" s="16">
        <f t="shared" si="83"/>
        <v>1.9254818667248951E-3</v>
      </c>
      <c r="CC35" s="16">
        <f t="shared" si="84"/>
        <v>8.2775869940647489E-3</v>
      </c>
      <c r="CD35" s="16">
        <f t="shared" si="85"/>
        <v>2.9775492784405594E-4</v>
      </c>
      <c r="CE35" s="16">
        <f t="shared" si="86"/>
        <v>8.9326478353216716E-5</v>
      </c>
      <c r="CF35" s="16">
        <f t="shared" si="87"/>
        <v>4.1685689898167844E-4</v>
      </c>
      <c r="CG35" s="16">
        <f t="shared" si="88"/>
        <v>2.1239851519542657E-3</v>
      </c>
      <c r="CH35" s="16">
        <f t="shared" si="89"/>
        <v>3.6723107767433488E-4</v>
      </c>
      <c r="CI35" s="16">
        <f t="shared" si="90"/>
        <v>1.8470730690592931E-2</v>
      </c>
      <c r="CJ35" s="16">
        <f t="shared" si="91"/>
        <v>6.8483633404132962E-4</v>
      </c>
      <c r="CK35" s="16">
        <f t="shared" si="92"/>
        <v>3.0232050340433154E-2</v>
      </c>
      <c r="CL35" s="16">
        <f t="shared" si="93"/>
        <v>6.371955455862801E-3</v>
      </c>
      <c r="CM35" s="16">
        <f t="shared" si="94"/>
        <v>2.4415904083212605E-3</v>
      </c>
      <c r="CN35" s="16">
        <f t="shared" si="95"/>
        <v>2.9775492784405592E-5</v>
      </c>
      <c r="CO35" s="16">
        <f t="shared" si="96"/>
        <v>3.8708140619727162E-4</v>
      </c>
      <c r="CP35" s="16">
        <f t="shared" si="97"/>
        <v>1.6872779244496506E-4</v>
      </c>
      <c r="CQ35" s="16">
        <f t="shared" si="98"/>
        <v>6.024574706711399E-3</v>
      </c>
      <c r="CR35" s="16">
        <f t="shared" si="99"/>
        <v>0</v>
      </c>
      <c r="CS35" s="16">
        <f t="shared" si="100"/>
        <v>0.78331381384361898</v>
      </c>
      <c r="CT35" s="16">
        <f t="shared" si="101"/>
        <v>0.90389463445620033</v>
      </c>
      <c r="CX35" s="15">
        <f t="shared" si="102"/>
        <v>5</v>
      </c>
      <c r="CY35" s="24" t="str">
        <f>HLOOKUP(LARGE($AZ35:$CR35,CY$30),$AZ35:$CR$58,28-$CX35,0)</f>
        <v>D20</v>
      </c>
      <c r="CZ35" s="24" t="str">
        <f>HLOOKUP(LARGE($AZ35:$CR35,CZ$30),$AZ35:$CR$58,28-$CX35,0)</f>
        <v>D19</v>
      </c>
      <c r="DA35" s="24" t="str">
        <f>HLOOKUP(LARGE($AZ35:$CR35,DA$30),$AZ35:$CR$58,28-$CX35,0)</f>
        <v>D45T47</v>
      </c>
      <c r="DB35" s="24" t="str">
        <f>HLOOKUP(LARGE($AZ35:$CR35,DB$30),$AZ35:$CR$58,28-$CX35,0)</f>
        <v>D01T02</v>
      </c>
      <c r="DC35" s="24" t="str">
        <f>HLOOKUP(LARGE($AZ35:$CR35,DC$30),$AZ35:$CR$58,28-$CX35,0)</f>
        <v>D10T12</v>
      </c>
    </row>
    <row r="36" spans="1:107" ht="16.5" customHeight="1" x14ac:dyDescent="0.4">
      <c r="A36" s="2">
        <v>2000</v>
      </c>
      <c r="B36" s="14">
        <v>2.7138125565121698E-2</v>
      </c>
      <c r="C36" s="14">
        <v>1.4250894366474E-4</v>
      </c>
      <c r="D36" s="14">
        <v>2.5307622754255601E-4</v>
      </c>
      <c r="E36" s="14">
        <v>5.1548924794590596E-3</v>
      </c>
      <c r="F36" s="14">
        <v>1.35137791406219E-4</v>
      </c>
      <c r="G36" s="14">
        <v>3.4455222707080201E-2</v>
      </c>
      <c r="H36" s="14">
        <v>1.4668592994456901E-3</v>
      </c>
      <c r="I36" s="14">
        <v>1.0319613161929499E-3</v>
      </c>
      <c r="J36" s="14">
        <v>1.9410700947438799E-4</v>
      </c>
      <c r="K36" s="14">
        <v>4.4809234579549502E-2</v>
      </c>
      <c r="L36" s="14">
        <v>9.07044855918544E-2</v>
      </c>
      <c r="M36" s="14">
        <v>6.9460824782796703E-3</v>
      </c>
      <c r="N36" s="14">
        <v>3.5406101348429502E-3</v>
      </c>
      <c r="O36" s="14">
        <v>8.1574084994299697E-4</v>
      </c>
      <c r="P36" s="14">
        <v>2.1622046624995101E-3</v>
      </c>
      <c r="Q36" s="14">
        <v>2.0639226323858899E-3</v>
      </c>
      <c r="R36" s="14">
        <v>1.35137791406219E-4</v>
      </c>
      <c r="S36" s="14">
        <v>2.5553327829539699E-4</v>
      </c>
      <c r="T36" s="14">
        <v>3.1941659786924602E-4</v>
      </c>
      <c r="U36" s="14">
        <v>2.9976019184652298E-4</v>
      </c>
      <c r="V36" s="14">
        <v>4.6683964303966701E-5</v>
      </c>
      <c r="W36" s="14">
        <v>8.1082674843731598E-4</v>
      </c>
      <c r="X36" s="14">
        <v>5.4399103667885397E-3</v>
      </c>
      <c r="Y36" s="14">
        <v>1.5479419742894199E-4</v>
      </c>
      <c r="Z36" s="14">
        <v>2.9484609034084199E-5</v>
      </c>
      <c r="AA36" s="14">
        <v>2.4260919133545601E-2</v>
      </c>
      <c r="AB36" s="14">
        <v>1.0801195109486199E-2</v>
      </c>
      <c r="AC36" s="14">
        <v>8.5996776349412296E-4</v>
      </c>
      <c r="AD36" s="14">
        <v>5.25808861107835E-4</v>
      </c>
      <c r="AE36" s="14">
        <v>2.4496796005818301E-3</v>
      </c>
      <c r="AF36" s="14">
        <v>2.7027558281243901E-5</v>
      </c>
      <c r="AG36" s="14">
        <v>2.7027558281243901E-5</v>
      </c>
      <c r="AH36" s="14">
        <v>2.2604866926131199E-4</v>
      </c>
      <c r="AI36" s="14">
        <v>2.5553327829539699E-4</v>
      </c>
      <c r="AJ36" s="14">
        <v>1.32680740653379E-4</v>
      </c>
      <c r="AK36" s="14">
        <v>6.2482800644730104E-3</v>
      </c>
      <c r="AL36" s="14">
        <v>1.9410700947438799E-4</v>
      </c>
      <c r="AM36" s="14">
        <v>1.1535853284585401E-2</v>
      </c>
      <c r="AN36" s="14">
        <v>2.52584817391988E-3</v>
      </c>
      <c r="AO36" s="14">
        <v>8.4768250972992103E-4</v>
      </c>
      <c r="AP36" s="14">
        <v>2.2113456775563201E-5</v>
      </c>
      <c r="AQ36" s="14">
        <v>3.9312812045445601E-5</v>
      </c>
      <c r="AR36" s="14">
        <v>5.8969218068168399E-5</v>
      </c>
      <c r="AS36" s="14">
        <v>1.5037150607382899E-3</v>
      </c>
      <c r="AT36" s="14">
        <v>0</v>
      </c>
      <c r="AU36" s="18">
        <f t="shared" si="53"/>
        <v>0.22136798757715143</v>
      </c>
      <c r="AV36" s="18">
        <f t="shared" si="54"/>
        <v>0.26233930888076429</v>
      </c>
      <c r="AZ36" s="16">
        <f t="shared" si="55"/>
        <v>9.3242946629071302E-2</v>
      </c>
      <c r="BA36" s="16">
        <f t="shared" si="56"/>
        <v>4.8964154861802793E-4</v>
      </c>
      <c r="BB36" s="16">
        <f t="shared" si="57"/>
        <v>8.6953585358029255E-4</v>
      </c>
      <c r="BC36" s="16">
        <f t="shared" si="58"/>
        <v>1.7711516706907338E-2</v>
      </c>
      <c r="BD36" s="16">
        <f t="shared" si="59"/>
        <v>4.6431526162054383E-4</v>
      </c>
      <c r="BE36" s="16">
        <f t="shared" si="60"/>
        <v>0.11838350752190714</v>
      </c>
      <c r="BF36" s="16">
        <f t="shared" si="61"/>
        <v>5.0399311124993702E-3</v>
      </c>
      <c r="BG36" s="16">
        <f t="shared" si="62"/>
        <v>3.5456801796478056E-3</v>
      </c>
      <c r="BH36" s="16">
        <f t="shared" si="63"/>
        <v>6.669255576004199E-4</v>
      </c>
      <c r="BI36" s="16">
        <f t="shared" si="64"/>
        <v>0.15395849865770692</v>
      </c>
      <c r="BJ36" s="16">
        <f t="shared" si="65"/>
        <v>0.31164840359970969</v>
      </c>
      <c r="BK36" s="16">
        <f t="shared" si="66"/>
        <v>2.3865804447296E-2</v>
      </c>
      <c r="BL36" s="16">
        <f t="shared" si="67"/>
        <v>1.2165059854458289E-2</v>
      </c>
      <c r="BM36" s="16">
        <f t="shared" si="68"/>
        <v>2.8027757610549269E-3</v>
      </c>
      <c r="BN36" s="16">
        <f t="shared" si="69"/>
        <v>7.4290441859287222E-3</v>
      </c>
      <c r="BO36" s="16">
        <f t="shared" si="70"/>
        <v>7.0913603592955773E-3</v>
      </c>
      <c r="BP36" s="16">
        <f t="shared" si="71"/>
        <v>4.6431526162054383E-4</v>
      </c>
      <c r="BQ36" s="16">
        <f t="shared" si="72"/>
        <v>8.7797794924612284E-4</v>
      </c>
      <c r="BR36" s="16">
        <f t="shared" si="73"/>
        <v>1.0974724365576528E-3</v>
      </c>
      <c r="BS36" s="16">
        <f t="shared" si="74"/>
        <v>1.0299356712310272E-3</v>
      </c>
      <c r="BT36" s="16">
        <f t="shared" si="75"/>
        <v>1.6039981765073378E-4</v>
      </c>
      <c r="BU36" s="16">
        <f t="shared" si="76"/>
        <v>2.7858915697232694E-3</v>
      </c>
      <c r="BV36" s="16">
        <f t="shared" si="77"/>
        <v>1.8690799804143395E-2</v>
      </c>
      <c r="BW36" s="16">
        <f t="shared" si="78"/>
        <v>5.3185202694716908E-4</v>
      </c>
      <c r="BX36" s="16">
        <f t="shared" si="79"/>
        <v>1.0130514798993702E-4</v>
      </c>
      <c r="BY36" s="16">
        <f t="shared" si="80"/>
        <v>8.335725260438645E-2</v>
      </c>
      <c r="BZ36" s="16">
        <f t="shared" si="81"/>
        <v>3.7111452546980332E-2</v>
      </c>
      <c r="CA36" s="16">
        <f t="shared" si="82"/>
        <v>2.9547334830398314E-3</v>
      </c>
      <c r="CB36" s="16">
        <f t="shared" si="83"/>
        <v>1.8066084724872105E-3</v>
      </c>
      <c r="CC36" s="16">
        <f t="shared" si="84"/>
        <v>8.4167693788306051E-3</v>
      </c>
      <c r="CD36" s="16">
        <f t="shared" si="85"/>
        <v>9.2863052324109111E-5</v>
      </c>
      <c r="CE36" s="16">
        <f t="shared" si="86"/>
        <v>9.2863052324109111E-5</v>
      </c>
      <c r="CF36" s="16">
        <f t="shared" si="87"/>
        <v>7.766728012561831E-4</v>
      </c>
      <c r="CG36" s="16">
        <f t="shared" si="88"/>
        <v>8.7797794924612284E-4</v>
      </c>
      <c r="CH36" s="16">
        <f t="shared" si="89"/>
        <v>4.5587316595471691E-4</v>
      </c>
      <c r="CI36" s="16">
        <f t="shared" si="90"/>
        <v>2.1468249278200822E-2</v>
      </c>
      <c r="CJ36" s="16">
        <f t="shared" si="91"/>
        <v>6.669255576004199E-4</v>
      </c>
      <c r="CK36" s="16">
        <f t="shared" si="92"/>
        <v>3.9635639151062711E-2</v>
      </c>
      <c r="CL36" s="16">
        <f t="shared" si="93"/>
        <v>8.6784743444712712E-3</v>
      </c>
      <c r="CM36" s="16">
        <f t="shared" si="94"/>
        <v>2.9125230047106899E-3</v>
      </c>
      <c r="CN36" s="16">
        <f t="shared" si="95"/>
        <v>7.5978860992452935E-5</v>
      </c>
      <c r="CO36" s="16">
        <f t="shared" si="96"/>
        <v>1.3507353065324936E-4</v>
      </c>
      <c r="CP36" s="16">
        <f t="shared" si="97"/>
        <v>2.0261029597987403E-4</v>
      </c>
      <c r="CQ36" s="16">
        <f t="shared" si="98"/>
        <v>5.1665625474867733E-3</v>
      </c>
      <c r="CR36" s="16">
        <f t="shared" si="99"/>
        <v>0</v>
      </c>
      <c r="CS36" s="16">
        <f t="shared" si="100"/>
        <v>0.76059060901278153</v>
      </c>
      <c r="CT36" s="16">
        <f t="shared" si="101"/>
        <v>0.90136255424046474</v>
      </c>
      <c r="CX36" s="15">
        <f t="shared" si="102"/>
        <v>6</v>
      </c>
      <c r="CY36" s="24" t="str">
        <f>HLOOKUP(LARGE($AZ36:$CR36,CY$30),$AZ36:$CR$58,28-$CX36,0)</f>
        <v>D20</v>
      </c>
      <c r="CZ36" s="24" t="str">
        <f>HLOOKUP(LARGE($AZ36:$CR36,CZ$30),$AZ36:$CR$58,28-$CX36,0)</f>
        <v>D19</v>
      </c>
      <c r="DA36" s="24" t="str">
        <f>HLOOKUP(LARGE($AZ36:$CR36,DA$30),$AZ36:$CR$58,28-$CX36,0)</f>
        <v>D10T12</v>
      </c>
      <c r="DB36" s="24" t="str">
        <f>HLOOKUP(LARGE($AZ36:$CR36,DB$30),$AZ36:$CR$58,28-$CX36,0)</f>
        <v>D01T02</v>
      </c>
      <c r="DC36" s="24" t="str">
        <f>HLOOKUP(LARGE($AZ36:$CR36,DC$30),$AZ36:$CR$58,28-$CX36,0)</f>
        <v>D45T47</v>
      </c>
    </row>
    <row r="37" spans="1:107" ht="16.2" x14ac:dyDescent="0.4">
      <c r="A37" s="2">
        <v>2001</v>
      </c>
      <c r="B37" s="14">
        <v>2.5132764880442499E-2</v>
      </c>
      <c r="C37" s="14">
        <v>1.38152841251333E-4</v>
      </c>
      <c r="D37" s="14">
        <v>3.0117319392790603E-4</v>
      </c>
      <c r="E37" s="14">
        <v>6.0289899922081804E-3</v>
      </c>
      <c r="F37" s="14">
        <v>2.1275537552705299E-4</v>
      </c>
      <c r="G37" s="14">
        <v>3.58175056228206E-2</v>
      </c>
      <c r="H37" s="14">
        <v>1.69099077691632E-3</v>
      </c>
      <c r="I37" s="14">
        <v>9.72596002409386E-4</v>
      </c>
      <c r="J37" s="14">
        <v>1.8236175045176E-4</v>
      </c>
      <c r="K37" s="14">
        <v>4.9362010179101301E-2</v>
      </c>
      <c r="L37" s="14">
        <v>9.5314408236119794E-2</v>
      </c>
      <c r="M37" s="14">
        <v>9.4303129438160008E-3</v>
      </c>
      <c r="N37" s="14">
        <v>3.4869777131836502E-3</v>
      </c>
      <c r="O37" s="14">
        <v>1.0306201957349501E-3</v>
      </c>
      <c r="P37" s="14">
        <v>2.0971601301952398E-3</v>
      </c>
      <c r="Q37" s="14">
        <v>3.1139650418050501E-3</v>
      </c>
      <c r="R37" s="14">
        <v>9.9470045700959897E-5</v>
      </c>
      <c r="S37" s="14">
        <v>2.09992318702026E-4</v>
      </c>
      <c r="T37" s="14">
        <v>3.0946236440298602E-4</v>
      </c>
      <c r="U37" s="14">
        <v>2.1828148917710599E-4</v>
      </c>
      <c r="V37" s="14">
        <v>4.1445852375399999E-5</v>
      </c>
      <c r="W37" s="14">
        <v>6.90764206256666E-4</v>
      </c>
      <c r="X37" s="14">
        <v>6.4545007432622904E-3</v>
      </c>
      <c r="Y37" s="14">
        <v>1.657834095016E-4</v>
      </c>
      <c r="Z37" s="14">
        <v>7.6536674053238603E-4</v>
      </c>
      <c r="AA37" s="14">
        <v>2.6657972247857199E-2</v>
      </c>
      <c r="AB37" s="14">
        <v>1.19944296774407E-2</v>
      </c>
      <c r="AC37" s="14">
        <v>1.09693355953559E-3</v>
      </c>
      <c r="AD37" s="14">
        <v>6.2997695610607905E-4</v>
      </c>
      <c r="AE37" s="14">
        <v>2.8570007570775701E-3</v>
      </c>
      <c r="AF37" s="14">
        <v>4.1445852375399999E-5</v>
      </c>
      <c r="AG37" s="14">
        <v>3.3156681900320002E-5</v>
      </c>
      <c r="AH37" s="14">
        <v>3.3156681900319999E-4</v>
      </c>
      <c r="AI37" s="14">
        <v>3.6196044407849298E-4</v>
      </c>
      <c r="AJ37" s="14">
        <v>1.7130952315165299E-4</v>
      </c>
      <c r="AK37" s="14">
        <v>7.15631717681906E-3</v>
      </c>
      <c r="AL37" s="14">
        <v>2.1551843235207999E-4</v>
      </c>
      <c r="AM37" s="14">
        <v>1.2292839814543601E-2</v>
      </c>
      <c r="AN37" s="14">
        <v>2.8266071320022798E-3</v>
      </c>
      <c r="AO37" s="14">
        <v>8.2615399068297201E-4</v>
      </c>
      <c r="AP37" s="14">
        <v>2.4867511425240001E-5</v>
      </c>
      <c r="AQ37" s="14">
        <v>5.8024193325559898E-5</v>
      </c>
      <c r="AR37" s="14">
        <v>7.1839477450693295E-5</v>
      </c>
      <c r="AS37" s="14">
        <v>1.6357296404157799E-3</v>
      </c>
      <c r="AT37" s="14">
        <v>0</v>
      </c>
      <c r="AU37" s="18">
        <f t="shared" si="53"/>
        <v>0.23228466116634142</v>
      </c>
      <c r="AV37" s="18">
        <f t="shared" si="54"/>
        <v>0.27961306152222315</v>
      </c>
      <c r="AZ37" s="16">
        <f t="shared" si="55"/>
        <v>8.0411605580013756E-2</v>
      </c>
      <c r="BA37" s="16">
        <f t="shared" si="56"/>
        <v>4.420163015612014E-4</v>
      </c>
      <c r="BB37" s="16">
        <f t="shared" si="57"/>
        <v>9.6359553740341932E-4</v>
      </c>
      <c r="BC37" s="16">
        <f t="shared" si="58"/>
        <v>1.9289591400130854E-2</v>
      </c>
      <c r="BD37" s="16">
        <f t="shared" si="59"/>
        <v>6.8070510440425074E-4</v>
      </c>
      <c r="BE37" s="16">
        <f t="shared" si="60"/>
        <v>0.1145971463427571</v>
      </c>
      <c r="BF37" s="16">
        <f t="shared" si="61"/>
        <v>5.4102795311091181E-3</v>
      </c>
      <c r="BG37" s="16">
        <f t="shared" si="62"/>
        <v>3.111794762990863E-3</v>
      </c>
      <c r="BH37" s="16">
        <f t="shared" si="63"/>
        <v>5.8346151806078727E-4</v>
      </c>
      <c r="BI37" s="16">
        <f t="shared" si="64"/>
        <v>0.15793242454781731</v>
      </c>
      <c r="BJ37" s="16">
        <f t="shared" si="65"/>
        <v>0.30495588677310448</v>
      </c>
      <c r="BK37" s="16">
        <f t="shared" si="66"/>
        <v>3.0172032744567638E-2</v>
      </c>
      <c r="BL37" s="16">
        <f t="shared" si="67"/>
        <v>1.1156491451404739E-2</v>
      </c>
      <c r="BM37" s="16">
        <f t="shared" si="68"/>
        <v>3.297441609646581E-3</v>
      </c>
      <c r="BN37" s="16">
        <f t="shared" si="69"/>
        <v>6.7098074576990531E-3</v>
      </c>
      <c r="BO37" s="16">
        <f t="shared" si="70"/>
        <v>9.9630474371894921E-3</v>
      </c>
      <c r="BP37" s="16">
        <f t="shared" si="71"/>
        <v>3.1825173712406543E-4</v>
      </c>
      <c r="BQ37" s="16">
        <f t="shared" si="72"/>
        <v>6.7186477837302564E-4</v>
      </c>
      <c r="BR37" s="16">
        <f t="shared" si="73"/>
        <v>9.901165154970915E-4</v>
      </c>
      <c r="BS37" s="16">
        <f t="shared" si="74"/>
        <v>6.983857564666977E-4</v>
      </c>
      <c r="BT37" s="16">
        <f t="shared" si="75"/>
        <v>1.3260489046836073E-4</v>
      </c>
      <c r="BU37" s="16">
        <f t="shared" si="76"/>
        <v>2.2100815078060099E-3</v>
      </c>
      <c r="BV37" s="16">
        <f t="shared" si="77"/>
        <v>2.065100160893937E-2</v>
      </c>
      <c r="BW37" s="16">
        <f t="shared" si="78"/>
        <v>5.3041956187344292E-4</v>
      </c>
      <c r="BX37" s="16">
        <f t="shared" si="79"/>
        <v>2.4487703106490597E-3</v>
      </c>
      <c r="BY37" s="16">
        <f t="shared" si="80"/>
        <v>8.5291465549249365E-2</v>
      </c>
      <c r="BZ37" s="16">
        <f t="shared" si="81"/>
        <v>3.8375855301543402E-2</v>
      </c>
      <c r="CA37" s="16">
        <f t="shared" si="82"/>
        <v>3.5096094343959579E-3</v>
      </c>
      <c r="CB37" s="16">
        <f t="shared" si="83"/>
        <v>2.0155943351190799E-3</v>
      </c>
      <c r="CC37" s="16">
        <f t="shared" si="84"/>
        <v>9.1408971162856567E-3</v>
      </c>
      <c r="CD37" s="16">
        <f t="shared" si="85"/>
        <v>1.3260489046836073E-4</v>
      </c>
      <c r="CE37" s="16">
        <f t="shared" si="86"/>
        <v>1.060839123746886E-4</v>
      </c>
      <c r="CF37" s="16">
        <f t="shared" si="87"/>
        <v>1.0608391237468858E-3</v>
      </c>
      <c r="CG37" s="16">
        <f t="shared" si="88"/>
        <v>1.1580827100903493E-3</v>
      </c>
      <c r="CH37" s="16">
        <f t="shared" si="89"/>
        <v>5.4810021393588999E-4</v>
      </c>
      <c r="CI37" s="16">
        <f t="shared" si="90"/>
        <v>2.2896444420870264E-2</v>
      </c>
      <c r="CJ37" s="16">
        <f t="shared" si="91"/>
        <v>6.8954543043547585E-4</v>
      </c>
      <c r="CK37" s="16">
        <f t="shared" si="92"/>
        <v>3.933061051291567E-2</v>
      </c>
      <c r="CL37" s="16">
        <f t="shared" si="93"/>
        <v>9.0436535299422017E-3</v>
      </c>
      <c r="CM37" s="16">
        <f t="shared" si="94"/>
        <v>2.6432574833359862E-3</v>
      </c>
      <c r="CN37" s="16">
        <f t="shared" si="95"/>
        <v>7.9562934281016451E-5</v>
      </c>
      <c r="CO37" s="16">
        <f t="shared" si="96"/>
        <v>1.856468466557047E-4</v>
      </c>
      <c r="CP37" s="16">
        <f t="shared" si="97"/>
        <v>2.2984847681182516E-4</v>
      </c>
      <c r="CQ37" s="16">
        <f t="shared" si="98"/>
        <v>5.2334730104846156E-3</v>
      </c>
      <c r="CR37" s="16">
        <f t="shared" si="99"/>
        <v>0</v>
      </c>
      <c r="CS37" s="16">
        <f t="shared" si="100"/>
        <v>0.74318852879294206</v>
      </c>
      <c r="CT37" s="16">
        <f t="shared" si="101"/>
        <v>0.89461447338177835</v>
      </c>
      <c r="CX37" s="15">
        <f t="shared" si="102"/>
        <v>7</v>
      </c>
      <c r="CY37" s="24" t="str">
        <f>HLOOKUP(LARGE($AZ37:$CR37,CY$30),$AZ37:$CR$58,28-$CX37,0)</f>
        <v>D20</v>
      </c>
      <c r="CZ37" s="24" t="str">
        <f>HLOOKUP(LARGE($AZ37:$CR37,CZ$30),$AZ37:$CR$58,28-$CX37,0)</f>
        <v>D19</v>
      </c>
      <c r="DA37" s="24" t="str">
        <f>HLOOKUP(LARGE($AZ37:$CR37,DA$30),$AZ37:$CR$58,28-$CX37,0)</f>
        <v>D10T12</v>
      </c>
      <c r="DB37" s="24" t="str">
        <f>HLOOKUP(LARGE($AZ37:$CR37,DB$30),$AZ37:$CR$58,28-$CX37,0)</f>
        <v>D45T47</v>
      </c>
      <c r="DC37" s="24" t="str">
        <f>HLOOKUP(LARGE($AZ37:$CR37,DC$30),$AZ37:$CR$58,28-$CX37,0)</f>
        <v>D01T02</v>
      </c>
    </row>
    <row r="38" spans="1:107" ht="16.2" x14ac:dyDescent="0.4">
      <c r="A38" s="2">
        <v>2002</v>
      </c>
      <c r="B38" s="14">
        <v>3.0795176018914201E-2</v>
      </c>
      <c r="C38" s="14">
        <v>1.27432054313168E-4</v>
      </c>
      <c r="D38" s="14">
        <v>2.0877166344923301E-4</v>
      </c>
      <c r="E38" s="14">
        <v>5.3277443984122499E-3</v>
      </c>
      <c r="F38" s="14">
        <v>1.84369780708414E-4</v>
      </c>
      <c r="G38" s="14">
        <v>3.2402988959503699E-2</v>
      </c>
      <c r="H38" s="14">
        <v>1.5481638938897699E-3</v>
      </c>
      <c r="I38" s="14">
        <v>8.6491117714682304E-4</v>
      </c>
      <c r="J38" s="14">
        <v>1.4098865583584601E-4</v>
      </c>
      <c r="K38" s="14">
        <v>4.5609830162896103E-2</v>
      </c>
      <c r="L38" s="14">
        <v>8.90018003166822E-2</v>
      </c>
      <c r="M38" s="14">
        <v>7.8302930394985107E-3</v>
      </c>
      <c r="N38" s="14">
        <v>2.9255146085938001E-3</v>
      </c>
      <c r="O38" s="14">
        <v>8.62199856842288E-4</v>
      </c>
      <c r="P38" s="14">
        <v>1.7786261197752899E-3</v>
      </c>
      <c r="Q38" s="14">
        <v>2.8523089603713402E-3</v>
      </c>
      <c r="R38" s="14">
        <v>9.2184890354206903E-5</v>
      </c>
      <c r="S38" s="14">
        <v>1.7352449949027199E-4</v>
      </c>
      <c r="T38" s="14">
        <v>2.3859618679912401E-4</v>
      </c>
      <c r="U38" s="14">
        <v>7.3476780252911998E-4</v>
      </c>
      <c r="V38" s="14">
        <v>1.3014337461770401E-4</v>
      </c>
      <c r="W38" s="14">
        <v>6.2902631065223503E-4</v>
      </c>
      <c r="X38" s="14">
        <v>5.7371537643971099E-3</v>
      </c>
      <c r="Y38" s="14">
        <v>1.57256577663059E-4</v>
      </c>
      <c r="Z38" s="14">
        <v>7.9712816953343604E-4</v>
      </c>
      <c r="AA38" s="14">
        <v>2.3740320586512799E-2</v>
      </c>
      <c r="AB38" s="14">
        <v>1.0961867991237001E-2</v>
      </c>
      <c r="AC38" s="14">
        <v>8.3508665379693301E-4</v>
      </c>
      <c r="AD38" s="14">
        <v>5.3684142029802797E-4</v>
      </c>
      <c r="AE38" s="14">
        <v>2.5459297659588299E-3</v>
      </c>
      <c r="AF38" s="14">
        <v>2.9824523349890501E-5</v>
      </c>
      <c r="AG38" s="14">
        <v>3.5247163958961503E-5</v>
      </c>
      <c r="AH38" s="14">
        <v>2.5486410862633697E-4</v>
      </c>
      <c r="AI38" s="14">
        <v>2.5757542893087201E-4</v>
      </c>
      <c r="AJ38" s="14">
        <v>1.5183393705398799E-4</v>
      </c>
      <c r="AK38" s="14">
        <v>5.8103594126195698E-3</v>
      </c>
      <c r="AL38" s="14">
        <v>1.57256577663059E-4</v>
      </c>
      <c r="AM38" s="14">
        <v>1.24585167993406E-2</v>
      </c>
      <c r="AN38" s="14">
        <v>2.7519901091035302E-3</v>
      </c>
      <c r="AO38" s="14">
        <v>7.6459232587901E-4</v>
      </c>
      <c r="AP38" s="14">
        <v>2.1690562436283999E-5</v>
      </c>
      <c r="AQ38" s="14">
        <v>7.0494327917922897E-5</v>
      </c>
      <c r="AR38" s="14">
        <v>6.5071687308851896E-5</v>
      </c>
      <c r="AS38" s="14">
        <v>1.2092488558228299E-3</v>
      </c>
      <c r="AT38" s="14">
        <v>0</v>
      </c>
      <c r="AU38" s="18">
        <f t="shared" si="53"/>
        <v>0.221550116044509</v>
      </c>
      <c r="AV38" s="18">
        <f t="shared" si="54"/>
        <v>0.26434830705160178</v>
      </c>
      <c r="AZ38" s="16">
        <f t="shared" si="55"/>
        <v>0.10481340666642068</v>
      </c>
      <c r="BA38" s="16">
        <f t="shared" si="56"/>
        <v>4.3372337676719086E-4</v>
      </c>
      <c r="BB38" s="16">
        <f t="shared" si="57"/>
        <v>7.1056808534199472E-4</v>
      </c>
      <c r="BC38" s="16">
        <f t="shared" si="58"/>
        <v>1.8133328411649621E-2</v>
      </c>
      <c r="BD38" s="16">
        <f t="shared" si="59"/>
        <v>6.2751467276955515E-4</v>
      </c>
      <c r="BE38" s="16">
        <f t="shared" si="60"/>
        <v>0.11028570373924912</v>
      </c>
      <c r="BF38" s="16">
        <f t="shared" si="61"/>
        <v>5.2692776198737627E-3</v>
      </c>
      <c r="BG38" s="16">
        <f t="shared" si="62"/>
        <v>2.9437820678454084E-3</v>
      </c>
      <c r="BH38" s="16">
        <f t="shared" si="63"/>
        <v>4.7986416152965991E-4</v>
      </c>
      <c r="BI38" s="16">
        <f t="shared" si="64"/>
        <v>0.15523605625484471</v>
      </c>
      <c r="BJ38" s="16">
        <f t="shared" si="65"/>
        <v>0.30292348012254988</v>
      </c>
      <c r="BK38" s="16">
        <f t="shared" si="66"/>
        <v>2.6650917278801065E-2</v>
      </c>
      <c r="BL38" s="16">
        <f t="shared" si="67"/>
        <v>9.9571813517404274E-3</v>
      </c>
      <c r="BM38" s="16">
        <f t="shared" si="68"/>
        <v>2.9345539108929166E-3</v>
      </c>
      <c r="BN38" s="16">
        <f t="shared" si="69"/>
        <v>6.0536709608357154E-3</v>
      </c>
      <c r="BO38" s="16">
        <f t="shared" si="70"/>
        <v>9.708021114023099E-3</v>
      </c>
      <c r="BP38" s="16">
        <f t="shared" si="71"/>
        <v>3.137573363847773E-4</v>
      </c>
      <c r="BQ38" s="16">
        <f t="shared" si="72"/>
        <v>5.9060204495958138E-4</v>
      </c>
      <c r="BR38" s="16">
        <f t="shared" si="73"/>
        <v>8.1207781181942443E-4</v>
      </c>
      <c r="BS38" s="16">
        <f t="shared" si="74"/>
        <v>2.5008305341257257E-3</v>
      </c>
      <c r="BT38" s="16">
        <f t="shared" si="75"/>
        <v>4.4295153371968609E-4</v>
      </c>
      <c r="BU38" s="16">
        <f t="shared" si="76"/>
        <v>2.140932412978479E-3</v>
      </c>
      <c r="BV38" s="16">
        <f t="shared" si="77"/>
        <v>1.9526780111476131E-2</v>
      </c>
      <c r="BW38" s="16">
        <f t="shared" si="78"/>
        <v>5.3523310324462062E-4</v>
      </c>
      <c r="BX38" s="16">
        <f t="shared" si="79"/>
        <v>2.7130781440330735E-3</v>
      </c>
      <c r="BY38" s="16">
        <f t="shared" si="80"/>
        <v>8.0801742276032595E-2</v>
      </c>
      <c r="BZ38" s="16">
        <f t="shared" si="81"/>
        <v>3.7309438558930964E-2</v>
      </c>
      <c r="CA38" s="16">
        <f t="shared" si="82"/>
        <v>2.8422723413679819E-3</v>
      </c>
      <c r="CB38" s="16">
        <f t="shared" si="83"/>
        <v>1.8271750765937013E-3</v>
      </c>
      <c r="CC38" s="16">
        <f t="shared" si="84"/>
        <v>8.6652393783913425E-3</v>
      </c>
      <c r="CD38" s="16">
        <f t="shared" si="85"/>
        <v>1.0150972647742805E-4</v>
      </c>
      <c r="CE38" s="16">
        <f t="shared" si="86"/>
        <v>1.1996604038241498E-4</v>
      </c>
      <c r="CF38" s="16">
        <f t="shared" si="87"/>
        <v>8.6744675353438508E-4</v>
      </c>
      <c r="CG38" s="16">
        <f t="shared" si="88"/>
        <v>8.7667491048687689E-4</v>
      </c>
      <c r="CH38" s="16">
        <f t="shared" si="89"/>
        <v>5.1677678933963363E-4</v>
      </c>
      <c r="CI38" s="16">
        <f t="shared" si="90"/>
        <v>1.9775940349193461E-2</v>
      </c>
      <c r="CJ38" s="16">
        <f t="shared" si="91"/>
        <v>5.3523310324462062E-4</v>
      </c>
      <c r="CK38" s="16">
        <f t="shared" si="92"/>
        <v>4.240338119670737E-2</v>
      </c>
      <c r="CL38" s="16">
        <f t="shared" si="93"/>
        <v>9.3665793067808523E-3</v>
      </c>
      <c r="CM38" s="16">
        <f t="shared" si="94"/>
        <v>2.6023402606031522E-3</v>
      </c>
      <c r="CN38" s="16">
        <f t="shared" si="95"/>
        <v>7.3825255619947673E-5</v>
      </c>
      <c r="CO38" s="16">
        <f t="shared" si="96"/>
        <v>2.3993208076482958E-4</v>
      </c>
      <c r="CP38" s="16">
        <f t="shared" si="97"/>
        <v>2.2147576685984267E-4</v>
      </c>
      <c r="CQ38" s="16">
        <f t="shared" si="98"/>
        <v>4.1157580008120724E-3</v>
      </c>
      <c r="CR38" s="16">
        <f t="shared" si="99"/>
        <v>0</v>
      </c>
      <c r="CS38" s="16">
        <f t="shared" si="100"/>
        <v>0.75406038905909711</v>
      </c>
      <c r="CT38" s="16">
        <f t="shared" si="101"/>
        <v>0.89972684655420621</v>
      </c>
      <c r="CX38" s="15">
        <f t="shared" si="102"/>
        <v>8</v>
      </c>
      <c r="CY38" s="24" t="str">
        <f>HLOOKUP(LARGE($AZ38:$CR38,CY$30),$AZ38:$CR$58,28-$CX38,0)</f>
        <v>D20</v>
      </c>
      <c r="CZ38" s="24" t="str">
        <f>HLOOKUP(LARGE($AZ38:$CR38,CZ$30),$AZ38:$CR$58,28-$CX38,0)</f>
        <v>D19</v>
      </c>
      <c r="DA38" s="24" t="str">
        <f>HLOOKUP(LARGE($AZ38:$CR38,DA$30),$AZ38:$CR$58,28-$CX38,0)</f>
        <v>D10T12</v>
      </c>
      <c r="DB38" s="24" t="str">
        <f>HLOOKUP(LARGE($AZ38:$CR38,DB$30),$AZ38:$CR$58,28-$CX38,0)</f>
        <v>D01T02</v>
      </c>
      <c r="DC38" s="24" t="str">
        <f>HLOOKUP(LARGE($AZ38:$CR38,DC$30),$AZ38:$CR$58,28-$CX38,0)</f>
        <v>D45T47</v>
      </c>
    </row>
    <row r="39" spans="1:107" ht="16.2" x14ac:dyDescent="0.4">
      <c r="A39" s="2">
        <v>2003</v>
      </c>
      <c r="B39" s="14">
        <v>3.7218470038413103E-2</v>
      </c>
      <c r="C39" s="14">
        <v>1.6300372978271199E-4</v>
      </c>
      <c r="D39" s="14">
        <v>3.0455960038348802E-4</v>
      </c>
      <c r="E39" s="14">
        <v>4.8364922455265101E-3</v>
      </c>
      <c r="F39" s="14">
        <v>1.47990228355357E-4</v>
      </c>
      <c r="G39" s="14">
        <v>3.42329280402877E-2</v>
      </c>
      <c r="H39" s="14">
        <v>1.61073422456338E-3</v>
      </c>
      <c r="I39" s="14">
        <v>8.5362479544104299E-4</v>
      </c>
      <c r="J39" s="14">
        <v>1.37266298764389E-4</v>
      </c>
      <c r="K39" s="14">
        <v>4.7118801836794698E-2</v>
      </c>
      <c r="L39" s="14">
        <v>9.4750207508037601E-2</v>
      </c>
      <c r="M39" s="14">
        <v>6.7582204282279597E-3</v>
      </c>
      <c r="N39" s="14">
        <v>3.2407715223904902E-3</v>
      </c>
      <c r="O39" s="14">
        <v>6.82041921985557E-4</v>
      </c>
      <c r="P39" s="14">
        <v>1.5828520076268599E-3</v>
      </c>
      <c r="Q39" s="14">
        <v>2.6788376118237799E-3</v>
      </c>
      <c r="R39" s="14">
        <v>7.7212293054968698E-5</v>
      </c>
      <c r="S39" s="14">
        <v>2.1876816365574501E-4</v>
      </c>
      <c r="T39" s="14">
        <v>1.8445158896464799E-4</v>
      </c>
      <c r="U39" s="14">
        <v>9.0724444339588205E-4</v>
      </c>
      <c r="V39" s="14">
        <v>1.6514851570090499E-4</v>
      </c>
      <c r="W39" s="14">
        <v>7.2279285443123495E-4</v>
      </c>
      <c r="X39" s="14">
        <v>5.4842175928209698E-3</v>
      </c>
      <c r="Y39" s="14">
        <v>1.56569372028131E-4</v>
      </c>
      <c r="Z39" s="14">
        <v>8.4290086585007496E-4</v>
      </c>
      <c r="AA39" s="14">
        <v>2.61063341962522E-2</v>
      </c>
      <c r="AB39" s="14">
        <v>1.06896130162768E-2</v>
      </c>
      <c r="AC39" s="14">
        <v>8.2788736442272E-4</v>
      </c>
      <c r="AD39" s="14">
        <v>5.2332776403923203E-4</v>
      </c>
      <c r="AE39" s="14">
        <v>2.4793725214317698E-3</v>
      </c>
      <c r="AF39" s="14">
        <v>3.0027002854710099E-5</v>
      </c>
      <c r="AG39" s="14">
        <v>3.2171788772903602E-5</v>
      </c>
      <c r="AH39" s="14">
        <v>2.1233380590116399E-4</v>
      </c>
      <c r="AI39" s="14">
        <v>2.5737431018322898E-4</v>
      </c>
      <c r="AJ39" s="14">
        <v>1.56569372028131E-4</v>
      </c>
      <c r="AK39" s="14">
        <v>9.0981818649771493E-3</v>
      </c>
      <c r="AL39" s="14">
        <v>1.4155587060077601E-4</v>
      </c>
      <c r="AM39" s="14">
        <v>1.1721255042927901E-2</v>
      </c>
      <c r="AN39" s="14">
        <v>2.7839321218152599E-3</v>
      </c>
      <c r="AO39" s="14">
        <v>7.20648068513041E-4</v>
      </c>
      <c r="AP39" s="14">
        <v>1.9303073263742202E-5</v>
      </c>
      <c r="AQ39" s="14">
        <v>7.7212293054968698E-5</v>
      </c>
      <c r="AR39" s="14">
        <v>6.6488363464000804E-5</v>
      </c>
      <c r="AS39" s="14">
        <v>1.0552346717512401E-3</v>
      </c>
      <c r="AT39" s="14">
        <v>0</v>
      </c>
      <c r="AU39" s="18">
        <f t="shared" si="53"/>
        <v>0.23942674161978528</v>
      </c>
      <c r="AV39" s="18">
        <f t="shared" si="54"/>
        <v>0.28317822956501604</v>
      </c>
      <c r="AZ39" s="16">
        <f t="shared" si="55"/>
        <v>0.11926132614910918</v>
      </c>
      <c r="BA39" s="16">
        <f t="shared" si="56"/>
        <v>5.2232241038047112E-4</v>
      </c>
      <c r="BB39" s="16">
        <f t="shared" si="57"/>
        <v>9.7591818781614284E-4</v>
      </c>
      <c r="BC39" s="16">
        <f t="shared" si="58"/>
        <v>1.5497855729052103E-2</v>
      </c>
      <c r="BD39" s="16">
        <f t="shared" si="59"/>
        <v>4.7421376731911213E-4</v>
      </c>
      <c r="BE39" s="16">
        <f t="shared" si="60"/>
        <v>0.10969457884319338</v>
      </c>
      <c r="BF39" s="16">
        <f t="shared" si="61"/>
        <v>5.1613701341543996E-3</v>
      </c>
      <c r="BG39" s="16">
        <f t="shared" si="62"/>
        <v>2.735319991202989E-3</v>
      </c>
      <c r="BH39" s="16">
        <f t="shared" si="63"/>
        <v>4.3985045084671238E-4</v>
      </c>
      <c r="BI39" s="16">
        <f t="shared" si="64"/>
        <v>0.15098553991642844</v>
      </c>
      <c r="BJ39" s="16">
        <f t="shared" si="65"/>
        <v>0.30361364636023735</v>
      </c>
      <c r="BK39" s="16">
        <f t="shared" si="66"/>
        <v>2.165576204090609E-2</v>
      </c>
      <c r="BL39" s="16">
        <f t="shared" si="67"/>
        <v>1.038459423795908E-2</v>
      </c>
      <c r="BM39" s="16">
        <f t="shared" si="68"/>
        <v>2.1855069276445994E-3</v>
      </c>
      <c r="BN39" s="16">
        <f t="shared" si="69"/>
        <v>5.0720255113261498E-3</v>
      </c>
      <c r="BO39" s="16">
        <f t="shared" si="70"/>
        <v>8.5839564548053741E-3</v>
      </c>
      <c r="BP39" s="16">
        <f t="shared" si="71"/>
        <v>2.4741587860127535E-4</v>
      </c>
      <c r="BQ39" s="16">
        <f t="shared" si="72"/>
        <v>7.0101165603694794E-4</v>
      </c>
      <c r="BR39" s="16">
        <f t="shared" si="73"/>
        <v>5.9104904332527063E-4</v>
      </c>
      <c r="BS39" s="16">
        <f t="shared" si="74"/>
        <v>2.9071365735649848E-3</v>
      </c>
      <c r="BT39" s="16">
        <f t="shared" si="75"/>
        <v>5.2919507367494916E-4</v>
      </c>
      <c r="BU39" s="16">
        <f t="shared" si="76"/>
        <v>2.3160875302397172E-3</v>
      </c>
      <c r="BV39" s="16">
        <f t="shared" si="77"/>
        <v>1.7573400043985023E-2</v>
      </c>
      <c r="BW39" s="16">
        <f t="shared" si="78"/>
        <v>5.0170442049703059E-4</v>
      </c>
      <c r="BX39" s="16">
        <f t="shared" si="79"/>
        <v>2.7009566747305891E-3</v>
      </c>
      <c r="BY39" s="16">
        <f t="shared" si="80"/>
        <v>8.3654057620409006E-2</v>
      </c>
      <c r="BZ39" s="16">
        <f t="shared" si="81"/>
        <v>3.4253353859687745E-2</v>
      </c>
      <c r="CA39" s="16">
        <f t="shared" si="82"/>
        <v>2.6528480316692304E-3</v>
      </c>
      <c r="CB39" s="16">
        <f t="shared" si="83"/>
        <v>1.6769298438530876E-3</v>
      </c>
      <c r="CC39" s="16">
        <f t="shared" si="84"/>
        <v>7.9447987684187222E-3</v>
      </c>
      <c r="CD39" s="16">
        <f t="shared" si="85"/>
        <v>9.621728612271835E-5</v>
      </c>
      <c r="CE39" s="16">
        <f t="shared" si="86"/>
        <v>1.0308994941719799E-4</v>
      </c>
      <c r="CF39" s="16">
        <f t="shared" si="87"/>
        <v>6.8039366615350741E-4</v>
      </c>
      <c r="CG39" s="16">
        <f t="shared" si="88"/>
        <v>8.2471959533758437E-4</v>
      </c>
      <c r="CH39" s="16">
        <f t="shared" si="89"/>
        <v>5.0170442049703059E-4</v>
      </c>
      <c r="CI39" s="16">
        <f t="shared" si="90"/>
        <v>2.9153837695183624E-2</v>
      </c>
      <c r="CJ39" s="16">
        <f t="shared" si="91"/>
        <v>4.5359577743567166E-4</v>
      </c>
      <c r="CK39" s="16">
        <f t="shared" si="92"/>
        <v>3.7559104904332535E-2</v>
      </c>
      <c r="CL39" s="16">
        <f t="shared" si="93"/>
        <v>8.9207169562348712E-3</v>
      </c>
      <c r="CM39" s="16">
        <f t="shared" si="94"/>
        <v>2.3092148669452361E-3</v>
      </c>
      <c r="CN39" s="16">
        <f t="shared" si="95"/>
        <v>6.185396965031892E-5</v>
      </c>
      <c r="CO39" s="16">
        <f t="shared" si="96"/>
        <v>2.4741587860127535E-4</v>
      </c>
      <c r="CP39" s="16">
        <f t="shared" si="97"/>
        <v>2.1305256212887592E-4</v>
      </c>
      <c r="CQ39" s="16">
        <f t="shared" si="98"/>
        <v>3.3813503408841004E-3</v>
      </c>
      <c r="CR39" s="16">
        <f t="shared" si="99"/>
        <v>0</v>
      </c>
      <c r="CS39" s="16">
        <f t="shared" si="100"/>
        <v>0.7672091488893773</v>
      </c>
      <c r="CT39" s="16">
        <f t="shared" si="101"/>
        <v>0.9074046074334724</v>
      </c>
      <c r="CX39" s="15">
        <f t="shared" si="102"/>
        <v>9</v>
      </c>
      <c r="CY39" s="24" t="str">
        <f>HLOOKUP(LARGE($AZ39:$CR39,CY$30),$AZ39:$CR$58,28-$CX39,0)</f>
        <v>D20</v>
      </c>
      <c r="CZ39" s="24" t="str">
        <f>HLOOKUP(LARGE($AZ39:$CR39,CZ$30),$AZ39:$CR$58,28-$CX39,0)</f>
        <v>D19</v>
      </c>
      <c r="DA39" s="24" t="str">
        <f>HLOOKUP(LARGE($AZ39:$CR39,DA$30),$AZ39:$CR$58,28-$CX39,0)</f>
        <v>D01T02</v>
      </c>
      <c r="DB39" s="24" t="str">
        <f>HLOOKUP(LARGE($AZ39:$CR39,DB$30),$AZ39:$CR$58,28-$CX39,0)</f>
        <v>D10T12</v>
      </c>
      <c r="DC39" s="24" t="str">
        <f>HLOOKUP(LARGE($AZ39:$CR39,DC$30),$AZ39:$CR$58,28-$CX39,0)</f>
        <v>D45T47</v>
      </c>
    </row>
    <row r="40" spans="1:107" ht="16.2" x14ac:dyDescent="0.4">
      <c r="A40" s="2">
        <v>2004</v>
      </c>
      <c r="B40" s="14">
        <v>3.34190373401798E-2</v>
      </c>
      <c r="C40" s="14">
        <v>1.41816802160036E-4</v>
      </c>
      <c r="D40" s="14">
        <v>2.6337406115435201E-4</v>
      </c>
      <c r="E40" s="14">
        <v>4.1642570088810497E-3</v>
      </c>
      <c r="F40" s="14">
        <v>1.06823045782884E-4</v>
      </c>
      <c r="G40" s="14">
        <v>3.2372908202168101E-2</v>
      </c>
      <c r="H40" s="14">
        <v>1.7036434025718601E-3</v>
      </c>
      <c r="I40" s="14">
        <v>9.7982517856024594E-4</v>
      </c>
      <c r="J40" s="14">
        <v>1.4734213211432299E-4</v>
      </c>
      <c r="K40" s="14">
        <v>6.0642338024952398E-2</v>
      </c>
      <c r="L40" s="14">
        <v>0.12399024595085401</v>
      </c>
      <c r="M40" s="14">
        <v>6.3559712240815998E-3</v>
      </c>
      <c r="N40" s="14">
        <v>2.90448177930359E-3</v>
      </c>
      <c r="O40" s="14">
        <v>6.6303959451445202E-4</v>
      </c>
      <c r="P40" s="14">
        <v>1.22662324985174E-3</v>
      </c>
      <c r="Q40" s="14">
        <v>2.5490188855777801E-3</v>
      </c>
      <c r="R40" s="14">
        <v>9.02470559200227E-5</v>
      </c>
      <c r="S40" s="14">
        <v>1.69443451931471E-4</v>
      </c>
      <c r="T40" s="14">
        <v>1.8417766514290299E-4</v>
      </c>
      <c r="U40" s="14">
        <v>8.6931857947450397E-4</v>
      </c>
      <c r="V40" s="14">
        <v>1.1234837573717099E-4</v>
      </c>
      <c r="W40" s="14">
        <v>6.8329913768017201E-4</v>
      </c>
      <c r="X40" s="14">
        <v>4.2821307145724996E-3</v>
      </c>
      <c r="Y40" s="14">
        <v>1.2708258894860301E-4</v>
      </c>
      <c r="Z40" s="14">
        <v>7.6986264029733605E-4</v>
      </c>
      <c r="AA40" s="14">
        <v>2.9322926067401701E-2</v>
      </c>
      <c r="AB40" s="14">
        <v>1.0989881279076999E-2</v>
      </c>
      <c r="AC40" s="14">
        <v>7.3302710726875597E-4</v>
      </c>
      <c r="AD40" s="14">
        <v>5.3227345226299105E-4</v>
      </c>
      <c r="AE40" s="14">
        <v>2.42377807328061E-3</v>
      </c>
      <c r="AF40" s="14">
        <v>2.57848731200065E-5</v>
      </c>
      <c r="AG40" s="14">
        <v>3.3151979725722603E-5</v>
      </c>
      <c r="AH40" s="14">
        <v>2.11804314914339E-4</v>
      </c>
      <c r="AI40" s="14">
        <v>2.13646091565768E-4</v>
      </c>
      <c r="AJ40" s="14">
        <v>1.5102568541718099E-4</v>
      </c>
      <c r="AK40" s="14">
        <v>8.6452996018078904E-3</v>
      </c>
      <c r="AL40" s="14">
        <v>2.0075365500576501E-4</v>
      </c>
      <c r="AM40" s="14">
        <v>1.0709931228059799E-2</v>
      </c>
      <c r="AN40" s="14">
        <v>2.50665802259492E-3</v>
      </c>
      <c r="AO40" s="14">
        <v>6.8329913768017201E-4</v>
      </c>
      <c r="AP40" s="14">
        <v>1.6575989862861301E-5</v>
      </c>
      <c r="AQ40" s="14">
        <v>1.2708258894860301E-4</v>
      </c>
      <c r="AR40" s="14">
        <v>6.6303959451445205E-5</v>
      </c>
      <c r="AS40" s="14">
        <v>1.02034426489169E-3</v>
      </c>
      <c r="AT40" s="14">
        <v>0</v>
      </c>
      <c r="AU40" s="18">
        <f t="shared" si="53"/>
        <v>0.27974745558555603</v>
      </c>
      <c r="AV40" s="18">
        <f t="shared" si="54"/>
        <v>0.32073066963315483</v>
      </c>
      <c r="AZ40" s="16">
        <f t="shared" si="55"/>
        <v>9.6160980211347419E-2</v>
      </c>
      <c r="BA40" s="16">
        <f t="shared" si="56"/>
        <v>4.0806808907543543E-4</v>
      </c>
      <c r="BB40" s="16">
        <f t="shared" si="57"/>
        <v>7.5784073685437848E-4</v>
      </c>
      <c r="BC40" s="16">
        <f t="shared" si="58"/>
        <v>1.1982362979215037E-2</v>
      </c>
      <c r="BD40" s="16">
        <f t="shared" si="59"/>
        <v>3.0737596319967787E-4</v>
      </c>
      <c r="BE40" s="16">
        <f t="shared" si="60"/>
        <v>9.3150815606219517E-2</v>
      </c>
      <c r="BF40" s="16">
        <f t="shared" si="61"/>
        <v>4.9021166544776307E-3</v>
      </c>
      <c r="BG40" s="16">
        <f t="shared" si="62"/>
        <v>2.8193795245211825E-3</v>
      </c>
      <c r="BH40" s="16">
        <f t="shared" si="63"/>
        <v>4.2396684579265983E-4</v>
      </c>
      <c r="BI40" s="16">
        <f t="shared" si="64"/>
        <v>0.17449415455711373</v>
      </c>
      <c r="BJ40" s="16">
        <f t="shared" si="65"/>
        <v>0.35677340032009502</v>
      </c>
      <c r="BK40" s="16">
        <f t="shared" si="66"/>
        <v>1.8288869810380842E-2</v>
      </c>
      <c r="BL40" s="16">
        <f t="shared" si="67"/>
        <v>8.357446447687801E-3</v>
      </c>
      <c r="BM40" s="16">
        <f t="shared" si="68"/>
        <v>1.9078508060669651E-3</v>
      </c>
      <c r="BN40" s="16">
        <f t="shared" si="69"/>
        <v>3.5295239912238965E-3</v>
      </c>
      <c r="BO40" s="16">
        <f t="shared" si="70"/>
        <v>7.3346264322129932E-3</v>
      </c>
      <c r="BP40" s="16">
        <f t="shared" si="71"/>
        <v>2.5967969304800377E-4</v>
      </c>
      <c r="BQ40" s="16">
        <f t="shared" si="72"/>
        <v>4.8756187266155756E-4</v>
      </c>
      <c r="BR40" s="16">
        <f t="shared" si="73"/>
        <v>5.2995855724082268E-4</v>
      </c>
      <c r="BS40" s="16">
        <f t="shared" si="74"/>
        <v>2.5014043901766883E-3</v>
      </c>
      <c r="BT40" s="16">
        <f t="shared" si="75"/>
        <v>3.2327471991690232E-4</v>
      </c>
      <c r="BU40" s="16">
        <f t="shared" si="76"/>
        <v>1.9661462473634576E-3</v>
      </c>
      <c r="BV40" s="16">
        <f t="shared" si="77"/>
        <v>1.2321536455849141E-2</v>
      </c>
      <c r="BW40" s="16">
        <f t="shared" si="78"/>
        <v>3.6567140449616744E-4</v>
      </c>
      <c r="BX40" s="16">
        <f t="shared" si="79"/>
        <v>2.2152267692666433E-3</v>
      </c>
      <c r="BY40" s="16">
        <f t="shared" si="80"/>
        <v>8.4374701898311713E-2</v>
      </c>
      <c r="BZ40" s="16">
        <f t="shared" si="81"/>
        <v>3.1622627110559826E-2</v>
      </c>
      <c r="CA40" s="16">
        <f t="shared" si="82"/>
        <v>2.1092350578184801E-3</v>
      </c>
      <c r="CB40" s="16">
        <f t="shared" si="83"/>
        <v>1.5315802304259815E-3</v>
      </c>
      <c r="CC40" s="16">
        <f t="shared" si="84"/>
        <v>6.974254613289245E-3</v>
      </c>
      <c r="CD40" s="16">
        <f t="shared" si="85"/>
        <v>7.4194198013715398E-5</v>
      </c>
      <c r="CE40" s="16">
        <f t="shared" si="86"/>
        <v>9.5392540303348256E-5</v>
      </c>
      <c r="CF40" s="16">
        <f t="shared" si="87"/>
        <v>6.0945234082694763E-4</v>
      </c>
      <c r="CG40" s="16">
        <f t="shared" si="88"/>
        <v>6.1475192639935574E-4</v>
      </c>
      <c r="CH40" s="16">
        <f t="shared" si="89"/>
        <v>4.3456601693747611E-4</v>
      </c>
      <c r="CI40" s="16">
        <f t="shared" si="90"/>
        <v>2.4876254676884285E-2</v>
      </c>
      <c r="CJ40" s="16">
        <f t="shared" si="91"/>
        <v>5.7765482739249884E-4</v>
      </c>
      <c r="CK40" s="16">
        <f t="shared" si="92"/>
        <v>3.081709010355381E-2</v>
      </c>
      <c r="CL40" s="16">
        <f t="shared" si="93"/>
        <v>7.2127359640476261E-3</v>
      </c>
      <c r="CM40" s="16">
        <f t="shared" si="94"/>
        <v>1.9661462473634576E-3</v>
      </c>
      <c r="CN40" s="16">
        <f t="shared" si="95"/>
        <v>4.7696270151674128E-5</v>
      </c>
      <c r="CO40" s="16">
        <f t="shared" si="96"/>
        <v>3.6567140449616744E-4</v>
      </c>
      <c r="CP40" s="16">
        <f t="shared" si="97"/>
        <v>1.9078508060669651E-4</v>
      </c>
      <c r="CQ40" s="16">
        <f t="shared" si="98"/>
        <v>2.9359704071141787E-3</v>
      </c>
      <c r="CR40" s="16">
        <f t="shared" si="99"/>
        <v>0</v>
      </c>
      <c r="CS40" s="16">
        <f t="shared" si="100"/>
        <v>0.8049540525930875</v>
      </c>
      <c r="CT40" s="16">
        <f t="shared" si="101"/>
        <v>0.92288043075031534</v>
      </c>
      <c r="CX40" s="15">
        <f t="shared" si="102"/>
        <v>10</v>
      </c>
      <c r="CY40" s="24" t="str">
        <f>HLOOKUP(LARGE($AZ40:$CR40,CY$30),$AZ40:$CR$58,28-$CX40,0)</f>
        <v>D20</v>
      </c>
      <c r="CZ40" s="24" t="str">
        <f>HLOOKUP(LARGE($AZ40:$CR40,CZ$30),$AZ40:$CR$58,28-$CX40,0)</f>
        <v>D19</v>
      </c>
      <c r="DA40" s="24" t="str">
        <f>HLOOKUP(LARGE($AZ40:$CR40,DA$30),$AZ40:$CR$58,28-$CX40,0)</f>
        <v>D01T02</v>
      </c>
      <c r="DB40" s="24" t="str">
        <f>HLOOKUP(LARGE($AZ40:$CR40,DB$30),$AZ40:$CR$58,28-$CX40,0)</f>
        <v>D10T12</v>
      </c>
      <c r="DC40" s="24" t="str">
        <f>HLOOKUP(LARGE($AZ40:$CR40,DC$30),$AZ40:$CR$58,28-$CX40,0)</f>
        <v>D45T47</v>
      </c>
    </row>
    <row r="41" spans="1:107" ht="16.2" x14ac:dyDescent="0.4">
      <c r="A41" s="2">
        <v>2005</v>
      </c>
      <c r="B41" s="14">
        <v>3.3691371113594999E-2</v>
      </c>
      <c r="C41" s="14">
        <v>1.4551781154004199E-4</v>
      </c>
      <c r="D41" s="14">
        <v>3.1662117236185E-4</v>
      </c>
      <c r="E41" s="14">
        <v>4.9124254620990099E-3</v>
      </c>
      <c r="F41" s="14">
        <v>9.7544906636731605E-5</v>
      </c>
      <c r="G41" s="14">
        <v>4.4595612398117497E-2</v>
      </c>
      <c r="H41" s="14">
        <v>2.0468439425412499E-3</v>
      </c>
      <c r="I41" s="14">
        <v>1.0170255839501801E-3</v>
      </c>
      <c r="J41" s="14">
        <v>1.69504263991697E-4</v>
      </c>
      <c r="K41" s="14">
        <v>7.1076655904745004E-2</v>
      </c>
      <c r="L41" s="14">
        <v>0.115809790630252</v>
      </c>
      <c r="M41" s="14">
        <v>7.7316331735835598E-3</v>
      </c>
      <c r="N41" s="14">
        <v>3.5100175420922299E-3</v>
      </c>
      <c r="O41" s="14">
        <v>7.5797189747230803E-4</v>
      </c>
      <c r="P41" s="14">
        <v>1.49515553615318E-3</v>
      </c>
      <c r="Q41" s="14">
        <v>3.1246352060356301E-3</v>
      </c>
      <c r="R41" s="14">
        <v>1.2313045591849699E-4</v>
      </c>
      <c r="S41" s="14">
        <v>2.01486200593905E-4</v>
      </c>
      <c r="T41" s="14">
        <v>2.1427897523478701E-4</v>
      </c>
      <c r="U41" s="14">
        <v>1.27448017359795E-3</v>
      </c>
      <c r="V41" s="14">
        <v>1.8709432912291101E-4</v>
      </c>
      <c r="W41" s="14">
        <v>8.2833215799716297E-4</v>
      </c>
      <c r="X41" s="14">
        <v>4.8500606857246999E-3</v>
      </c>
      <c r="Y41" s="14">
        <v>1.3592323055938E-4</v>
      </c>
      <c r="Z41" s="14">
        <v>7.8515654358418403E-4</v>
      </c>
      <c r="AA41" s="14">
        <v>3.3718555759706899E-2</v>
      </c>
      <c r="AB41" s="14">
        <v>1.26200721832309E-2</v>
      </c>
      <c r="AC41" s="14">
        <v>9.1468338682312205E-4</v>
      </c>
      <c r="AD41" s="14">
        <v>6.6362518449579705E-4</v>
      </c>
      <c r="AE41" s="14">
        <v>2.7872257748823501E-3</v>
      </c>
      <c r="AF41" s="14">
        <v>3.3581033432317403E-5</v>
      </c>
      <c r="AG41" s="14">
        <v>3.0382839772096701E-5</v>
      </c>
      <c r="AH41" s="14">
        <v>2.9103562308008398E-4</v>
      </c>
      <c r="AI41" s="14">
        <v>2.7344555794886998E-4</v>
      </c>
      <c r="AJ41" s="14">
        <v>1.53513295690594E-4</v>
      </c>
      <c r="AK41" s="14">
        <v>8.4656186186042107E-3</v>
      </c>
      <c r="AL41" s="14">
        <v>3.5180130262427801E-4</v>
      </c>
      <c r="AM41" s="14">
        <v>1.10961329041357E-2</v>
      </c>
      <c r="AN41" s="14">
        <v>2.5697486059873399E-3</v>
      </c>
      <c r="AO41" s="14">
        <v>7.7556196260352198E-4</v>
      </c>
      <c r="AP41" s="14">
        <v>1.7590065131213901E-5</v>
      </c>
      <c r="AQ41" s="14">
        <v>1.3752232738949E-4</v>
      </c>
      <c r="AR41" s="14">
        <v>8.7950325656069395E-5</v>
      </c>
      <c r="AS41" s="14">
        <v>1.3944124358562301E-3</v>
      </c>
      <c r="AT41" s="14">
        <v>0</v>
      </c>
      <c r="AU41" s="18">
        <f t="shared" si="53"/>
        <v>0.2988919858064164</v>
      </c>
      <c r="AV41" s="18">
        <f t="shared" si="54"/>
        <v>0.34371786814806982</v>
      </c>
      <c r="AZ41" s="16">
        <f t="shared" si="55"/>
        <v>8.9728629348233391E-2</v>
      </c>
      <c r="BA41" s="16">
        <f t="shared" si="56"/>
        <v>3.8755067970426874E-4</v>
      </c>
      <c r="BB41" s="16">
        <f t="shared" si="57"/>
        <v>8.432421382576407E-4</v>
      </c>
      <c r="BC41" s="16">
        <f t="shared" si="58"/>
        <v>1.3083029539027647E-2</v>
      </c>
      <c r="BD41" s="16">
        <f t="shared" si="59"/>
        <v>2.5978671936220253E-4</v>
      </c>
      <c r="BE41" s="16">
        <f t="shared" si="60"/>
        <v>0.11876937753398516</v>
      </c>
      <c r="BF41" s="16">
        <f t="shared" si="61"/>
        <v>5.4512623079281753E-3</v>
      </c>
      <c r="BG41" s="16">
        <f t="shared" si="62"/>
        <v>2.7085959592518028E-3</v>
      </c>
      <c r="BH41" s="16">
        <f t="shared" si="63"/>
        <v>4.514326598753013E-4</v>
      </c>
      <c r="BI41" s="16">
        <f t="shared" si="64"/>
        <v>0.18929508364280614</v>
      </c>
      <c r="BJ41" s="16">
        <f t="shared" si="65"/>
        <v>0.30843071786310527</v>
      </c>
      <c r="BK41" s="16">
        <f t="shared" si="66"/>
        <v>2.0591291608463097E-2</v>
      </c>
      <c r="BL41" s="16">
        <f t="shared" si="67"/>
        <v>9.3480630983612291E-3</v>
      </c>
      <c r="BM41" s="16">
        <f t="shared" si="68"/>
        <v>2.018670573404656E-3</v>
      </c>
      <c r="BN41" s="16">
        <f t="shared" si="69"/>
        <v>3.9819767639944128E-3</v>
      </c>
      <c r="BO41" s="16">
        <f t="shared" si="70"/>
        <v>8.3216926169466139E-3</v>
      </c>
      <c r="BP41" s="16">
        <f t="shared" si="71"/>
        <v>3.2792749821130407E-4</v>
      </c>
      <c r="BQ41" s="16">
        <f t="shared" si="72"/>
        <v>5.3660863343668163E-4</v>
      </c>
      <c r="BR41" s="16">
        <f t="shared" si="73"/>
        <v>5.7067902286123064E-4</v>
      </c>
      <c r="BS41" s="16">
        <f t="shared" si="74"/>
        <v>3.3942625464209023E-3</v>
      </c>
      <c r="BT41" s="16">
        <f t="shared" si="75"/>
        <v>4.9827944533405947E-4</v>
      </c>
      <c r="BU41" s="16">
        <f t="shared" si="76"/>
        <v>2.2060577152396856E-3</v>
      </c>
      <c r="BV41" s="16">
        <f t="shared" si="77"/>
        <v>1.2916936390582945E-2</v>
      </c>
      <c r="BW41" s="16">
        <f t="shared" si="78"/>
        <v>3.6199788763585568E-4</v>
      </c>
      <c r="BX41" s="16">
        <f t="shared" si="79"/>
        <v>2.0910701509318274E-3</v>
      </c>
      <c r="BY41" s="16">
        <f t="shared" si="80"/>
        <v>8.9801028925760626E-2</v>
      </c>
      <c r="BZ41" s="16">
        <f t="shared" si="81"/>
        <v>3.3610439167319671E-2</v>
      </c>
      <c r="CA41" s="16">
        <f t="shared" si="82"/>
        <v>2.436032843855406E-3</v>
      </c>
      <c r="CB41" s="16">
        <f t="shared" si="83"/>
        <v>1.7674014513985913E-3</v>
      </c>
      <c r="CC41" s="16">
        <f t="shared" si="84"/>
        <v>7.4230860958740897E-3</v>
      </c>
      <c r="CD41" s="16">
        <f t="shared" si="85"/>
        <v>8.9434772239446676E-5</v>
      </c>
      <c r="CE41" s="16">
        <f t="shared" si="86"/>
        <v>8.0917174883308909E-5</v>
      </c>
      <c r="CF41" s="16">
        <f t="shared" si="87"/>
        <v>7.7510135940853748E-4</v>
      </c>
      <c r="CG41" s="16">
        <f t="shared" si="88"/>
        <v>7.2825457394977932E-4</v>
      </c>
      <c r="CH41" s="16">
        <f t="shared" si="89"/>
        <v>4.0884467309461385E-4</v>
      </c>
      <c r="CI41" s="16">
        <f t="shared" si="90"/>
        <v>2.2546080201696714E-2</v>
      </c>
      <c r="CJ41" s="16">
        <f t="shared" si="91"/>
        <v>9.3693570917515693E-4</v>
      </c>
      <c r="CK41" s="16">
        <f t="shared" si="92"/>
        <v>2.9551804027119929E-2</v>
      </c>
      <c r="CL41" s="16">
        <f t="shared" si="93"/>
        <v>6.8438894756567151E-3</v>
      </c>
      <c r="CM41" s="16">
        <f t="shared" si="94"/>
        <v>2.065517358863414E-3</v>
      </c>
      <c r="CN41" s="16">
        <f t="shared" si="95"/>
        <v>4.6846785458757848E-5</v>
      </c>
      <c r="CO41" s="16">
        <f t="shared" si="96"/>
        <v>3.6625668631392369E-4</v>
      </c>
      <c r="CP41" s="16">
        <f t="shared" si="97"/>
        <v>2.3423392729378893E-4</v>
      </c>
      <c r="CQ41" s="16">
        <f t="shared" si="98"/>
        <v>3.7136724472760789E-3</v>
      </c>
      <c r="CR41" s="16">
        <f t="shared" si="99"/>
        <v>0</v>
      </c>
      <c r="CS41" s="16">
        <f t="shared" si="100"/>
        <v>0.79602483731389051</v>
      </c>
      <c r="CT41" s="16">
        <f t="shared" si="101"/>
        <v>0.91540748185751741</v>
      </c>
      <c r="CX41" s="15">
        <f t="shared" si="102"/>
        <v>11</v>
      </c>
      <c r="CY41" s="24" t="str">
        <f>HLOOKUP(LARGE($AZ41:$CR41,CY$30),$AZ41:$CR$58,28-$CX41,0)</f>
        <v>D20</v>
      </c>
      <c r="CZ41" s="24" t="str">
        <f>HLOOKUP(LARGE($AZ41:$CR41,CZ$30),$AZ41:$CR$58,28-$CX41,0)</f>
        <v>D19</v>
      </c>
      <c r="DA41" s="24" t="str">
        <f>HLOOKUP(LARGE($AZ41:$CR41,DA$30),$AZ41:$CR$58,28-$CX41,0)</f>
        <v>D10T12</v>
      </c>
      <c r="DB41" s="24" t="str">
        <f>HLOOKUP(LARGE($AZ41:$CR41,DB$30),$AZ41:$CR$58,28-$CX41,0)</f>
        <v>D45T47</v>
      </c>
      <c r="DC41" s="24" t="str">
        <f>HLOOKUP(LARGE($AZ41:$CR41,DC$30),$AZ41:$CR$58,28-$CX41,0)</f>
        <v>D01T02</v>
      </c>
    </row>
    <row r="42" spans="1:107" ht="16.2" x14ac:dyDescent="0.4">
      <c r="A42" s="2">
        <v>2006</v>
      </c>
      <c r="B42" s="14">
        <v>2.9666240952419199E-2</v>
      </c>
      <c r="C42" s="14">
        <v>1.23148108431218E-4</v>
      </c>
      <c r="D42" s="14">
        <v>2.6013308297830198E-4</v>
      </c>
      <c r="E42" s="14">
        <v>4.9190059041907697E-3</v>
      </c>
      <c r="F42" s="14">
        <v>7.4719077025682599E-5</v>
      </c>
      <c r="G42" s="14">
        <v>4.5582788045501199E-2</v>
      </c>
      <c r="H42" s="14">
        <v>2.2720134162253899E-3</v>
      </c>
      <c r="I42" s="14">
        <v>9.7411537455704695E-4</v>
      </c>
      <c r="J42" s="14">
        <v>1.5635658710929899E-4</v>
      </c>
      <c r="K42" s="14">
        <v>7.2604803883178096E-2</v>
      </c>
      <c r="L42" s="14">
        <v>0.104028326832312</v>
      </c>
      <c r="M42" s="14">
        <v>8.6383555161358601E-3</v>
      </c>
      <c r="N42" s="14">
        <v>3.3222315544197E-3</v>
      </c>
      <c r="O42" s="14">
        <v>8.05305607943468E-4</v>
      </c>
      <c r="P42" s="14">
        <v>1.6618076205156399E-3</v>
      </c>
      <c r="Q42" s="14">
        <v>2.9181950638363799E-3</v>
      </c>
      <c r="R42" s="14">
        <v>1.23148108431218E-4</v>
      </c>
      <c r="S42" s="14">
        <v>2.1032036496118099E-4</v>
      </c>
      <c r="T42" s="14">
        <v>2.0755299173800699E-4</v>
      </c>
      <c r="U42" s="14">
        <v>1.23563214414694E-3</v>
      </c>
      <c r="V42" s="14">
        <v>2.0616930512642101E-4</v>
      </c>
      <c r="W42" s="14">
        <v>8.7587362513439097E-4</v>
      </c>
      <c r="X42" s="14">
        <v>5.2178822122934997E-3</v>
      </c>
      <c r="Y42" s="14">
        <v>1.3283391471232499E-4</v>
      </c>
      <c r="Z42" s="14">
        <v>7.9700348827394798E-4</v>
      </c>
      <c r="AA42" s="14">
        <v>3.5148407307525699E-2</v>
      </c>
      <c r="AB42" s="14">
        <v>1.2709161527424E-2</v>
      </c>
      <c r="AC42" s="14">
        <v>9.6996431472228699E-4</v>
      </c>
      <c r="AD42" s="14">
        <v>7.0014542546287804E-4</v>
      </c>
      <c r="AE42" s="14">
        <v>2.77429165623136E-3</v>
      </c>
      <c r="AF42" s="14">
        <v>3.1824792066494403E-5</v>
      </c>
      <c r="AG42" s="14">
        <v>3.04411054549077E-5</v>
      </c>
      <c r="AH42" s="14">
        <v>2.9057418843320999E-4</v>
      </c>
      <c r="AI42" s="14">
        <v>2.7812100892893001E-4</v>
      </c>
      <c r="AJ42" s="14">
        <v>1.39752347770258E-4</v>
      </c>
      <c r="AK42" s="14">
        <v>6.2210550056938704E-3</v>
      </c>
      <c r="AL42" s="14">
        <v>3.1271317421859799E-4</v>
      </c>
      <c r="AM42" s="14">
        <v>1.12950338103824E-2</v>
      </c>
      <c r="AN42" s="14">
        <v>2.4269863167230999E-3</v>
      </c>
      <c r="AO42" s="14">
        <v>8.3989777323313598E-4</v>
      </c>
      <c r="AP42" s="14">
        <v>1.5220552727453899E-5</v>
      </c>
      <c r="AQ42" s="14">
        <v>1.5220552727453901E-4</v>
      </c>
      <c r="AR42" s="14">
        <v>8.99396297531365E-5</v>
      </c>
      <c r="AS42" s="14">
        <v>1.2702243094366E-3</v>
      </c>
      <c r="AT42" s="14">
        <v>0</v>
      </c>
      <c r="AU42" s="18">
        <f t="shared" si="53"/>
        <v>0.28703056702093621</v>
      </c>
      <c r="AV42" s="18">
        <f t="shared" si="54"/>
        <v>0.33111205509286584</v>
      </c>
      <c r="AZ42" s="16">
        <f t="shared" si="55"/>
        <v>8.179054144270291E-2</v>
      </c>
      <c r="BA42" s="16">
        <f t="shared" si="56"/>
        <v>3.3952230356345961E-4</v>
      </c>
      <c r="BB42" s="16">
        <f t="shared" si="57"/>
        <v>7.1719318056101241E-4</v>
      </c>
      <c r="BC42" s="16">
        <f t="shared" si="58"/>
        <v>1.3561817855821289E-2</v>
      </c>
      <c r="BD42" s="16">
        <f t="shared" si="59"/>
        <v>2.0600229654412091E-4</v>
      </c>
      <c r="BE42" s="16">
        <f t="shared" si="60"/>
        <v>0.12567284546394414</v>
      </c>
      <c r="BF42" s="16">
        <f t="shared" si="61"/>
        <v>6.263995757878651E-3</v>
      </c>
      <c r="BG42" s="16">
        <f t="shared" si="62"/>
        <v>2.6856595697603903E-3</v>
      </c>
      <c r="BH42" s="16">
        <f t="shared" si="63"/>
        <v>4.3107887980529063E-4</v>
      </c>
      <c r="BI42" s="16">
        <f t="shared" si="64"/>
        <v>0.20017319452339094</v>
      </c>
      <c r="BJ42" s="16">
        <f t="shared" si="65"/>
        <v>0.28680860479222298</v>
      </c>
      <c r="BK42" s="16">
        <f t="shared" si="66"/>
        <v>2.3816154394906419E-2</v>
      </c>
      <c r="BL42" s="16">
        <f t="shared" si="67"/>
        <v>9.1594724815265548E-3</v>
      </c>
      <c r="BM42" s="16">
        <f t="shared" si="68"/>
        <v>2.220246973864414E-3</v>
      </c>
      <c r="BN42" s="16">
        <f t="shared" si="69"/>
        <v>4.5816436694349726E-3</v>
      </c>
      <c r="BO42" s="16">
        <f t="shared" si="70"/>
        <v>8.0455341372509398E-3</v>
      </c>
      <c r="BP42" s="16">
        <f t="shared" si="71"/>
        <v>3.3952230356345961E-4</v>
      </c>
      <c r="BQ42" s="16">
        <f t="shared" si="72"/>
        <v>5.7985831619826716E-4</v>
      </c>
      <c r="BR42" s="16">
        <f t="shared" si="73"/>
        <v>5.7222860151144627E-4</v>
      </c>
      <c r="BS42" s="16">
        <f t="shared" si="74"/>
        <v>3.4066676076648242E-3</v>
      </c>
      <c r="BT42" s="16">
        <f t="shared" si="75"/>
        <v>5.6841374416803864E-4</v>
      </c>
      <c r="BU42" s="16">
        <f t="shared" si="76"/>
        <v>2.4148046983783074E-3</v>
      </c>
      <c r="BV42" s="16">
        <f t="shared" si="77"/>
        <v>1.4385827041997772E-2</v>
      </c>
      <c r="BW42" s="16">
        <f t="shared" si="78"/>
        <v>3.6622630496732704E-4</v>
      </c>
      <c r="BX42" s="16">
        <f t="shared" si="79"/>
        <v>2.1973578298039569E-3</v>
      </c>
      <c r="BY42" s="16">
        <f t="shared" si="80"/>
        <v>9.6905006237291758E-2</v>
      </c>
      <c r="BZ42" s="16">
        <f t="shared" si="81"/>
        <v>3.5039464699217669E-2</v>
      </c>
      <c r="CA42" s="16">
        <f t="shared" si="82"/>
        <v>2.6742149977301618E-3</v>
      </c>
      <c r="CB42" s="16">
        <f t="shared" si="83"/>
        <v>1.9303178157652819E-3</v>
      </c>
      <c r="CC42" s="16">
        <f t="shared" si="84"/>
        <v>7.6487889735363324E-3</v>
      </c>
      <c r="CD42" s="16">
        <f t="shared" si="85"/>
        <v>8.7741718898421762E-5</v>
      </c>
      <c r="CE42" s="16">
        <f t="shared" si="86"/>
        <v>8.3926861555012143E-5</v>
      </c>
      <c r="CF42" s="16">
        <f t="shared" si="87"/>
        <v>8.011200421160254E-4</v>
      </c>
      <c r="CG42" s="16">
        <f t="shared" si="88"/>
        <v>7.6678632602533985E-4</v>
      </c>
      <c r="CH42" s="16">
        <f t="shared" si="89"/>
        <v>3.8530059168437374E-4</v>
      </c>
      <c r="CI42" s="16">
        <f t="shared" si="90"/>
        <v>1.7151598615969772E-2</v>
      </c>
      <c r="CJ42" s="16">
        <f t="shared" si="91"/>
        <v>8.6215775961058126E-4</v>
      </c>
      <c r="CK42" s="16">
        <f t="shared" si="92"/>
        <v>3.1140680494253073E-2</v>
      </c>
      <c r="CL42" s="16">
        <f t="shared" si="93"/>
        <v>6.6912597803405255E-3</v>
      </c>
      <c r="CM42" s="16">
        <f t="shared" si="94"/>
        <v>2.3156184074496554E-3</v>
      </c>
      <c r="CN42" s="16">
        <f t="shared" si="95"/>
        <v>4.1963430777506207E-5</v>
      </c>
      <c r="CO42" s="16">
        <f t="shared" si="96"/>
        <v>4.1963430777506216E-4</v>
      </c>
      <c r="CP42" s="16">
        <f t="shared" si="97"/>
        <v>2.4796572732162714E-4</v>
      </c>
      <c r="CQ42" s="16">
        <f t="shared" si="98"/>
        <v>3.5020390412500435E-3</v>
      </c>
      <c r="CR42" s="16">
        <f t="shared" si="99"/>
        <v>0</v>
      </c>
      <c r="CS42" s="16">
        <f t="shared" si="100"/>
        <v>0.79135019245955274</v>
      </c>
      <c r="CT42" s="16">
        <f t="shared" si="101"/>
        <v>0.9128839177058975</v>
      </c>
      <c r="CX42" s="15">
        <f t="shared" si="102"/>
        <v>12</v>
      </c>
      <c r="CY42" s="24" t="str">
        <f>HLOOKUP(LARGE($AZ42:$CR42,CY$30),$AZ42:$CR$58,28-$CX42,0)</f>
        <v>D20</v>
      </c>
      <c r="CZ42" s="24" t="str">
        <f>HLOOKUP(LARGE($AZ42:$CR42,CZ$30),$AZ42:$CR$58,28-$CX42,0)</f>
        <v>D19</v>
      </c>
      <c r="DA42" s="24" t="str">
        <f>HLOOKUP(LARGE($AZ42:$CR42,DA$30),$AZ42:$CR$58,28-$CX42,0)</f>
        <v>D10T12</v>
      </c>
      <c r="DB42" s="24" t="str">
        <f>HLOOKUP(LARGE($AZ42:$CR42,DB$30),$AZ42:$CR$58,28-$CX42,0)</f>
        <v>D45T47</v>
      </c>
      <c r="DC42" s="24" t="str">
        <f>HLOOKUP(LARGE($AZ42:$CR42,DC$30),$AZ42:$CR$58,28-$CX42,0)</f>
        <v>D01T02</v>
      </c>
    </row>
    <row r="43" spans="1:107" ht="16.2" x14ac:dyDescent="0.4">
      <c r="A43" s="2">
        <v>2007</v>
      </c>
      <c r="B43" s="14">
        <v>3.1701072626382297E-2</v>
      </c>
      <c r="C43" s="14">
        <v>1.4101997892352599E-4</v>
      </c>
      <c r="D43" s="14">
        <v>1.97865241745412E-4</v>
      </c>
      <c r="E43" s="14">
        <v>4.0021251382870299E-3</v>
      </c>
      <c r="F43" s="14">
        <v>8.5267894232829395E-5</v>
      </c>
      <c r="G43" s="14">
        <v>4.7869177186684202E-2</v>
      </c>
      <c r="H43" s="14">
        <v>1.8485642198424899E-3</v>
      </c>
      <c r="I43" s="14">
        <v>9.4013319282350402E-4</v>
      </c>
      <c r="J43" s="14">
        <v>1.4867222584185599E-4</v>
      </c>
      <c r="K43" s="14">
        <v>6.7397711322264506E-2</v>
      </c>
      <c r="L43" s="14">
        <v>0.104339479909572</v>
      </c>
      <c r="M43" s="14">
        <v>7.2565164348400201E-3</v>
      </c>
      <c r="N43" s="14">
        <v>3.0149852858223501E-3</v>
      </c>
      <c r="O43" s="14">
        <v>5.7282534074362397E-4</v>
      </c>
      <c r="P43" s="14">
        <v>1.5599651932083E-3</v>
      </c>
      <c r="Q43" s="14">
        <v>2.9439287072950001E-3</v>
      </c>
      <c r="R43" s="14">
        <v>1.4539269144828599E-4</v>
      </c>
      <c r="S43" s="14">
        <v>1.90212994827081E-4</v>
      </c>
      <c r="T43" s="14">
        <v>1.93492529220651E-4</v>
      </c>
      <c r="U43" s="14">
        <v>1.1303461876505899E-3</v>
      </c>
      <c r="V43" s="14">
        <v>1.6725625407208901E-4</v>
      </c>
      <c r="W43" s="14">
        <v>8.1332452960545002E-4</v>
      </c>
      <c r="X43" s="14">
        <v>4.8657358619272296E-3</v>
      </c>
      <c r="Y43" s="14">
        <v>1.23529128824484E-4</v>
      </c>
      <c r="Z43" s="14">
        <v>8.0348592642473895E-4</v>
      </c>
      <c r="AA43" s="14">
        <v>3.6647703670017601E-2</v>
      </c>
      <c r="AB43" s="14">
        <v>1.2974931239095501E-2</v>
      </c>
      <c r="AC43" s="14">
        <v>1.0046307025637199E-3</v>
      </c>
      <c r="AD43" s="14">
        <v>7.1165896340476904E-4</v>
      </c>
      <c r="AE43" s="14">
        <v>2.8050950846338499E-3</v>
      </c>
      <c r="AF43" s="14">
        <v>3.2795343935703601E-5</v>
      </c>
      <c r="AG43" s="14">
        <v>3.2795343935703601E-5</v>
      </c>
      <c r="AH43" s="14">
        <v>3.0281034233966398E-4</v>
      </c>
      <c r="AI43" s="14">
        <v>2.8422631410943101E-4</v>
      </c>
      <c r="AJ43" s="14">
        <v>1.4429951331709599E-4</v>
      </c>
      <c r="AK43" s="14">
        <v>6.0507409561373201E-3</v>
      </c>
      <c r="AL43" s="14">
        <v>3.2030119243870602E-4</v>
      </c>
      <c r="AM43" s="14">
        <v>1.12378711886344E-2</v>
      </c>
      <c r="AN43" s="14">
        <v>2.5208687705244202E-3</v>
      </c>
      <c r="AO43" s="14">
        <v>9.1499009580613198E-4</v>
      </c>
      <c r="AP43" s="14">
        <v>1.5304493836661699E-5</v>
      </c>
      <c r="AQ43" s="14">
        <v>1.4757904771066599E-4</v>
      </c>
      <c r="AR43" s="14">
        <v>9.1826963019970203E-5</v>
      </c>
      <c r="AS43" s="14">
        <v>1.1030167343708301E-3</v>
      </c>
      <c r="AT43" s="14">
        <v>0</v>
      </c>
      <c r="AU43" s="18">
        <f t="shared" si="53"/>
        <v>0.28795514471492062</v>
      </c>
      <c r="AV43" s="18">
        <f t="shared" si="54"/>
        <v>0.33034094039555512</v>
      </c>
      <c r="AZ43" s="16">
        <f t="shared" si="55"/>
        <v>8.8108577817748807E-2</v>
      </c>
      <c r="BA43" s="16">
        <f t="shared" si="56"/>
        <v>3.9194477528499725E-4</v>
      </c>
      <c r="BB43" s="16">
        <f t="shared" si="57"/>
        <v>5.4993801803553751E-4</v>
      </c>
      <c r="BC43" s="16">
        <f t="shared" si="58"/>
        <v>1.1123331955956356E-2</v>
      </c>
      <c r="BD43" s="16">
        <f t="shared" si="59"/>
        <v>2.3698986412581152E-4</v>
      </c>
      <c r="BE43" s="16">
        <f t="shared" si="60"/>
        <v>0.13304550205391236</v>
      </c>
      <c r="BF43" s="16">
        <f t="shared" si="61"/>
        <v>5.1378187209839285E-3</v>
      </c>
      <c r="BG43" s="16">
        <f t="shared" si="62"/>
        <v>2.6129651685666408E-3</v>
      </c>
      <c r="BH43" s="16">
        <f t="shared" si="63"/>
        <v>4.1321309642449079E-4</v>
      </c>
      <c r="BI43" s="16">
        <f t="shared" si="64"/>
        <v>0.18732225760190588</v>
      </c>
      <c r="BJ43" s="16">
        <f t="shared" si="65"/>
        <v>0.28999659706861736</v>
      </c>
      <c r="BK43" s="16">
        <f t="shared" si="66"/>
        <v>2.0168445103424831E-2</v>
      </c>
      <c r="BL43" s="16">
        <f t="shared" si="67"/>
        <v>8.3797185289613812E-3</v>
      </c>
      <c r="BM43" s="16">
        <f t="shared" si="68"/>
        <v>1.5920857538708386E-3</v>
      </c>
      <c r="BN43" s="16">
        <f t="shared" si="69"/>
        <v>4.3356991808658025E-3</v>
      </c>
      <c r="BO43" s="16">
        <f t="shared" si="70"/>
        <v>8.1822269755232255E-3</v>
      </c>
      <c r="BP43" s="16">
        <f t="shared" si="71"/>
        <v>4.0409810165042211E-4</v>
      </c>
      <c r="BQ43" s="16">
        <f t="shared" si="72"/>
        <v>5.2866969689604115E-4</v>
      </c>
      <c r="BR43" s="16">
        <f t="shared" si="73"/>
        <v>5.3778469167010989E-4</v>
      </c>
      <c r="BS43" s="16">
        <f t="shared" si="74"/>
        <v>3.1416348654626958E-3</v>
      </c>
      <c r="BT43" s="16">
        <f t="shared" si="75"/>
        <v>4.6486473347755495E-4</v>
      </c>
      <c r="BU43" s="16">
        <f t="shared" si="76"/>
        <v>2.26051870396928E-3</v>
      </c>
      <c r="BV43" s="16">
        <f t="shared" si="77"/>
        <v>1.3523613913128049E-2</v>
      </c>
      <c r="BW43" s="16">
        <f t="shared" si="78"/>
        <v>3.4333146982329214E-4</v>
      </c>
      <c r="BX43" s="16">
        <f t="shared" si="79"/>
        <v>2.2331737196470713E-3</v>
      </c>
      <c r="BY43" s="16">
        <f t="shared" si="80"/>
        <v>0.10185702826863725</v>
      </c>
      <c r="BZ43" s="16">
        <f t="shared" si="81"/>
        <v>3.6061957657810874E-2</v>
      </c>
      <c r="CA43" s="16">
        <f t="shared" si="82"/>
        <v>2.7922267324566744E-3</v>
      </c>
      <c r="CB43" s="16">
        <f t="shared" si="83"/>
        <v>1.9779538659731211E-3</v>
      </c>
      <c r="CC43" s="16">
        <f t="shared" si="84"/>
        <v>7.79635886342093E-3</v>
      </c>
      <c r="CD43" s="16">
        <f t="shared" si="85"/>
        <v>9.1149947740696704E-5</v>
      </c>
      <c r="CE43" s="16">
        <f t="shared" si="86"/>
        <v>9.1149947740696704E-5</v>
      </c>
      <c r="CF43" s="16">
        <f t="shared" si="87"/>
        <v>8.4161785080576819E-4</v>
      </c>
      <c r="CG43" s="16">
        <f t="shared" si="88"/>
        <v>7.8996621375270414E-4</v>
      </c>
      <c r="CH43" s="16">
        <f t="shared" si="89"/>
        <v>4.0105977005906588E-4</v>
      </c>
      <c r="CI43" s="16">
        <f t="shared" si="90"/>
        <v>1.6817165358158557E-2</v>
      </c>
      <c r="CJ43" s="16">
        <f t="shared" si="91"/>
        <v>8.9023115626747347E-4</v>
      </c>
      <c r="CK43" s="16">
        <f t="shared" si="92"/>
        <v>3.1234048759145306E-2</v>
      </c>
      <c r="CL43" s="16">
        <f t="shared" si="93"/>
        <v>7.0063926496682291E-3</v>
      </c>
      <c r="CM43" s="16">
        <f t="shared" si="94"/>
        <v>2.5430835419654419E-3</v>
      </c>
      <c r="CN43" s="16">
        <f t="shared" si="95"/>
        <v>4.2536642278991846E-5</v>
      </c>
      <c r="CO43" s="16">
        <f t="shared" si="96"/>
        <v>4.1017476483313456E-4</v>
      </c>
      <c r="CP43" s="16">
        <f t="shared" si="97"/>
        <v>2.5521985367395108E-4</v>
      </c>
      <c r="CQ43" s="16">
        <f t="shared" si="98"/>
        <v>3.0656765756787627E-3</v>
      </c>
      <c r="CR43" s="16">
        <f t="shared" si="99"/>
        <v>0</v>
      </c>
      <c r="CS43" s="16">
        <f t="shared" si="100"/>
        <v>0.8003299628108218</v>
      </c>
      <c r="CT43" s="16">
        <f t="shared" si="101"/>
        <v>0.91813519360248941</v>
      </c>
      <c r="CX43" s="15">
        <f t="shared" si="102"/>
        <v>13</v>
      </c>
      <c r="CY43" s="24" t="str">
        <f>HLOOKUP(LARGE($AZ43:$CR43,CY$30),$AZ43:$CR$58,28-$CX43,0)</f>
        <v>D20</v>
      </c>
      <c r="CZ43" s="24" t="str">
        <f>HLOOKUP(LARGE($AZ43:$CR43,CZ$30),$AZ43:$CR$58,28-$CX43,0)</f>
        <v>D19</v>
      </c>
      <c r="DA43" s="24" t="str">
        <f>HLOOKUP(LARGE($AZ43:$CR43,DA$30),$AZ43:$CR$58,28-$CX43,0)</f>
        <v>D10T12</v>
      </c>
      <c r="DB43" s="24" t="str">
        <f>HLOOKUP(LARGE($AZ43:$CR43,DB$30),$AZ43:$CR$58,28-$CX43,0)</f>
        <v>D45T47</v>
      </c>
      <c r="DC43" s="24" t="str">
        <f>HLOOKUP(LARGE($AZ43:$CR43,DC$30),$AZ43:$CR$58,28-$CX43,0)</f>
        <v>D01T02</v>
      </c>
    </row>
    <row r="44" spans="1:107" ht="16.2" x14ac:dyDescent="0.4">
      <c r="A44" s="2">
        <v>2008</v>
      </c>
      <c r="B44" s="14">
        <v>4.6551572927543201E-2</v>
      </c>
      <c r="C44" s="14">
        <v>4.4595652296221001E-4</v>
      </c>
      <c r="D44" s="14">
        <v>1.4561845647745599E-4</v>
      </c>
      <c r="E44" s="14">
        <v>7.6747545584368504E-3</v>
      </c>
      <c r="F44" s="14">
        <v>1.0342219920273899E-4</v>
      </c>
      <c r="G44" s="14">
        <v>4.8989027318353397E-2</v>
      </c>
      <c r="H44" s="14">
        <v>1.3056018427353799E-3</v>
      </c>
      <c r="I44" s="14">
        <v>1.08303727005108E-3</v>
      </c>
      <c r="J44" s="14">
        <v>2.5317754364830502E-4</v>
      </c>
      <c r="K44" s="14">
        <v>4.5184745142879797E-2</v>
      </c>
      <c r="L44" s="14">
        <v>0.110777586010038</v>
      </c>
      <c r="M44" s="14">
        <v>9.2418077207567506E-3</v>
      </c>
      <c r="N44" s="14">
        <v>3.3574982749177201E-3</v>
      </c>
      <c r="O44" s="14">
        <v>5.2373001676266995E-4</v>
      </c>
      <c r="P44" s="14">
        <v>1.8003736437212799E-3</v>
      </c>
      <c r="Q44" s="14">
        <v>3.73395508001569E-3</v>
      </c>
      <c r="R44" s="14">
        <v>1.7788618262871099E-4</v>
      </c>
      <c r="S44" s="14">
        <v>4.5340292130480799E-4</v>
      </c>
      <c r="T44" s="14">
        <v>1.7457667225422301E-4</v>
      </c>
      <c r="U44" s="14">
        <v>1.02015657293582E-3</v>
      </c>
      <c r="V44" s="14">
        <v>6.9499717864240606E-5</v>
      </c>
      <c r="W44" s="14">
        <v>5.5682512050754605E-4</v>
      </c>
      <c r="X44" s="14">
        <v>3.9548648975127401E-3</v>
      </c>
      <c r="Y44" s="14">
        <v>6.0646777612486096E-4</v>
      </c>
      <c r="Z44" s="14">
        <v>8.8777615795631096E-4</v>
      </c>
      <c r="AA44" s="14">
        <v>4.0891482809575698E-2</v>
      </c>
      <c r="AB44" s="14">
        <v>1.49945641292099E-2</v>
      </c>
      <c r="AC44" s="14">
        <v>8.0503839859411995E-4</v>
      </c>
      <c r="AD44" s="14">
        <v>9.0763322020323697E-4</v>
      </c>
      <c r="AE44" s="14">
        <v>3.3202662832047302E-3</v>
      </c>
      <c r="AF44" s="14">
        <v>4.13688796810956E-5</v>
      </c>
      <c r="AG44" s="14">
        <v>7.4463983425971999E-5</v>
      </c>
      <c r="AH44" s="14">
        <v>3.2102250632530202E-4</v>
      </c>
      <c r="AI44" s="14">
        <v>7.0823522014035602E-4</v>
      </c>
      <c r="AJ44" s="14">
        <v>1.1119954858278499E-3</v>
      </c>
      <c r="AK44" s="14">
        <v>6.6132291058199396E-3</v>
      </c>
      <c r="AL44" s="14">
        <v>4.5753980927291699E-4</v>
      </c>
      <c r="AM44" s="14">
        <v>9.0167610152915908E-3</v>
      </c>
      <c r="AN44" s="14">
        <v>1.9244802827645699E-3</v>
      </c>
      <c r="AO44" s="14">
        <v>8.0090151062601003E-4</v>
      </c>
      <c r="AP44" s="14">
        <v>2.89582157767669E-5</v>
      </c>
      <c r="AQ44" s="14">
        <v>2.6145131958452399E-4</v>
      </c>
      <c r="AR44" s="14">
        <v>1.0838646476446999E-4</v>
      </c>
      <c r="AS44" s="14">
        <v>1.0789003820829699E-3</v>
      </c>
      <c r="AT44" s="14">
        <v>0</v>
      </c>
      <c r="AU44" s="18">
        <f t="shared" si="53"/>
        <v>0.29239441420839013</v>
      </c>
      <c r="AV44" s="18">
        <f t="shared" si="54"/>
        <v>0.33993553073790522</v>
      </c>
      <c r="AZ44" s="16">
        <f t="shared" si="55"/>
        <v>0.12495724749370356</v>
      </c>
      <c r="BA44" s="16">
        <f t="shared" si="56"/>
        <v>1.197070176295788E-3</v>
      </c>
      <c r="BB44" s="16">
        <f t="shared" si="57"/>
        <v>3.9088005756597068E-4</v>
      </c>
      <c r="BC44" s="16">
        <f t="shared" si="58"/>
        <v>2.0601155761261106E-2</v>
      </c>
      <c r="BD44" s="16">
        <f t="shared" si="59"/>
        <v>2.7761367724855971E-4</v>
      </c>
      <c r="BE44" s="16">
        <f t="shared" si="60"/>
        <v>0.13150004663909773</v>
      </c>
      <c r="BF44" s="16">
        <f t="shared" si="61"/>
        <v>3.5045950615858255E-3</v>
      </c>
      <c r="BG44" s="16">
        <f t="shared" si="62"/>
        <v>2.90717042814691E-3</v>
      </c>
      <c r="BH44" s="16">
        <f t="shared" si="63"/>
        <v>6.7959828190447406E-4</v>
      </c>
      <c r="BI44" s="16">
        <f t="shared" si="64"/>
        <v>0.12128830513518658</v>
      </c>
      <c r="BJ44" s="16">
        <f t="shared" si="65"/>
        <v>0.29735756197447782</v>
      </c>
      <c r="BK44" s="16">
        <f t="shared" si="66"/>
        <v>2.4807558198931278E-2</v>
      </c>
      <c r="BL44" s="16">
        <f t="shared" si="67"/>
        <v>9.0124504181972459E-3</v>
      </c>
      <c r="BM44" s="16">
        <f t="shared" si="68"/>
        <v>1.4058356615867056E-3</v>
      </c>
      <c r="BN44" s="16">
        <f t="shared" si="69"/>
        <v>4.8326988935429261E-3</v>
      </c>
      <c r="BO44" s="16">
        <f t="shared" si="70"/>
        <v>1.0022964203382003E-2</v>
      </c>
      <c r="BP44" s="16">
        <f t="shared" si="71"/>
        <v>4.7749552486752247E-4</v>
      </c>
      <c r="BQ44" s="16">
        <f t="shared" si="72"/>
        <v>1.2170583610576864E-3</v>
      </c>
      <c r="BR44" s="16">
        <f t="shared" si="73"/>
        <v>4.6861188719556768E-4</v>
      </c>
      <c r="BS44" s="16">
        <f t="shared" si="74"/>
        <v>2.7383813123797998E-3</v>
      </c>
      <c r="BT44" s="16">
        <f t="shared" si="75"/>
        <v>1.8655639111103212E-4</v>
      </c>
      <c r="BU44" s="16">
        <f t="shared" si="76"/>
        <v>1.4946720383062437E-3</v>
      </c>
      <c r="BV44" s="16">
        <f t="shared" si="77"/>
        <v>1.0615947017984925E-2</v>
      </c>
      <c r="BW44" s="16">
        <f t="shared" si="78"/>
        <v>1.6279266033855527E-3</v>
      </c>
      <c r="BX44" s="16">
        <f t="shared" si="79"/>
        <v>2.3830358055016349E-3</v>
      </c>
      <c r="BY44" s="16">
        <f t="shared" si="80"/>
        <v>0.10976400616524437</v>
      </c>
      <c r="BZ44" s="16">
        <f t="shared" si="81"/>
        <v>4.0249541382205149E-2</v>
      </c>
      <c r="CA44" s="16">
        <f t="shared" si="82"/>
        <v>2.1609448637027878E-3</v>
      </c>
      <c r="CB44" s="16">
        <f t="shared" si="83"/>
        <v>2.4363376315333588E-3</v>
      </c>
      <c r="CC44" s="16">
        <f t="shared" si="84"/>
        <v>8.9125094943877537E-3</v>
      </c>
      <c r="CD44" s="16">
        <f t="shared" si="85"/>
        <v>1.1104547089942388E-4</v>
      </c>
      <c r="CE44" s="16">
        <f t="shared" si="86"/>
        <v>1.9988184761896279E-4</v>
      </c>
      <c r="CF44" s="16">
        <f t="shared" si="87"/>
        <v>8.6171285417952978E-4</v>
      </c>
      <c r="CG44" s="16">
        <f t="shared" si="88"/>
        <v>1.9010984617981353E-3</v>
      </c>
      <c r="CH44" s="16">
        <f t="shared" si="89"/>
        <v>2.9849022577765148E-3</v>
      </c>
      <c r="CI44" s="16">
        <f t="shared" si="90"/>
        <v>1.7751728977981895E-2</v>
      </c>
      <c r="CJ44" s="16">
        <f t="shared" si="91"/>
        <v>1.2281629081476273E-3</v>
      </c>
      <c r="CK44" s="16">
        <f t="shared" si="92"/>
        <v>2.4203470837238415E-2</v>
      </c>
      <c r="CL44" s="16">
        <f t="shared" si="93"/>
        <v>5.1658353062412066E-3</v>
      </c>
      <c r="CM44" s="16">
        <f t="shared" si="94"/>
        <v>2.1498403166128445E-3</v>
      </c>
      <c r="CN44" s="16">
        <f t="shared" si="95"/>
        <v>7.7731829629596662E-5</v>
      </c>
      <c r="CO44" s="16">
        <f t="shared" si="96"/>
        <v>7.0180737608435846E-4</v>
      </c>
      <c r="CP44" s="16">
        <f t="shared" si="97"/>
        <v>2.9093913375648932E-4</v>
      </c>
      <c r="CQ44" s="16">
        <f t="shared" si="98"/>
        <v>2.8960658810569659E-3</v>
      </c>
      <c r="CR44" s="16">
        <f t="shared" si="99"/>
        <v>0</v>
      </c>
      <c r="CS44" s="16">
        <f t="shared" si="100"/>
        <v>0.78486716740771012</v>
      </c>
      <c r="CT44" s="16">
        <f t="shared" si="101"/>
        <v>0.91248062256532803</v>
      </c>
      <c r="CX44" s="15">
        <f t="shared" si="102"/>
        <v>14</v>
      </c>
      <c r="CY44" s="24" t="str">
        <f>HLOOKUP(LARGE($AZ44:$CR44,CY$30),$AZ44:$CR$58,28-$CX44,0)</f>
        <v>D20</v>
      </c>
      <c r="CZ44" s="24" t="str">
        <f>HLOOKUP(LARGE($AZ44:$CR44,CZ$30),$AZ44:$CR$58,28-$CX44,0)</f>
        <v>D10T12</v>
      </c>
      <c r="DA44" s="24" t="str">
        <f>HLOOKUP(LARGE($AZ44:$CR44,DA$30),$AZ44:$CR$58,28-$CX44,0)</f>
        <v>D01T02</v>
      </c>
      <c r="DB44" s="24" t="str">
        <f>HLOOKUP(LARGE($AZ44:$CR44,DB$30),$AZ44:$CR$58,28-$CX44,0)</f>
        <v>D19</v>
      </c>
      <c r="DC44" s="24" t="str">
        <f>HLOOKUP(LARGE($AZ44:$CR44,DC$30),$AZ44:$CR$58,28-$CX44,0)</f>
        <v>D45T47</v>
      </c>
    </row>
    <row r="45" spans="1:107" ht="16.2" x14ac:dyDescent="0.4">
      <c r="A45" s="2">
        <v>2009</v>
      </c>
      <c r="B45" s="14">
        <v>4.7212274504594601E-2</v>
      </c>
      <c r="C45" s="14">
        <v>4.4821207660450401E-4</v>
      </c>
      <c r="D45" s="14">
        <v>1.11149365770875E-4</v>
      </c>
      <c r="E45" s="14">
        <v>6.3029823272508397E-3</v>
      </c>
      <c r="F45" s="14">
        <v>1.25607819854891E-4</v>
      </c>
      <c r="G45" s="14">
        <v>4.8047250227946599E-2</v>
      </c>
      <c r="H45" s="14">
        <v>1.2858987600972E-3</v>
      </c>
      <c r="I45" s="14">
        <v>1.04914157447143E-3</v>
      </c>
      <c r="J45" s="14">
        <v>2.1778046464049499E-4</v>
      </c>
      <c r="K45" s="14">
        <v>4.29379940160073E-2</v>
      </c>
      <c r="L45" s="14">
        <v>8.5599470097657795E-2</v>
      </c>
      <c r="M45" s="14">
        <v>9.1531050885625496E-3</v>
      </c>
      <c r="N45" s="14">
        <v>3.4899093545294299E-3</v>
      </c>
      <c r="O45" s="14">
        <v>5.7833816336065103E-4</v>
      </c>
      <c r="P45" s="14">
        <v>1.9383365006384299E-3</v>
      </c>
      <c r="Q45" s="14">
        <v>3.6272646683275802E-3</v>
      </c>
      <c r="R45" s="14">
        <v>1.7079048886744201E-4</v>
      </c>
      <c r="S45" s="14">
        <v>4.4821207660450401E-4</v>
      </c>
      <c r="T45" s="14">
        <v>1.9157451661321601E-4</v>
      </c>
      <c r="U45" s="14">
        <v>1.1196265381310101E-3</v>
      </c>
      <c r="V45" s="14">
        <v>7.0484963659579297E-5</v>
      </c>
      <c r="W45" s="14">
        <v>5.3857741462960598E-4</v>
      </c>
      <c r="X45" s="14">
        <v>4.0655365577493196E-3</v>
      </c>
      <c r="Y45" s="14">
        <v>6.1809891209169598E-4</v>
      </c>
      <c r="Z45" s="14">
        <v>8.9823145996951103E-4</v>
      </c>
      <c r="AA45" s="14">
        <v>3.9937864793573898E-2</v>
      </c>
      <c r="AB45" s="14">
        <v>1.45949057444342E-2</v>
      </c>
      <c r="AC45" s="14">
        <v>9.4341412898206196E-4</v>
      </c>
      <c r="AD45" s="14">
        <v>9.6510181010808598E-4</v>
      </c>
      <c r="AE45" s="14">
        <v>3.2224279539751302E-3</v>
      </c>
      <c r="AF45" s="14">
        <v>3.9760748731044699E-5</v>
      </c>
      <c r="AG45" s="14">
        <v>7.6810537321336396E-5</v>
      </c>
      <c r="AH45" s="14">
        <v>3.4609924463613898E-4</v>
      </c>
      <c r="AI45" s="14">
        <v>7.1298251701805199E-4</v>
      </c>
      <c r="AJ45" s="14">
        <v>1.1241448050322699E-3</v>
      </c>
      <c r="AK45" s="14">
        <v>7.0954863417309897E-3</v>
      </c>
      <c r="AL45" s="14">
        <v>4.3465727590073902E-4</v>
      </c>
      <c r="AM45" s="14">
        <v>8.4744613999940405E-3</v>
      </c>
      <c r="AN45" s="14">
        <v>2.1479840848566698E-3</v>
      </c>
      <c r="AO45" s="14">
        <v>6.9219848927227904E-4</v>
      </c>
      <c r="AP45" s="14">
        <v>2.98205615482836E-5</v>
      </c>
      <c r="AQ45" s="14">
        <v>2.1416585111949099E-4</v>
      </c>
      <c r="AR45" s="14">
        <v>9.1268991405352704E-5</v>
      </c>
      <c r="AS45" s="14">
        <v>9.3708855532030405E-4</v>
      </c>
      <c r="AT45" s="14">
        <v>0</v>
      </c>
      <c r="AU45" s="18">
        <f t="shared" si="53"/>
        <v>0.26373485363978022</v>
      </c>
      <c r="AV45" s="18">
        <f t="shared" si="54"/>
        <v>0.30935579454175288</v>
      </c>
      <c r="AZ45" s="16">
        <f t="shared" si="55"/>
        <v>0.13791592423942448</v>
      </c>
      <c r="BA45" s="16">
        <f t="shared" si="56"/>
        <v>1.3093116874546287E-3</v>
      </c>
      <c r="BB45" s="16">
        <f t="shared" si="57"/>
        <v>3.2468818055830513E-4</v>
      </c>
      <c r="BC45" s="16">
        <f t="shared" si="58"/>
        <v>1.8412195604830719E-2</v>
      </c>
      <c r="BD45" s="16">
        <f t="shared" si="59"/>
        <v>3.6692404144393755E-4</v>
      </c>
      <c r="BE45" s="16">
        <f t="shared" si="60"/>
        <v>0.14035504520556996</v>
      </c>
      <c r="BF45" s="16">
        <f t="shared" si="61"/>
        <v>3.7563518775160128E-3</v>
      </c>
      <c r="BG45" s="16">
        <f t="shared" si="62"/>
        <v>3.0647396555137582E-3</v>
      </c>
      <c r="BH45" s="16">
        <f t="shared" si="63"/>
        <v>6.3617765458985002E-4</v>
      </c>
      <c r="BI45" s="16">
        <f t="shared" si="64"/>
        <v>0.12542994786510919</v>
      </c>
      <c r="BJ45" s="16">
        <f t="shared" si="65"/>
        <v>0.25005213489078065</v>
      </c>
      <c r="BK45" s="16">
        <f t="shared" si="66"/>
        <v>2.6737939681911176E-2</v>
      </c>
      <c r="BL45" s="16">
        <f t="shared" si="67"/>
        <v>1.0194680921269725E-2</v>
      </c>
      <c r="BM45" s="16">
        <f t="shared" si="68"/>
        <v>1.6894344354253291E-3</v>
      </c>
      <c r="BN45" s="16">
        <f t="shared" si="69"/>
        <v>5.6622450999801992E-3</v>
      </c>
      <c r="BO45" s="16">
        <f t="shared" si="70"/>
        <v>1.0595921599683228E-2</v>
      </c>
      <c r="BP45" s="16">
        <f t="shared" si="71"/>
        <v>4.9891110671154183E-4</v>
      </c>
      <c r="BQ45" s="16">
        <f t="shared" si="72"/>
        <v>1.3093116874546287E-3</v>
      </c>
      <c r="BR45" s="16">
        <f t="shared" si="73"/>
        <v>5.5962515673464133E-4</v>
      </c>
      <c r="BS45" s="16">
        <f t="shared" si="74"/>
        <v>3.2706394773312224E-3</v>
      </c>
      <c r="BT45" s="16">
        <f t="shared" si="75"/>
        <v>2.0589982181746185E-4</v>
      </c>
      <c r="BU45" s="16">
        <f t="shared" si="76"/>
        <v>1.5732858179898369E-3</v>
      </c>
      <c r="BV45" s="16">
        <f t="shared" si="77"/>
        <v>1.1876196132778974E-2</v>
      </c>
      <c r="BW45" s="16">
        <f t="shared" si="78"/>
        <v>1.8055830528608211E-3</v>
      </c>
      <c r="BX45" s="16">
        <f t="shared" si="79"/>
        <v>2.6239028575199643E-3</v>
      </c>
      <c r="BY45" s="16">
        <f t="shared" si="80"/>
        <v>0.11666600673134021</v>
      </c>
      <c r="BZ45" s="16">
        <f t="shared" si="81"/>
        <v>4.2634461822741457E-2</v>
      </c>
      <c r="CA45" s="16">
        <f t="shared" si="82"/>
        <v>2.7558899227875682E-3</v>
      </c>
      <c r="CB45" s="16">
        <f t="shared" si="83"/>
        <v>2.8192437141160167E-3</v>
      </c>
      <c r="CC45" s="16">
        <f t="shared" si="84"/>
        <v>9.4133174948855137E-3</v>
      </c>
      <c r="CD45" s="16">
        <f t="shared" si="85"/>
        <v>1.161486174354912E-4</v>
      </c>
      <c r="CE45" s="16">
        <f t="shared" si="86"/>
        <v>2.2437801095492632E-4</v>
      </c>
      <c r="CF45" s="16">
        <f t="shared" si="87"/>
        <v>1.0110209199498436E-3</v>
      </c>
      <c r="CG45" s="16">
        <f t="shared" si="88"/>
        <v>2.0827558899227869E-3</v>
      </c>
      <c r="CH45" s="16">
        <f t="shared" si="89"/>
        <v>3.2838381838579968E-3</v>
      </c>
      <c r="CI45" s="16">
        <f t="shared" si="90"/>
        <v>2.0727248729624514E-2</v>
      </c>
      <c r="CJ45" s="16">
        <f t="shared" si="91"/>
        <v>1.2697155678743483E-3</v>
      </c>
      <c r="CK45" s="16">
        <f t="shared" si="92"/>
        <v>2.4755493961591778E-2</v>
      </c>
      <c r="CL45" s="16">
        <f t="shared" si="93"/>
        <v>6.2746650828218922E-3</v>
      </c>
      <c r="CM45" s="16">
        <f t="shared" si="94"/>
        <v>2.0220418398996906E-3</v>
      </c>
      <c r="CN45" s="16">
        <f t="shared" si="95"/>
        <v>8.7111463076618636E-5</v>
      </c>
      <c r="CO45" s="16">
        <f t="shared" si="96"/>
        <v>6.2561868936844198E-4</v>
      </c>
      <c r="CP45" s="16">
        <f t="shared" si="97"/>
        <v>2.6661387184055967E-4</v>
      </c>
      <c r="CQ45" s="16">
        <f t="shared" si="98"/>
        <v>2.7374117336501015E-3</v>
      </c>
      <c r="CR45" s="16">
        <f t="shared" si="99"/>
        <v>0</v>
      </c>
      <c r="CS45" s="16">
        <f t="shared" si="100"/>
        <v>0.77041905893222451</v>
      </c>
      <c r="CT45" s="16">
        <f t="shared" si="101"/>
        <v>0.90368639873292422</v>
      </c>
      <c r="CX45" s="15">
        <f t="shared" si="102"/>
        <v>15</v>
      </c>
      <c r="CY45" s="24" t="str">
        <f>HLOOKUP(LARGE($AZ45:$CR45,CY$30),$AZ45:$CR$58,28-$CX45,0)</f>
        <v>D20</v>
      </c>
      <c r="CZ45" s="24" t="str">
        <f>HLOOKUP(LARGE($AZ45:$CR45,CZ$30),$AZ45:$CR$58,28-$CX45,0)</f>
        <v>D10T12</v>
      </c>
      <c r="DA45" s="24" t="str">
        <f>HLOOKUP(LARGE($AZ45:$CR45,DA$30),$AZ45:$CR$58,28-$CX45,0)</f>
        <v>D01T02</v>
      </c>
      <c r="DB45" s="24" t="str">
        <f>HLOOKUP(LARGE($AZ45:$CR45,DB$30),$AZ45:$CR$58,28-$CX45,0)</f>
        <v>D19</v>
      </c>
      <c r="DC45" s="24" t="str">
        <f>HLOOKUP(LARGE($AZ45:$CR45,DC$30),$AZ45:$CR$58,28-$CX45,0)</f>
        <v>D45T47</v>
      </c>
    </row>
    <row r="46" spans="1:107" ht="16.2" x14ac:dyDescent="0.4">
      <c r="A46" s="2">
        <v>2010</v>
      </c>
      <c r="B46" s="14">
        <v>5.0873889288694102E-2</v>
      </c>
      <c r="C46" s="14">
        <v>9.8251948310872192E-4</v>
      </c>
      <c r="D46" s="14">
        <v>2.4648334496334199E-4</v>
      </c>
      <c r="E46" s="14">
        <v>1.55195746011544E-3</v>
      </c>
      <c r="F46" s="14">
        <v>9.7637446896836107E-5</v>
      </c>
      <c r="G46" s="14">
        <v>3.4065227276761902E-2</v>
      </c>
      <c r="H46" s="14">
        <v>1.9930329195235299E-3</v>
      </c>
      <c r="I46" s="14">
        <v>1.95001782054101E-3</v>
      </c>
      <c r="J46" s="14">
        <v>1.9042716041627701E-3</v>
      </c>
      <c r="K46" s="14">
        <v>3.4773269461601197E-2</v>
      </c>
      <c r="L46" s="14">
        <v>9.26552059877018E-2</v>
      </c>
      <c r="M46" s="14">
        <v>8.6166753834830204E-3</v>
      </c>
      <c r="N46" s="14">
        <v>2.1364165827986001E-3</v>
      </c>
      <c r="O46" s="14">
        <v>1.2412928563527799E-2</v>
      </c>
      <c r="P46" s="14">
        <v>2.03195134241248E-3</v>
      </c>
      <c r="Q46" s="14">
        <v>2.6723983717078098E-3</v>
      </c>
      <c r="R46" s="14">
        <v>1.5294257416007901E-4</v>
      </c>
      <c r="S46" s="14">
        <v>4.0830205065949698E-4</v>
      </c>
      <c r="T46" s="14">
        <v>6.5137149887819405E-4</v>
      </c>
      <c r="U46" s="14">
        <v>7.8587903061719104E-4</v>
      </c>
      <c r="V46" s="14">
        <v>7.57885077311106E-5</v>
      </c>
      <c r="W46" s="14">
        <v>8.2889412959971404E-4</v>
      </c>
      <c r="X46" s="14">
        <v>2.8155772011782002E-2</v>
      </c>
      <c r="Y46" s="14">
        <v>5.12084511696693E-5</v>
      </c>
      <c r="Z46" s="14">
        <v>6.4317814669104603E-4</v>
      </c>
      <c r="AA46" s="14">
        <v>5.1078723093372802E-2</v>
      </c>
      <c r="AB46" s="14">
        <v>1.9737785418837299E-2</v>
      </c>
      <c r="AC46" s="14">
        <v>1.2296856074209899E-3</v>
      </c>
      <c r="AD46" s="14">
        <v>6.70489320648203E-4</v>
      </c>
      <c r="AE46" s="14">
        <v>4.1048694457606902E-3</v>
      </c>
      <c r="AF46" s="14">
        <v>1.02416902339339E-5</v>
      </c>
      <c r="AG46" s="14">
        <v>1.4474922197293201E-4</v>
      </c>
      <c r="AH46" s="14">
        <v>2.28048302542261E-4</v>
      </c>
      <c r="AI46" s="14">
        <v>7.1691831637536995E-5</v>
      </c>
      <c r="AJ46" s="14">
        <v>9.7637446896836107E-5</v>
      </c>
      <c r="AK46" s="14">
        <v>1.5775616857002801E-2</v>
      </c>
      <c r="AL46" s="14">
        <v>6.5546817497176695E-5</v>
      </c>
      <c r="AM46" s="14">
        <v>3.22544964434024E-3</v>
      </c>
      <c r="AN46" s="14">
        <v>9.7091223417693001E-4</v>
      </c>
      <c r="AO46" s="14">
        <v>9.6749833743228503E-4</v>
      </c>
      <c r="AP46" s="14">
        <v>7.7836845777897294E-5</v>
      </c>
      <c r="AQ46" s="14">
        <v>9.4906329501120401E-5</v>
      </c>
      <c r="AR46" s="14">
        <v>3.5504526144303999E-5</v>
      </c>
      <c r="AS46" s="14">
        <v>4.2537153438272E-4</v>
      </c>
      <c r="AT46" s="14">
        <v>0</v>
      </c>
      <c r="AU46" s="18">
        <f t="shared" si="53"/>
        <v>0.26344631510813182</v>
      </c>
      <c r="AV46" s="18">
        <f t="shared" si="54"/>
        <v>0.34814509334276478</v>
      </c>
      <c r="AZ46" s="16">
        <f t="shared" si="55"/>
        <v>0.1339739244416554</v>
      </c>
      <c r="BA46" s="16">
        <f t="shared" si="56"/>
        <v>2.5874174912299329E-3</v>
      </c>
      <c r="BB46" s="16">
        <f t="shared" si="57"/>
        <v>6.4910195575678049E-4</v>
      </c>
      <c r="BC46" s="16">
        <f t="shared" si="58"/>
        <v>4.0870048350004299E-3</v>
      </c>
      <c r="BD46" s="16">
        <f t="shared" si="59"/>
        <v>2.5712348939949976E-4</v>
      </c>
      <c r="BE46" s="16">
        <f t="shared" si="60"/>
        <v>8.9709126805033956E-2</v>
      </c>
      <c r="BF46" s="16">
        <f t="shared" si="61"/>
        <v>5.2485557031967849E-3</v>
      </c>
      <c r="BG46" s="16">
        <f t="shared" si="62"/>
        <v>5.1352775225522564E-3</v>
      </c>
      <c r="BH46" s="16">
        <f t="shared" si="63"/>
        <v>5.014807076469968E-3</v>
      </c>
      <c r="BI46" s="16">
        <f t="shared" si="64"/>
        <v>9.157372161977019E-2</v>
      </c>
      <c r="BJ46" s="16">
        <f t="shared" si="65"/>
        <v>0.24400299917468768</v>
      </c>
      <c r="BK46" s="16">
        <f t="shared" si="66"/>
        <v>2.2691597456095718E-2</v>
      </c>
      <c r="BL46" s="16">
        <f t="shared" si="67"/>
        <v>5.6261496386785584E-3</v>
      </c>
      <c r="BM46" s="16">
        <f t="shared" si="68"/>
        <v>3.2688846414565681E-2</v>
      </c>
      <c r="BN46" s="16">
        <f t="shared" si="69"/>
        <v>5.3510454856847021E-3</v>
      </c>
      <c r="BO46" s="16">
        <f t="shared" si="70"/>
        <v>7.0376317308366637E-3</v>
      </c>
      <c r="BP46" s="16">
        <f t="shared" si="71"/>
        <v>4.0276686451390191E-4</v>
      </c>
      <c r="BQ46" s="16">
        <f t="shared" si="72"/>
        <v>1.075243682943364E-3</v>
      </c>
      <c r="BR46" s="16">
        <f t="shared" si="73"/>
        <v>1.7153553069029583E-3</v>
      </c>
      <c r="BS46" s="16">
        <f t="shared" si="74"/>
        <v>2.0695743797120567E-3</v>
      </c>
      <c r="BT46" s="16">
        <f t="shared" si="75"/>
        <v>1.9958536589751396E-4</v>
      </c>
      <c r="BU46" s="16">
        <f t="shared" si="76"/>
        <v>2.1828525603565939E-3</v>
      </c>
      <c r="BV46" s="16">
        <f t="shared" si="77"/>
        <v>7.4146862464106025E-2</v>
      </c>
      <c r="BW46" s="16">
        <f t="shared" si="78"/>
        <v>1.3485497695777963E-4</v>
      </c>
      <c r="BX46" s="16">
        <f t="shared" si="79"/>
        <v>1.6937785105897113E-3</v>
      </c>
      <c r="BY46" s="16">
        <f t="shared" si="80"/>
        <v>0.13451334434948659</v>
      </c>
      <c r="BZ46" s="16">
        <f t="shared" si="81"/>
        <v>5.1978502318606484E-2</v>
      </c>
      <c r="CA46" s="16">
        <f t="shared" si="82"/>
        <v>3.2383175133461426E-3</v>
      </c>
      <c r="CB46" s="16">
        <f t="shared" si="83"/>
        <v>1.7657011649671937E-3</v>
      </c>
      <c r="CC46" s="16">
        <f t="shared" si="84"/>
        <v>1.0809974952935614E-2</v>
      </c>
      <c r="CD46" s="16">
        <f t="shared" si="85"/>
        <v>2.6970995391556033E-5</v>
      </c>
      <c r="CE46" s="16">
        <f t="shared" si="86"/>
        <v>3.8119006820065742E-4</v>
      </c>
      <c r="CF46" s="16">
        <f t="shared" si="87"/>
        <v>6.0055416405197968E-4</v>
      </c>
      <c r="CG46" s="16">
        <f t="shared" si="88"/>
        <v>1.8879696774089144E-4</v>
      </c>
      <c r="CH46" s="16">
        <f t="shared" si="89"/>
        <v>2.5712348939949976E-4</v>
      </c>
      <c r="CI46" s="16">
        <f t="shared" si="90"/>
        <v>4.1544323234793346E-2</v>
      </c>
      <c r="CJ46" s="16">
        <f t="shared" si="91"/>
        <v>1.7261437050595792E-4</v>
      </c>
      <c r="CK46" s="16">
        <f t="shared" si="92"/>
        <v>8.4940654819806883E-3</v>
      </c>
      <c r="CL46" s="16">
        <f t="shared" si="93"/>
        <v>2.5568503631195022E-3</v>
      </c>
      <c r="CM46" s="16">
        <f t="shared" si="94"/>
        <v>2.5478600313223157E-3</v>
      </c>
      <c r="CN46" s="16">
        <f t="shared" si="95"/>
        <v>2.0497956497582493E-4</v>
      </c>
      <c r="CO46" s="16">
        <f t="shared" si="96"/>
        <v>2.4993122396175149E-4</v>
      </c>
      <c r="CP46" s="16">
        <f t="shared" si="97"/>
        <v>9.3499450690727082E-5</v>
      </c>
      <c r="CQ46" s="16">
        <f t="shared" si="98"/>
        <v>1.1201953419292905E-3</v>
      </c>
      <c r="CR46" s="16">
        <f t="shared" si="99"/>
        <v>0</v>
      </c>
      <c r="CS46" s="16">
        <f t="shared" si="100"/>
        <v>0.69377311639063377</v>
      </c>
      <c r="CT46" s="16">
        <f t="shared" si="101"/>
        <v>0.91682324827880113</v>
      </c>
      <c r="CX46" s="15">
        <f t="shared" si="102"/>
        <v>16</v>
      </c>
      <c r="CY46" s="24" t="str">
        <f>HLOOKUP(LARGE($AZ46:$CR46,CY$30),$AZ46:$CR$58,28-$CX46,0)</f>
        <v>D20</v>
      </c>
      <c r="CZ46" s="24" t="str">
        <f>HLOOKUP(LARGE($AZ46:$CR46,CZ$30),$AZ46:$CR$58,28-$CX46,0)</f>
        <v>D45T47</v>
      </c>
      <c r="DA46" s="24" t="str">
        <f>HLOOKUP(LARGE($AZ46:$CR46,DA$30),$AZ46:$CR$58,28-$CX46,0)</f>
        <v>D01T02</v>
      </c>
      <c r="DB46" s="24" t="str">
        <f>HLOOKUP(LARGE($AZ46:$CR46,DB$30),$AZ46:$CR$58,28-$CX46,0)</f>
        <v>D19</v>
      </c>
      <c r="DC46" s="24" t="str">
        <f>HLOOKUP(LARGE($AZ46:$CR46,DC$30),$AZ46:$CR$58,28-$CX46,0)</f>
        <v>D10T12</v>
      </c>
    </row>
    <row r="47" spans="1:107" ht="16.2" x14ac:dyDescent="0.4">
      <c r="A47" s="2">
        <v>2011</v>
      </c>
      <c r="B47" s="14">
        <v>5.0887350772306397E-2</v>
      </c>
      <c r="C47" s="14">
        <v>7.89414836149272E-4</v>
      </c>
      <c r="D47" s="14">
        <v>2.1661758643823001E-4</v>
      </c>
      <c r="E47" s="14">
        <v>1.77604866890649E-3</v>
      </c>
      <c r="F47" s="14">
        <v>1.0723109378409899E-4</v>
      </c>
      <c r="G47" s="14">
        <v>3.8725512648150003E-2</v>
      </c>
      <c r="H47" s="14">
        <v>1.85903152540272E-3</v>
      </c>
      <c r="I47" s="14">
        <v>1.8498710802050901E-3</v>
      </c>
      <c r="J47" s="14">
        <v>1.8784301152330099E-3</v>
      </c>
      <c r="K47" s="14">
        <v>3.1825542015459597E-2</v>
      </c>
      <c r="L47" s="14">
        <v>0.103522730028209</v>
      </c>
      <c r="M47" s="14">
        <v>7.51156506206202E-3</v>
      </c>
      <c r="N47" s="14">
        <v>2.0804987592985299E-3</v>
      </c>
      <c r="O47" s="14">
        <v>1.08217188767139E-2</v>
      </c>
      <c r="P47" s="14">
        <v>1.6860607660826399E-3</v>
      </c>
      <c r="Q47" s="14">
        <v>2.25885801579369E-3</v>
      </c>
      <c r="R47" s="14">
        <v>1.0776994350160701E-4</v>
      </c>
      <c r="S47" s="14">
        <v>4.1383658304617102E-4</v>
      </c>
      <c r="T47" s="14">
        <v>6.3907576496453E-4</v>
      </c>
      <c r="U47" s="14">
        <v>7.5385075479374197E-4</v>
      </c>
      <c r="V47" s="14">
        <v>7.5438960451124995E-5</v>
      </c>
      <c r="W47" s="14">
        <v>8.14201923154642E-4</v>
      </c>
      <c r="X47" s="14">
        <v>2.5154582512710098E-2</v>
      </c>
      <c r="Y47" s="14">
        <v>4.9035324293231199E-5</v>
      </c>
      <c r="Z47" s="14">
        <v>6.0997788021909601E-4</v>
      </c>
      <c r="AA47" s="14">
        <v>5.3189855615218197E-2</v>
      </c>
      <c r="AB47" s="14">
        <v>1.9426610015599699E-2</v>
      </c>
      <c r="AC47" s="14">
        <v>1.2442039977260499E-3</v>
      </c>
      <c r="AD47" s="14">
        <v>7.1343702598063901E-4</v>
      </c>
      <c r="AE47" s="14">
        <v>4.0182023434574199E-3</v>
      </c>
      <c r="AF47" s="14">
        <v>8.6215954801285697E-6</v>
      </c>
      <c r="AG47" s="14">
        <v>5.6040370620835703E-5</v>
      </c>
      <c r="AH47" s="14">
        <v>2.1122908926314999E-4</v>
      </c>
      <c r="AI47" s="14">
        <v>6.4123116383456199E-5</v>
      </c>
      <c r="AJ47" s="14">
        <v>1.06153394349083E-4</v>
      </c>
      <c r="AK47" s="14">
        <v>1.5465525742198101E-2</v>
      </c>
      <c r="AL47" s="14">
        <v>6.2506567230932093E-5</v>
      </c>
      <c r="AM47" s="14">
        <v>3.0412678056153499E-3</v>
      </c>
      <c r="AN47" s="14">
        <v>9.5969134688181097E-4</v>
      </c>
      <c r="AO47" s="14">
        <v>1.0421353536605399E-3</v>
      </c>
      <c r="AP47" s="14">
        <v>7.5977810168632995E-5</v>
      </c>
      <c r="AQ47" s="14">
        <v>9.2143301693874095E-5</v>
      </c>
      <c r="AR47" s="14">
        <v>3.5025231638022298E-5</v>
      </c>
      <c r="AS47" s="14">
        <v>4.1168118417613903E-4</v>
      </c>
      <c r="AT47" s="14">
        <v>0</v>
      </c>
      <c r="AU47" s="18">
        <f t="shared" si="53"/>
        <v>0.27815099107934321</v>
      </c>
      <c r="AV47" s="18">
        <f t="shared" si="54"/>
        <v>0.35653099328862703</v>
      </c>
      <c r="AZ47" s="16">
        <f t="shared" si="55"/>
        <v>0.1316147428803974</v>
      </c>
      <c r="BA47" s="16">
        <f t="shared" si="56"/>
        <v>2.0417378603702148E-3</v>
      </c>
      <c r="BB47" s="16">
        <f t="shared" si="57"/>
        <v>5.6025844359646783E-4</v>
      </c>
      <c r="BC47" s="16">
        <f t="shared" si="58"/>
        <v>4.593561766402899E-3</v>
      </c>
      <c r="BD47" s="16">
        <f t="shared" si="59"/>
        <v>2.7734186635745562E-4</v>
      </c>
      <c r="BE47" s="16">
        <f t="shared" si="60"/>
        <v>0.10015943673121248</v>
      </c>
      <c r="BF47" s="16">
        <f t="shared" si="61"/>
        <v>4.8081881353428209E-3</v>
      </c>
      <c r="BG47" s="16">
        <f t="shared" si="62"/>
        <v>4.7844956140962215E-3</v>
      </c>
      <c r="BH47" s="16">
        <f t="shared" si="63"/>
        <v>4.8583605332768341E-3</v>
      </c>
      <c r="BI47" s="16">
        <f t="shared" si="64"/>
        <v>8.2313393521628433E-2</v>
      </c>
      <c r="BJ47" s="16">
        <f t="shared" si="65"/>
        <v>0.26775057628573778</v>
      </c>
      <c r="BK47" s="16">
        <f t="shared" si="66"/>
        <v>1.9427867422225815E-2</v>
      </c>
      <c r="BL47" s="16">
        <f t="shared" si="67"/>
        <v>5.3809896784228111E-3</v>
      </c>
      <c r="BM47" s="16">
        <f t="shared" si="68"/>
        <v>2.7989229658576871E-2</v>
      </c>
      <c r="BN47" s="16">
        <f t="shared" si="69"/>
        <v>4.3608175870978776E-3</v>
      </c>
      <c r="BO47" s="16">
        <f t="shared" si="70"/>
        <v>5.8422970038716458E-3</v>
      </c>
      <c r="BP47" s="16">
        <f t="shared" si="71"/>
        <v>2.787355440778448E-4</v>
      </c>
      <c r="BQ47" s="16">
        <f t="shared" si="72"/>
        <v>1.0703444892589244E-3</v>
      </c>
      <c r="BR47" s="16">
        <f t="shared" si="73"/>
        <v>1.6529017763816209E-3</v>
      </c>
      <c r="BS47" s="16">
        <f t="shared" si="74"/>
        <v>1.9497551308245268E-3</v>
      </c>
      <c r="BT47" s="16">
        <f t="shared" si="75"/>
        <v>1.9511488085449159E-4</v>
      </c>
      <c r="BU47" s="16">
        <f t="shared" si="76"/>
        <v>2.1058470355081204E-3</v>
      </c>
      <c r="BV47" s="16">
        <f t="shared" si="77"/>
        <v>6.505966334320977E-2</v>
      </c>
      <c r="BW47" s="16">
        <f t="shared" si="78"/>
        <v>1.2682467255541941E-4</v>
      </c>
      <c r="BX47" s="16">
        <f t="shared" si="79"/>
        <v>1.5776431794806026E-3</v>
      </c>
      <c r="BY47" s="16">
        <f t="shared" si="80"/>
        <v>0.13756992777962046</v>
      </c>
      <c r="BZ47" s="16">
        <f t="shared" si="81"/>
        <v>5.0244869175472356E-2</v>
      </c>
      <c r="CA47" s="16">
        <f t="shared" si="82"/>
        <v>3.2180018563787108E-3</v>
      </c>
      <c r="CB47" s="16">
        <f t="shared" si="83"/>
        <v>1.8452293017953343E-3</v>
      </c>
      <c r="CC47" s="16">
        <f t="shared" si="84"/>
        <v>1.0392654760942451E-2</v>
      </c>
      <c r="CD47" s="16">
        <f t="shared" si="85"/>
        <v>2.2298843526227609E-5</v>
      </c>
      <c r="CE47" s="16">
        <f t="shared" si="86"/>
        <v>1.4494248292047947E-4</v>
      </c>
      <c r="CF47" s="16">
        <f t="shared" si="87"/>
        <v>5.4632166639257654E-4</v>
      </c>
      <c r="CG47" s="16">
        <f t="shared" si="88"/>
        <v>1.6584764872631773E-4</v>
      </c>
      <c r="CH47" s="16">
        <f t="shared" si="89"/>
        <v>2.7455451091667739E-4</v>
      </c>
      <c r="CI47" s="16">
        <f t="shared" si="90"/>
        <v>3.9999944252891086E-2</v>
      </c>
      <c r="CJ47" s="16">
        <f t="shared" si="91"/>
        <v>1.6166661556515008E-4</v>
      </c>
      <c r="CK47" s="16">
        <f t="shared" si="92"/>
        <v>7.8659170538767816E-3</v>
      </c>
      <c r="CL47" s="16">
        <f t="shared" si="93"/>
        <v>2.4821400200132097E-3</v>
      </c>
      <c r="CM47" s="16">
        <f t="shared" si="94"/>
        <v>2.6953727112327599E-3</v>
      </c>
      <c r="CN47" s="16">
        <f t="shared" si="95"/>
        <v>1.9650855857488074E-4</v>
      </c>
      <c r="CO47" s="16">
        <f t="shared" si="96"/>
        <v>2.3831889018655758E-4</v>
      </c>
      <c r="CP47" s="16">
        <f t="shared" si="97"/>
        <v>9.0589051825299622E-5</v>
      </c>
      <c r="CQ47" s="16">
        <f t="shared" si="98"/>
        <v>1.0647697783773679E-3</v>
      </c>
      <c r="CR47" s="16">
        <f t="shared" si="99"/>
        <v>0</v>
      </c>
      <c r="CS47" s="16">
        <f t="shared" si="100"/>
        <v>0.71940807719859667</v>
      </c>
      <c r="CT47" s="16">
        <f t="shared" si="101"/>
        <v>0.92212965105097255</v>
      </c>
      <c r="CX47" s="15">
        <f t="shared" si="102"/>
        <v>17</v>
      </c>
      <c r="CY47" s="24" t="str">
        <f>HLOOKUP(LARGE($AZ47:$CR47,CY$30),$AZ47:$CR$58,28-$CX47,0)</f>
        <v>D20</v>
      </c>
      <c r="CZ47" s="24" t="str">
        <f>HLOOKUP(LARGE($AZ47:$CR47,CZ$30),$AZ47:$CR$58,28-$CX47,0)</f>
        <v>D45T47</v>
      </c>
      <c r="DA47" s="24" t="str">
        <f>HLOOKUP(LARGE($AZ47:$CR47,DA$30),$AZ47:$CR$58,28-$CX47,0)</f>
        <v>D01T02</v>
      </c>
      <c r="DB47" s="24" t="str">
        <f>HLOOKUP(LARGE($AZ47:$CR47,DB$30),$AZ47:$CR$58,28-$CX47,0)</f>
        <v>D10T12</v>
      </c>
      <c r="DC47" s="24" t="str">
        <f>HLOOKUP(LARGE($AZ47:$CR47,DC$30),$AZ47:$CR$58,28-$CX47,0)</f>
        <v>D19</v>
      </c>
    </row>
    <row r="48" spans="1:107" ht="16.2" x14ac:dyDescent="0.4">
      <c r="A48" s="2">
        <v>2012</v>
      </c>
      <c r="B48" s="14">
        <v>5.1750828700516602E-2</v>
      </c>
      <c r="C48" s="14">
        <v>7.0287687795396296E-4</v>
      </c>
      <c r="D48" s="14">
        <v>2.4875477985201999E-4</v>
      </c>
      <c r="E48" s="14">
        <v>1.63136855623883E-3</v>
      </c>
      <c r="F48" s="14">
        <v>1.4462487200698801E-4</v>
      </c>
      <c r="G48" s="14">
        <v>4.0467196186531398E-2</v>
      </c>
      <c r="H48" s="14">
        <v>1.95417127055843E-3</v>
      </c>
      <c r="I48" s="14">
        <v>1.79103441493454E-3</v>
      </c>
      <c r="J48" s="14">
        <v>1.39244826768328E-3</v>
      </c>
      <c r="K48" s="14">
        <v>3.1093768982014401E-2</v>
      </c>
      <c r="L48" s="14">
        <v>0.11463256605017901</v>
      </c>
      <c r="M48" s="14">
        <v>7.2057896228761801E-3</v>
      </c>
      <c r="N48" s="14">
        <v>2.1242501200386399E-3</v>
      </c>
      <c r="O48" s="14">
        <v>1.15156108086844E-2</v>
      </c>
      <c r="P48" s="14">
        <v>1.74706845384442E-3</v>
      </c>
      <c r="Q48" s="14">
        <v>2.1560675918801801E-3</v>
      </c>
      <c r="R48" s="14">
        <v>1.7412834589641401E-4</v>
      </c>
      <c r="S48" s="14">
        <v>3.9916464673928802E-4</v>
      </c>
      <c r="T48" s="14">
        <v>5.3684752488994002E-4</v>
      </c>
      <c r="U48" s="14">
        <v>7.3122335286733304E-4</v>
      </c>
      <c r="V48" s="14">
        <v>7.4047934467578002E-5</v>
      </c>
      <c r="W48" s="14">
        <v>8.1394877965532998E-4</v>
      </c>
      <c r="X48" s="14">
        <v>2.3902441846338999E-2</v>
      </c>
      <c r="Y48" s="14">
        <v>6.3056444195046902E-5</v>
      </c>
      <c r="Z48" s="14">
        <v>6.0626746345329502E-4</v>
      </c>
      <c r="AA48" s="14">
        <v>5.7815817333001701E-2</v>
      </c>
      <c r="AB48" s="14">
        <v>2.0081452727914301E-2</v>
      </c>
      <c r="AC48" s="14">
        <v>1.2397244028438999E-3</v>
      </c>
      <c r="AD48" s="14">
        <v>7.4337184211592001E-4</v>
      </c>
      <c r="AE48" s="14">
        <v>4.2242032615801102E-3</v>
      </c>
      <c r="AF48" s="14">
        <v>8.0989928323913404E-6</v>
      </c>
      <c r="AG48" s="14">
        <v>5.95854472668792E-5</v>
      </c>
      <c r="AH48" s="14">
        <v>2.15780309034426E-4</v>
      </c>
      <c r="AI48" s="14">
        <v>6.3056444195046902E-5</v>
      </c>
      <c r="AJ48" s="14">
        <v>1.17435396069674E-4</v>
      </c>
      <c r="AK48" s="14">
        <v>1.5599238694673801E-2</v>
      </c>
      <c r="AL48" s="14">
        <v>6.4791942659130696E-5</v>
      </c>
      <c r="AM48" s="14">
        <v>2.9977843469608501E-3</v>
      </c>
      <c r="AN48" s="14">
        <v>9.2444218186866903E-4</v>
      </c>
      <c r="AO48" s="14">
        <v>1.11245451547775E-3</v>
      </c>
      <c r="AP48" s="14">
        <v>8.0989928323913393E-5</v>
      </c>
      <c r="AQ48" s="14">
        <v>1.00080411428836E-4</v>
      </c>
      <c r="AR48" s="14">
        <v>3.5288468769705099E-5</v>
      </c>
      <c r="AS48" s="14">
        <v>4.1825512984421001E-4</v>
      </c>
      <c r="AT48" s="14">
        <v>0</v>
      </c>
      <c r="AU48" s="18">
        <f t="shared" si="53"/>
        <v>0.29576017725224307</v>
      </c>
      <c r="AV48" s="18">
        <f t="shared" si="54"/>
        <v>0.37406471095273069</v>
      </c>
      <c r="AZ48" s="16">
        <f t="shared" si="55"/>
        <v>0.12817180698793321</v>
      </c>
      <c r="BA48" s="16">
        <f t="shared" si="56"/>
        <v>1.7408223558842667E-3</v>
      </c>
      <c r="BB48" s="16">
        <f t="shared" si="57"/>
        <v>6.1609350866686022E-4</v>
      </c>
      <c r="BC48" s="16">
        <f t="shared" si="58"/>
        <v>4.0404271963733656E-3</v>
      </c>
      <c r="BD48" s="16">
        <f t="shared" si="59"/>
        <v>3.5819390038770854E-4</v>
      </c>
      <c r="BE48" s="16">
        <f t="shared" si="60"/>
        <v>0.1002255188796842</v>
      </c>
      <c r="BF48" s="16">
        <f t="shared" si="61"/>
        <v>4.8399159820387378E-3</v>
      </c>
      <c r="BG48" s="16">
        <f t="shared" si="62"/>
        <v>4.4358732624013844E-3</v>
      </c>
      <c r="BH48" s="16">
        <f t="shared" si="63"/>
        <v>3.4486908729328566E-3</v>
      </c>
      <c r="BI48" s="16">
        <f t="shared" si="64"/>
        <v>7.7010255807755806E-2</v>
      </c>
      <c r="BJ48" s="16">
        <f t="shared" si="65"/>
        <v>0.28391164932530599</v>
      </c>
      <c r="BK48" s="16">
        <f t="shared" si="66"/>
        <v>1.7846652892917213E-2</v>
      </c>
      <c r="BL48" s="16">
        <f t="shared" si="67"/>
        <v>5.2611520088946635E-3</v>
      </c>
      <c r="BM48" s="16">
        <f t="shared" si="68"/>
        <v>2.8520831124470875E-2</v>
      </c>
      <c r="BN48" s="16">
        <f t="shared" si="69"/>
        <v>4.3269823166835319E-3</v>
      </c>
      <c r="BO48" s="16">
        <f t="shared" si="70"/>
        <v>5.3399546669799661E-3</v>
      </c>
      <c r="BP48" s="16">
        <f t="shared" si="71"/>
        <v>4.3126545606680223E-4</v>
      </c>
      <c r="BQ48" s="16">
        <f t="shared" si="72"/>
        <v>9.8861516507007846E-4</v>
      </c>
      <c r="BR48" s="16">
        <f t="shared" si="73"/>
        <v>1.3296157582391756E-3</v>
      </c>
      <c r="BS48" s="16">
        <f t="shared" si="74"/>
        <v>1.8110283603602587E-3</v>
      </c>
      <c r="BT48" s="16">
        <f t="shared" si="75"/>
        <v>1.8339527699850713E-4</v>
      </c>
      <c r="BU48" s="16">
        <f t="shared" si="76"/>
        <v>2.0159152713820276E-3</v>
      </c>
      <c r="BV48" s="16">
        <f t="shared" si="77"/>
        <v>5.9199422304877562E-2</v>
      </c>
      <c r="BW48" s="16">
        <f t="shared" si="78"/>
        <v>1.5617254056904127E-4</v>
      </c>
      <c r="BX48" s="16">
        <f t="shared" si="79"/>
        <v>1.5015488304252775E-3</v>
      </c>
      <c r="BY48" s="16">
        <f t="shared" si="80"/>
        <v>0.14319302639459228</v>
      </c>
      <c r="BZ48" s="16">
        <f t="shared" si="81"/>
        <v>4.9735939456634112E-2</v>
      </c>
      <c r="CA48" s="16">
        <f t="shared" si="82"/>
        <v>3.0704381141234346E-3</v>
      </c>
      <c r="CB48" s="16">
        <f t="shared" si="83"/>
        <v>1.8411166479928261E-3</v>
      </c>
      <c r="CC48" s="16">
        <f t="shared" si="84"/>
        <v>1.0462127442524203E-2</v>
      </c>
      <c r="CD48" s="16">
        <f t="shared" si="85"/>
        <v>2.0058858421711708E-5</v>
      </c>
      <c r="CE48" s="16">
        <f t="shared" si="86"/>
        <v>1.4757588695973628E-4</v>
      </c>
      <c r="CF48" s="16">
        <f t="shared" si="87"/>
        <v>5.3442529937846087E-4</v>
      </c>
      <c r="CG48" s="16">
        <f t="shared" si="88"/>
        <v>1.5617254056904127E-4</v>
      </c>
      <c r="CH48" s="16">
        <f t="shared" si="89"/>
        <v>2.9085344711481868E-4</v>
      </c>
      <c r="CI48" s="16">
        <f t="shared" si="90"/>
        <v>3.863479409581843E-2</v>
      </c>
      <c r="CJ48" s="16">
        <f t="shared" si="91"/>
        <v>1.6047086737369361E-4</v>
      </c>
      <c r="CK48" s="16">
        <f t="shared" si="92"/>
        <v>7.4246431672364294E-3</v>
      </c>
      <c r="CL48" s="16">
        <f t="shared" si="93"/>
        <v>2.2895754112782375E-3</v>
      </c>
      <c r="CM48" s="16">
        <f t="shared" si="94"/>
        <v>2.7552274817822498E-3</v>
      </c>
      <c r="CN48" s="16">
        <f t="shared" si="95"/>
        <v>2.0058858421711706E-4</v>
      </c>
      <c r="CO48" s="16">
        <f t="shared" si="96"/>
        <v>2.478701790682951E-4</v>
      </c>
      <c r="CP48" s="16">
        <f t="shared" si="97"/>
        <v>8.7399311694600951E-5</v>
      </c>
      <c r="CQ48" s="16">
        <f t="shared" si="98"/>
        <v>1.035896759921255E-3</v>
      </c>
      <c r="CR48" s="16">
        <f t="shared" si="99"/>
        <v>0</v>
      </c>
      <c r="CS48" s="16">
        <f t="shared" si="100"/>
        <v>0.73251225739527148</v>
      </c>
      <c r="CT48" s="16">
        <f t="shared" si="101"/>
        <v>0.92644989726998961</v>
      </c>
      <c r="CX48" s="15">
        <f t="shared" si="102"/>
        <v>18</v>
      </c>
      <c r="CY48" s="24" t="str">
        <f>HLOOKUP(LARGE($AZ48:$CR48,CY$30),$AZ48:$CR$58,28-$CX48,0)</f>
        <v>D20</v>
      </c>
      <c r="CZ48" s="24" t="str">
        <f>HLOOKUP(LARGE($AZ48:$CR48,CZ$30),$AZ48:$CR$58,28-$CX48,0)</f>
        <v>D45T47</v>
      </c>
      <c r="DA48" s="24" t="str">
        <f>HLOOKUP(LARGE($AZ48:$CR48,DA$30),$AZ48:$CR$58,28-$CX48,0)</f>
        <v>D01T02</v>
      </c>
      <c r="DB48" s="24" t="str">
        <f>HLOOKUP(LARGE($AZ48:$CR48,DB$30),$AZ48:$CR$58,28-$CX48,0)</f>
        <v>D10T12</v>
      </c>
      <c r="DC48" s="24" t="str">
        <f>HLOOKUP(LARGE($AZ48:$CR48,DC$30),$AZ48:$CR$58,28-$CX48,0)</f>
        <v>D19</v>
      </c>
    </row>
    <row r="49" spans="1:107" ht="16.2" x14ac:dyDescent="0.4">
      <c r="A49" s="2">
        <v>2013</v>
      </c>
      <c r="B49" s="14">
        <v>4.8389395627523701E-2</v>
      </c>
      <c r="C49" s="14">
        <v>5.5957846937264495E-4</v>
      </c>
      <c r="D49" s="14">
        <v>1.8855964280148601E-4</v>
      </c>
      <c r="E49" s="14">
        <v>1.433607872476E-3</v>
      </c>
      <c r="F49" s="14">
        <v>1.38092208992853E-4</v>
      </c>
      <c r="G49" s="14">
        <v>3.4565200874251203E-2</v>
      </c>
      <c r="H49" s="14">
        <v>1.75582302679266E-3</v>
      </c>
      <c r="I49" s="14">
        <v>1.7336395394042499E-3</v>
      </c>
      <c r="J49" s="14">
        <v>1.21121841140719E-3</v>
      </c>
      <c r="K49" s="14">
        <v>3.3979002220012502E-2</v>
      </c>
      <c r="L49" s="14">
        <v>0.109633013022262</v>
      </c>
      <c r="M49" s="14">
        <v>6.9506411859735998E-3</v>
      </c>
      <c r="N49" s="14">
        <v>2.0808111170328701E-3</v>
      </c>
      <c r="O49" s="14">
        <v>1.07978124863086E-2</v>
      </c>
      <c r="P49" s="14">
        <v>1.7070193545381601E-3</v>
      </c>
      <c r="Q49" s="14">
        <v>2.15845332289231E-3</v>
      </c>
      <c r="R49" s="14">
        <v>1.2145459345154501E-4</v>
      </c>
      <c r="S49" s="14">
        <v>3.88211029297177E-4</v>
      </c>
      <c r="T49" s="14">
        <v>4.66962409526033E-4</v>
      </c>
      <c r="U49" s="14">
        <v>7.1819040419977798E-4</v>
      </c>
      <c r="V49" s="14">
        <v>7.6533031490014895E-5</v>
      </c>
      <c r="W49" s="14">
        <v>7.7753123296377504E-4</v>
      </c>
      <c r="X49" s="14">
        <v>1.7794484408613202E-2</v>
      </c>
      <c r="Y49" s="14">
        <v>4.6585323515661297E-5</v>
      </c>
      <c r="Z49" s="14">
        <v>5.8508947986931703E-4</v>
      </c>
      <c r="AA49" s="14">
        <v>5.7088095619704002E-2</v>
      </c>
      <c r="AB49" s="14">
        <v>1.95952289973674E-2</v>
      </c>
      <c r="AC49" s="14">
        <v>1.20678171392951E-3</v>
      </c>
      <c r="AD49" s="14">
        <v>7.3593719411050597E-4</v>
      </c>
      <c r="AE49" s="14">
        <v>4.2076529703966902E-3</v>
      </c>
      <c r="AF49" s="14">
        <v>6.65504621652304E-6</v>
      </c>
      <c r="AG49" s="14">
        <v>5.49041312863151E-5</v>
      </c>
      <c r="AH49" s="14">
        <v>2.29599094470045E-4</v>
      </c>
      <c r="AI49" s="14">
        <v>5.7677067209866297E-5</v>
      </c>
      <c r="AJ49" s="14">
        <v>1.12026611311471E-4</v>
      </c>
      <c r="AK49" s="14">
        <v>1.48163512267191E-2</v>
      </c>
      <c r="AL49" s="14">
        <v>6.9323398088781706E-5</v>
      </c>
      <c r="AM49" s="14">
        <v>2.9736964844163799E-3</v>
      </c>
      <c r="AN49" s="14">
        <v>8.7624775184219996E-4</v>
      </c>
      <c r="AO49" s="14">
        <v>9.982569324784561E-4</v>
      </c>
      <c r="AP49" s="14">
        <v>8.3188077706537999E-5</v>
      </c>
      <c r="AQ49" s="14">
        <v>1.05371565094948E-4</v>
      </c>
      <c r="AR49" s="14">
        <v>3.7711928560297201E-5</v>
      </c>
      <c r="AS49" s="14">
        <v>3.97639011437252E-4</v>
      </c>
      <c r="AT49" s="14">
        <v>0</v>
      </c>
      <c r="AU49" s="18">
        <f t="shared" si="53"/>
        <v>0.28365470736375337</v>
      </c>
      <c r="AV49" s="18">
        <f t="shared" si="54"/>
        <v>0.35360922566873526</v>
      </c>
      <c r="AZ49" s="16">
        <f t="shared" si="55"/>
        <v>0.12670390931651931</v>
      </c>
      <c r="BA49" s="16">
        <f t="shared" si="56"/>
        <v>1.4652131674597771E-3</v>
      </c>
      <c r="BB49" s="16">
        <f t="shared" si="57"/>
        <v>4.9372891668614911E-4</v>
      </c>
      <c r="BC49" s="16">
        <f t="shared" si="58"/>
        <v>3.7537919106873296E-3</v>
      </c>
      <c r="BD49" s="16">
        <f t="shared" si="59"/>
        <v>3.6158382427897397E-4</v>
      </c>
      <c r="BE49" s="16">
        <f t="shared" si="60"/>
        <v>9.0506319004061503E-2</v>
      </c>
      <c r="BF49" s="16"/>
      <c r="BG49" s="16">
        <f t="shared" si="62"/>
        <v>4.5394017457673569E-3</v>
      </c>
      <c r="BH49" s="16">
        <f t="shared" si="63"/>
        <v>3.1714822177721985E-3</v>
      </c>
      <c r="BI49" s="16">
        <f t="shared" si="64"/>
        <v>8.8971402930716717E-2</v>
      </c>
      <c r="BJ49" s="16">
        <f t="shared" si="65"/>
        <v>0.2870656093123089</v>
      </c>
      <c r="BK49" s="16">
        <f t="shared" si="66"/>
        <v>1.8199719155375018E-2</v>
      </c>
      <c r="BL49" s="16">
        <f t="shared" si="67"/>
        <v>5.448443810018919E-3</v>
      </c>
      <c r="BM49" s="16">
        <f t="shared" si="68"/>
        <v>2.8273241199645003E-2</v>
      </c>
      <c r="BN49" s="16">
        <f t="shared" si="69"/>
        <v>4.4696988398822595E-3</v>
      </c>
      <c r="BO49" s="16">
        <f t="shared" si="70"/>
        <v>5.6517439521838152E-3</v>
      </c>
      <c r="BP49" s="16">
        <f t="shared" si="71"/>
        <v>3.1801950810078324E-4</v>
      </c>
      <c r="BQ49" s="16">
        <f t="shared" si="72"/>
        <v>1.0165007108244245E-3</v>
      </c>
      <c r="BR49" s="16">
        <f t="shared" si="73"/>
        <v>1.2227051407345223E-3</v>
      </c>
      <c r="BS49" s="16">
        <f t="shared" si="74"/>
        <v>1.8805263150251867E-3</v>
      </c>
      <c r="BT49" s="16">
        <f t="shared" si="75"/>
        <v>2.0039585441967227E-4</v>
      </c>
      <c r="BU49" s="16">
        <f t="shared" si="76"/>
        <v>2.0359057093940632E-3</v>
      </c>
      <c r="BV49" s="16">
        <f t="shared" si="77"/>
        <v>4.6593488296446481E-2</v>
      </c>
      <c r="BW49" s="16">
        <f t="shared" si="78"/>
        <v>1.2198008529893109E-4</v>
      </c>
      <c r="BX49" s="16">
        <f t="shared" si="79"/>
        <v>1.5320117855996691E-3</v>
      </c>
      <c r="BY49" s="16">
        <f t="shared" si="80"/>
        <v>0.14948078595834943</v>
      </c>
      <c r="BZ49" s="16">
        <f t="shared" si="81"/>
        <v>5.1308599450799221E-2</v>
      </c>
      <c r="CA49" s="16">
        <f t="shared" si="82"/>
        <v>3.1598650667913532E-3</v>
      </c>
      <c r="CB49" s="16">
        <f t="shared" si="83"/>
        <v>1.9269949189485887E-3</v>
      </c>
      <c r="CC49" s="16">
        <f t="shared" si="84"/>
        <v>1.1017415561464159E-2</v>
      </c>
      <c r="CD49" s="16">
        <f t="shared" si="85"/>
        <v>1.7425726471275863E-5</v>
      </c>
      <c r="CE49" s="16">
        <f t="shared" si="86"/>
        <v>1.4376224338802593E-4</v>
      </c>
      <c r="CF49" s="16">
        <f t="shared" si="87"/>
        <v>6.0118756325901754E-4</v>
      </c>
      <c r="CG49" s="16">
        <f t="shared" si="88"/>
        <v>1.5102296275105735E-4</v>
      </c>
      <c r="CH49" s="16">
        <f t="shared" si="89"/>
        <v>2.9333306226647659E-4</v>
      </c>
      <c r="CI49" s="16">
        <f t="shared" si="90"/>
        <v>3.8795475700550426E-2</v>
      </c>
      <c r="CJ49" s="16">
        <f t="shared" si="91"/>
        <v>1.8151798407579036E-4</v>
      </c>
      <c r="CK49" s="16">
        <f t="shared" si="92"/>
        <v>7.7863954449151019E-3</v>
      </c>
      <c r="CL49" s="16">
        <f t="shared" si="93"/>
        <v>2.2943873187179879E-3</v>
      </c>
      <c r="CM49" s="16">
        <f t="shared" si="94"/>
        <v>2.6138589706913799E-3</v>
      </c>
      <c r="CN49" s="16">
        <f t="shared" si="95"/>
        <v>2.1782158089094829E-4</v>
      </c>
      <c r="CO49" s="16">
        <f t="shared" si="96"/>
        <v>2.7590733579520082E-4</v>
      </c>
      <c r="CP49" s="16">
        <f t="shared" si="97"/>
        <v>9.874578333722983E-5</v>
      </c>
      <c r="CQ49" s="16">
        <f t="shared" si="98"/>
        <v>1.0411871566587338E-3</v>
      </c>
      <c r="CR49" s="16">
        <f t="shared" si="99"/>
        <v>0</v>
      </c>
      <c r="CS49" s="16">
        <f t="shared" si="100"/>
        <v>0.7427280265219558</v>
      </c>
      <c r="CT49" s="16">
        <f t="shared" si="101"/>
        <v>0.92589855032477197</v>
      </c>
      <c r="CX49" s="15">
        <f t="shared" si="102"/>
        <v>19</v>
      </c>
      <c r="CY49" s="24" t="str">
        <f>HLOOKUP(LARGE($AZ49:$CR49,CY$30),$AZ49:$CR$58,28-$CX49,0)</f>
        <v>D20</v>
      </c>
      <c r="CZ49" s="24" t="str">
        <f>HLOOKUP(LARGE($AZ49:$CR49,CZ$30),$AZ49:$CR$58,28-$CX49,0)</f>
        <v>D45T47</v>
      </c>
      <c r="DA49" s="24" t="str">
        <f>HLOOKUP(LARGE($AZ49:$CR49,DA$30),$AZ49:$CR$58,28-$CX49,0)</f>
        <v>D01T02</v>
      </c>
      <c r="DB49" s="24" t="str">
        <f>HLOOKUP(LARGE($AZ49:$CR49,DB$30),$AZ49:$CR$58,28-$CX49,0)</f>
        <v>D10T12</v>
      </c>
      <c r="DC49" s="24" t="str">
        <f>HLOOKUP(LARGE($AZ49:$CR49,DC$30),$AZ49:$CR$58,28-$CX49,0)</f>
        <v>D19</v>
      </c>
    </row>
    <row r="50" spans="1:107" ht="16.2" x14ac:dyDescent="0.4">
      <c r="A50" s="2">
        <v>2014</v>
      </c>
      <c r="B50" s="14">
        <v>4.5567215565019199E-2</v>
      </c>
      <c r="C50" s="14">
        <v>4.9460752294049005E-4</v>
      </c>
      <c r="D50" s="14">
        <v>1.8768843719425799E-4</v>
      </c>
      <c r="E50" s="14">
        <v>1.4011027408787099E-3</v>
      </c>
      <c r="F50" s="14">
        <v>1.2835835370427899E-4</v>
      </c>
      <c r="G50" s="14">
        <v>3.4872968015950703E-2</v>
      </c>
      <c r="H50" s="14">
        <v>1.70916278976898E-3</v>
      </c>
      <c r="I50" s="14">
        <v>1.9544698657371598E-3</v>
      </c>
      <c r="J50" s="14">
        <v>1.30811424463961E-3</v>
      </c>
      <c r="K50" s="14">
        <v>3.5421771288232998E-2</v>
      </c>
      <c r="L50" s="14">
        <v>0.116958420450623</v>
      </c>
      <c r="M50" s="14">
        <v>7.0106480385417396E-3</v>
      </c>
      <c r="N50" s="14">
        <v>2.2454154674668601E-3</v>
      </c>
      <c r="O50" s="14">
        <v>1.1366845322479001E-2</v>
      </c>
      <c r="P50" s="14">
        <v>1.73084108950571E-3</v>
      </c>
      <c r="Q50" s="14">
        <v>2.2670937672035802E-3</v>
      </c>
      <c r="R50" s="14">
        <v>9.0706569951024197E-5</v>
      </c>
      <c r="S50" s="14">
        <v>3.8393409796880001E-4</v>
      </c>
      <c r="T50" s="14">
        <v>5.0658763595289003E-4</v>
      </c>
      <c r="U50" s="14">
        <v>6.9313511000310905E-4</v>
      </c>
      <c r="V50" s="14">
        <v>8.5572235802853006E-5</v>
      </c>
      <c r="W50" s="14">
        <v>6.9941040729531805E-4</v>
      </c>
      <c r="X50" s="14">
        <v>1.88509930657965E-2</v>
      </c>
      <c r="Y50" s="14">
        <v>3.99337100413314E-5</v>
      </c>
      <c r="Z50" s="14">
        <v>6.2924117393697897E-4</v>
      </c>
      <c r="AA50" s="14">
        <v>6.0036339676137598E-2</v>
      </c>
      <c r="AB50" s="14">
        <v>2.06696883173931E-2</v>
      </c>
      <c r="AC50" s="14">
        <v>1.33549736009653E-3</v>
      </c>
      <c r="AD50" s="14">
        <v>7.5874049078529602E-4</v>
      </c>
      <c r="AE50" s="14">
        <v>4.3413647630647402E-3</v>
      </c>
      <c r="AF50" s="14">
        <v>5.7048157201901998E-6</v>
      </c>
      <c r="AG50" s="14">
        <v>4.6209007333540599E-5</v>
      </c>
      <c r="AH50" s="14">
        <v>2.3275648138376001E-4</v>
      </c>
      <c r="AI50" s="14">
        <v>4.6209007333540599E-5</v>
      </c>
      <c r="AJ50" s="14">
        <v>1.15237277547842E-4</v>
      </c>
      <c r="AK50" s="14">
        <v>1.58542533679806E-2</v>
      </c>
      <c r="AL50" s="14">
        <v>5.4766230913825899E-5</v>
      </c>
      <c r="AM50" s="14">
        <v>3.3481563461796298E-3</v>
      </c>
      <c r="AN50" s="14">
        <v>7.7984830895E-4</v>
      </c>
      <c r="AO50" s="14">
        <v>8.0723142440691298E-4</v>
      </c>
      <c r="AP50" s="14">
        <v>9.0136088379005102E-5</v>
      </c>
      <c r="AQ50" s="14">
        <v>1.18660166979956E-4</v>
      </c>
      <c r="AR50" s="14">
        <v>3.99337100413314E-5</v>
      </c>
      <c r="AS50" s="14">
        <v>4.4668707089089301E-4</v>
      </c>
      <c r="AT50" s="14">
        <v>0</v>
      </c>
      <c r="AU50" s="18">
        <f t="shared" si="53"/>
        <v>0.2928567149959635</v>
      </c>
      <c r="AV50" s="18">
        <f t="shared" si="54"/>
        <v>0.3666091431081544</v>
      </c>
      <c r="AZ50" s="16">
        <f t="shared" si="55"/>
        <v>0.1151467535463038</v>
      </c>
      <c r="BA50" s="16">
        <f t="shared" si="56"/>
        <v>1.2498558413101145E-3</v>
      </c>
      <c r="BB50" s="16">
        <f t="shared" si="57"/>
        <v>4.7428208972436999E-4</v>
      </c>
      <c r="BC50" s="16">
        <f t="shared" si="58"/>
        <v>3.5405374235958891E-3</v>
      </c>
      <c r="BD50" s="16">
        <f t="shared" si="59"/>
        <v>3.2435705224310817E-4</v>
      </c>
      <c r="BE50" s="16">
        <f t="shared" si="60"/>
        <v>8.8122765540306916E-2</v>
      </c>
      <c r="BF50" s="16">
        <f t="shared" si="61"/>
        <v>4.3189943489793502E-3</v>
      </c>
      <c r="BG50" s="16">
        <f t="shared" si="62"/>
        <v>4.9388767154884064E-3</v>
      </c>
      <c r="BH50" s="16">
        <f t="shared" si="63"/>
        <v>3.3055587590819927E-3</v>
      </c>
      <c r="BI50" s="16">
        <f t="shared" si="64"/>
        <v>8.9509572137008553E-2</v>
      </c>
      <c r="BJ50" s="16">
        <f t="shared" si="65"/>
        <v>0.29554982124322371</v>
      </c>
      <c r="BK50" s="16">
        <f t="shared" si="66"/>
        <v>1.7715661400069218E-2</v>
      </c>
      <c r="BL50" s="16">
        <f t="shared" si="67"/>
        <v>5.6740860339061219E-3</v>
      </c>
      <c r="BM50" s="16">
        <f t="shared" si="68"/>
        <v>2.8723618959750986E-2</v>
      </c>
      <c r="BN50" s="16">
        <f t="shared" si="69"/>
        <v>4.3737746511359823E-3</v>
      </c>
      <c r="BO50" s="16">
        <f t="shared" si="70"/>
        <v>5.7288663360627289E-3</v>
      </c>
      <c r="BP50" s="16">
        <f t="shared" si="71"/>
        <v>2.2921231691846406E-4</v>
      </c>
      <c r="BQ50" s="16">
        <f t="shared" si="72"/>
        <v>9.7018798293161074E-4</v>
      </c>
      <c r="BR50" s="16">
        <f t="shared" si="73"/>
        <v>1.2801291661861394E-3</v>
      </c>
      <c r="BS50" s="16">
        <f t="shared" si="74"/>
        <v>1.7515280821127906E-3</v>
      </c>
      <c r="BT50" s="16">
        <f t="shared" si="75"/>
        <v>2.1623803482873966E-4</v>
      </c>
      <c r="BU50" s="16">
        <f t="shared" si="76"/>
        <v>1.767385538000231E-3</v>
      </c>
      <c r="BV50" s="16">
        <f t="shared" si="77"/>
        <v>4.7635797485872496E-2</v>
      </c>
      <c r="BW50" s="16">
        <f t="shared" si="78"/>
        <v>1.009110829200785E-4</v>
      </c>
      <c r="BX50" s="16">
        <f t="shared" si="79"/>
        <v>1.5900703494406653E-3</v>
      </c>
      <c r="BY50" s="16">
        <f t="shared" si="80"/>
        <v>0.15170972206204594</v>
      </c>
      <c r="BZ50" s="16">
        <f t="shared" si="81"/>
        <v>5.2231576519432547E-2</v>
      </c>
      <c r="CA50" s="16">
        <f t="shared" si="82"/>
        <v>3.3747549302272075E-3</v>
      </c>
      <c r="CB50" s="16">
        <f t="shared" si="83"/>
        <v>1.9173105754814901E-3</v>
      </c>
      <c r="CC50" s="16">
        <f t="shared" si="84"/>
        <v>1.0970476300311387E-2</v>
      </c>
      <c r="CD50" s="16">
        <f t="shared" si="85"/>
        <v>1.4415868988582642E-5</v>
      </c>
      <c r="CE50" s="16">
        <f t="shared" si="86"/>
        <v>1.1676853880751936E-4</v>
      </c>
      <c r="CF50" s="16">
        <f t="shared" si="87"/>
        <v>5.8816745473417144E-4</v>
      </c>
      <c r="CG50" s="16">
        <f t="shared" si="88"/>
        <v>1.1676853880751936E-4</v>
      </c>
      <c r="CH50" s="16">
        <f t="shared" si="89"/>
        <v>2.912005535693693E-4</v>
      </c>
      <c r="CI50" s="16">
        <f t="shared" si="90"/>
        <v>4.0063141506170061E-2</v>
      </c>
      <c r="CJ50" s="16">
        <f t="shared" si="91"/>
        <v>1.3839234229039333E-4</v>
      </c>
      <c r="CK50" s="16">
        <f t="shared" si="92"/>
        <v>8.4606735093991567E-3</v>
      </c>
      <c r="CL50" s="16">
        <f t="shared" si="93"/>
        <v>1.9706492907392466E-3</v>
      </c>
      <c r="CM50" s="16">
        <f t="shared" si="94"/>
        <v>2.0398454618844432E-3</v>
      </c>
      <c r="CN50" s="16">
        <f t="shared" si="95"/>
        <v>2.2777073001960561E-4</v>
      </c>
      <c r="CO50" s="16">
        <f t="shared" si="96"/>
        <v>2.9985007496251856E-4</v>
      </c>
      <c r="CP50" s="16">
        <f t="shared" si="97"/>
        <v>1.009110829200785E-4</v>
      </c>
      <c r="CQ50" s="16">
        <f t="shared" si="98"/>
        <v>1.1287625418060219E-3</v>
      </c>
      <c r="CR50" s="16">
        <f t="shared" si="99"/>
        <v>0</v>
      </c>
      <c r="CS50" s="16">
        <f t="shared" si="100"/>
        <v>0.74003863452888896</v>
      </c>
      <c r="CT50" s="16">
        <f t="shared" si="101"/>
        <v>0.92640843040018428</v>
      </c>
      <c r="CX50" s="15">
        <f t="shared" si="102"/>
        <v>20</v>
      </c>
      <c r="CY50" s="24" t="str">
        <f>HLOOKUP(LARGE($AZ50:$CR50,CY$30),$AZ50:$CR$58,28-$CX50,0)</f>
        <v>D20</v>
      </c>
      <c r="CZ50" s="24" t="str">
        <f>HLOOKUP(LARGE($AZ50:$CR50,CZ$30),$AZ50:$CR$58,28-$CX50,0)</f>
        <v>D45T47</v>
      </c>
      <c r="DA50" s="24" t="str">
        <f>HLOOKUP(LARGE($AZ50:$CR50,DA$30),$AZ50:$CR$58,28-$CX50,0)</f>
        <v>D01T02</v>
      </c>
      <c r="DB50" s="24" t="str">
        <f>HLOOKUP(LARGE($AZ50:$CR50,DB$30),$AZ50:$CR$58,28-$CX50,0)</f>
        <v>D19</v>
      </c>
      <c r="DC50" s="24" t="str">
        <f>HLOOKUP(LARGE($AZ50:$CR50,DC$30),$AZ50:$CR$58,28-$CX50,0)</f>
        <v>D10T12</v>
      </c>
    </row>
    <row r="51" spans="1:107" ht="16.2" x14ac:dyDescent="0.4">
      <c r="A51" s="2">
        <v>2015</v>
      </c>
      <c r="B51" s="14">
        <v>4.3527356711639903E-2</v>
      </c>
      <c r="C51" s="14">
        <v>4.5606700676791701E-4</v>
      </c>
      <c r="D51" s="14">
        <v>1.6152373156363701E-4</v>
      </c>
      <c r="E51" s="14">
        <v>1.4690619929543501E-3</v>
      </c>
      <c r="F51" s="14">
        <v>1.30826913800412E-4</v>
      </c>
      <c r="G51" s="14">
        <v>3.4889856894359098E-2</v>
      </c>
      <c r="H51" s="14">
        <v>1.7394863399161E-3</v>
      </c>
      <c r="I51" s="14">
        <v>1.6554355293739299E-3</v>
      </c>
      <c r="J51" s="14">
        <v>1.3104617678443499E-3</v>
      </c>
      <c r="K51" s="14">
        <v>3.6434199178494699E-2</v>
      </c>
      <c r="L51" s="14">
        <v>0.13803481896186301</v>
      </c>
      <c r="M51" s="14">
        <v>7.1713613307801396E-3</v>
      </c>
      <c r="N51" s="14">
        <v>2.14658461358553E-3</v>
      </c>
      <c r="O51" s="14">
        <v>1.1430179357120899E-2</v>
      </c>
      <c r="P51" s="14">
        <v>1.7614126383184001E-3</v>
      </c>
      <c r="Q51" s="14">
        <v>2.2956834427212002E-3</v>
      </c>
      <c r="R51" s="14">
        <v>1.26441654119951E-4</v>
      </c>
      <c r="S51" s="14">
        <v>4.2025405271082101E-4</v>
      </c>
      <c r="T51" s="14">
        <v>5.2696203826869904E-4</v>
      </c>
      <c r="U51" s="14">
        <v>6.4974930932160005E-4</v>
      </c>
      <c r="V51" s="14">
        <v>1.00130096037187E-4</v>
      </c>
      <c r="W51" s="14">
        <v>7.0164154887371896E-4</v>
      </c>
      <c r="X51" s="14">
        <v>2.3594889710718998E-2</v>
      </c>
      <c r="Y51" s="14">
        <v>4.4583473418017601E-5</v>
      </c>
      <c r="Z51" s="14">
        <v>6.4901843270819004E-4</v>
      </c>
      <c r="AA51" s="14">
        <v>6.2806420020172199E-2</v>
      </c>
      <c r="AB51" s="14">
        <v>2.1378871818859502E-2</v>
      </c>
      <c r="AC51" s="14">
        <v>1.4047448509742599E-3</v>
      </c>
      <c r="AD51" s="14">
        <v>7.7107482714768103E-4</v>
      </c>
      <c r="AE51" s="14">
        <v>4.4817353934308796E-3</v>
      </c>
      <c r="AF51" s="14">
        <v>5.8470129072809901E-6</v>
      </c>
      <c r="AG51" s="14">
        <v>5.0430486325298598E-5</v>
      </c>
      <c r="AH51" s="14">
        <v>2.3461139290465E-4</v>
      </c>
      <c r="AI51" s="14">
        <v>4.8237856485068197E-5</v>
      </c>
      <c r="AJ51" s="14">
        <v>1.4909882913566501E-4</v>
      </c>
      <c r="AK51" s="14">
        <v>1.6410372600897501E-2</v>
      </c>
      <c r="AL51" s="14">
        <v>5.4084869392349201E-5</v>
      </c>
      <c r="AM51" s="14">
        <v>3.4292730701202998E-3</v>
      </c>
      <c r="AN51" s="14">
        <v>7.6449693762698997E-4</v>
      </c>
      <c r="AO51" s="14">
        <v>8.6389615705076699E-4</v>
      </c>
      <c r="AP51" s="14">
        <v>8.8436070222625002E-5</v>
      </c>
      <c r="AQ51" s="14">
        <v>1.2717253073336201E-4</v>
      </c>
      <c r="AR51" s="14">
        <v>3.8736460510736603E-5</v>
      </c>
      <c r="AS51" s="14">
        <v>4.0198213737556801E-4</v>
      </c>
      <c r="AT51" s="14">
        <v>0</v>
      </c>
      <c r="AU51" s="18">
        <f t="shared" si="53"/>
        <v>0.31569265176652889</v>
      </c>
      <c r="AV51" s="18">
        <f t="shared" si="54"/>
        <v>0.39567832658490587</v>
      </c>
      <c r="AZ51" s="16">
        <f t="shared" si="55"/>
        <v>0.10243237107160541</v>
      </c>
      <c r="BA51" s="16">
        <f t="shared" si="56"/>
        <v>1.0732566459353836E-3</v>
      </c>
      <c r="BB51" s="16">
        <f t="shared" si="57"/>
        <v>3.8011172876878109E-4</v>
      </c>
      <c r="BC51" s="16">
        <f t="shared" si="58"/>
        <v>3.4571247729649423E-3</v>
      </c>
      <c r="BD51" s="16">
        <f t="shared" si="59"/>
        <v>3.0787330067697682E-4</v>
      </c>
      <c r="BE51" s="16">
        <f t="shared" si="60"/>
        <v>8.2105853376630539E-2</v>
      </c>
      <c r="BF51" s="16">
        <f t="shared" si="61"/>
        <v>4.0935109252022792E-3</v>
      </c>
      <c r="BG51" s="16">
        <f t="shared" si="62"/>
        <v>3.8957152292366094E-3</v>
      </c>
      <c r="BH51" s="16">
        <f t="shared" si="63"/>
        <v>3.08389289449061E-3</v>
      </c>
      <c r="BI51" s="16">
        <f t="shared" si="64"/>
        <v>8.5740134294677792E-2</v>
      </c>
      <c r="BJ51" s="16">
        <f t="shared" si="65"/>
        <v>0.32483557157796283</v>
      </c>
      <c r="BK51" s="16">
        <f t="shared" si="66"/>
        <v>1.6876272772304482E-2</v>
      </c>
      <c r="BL51" s="16">
        <f t="shared" si="67"/>
        <v>5.0515300787054773E-3</v>
      </c>
      <c r="BM51" s="16">
        <f t="shared" si="68"/>
        <v>2.6898494688755503E-2</v>
      </c>
      <c r="BN51" s="16">
        <f t="shared" si="69"/>
        <v>4.1451098024107022E-3</v>
      </c>
      <c r="BO51" s="16">
        <f t="shared" si="70"/>
        <v>5.4024024437228264E-3</v>
      </c>
      <c r="BP51" s="16">
        <f t="shared" si="71"/>
        <v>2.9755352523528982E-4</v>
      </c>
      <c r="BQ51" s="16">
        <f t="shared" si="72"/>
        <v>9.8897847982827819E-4</v>
      </c>
      <c r="BR51" s="16">
        <f t="shared" si="73"/>
        <v>1.2400930155759802E-3</v>
      </c>
      <c r="BS51" s="16">
        <f t="shared" si="74"/>
        <v>1.5290467279431995E-3</v>
      </c>
      <c r="BT51" s="16">
        <f t="shared" si="75"/>
        <v>2.3563487258517258E-4</v>
      </c>
      <c r="BU51" s="16">
        <f t="shared" si="76"/>
        <v>1.6511640706698221E-3</v>
      </c>
      <c r="BV51" s="16">
        <f t="shared" si="77"/>
        <v>5.5525551763993534E-2</v>
      </c>
      <c r="BW51" s="16">
        <f t="shared" si="78"/>
        <v>1.0491771699047837E-4</v>
      </c>
      <c r="BX51" s="16">
        <f t="shared" si="79"/>
        <v>1.5273267653695853E-3</v>
      </c>
      <c r="BY51" s="16">
        <f t="shared" si="80"/>
        <v>0.1478015438384061</v>
      </c>
      <c r="BZ51" s="16">
        <f t="shared" si="81"/>
        <v>5.0310625240794674E-2</v>
      </c>
      <c r="CA51" s="16">
        <f t="shared" si="82"/>
        <v>3.3057680664868769E-3</v>
      </c>
      <c r="CB51" s="16">
        <f t="shared" si="83"/>
        <v>1.8145605151631905E-3</v>
      </c>
      <c r="CC51" s="16">
        <f t="shared" si="84"/>
        <v>1.0546810501403488E-2</v>
      </c>
      <c r="CD51" s="16">
        <f t="shared" si="85"/>
        <v>1.3759700588915181E-5</v>
      </c>
      <c r="CE51" s="16">
        <f t="shared" si="86"/>
        <v>1.1867741757939356E-4</v>
      </c>
      <c r="CF51" s="16">
        <f t="shared" si="87"/>
        <v>5.5210798613022222E-4</v>
      </c>
      <c r="CG51" s="16">
        <f t="shared" si="88"/>
        <v>1.1351752985855031E-4</v>
      </c>
      <c r="CH51" s="16">
        <f t="shared" si="89"/>
        <v>3.5087236501733652E-4</v>
      </c>
      <c r="CI51" s="16">
        <f t="shared" si="90"/>
        <v>3.8618319665364054E-2</v>
      </c>
      <c r="CJ51" s="16">
        <f t="shared" si="91"/>
        <v>1.2727723044746552E-4</v>
      </c>
      <c r="CK51" s="16">
        <f t="shared" si="92"/>
        <v>8.070064395398752E-3</v>
      </c>
      <c r="CL51" s="16">
        <f t="shared" si="93"/>
        <v>1.799080852000661E-3</v>
      </c>
      <c r="CM51" s="16">
        <f t="shared" si="94"/>
        <v>2.0329957620122195E-3</v>
      </c>
      <c r="CN51" s="16">
        <f t="shared" si="95"/>
        <v>2.0811547140734218E-4</v>
      </c>
      <c r="CO51" s="16">
        <f t="shared" si="96"/>
        <v>2.992734878089063E-4</v>
      </c>
      <c r="CP51" s="16">
        <f t="shared" si="97"/>
        <v>9.1158016401563169E-5</v>
      </c>
      <c r="CQ51" s="16">
        <f t="shared" si="98"/>
        <v>9.4597941548791849E-4</v>
      </c>
      <c r="CR51" s="16">
        <f t="shared" si="99"/>
        <v>0</v>
      </c>
      <c r="CS51" s="16">
        <f t="shared" si="100"/>
        <v>0.74291547415928272</v>
      </c>
      <c r="CT51" s="16">
        <f t="shared" si="101"/>
        <v>0.93114473829049493</v>
      </c>
      <c r="CX51" s="15">
        <f t="shared" si="102"/>
        <v>21</v>
      </c>
      <c r="CY51" s="24" t="str">
        <f>HLOOKUP(LARGE($AZ51:$CR51,CY$30),$AZ51:$CR$58,28-$CX51,0)</f>
        <v>D20</v>
      </c>
      <c r="CZ51" s="24" t="str">
        <f>HLOOKUP(LARGE($AZ51:$CR51,CZ$30),$AZ51:$CR$58,28-$CX51,0)</f>
        <v>D45T47</v>
      </c>
      <c r="DA51" s="24" t="str">
        <f>HLOOKUP(LARGE($AZ51:$CR51,DA$30),$AZ51:$CR$58,28-$CX51,0)</f>
        <v>D01T02</v>
      </c>
      <c r="DB51" s="24" t="str">
        <f>HLOOKUP(LARGE($AZ51:$CR51,DB$30),$AZ51:$CR$58,28-$CX51,0)</f>
        <v>D19</v>
      </c>
      <c r="DC51" s="24" t="str">
        <f>HLOOKUP(LARGE($AZ51:$CR51,DC$30),$AZ51:$CR$58,28-$CX51,0)</f>
        <v>D10T12</v>
      </c>
    </row>
    <row r="52" spans="1:107" ht="16.2" x14ac:dyDescent="0.4">
      <c r="A52" s="2">
        <v>2016</v>
      </c>
      <c r="B52" s="14">
        <v>4.6208509808786297E-2</v>
      </c>
      <c r="C52" s="14">
        <v>4.2395004205420802E-4</v>
      </c>
      <c r="D52" s="14">
        <v>1.77213843945489E-4</v>
      </c>
      <c r="E52" s="14">
        <v>1.0482880461083199E-3</v>
      </c>
      <c r="F52" s="14">
        <v>1.20641732224429E-4</v>
      </c>
      <c r="G52" s="14">
        <v>3.5775385542349297E-2</v>
      </c>
      <c r="H52" s="14">
        <v>1.63922805649577E-3</v>
      </c>
      <c r="I52" s="14">
        <v>1.6276409974685701E-3</v>
      </c>
      <c r="J52" s="14">
        <v>1.4033973257067799E-3</v>
      </c>
      <c r="K52" s="14">
        <v>3.3731973603316402E-2</v>
      </c>
      <c r="L52" s="14">
        <v>0.121600731756857</v>
      </c>
      <c r="M52" s="14">
        <v>6.4689868957178301E-3</v>
      </c>
      <c r="N52" s="14">
        <v>2.03318806342075E-3</v>
      </c>
      <c r="O52" s="14">
        <v>9.6424778857570493E-3</v>
      </c>
      <c r="P52" s="14">
        <v>1.5506211345230299E-3</v>
      </c>
      <c r="Q52" s="14">
        <v>1.9943373360942298E-3</v>
      </c>
      <c r="R52" s="14">
        <v>1.19960140516946E-4</v>
      </c>
      <c r="S52" s="14">
        <v>3.8918886497259301E-4</v>
      </c>
      <c r="T52" s="14">
        <v>4.39626651326309E-4</v>
      </c>
      <c r="U52" s="14">
        <v>6.2161163722417696E-4</v>
      </c>
      <c r="V52" s="14">
        <v>6.2706437088403807E-5</v>
      </c>
      <c r="W52" s="14">
        <v>5.9094001038745801E-4</v>
      </c>
      <c r="X52" s="14">
        <v>2.0871701266533701E-2</v>
      </c>
      <c r="Y52" s="14">
        <v>4.8393011231268203E-5</v>
      </c>
      <c r="Z52" s="14">
        <v>5.5754201672080796E-4</v>
      </c>
      <c r="AA52" s="14">
        <v>6.0074129914105802E-2</v>
      </c>
      <c r="AB52" s="14">
        <v>1.9824776403840401E-2</v>
      </c>
      <c r="AC52" s="14">
        <v>1.32092472910138E-3</v>
      </c>
      <c r="AD52" s="14">
        <v>7.3543745237377996E-4</v>
      </c>
      <c r="AE52" s="14">
        <v>4.2742615976237002E-3</v>
      </c>
      <c r="AF52" s="14">
        <v>5.4527336598612001E-6</v>
      </c>
      <c r="AG52" s="14">
        <v>4.9074602938750798E-5</v>
      </c>
      <c r="AH52" s="14">
        <v>2.2833322200668799E-4</v>
      </c>
      <c r="AI52" s="14">
        <v>3.5442768789097803E-5</v>
      </c>
      <c r="AJ52" s="14">
        <v>1.4790540052373499E-4</v>
      </c>
      <c r="AK52" s="14">
        <v>1.69130166294745E-2</v>
      </c>
      <c r="AL52" s="14">
        <v>3.9532319033993702E-5</v>
      </c>
      <c r="AM52" s="14">
        <v>3.2791377046990301E-3</v>
      </c>
      <c r="AN52" s="14">
        <v>6.7068624016292805E-4</v>
      </c>
      <c r="AO52" s="14">
        <v>7.7769613823770397E-4</v>
      </c>
      <c r="AP52" s="14">
        <v>7.7701454653022106E-5</v>
      </c>
      <c r="AQ52" s="14">
        <v>1.2132332393191201E-4</v>
      </c>
      <c r="AR52" s="14">
        <v>3.9532319033993702E-5</v>
      </c>
      <c r="AS52" s="14">
        <v>3.7351225570049197E-4</v>
      </c>
      <c r="AT52" s="14">
        <v>0</v>
      </c>
      <c r="AU52" s="18">
        <f t="shared" si="53"/>
        <v>0.29739073062541482</v>
      </c>
      <c r="AV52" s="18">
        <f t="shared" si="54"/>
        <v>0.3711116897067383</v>
      </c>
      <c r="AZ52" s="16">
        <f t="shared" si="55"/>
        <v>0.11606208923744339</v>
      </c>
      <c r="BA52" s="16">
        <f t="shared" si="56"/>
        <v>1.0648369275859529E-3</v>
      </c>
      <c r="BB52" s="16">
        <f t="shared" si="57"/>
        <v>4.4510868355682951E-4</v>
      </c>
      <c r="BC52" s="16">
        <f t="shared" si="58"/>
        <v>2.632989058886179E-3</v>
      </c>
      <c r="BD52" s="16">
        <f t="shared" si="59"/>
        <v>3.0301629611368763E-4</v>
      </c>
      <c r="BE52" s="16">
        <f t="shared" si="60"/>
        <v>8.9857171471272479E-2</v>
      </c>
      <c r="BF52" s="16">
        <f t="shared" si="61"/>
        <v>4.1172553229006648E-3</v>
      </c>
      <c r="BG52" s="16">
        <f t="shared" si="62"/>
        <v>4.0881520628219615E-3</v>
      </c>
      <c r="BH52" s="16">
        <f t="shared" si="63"/>
        <v>3.5249183824750548E-3</v>
      </c>
      <c r="BI52" s="16">
        <f t="shared" si="64"/>
        <v>8.4724725958567421E-2</v>
      </c>
      <c r="BJ52" s="16">
        <f t="shared" si="65"/>
        <v>0.30542501887431994</v>
      </c>
      <c r="BK52" s="16">
        <f t="shared" si="66"/>
        <v>1.6248178906299492E-2</v>
      </c>
      <c r="BL52" s="16">
        <f t="shared" si="67"/>
        <v>5.1067661655770221E-3</v>
      </c>
      <c r="BM52" s="16">
        <f t="shared" si="68"/>
        <v>2.4219048254917181E-2</v>
      </c>
      <c r="BN52" s="16">
        <f t="shared" si="69"/>
        <v>3.8947009811222612E-3</v>
      </c>
      <c r="BO52" s="16">
        <f t="shared" si="70"/>
        <v>5.0091846464895406E-3</v>
      </c>
      <c r="BP52" s="16">
        <f t="shared" si="71"/>
        <v>3.0130433963846819E-4</v>
      </c>
      <c r="BQ52" s="16">
        <f t="shared" si="72"/>
        <v>9.7752714734980592E-4</v>
      </c>
      <c r="BR52" s="16">
        <f t="shared" si="73"/>
        <v>1.1042119265159804E-3</v>
      </c>
      <c r="BS52" s="16">
        <f t="shared" si="74"/>
        <v>1.5613043053993409E-3</v>
      </c>
      <c r="BT52" s="16">
        <f t="shared" si="75"/>
        <v>1.5749999572010892E-4</v>
      </c>
      <c r="BU52" s="16">
        <f t="shared" si="76"/>
        <v>1.4842662640145057E-3</v>
      </c>
      <c r="BV52" s="16">
        <f t="shared" si="77"/>
        <v>5.2423531184143189E-2</v>
      </c>
      <c r="BW52" s="16">
        <f t="shared" si="78"/>
        <v>1.2154890974051896E-4</v>
      </c>
      <c r="BX52" s="16">
        <f t="shared" si="79"/>
        <v>1.4003803967287951E-3</v>
      </c>
      <c r="BY52" s="16">
        <f t="shared" si="80"/>
        <v>0.15088841981281476</v>
      </c>
      <c r="BZ52" s="16">
        <f t="shared" si="81"/>
        <v>4.9793966038207585E-2</v>
      </c>
      <c r="CA52" s="16">
        <f t="shared" si="82"/>
        <v>3.3177716489736094E-3</v>
      </c>
      <c r="CB52" s="16">
        <f t="shared" si="83"/>
        <v>1.8472010367608441E-3</v>
      </c>
      <c r="CC52" s="16">
        <f t="shared" si="84"/>
        <v>1.0735679056095689E-2</v>
      </c>
      <c r="CD52" s="16">
        <f t="shared" si="85"/>
        <v>1.36956518017486E-5</v>
      </c>
      <c r="CE52" s="16">
        <f t="shared" si="86"/>
        <v>1.2326086621573739E-4</v>
      </c>
      <c r="CF52" s="16">
        <f t="shared" si="87"/>
        <v>5.735054191982232E-4</v>
      </c>
      <c r="CG52" s="16">
        <f t="shared" si="88"/>
        <v>8.9021736711365903E-5</v>
      </c>
      <c r="CH52" s="16">
        <f t="shared" si="89"/>
        <v>3.7149455512243065E-4</v>
      </c>
      <c r="CI52" s="16">
        <f t="shared" si="90"/>
        <v>4.2480487976073782E-2</v>
      </c>
      <c r="CJ52" s="16">
        <f t="shared" si="91"/>
        <v>9.9293475562677359E-5</v>
      </c>
      <c r="CK52" s="16">
        <f t="shared" si="92"/>
        <v>8.2362226022765668E-3</v>
      </c>
      <c r="CL52" s="16">
        <f t="shared" si="93"/>
        <v>1.684565171615079E-3</v>
      </c>
      <c r="CM52" s="16">
        <f t="shared" si="94"/>
        <v>1.9533423382243949E-3</v>
      </c>
      <c r="CN52" s="16">
        <f t="shared" si="95"/>
        <v>1.9516303817491756E-4</v>
      </c>
      <c r="CO52" s="16">
        <f t="shared" si="96"/>
        <v>3.0472825258890713E-4</v>
      </c>
      <c r="CP52" s="16">
        <f t="shared" si="97"/>
        <v>9.9293475562677359E-5</v>
      </c>
      <c r="CQ52" s="16">
        <f t="shared" si="98"/>
        <v>9.3815214841977857E-4</v>
      </c>
      <c r="CR52" s="16">
        <f t="shared" si="99"/>
        <v>0</v>
      </c>
      <c r="CS52" s="16">
        <f t="shared" si="100"/>
        <v>0.746957425354418</v>
      </c>
      <c r="CT52" s="16">
        <f t="shared" si="101"/>
        <v>0.93212263771405923</v>
      </c>
      <c r="CX52" s="15">
        <f t="shared" si="102"/>
        <v>22</v>
      </c>
      <c r="CY52" s="24" t="str">
        <f>HLOOKUP(LARGE($AZ52:$CR52,CY$30),$AZ52:$CR$58,28-$CX52,0)</f>
        <v>D20</v>
      </c>
      <c r="CZ52" s="24" t="str">
        <f>HLOOKUP(LARGE($AZ52:$CR52,CZ$30),$AZ52:$CR$58,28-$CX52,0)</f>
        <v>D45T47</v>
      </c>
      <c r="DA52" s="24" t="str">
        <f>HLOOKUP(LARGE($AZ52:$CR52,DA$30),$AZ52:$CR$58,28-$CX52,0)</f>
        <v>D01T02</v>
      </c>
      <c r="DB52" s="24" t="str">
        <f>HLOOKUP(LARGE($AZ52:$CR52,DB$30),$AZ52:$CR$58,28-$CX52,0)</f>
        <v>D10T12</v>
      </c>
      <c r="DC52" s="24" t="str">
        <f>HLOOKUP(LARGE($AZ52:$CR52,DC$30),$AZ52:$CR$58,28-$CX52,0)</f>
        <v>D19</v>
      </c>
    </row>
    <row r="53" spans="1:107" ht="16.2" x14ac:dyDescent="0.4">
      <c r="A53" s="2">
        <v>2017</v>
      </c>
      <c r="B53" s="14">
        <v>4.3488753442034601E-2</v>
      </c>
      <c r="C53" s="14">
        <v>3.8674545960830402E-4</v>
      </c>
      <c r="D53" s="14">
        <v>2.3142848302960901E-4</v>
      </c>
      <c r="E53" s="14">
        <v>1.22954116518672E-3</v>
      </c>
      <c r="F53" s="14">
        <v>9.1581324835246405E-5</v>
      </c>
      <c r="G53" s="14">
        <v>3.4906098202407101E-2</v>
      </c>
      <c r="H53" s="14">
        <v>1.63608799232697E-3</v>
      </c>
      <c r="I53" s="14">
        <v>1.9405340181306301E-3</v>
      </c>
      <c r="J53" s="14">
        <v>1.45973206274558E-3</v>
      </c>
      <c r="K53" s="14">
        <v>3.5696915318214201E-2</v>
      </c>
      <c r="L53" s="14">
        <v>0.122453513195755</v>
      </c>
      <c r="M53" s="14">
        <v>6.1439930695213604E-3</v>
      </c>
      <c r="N53" s="14">
        <v>2.10698926394604E-3</v>
      </c>
      <c r="O53" s="14">
        <v>1.04476965440426E-2</v>
      </c>
      <c r="P53" s="14">
        <v>1.8972185266545E-3</v>
      </c>
      <c r="Q53" s="14">
        <v>2.2678753751431001E-3</v>
      </c>
      <c r="R53" s="14">
        <v>1.3056526716376401E-4</v>
      </c>
      <c r="S53" s="14">
        <v>3.7127564122397199E-4</v>
      </c>
      <c r="T53" s="14">
        <v>4.3624887843816702E-4</v>
      </c>
      <c r="U53" s="14">
        <v>6.6643977599702999E-4</v>
      </c>
      <c r="V53" s="14">
        <v>7.3636335509421106E-5</v>
      </c>
      <c r="W53" s="14">
        <v>5.5010674174685195E-4</v>
      </c>
      <c r="X53" s="14">
        <v>2.2483834039788399E-2</v>
      </c>
      <c r="Y53" s="14">
        <v>5.0741004300609498E-5</v>
      </c>
      <c r="Z53" s="14">
        <v>5.9589740416447496E-4</v>
      </c>
      <c r="AA53" s="14">
        <v>6.2316760001237599E-2</v>
      </c>
      <c r="AB53" s="14">
        <v>2.1418891742210899E-2</v>
      </c>
      <c r="AC53" s="14">
        <v>1.38671451997154E-3</v>
      </c>
      <c r="AD53" s="14">
        <v>7.7349091921660805E-4</v>
      </c>
      <c r="AE53" s="14">
        <v>4.3946660066210797E-3</v>
      </c>
      <c r="AF53" s="14">
        <v>6.1879273537328699E-6</v>
      </c>
      <c r="AG53" s="14">
        <v>3.9602735063890403E-5</v>
      </c>
      <c r="AH53" s="14">
        <v>2.2957210482348899E-4</v>
      </c>
      <c r="AI53" s="14">
        <v>3.6508771387023901E-5</v>
      </c>
      <c r="AJ53" s="14">
        <v>1.3551560904675E-4</v>
      </c>
      <c r="AK53" s="14">
        <v>1.7521116302094599E-2</v>
      </c>
      <c r="AL53" s="14">
        <v>4.5790662417623203E-5</v>
      </c>
      <c r="AM53" s="14">
        <v>3.8853995854088701E-3</v>
      </c>
      <c r="AN53" s="14">
        <v>6.8562235079360195E-4</v>
      </c>
      <c r="AO53" s="14">
        <v>8.2856347266483104E-4</v>
      </c>
      <c r="AP53" s="14">
        <v>7.8586677392407394E-5</v>
      </c>
      <c r="AQ53" s="14">
        <v>1.2313975433928399E-4</v>
      </c>
      <c r="AR53" s="14">
        <v>4.2696698740756803E-5</v>
      </c>
      <c r="AS53" s="14">
        <v>4.3501129296742101E-4</v>
      </c>
      <c r="AT53" s="14">
        <v>0</v>
      </c>
      <c r="AU53" s="18">
        <f t="shared" si="53"/>
        <v>0.29886204015964846</v>
      </c>
      <c r="AV53" s="18">
        <f t="shared" si="54"/>
        <v>0.37687757185730625</v>
      </c>
      <c r="AZ53" s="16">
        <f t="shared" si="55"/>
        <v>0.10708158495372705</v>
      </c>
      <c r="BA53" s="16">
        <f t="shared" si="56"/>
        <v>9.5227647404779966E-4</v>
      </c>
      <c r="BB53" s="16">
        <f t="shared" si="57"/>
        <v>5.6984224207020295E-4</v>
      </c>
      <c r="BC53" s="16">
        <f t="shared" si="58"/>
        <v>3.0274773662927641E-3</v>
      </c>
      <c r="BD53" s="16">
        <f t="shared" si="59"/>
        <v>2.2549906905451898E-4</v>
      </c>
      <c r="BE53" s="16">
        <f t="shared" si="60"/>
        <v>8.5948665441658231E-2</v>
      </c>
      <c r="BF53" s="16">
        <f t="shared" si="61"/>
        <v>4.0285103958118129E-3</v>
      </c>
      <c r="BG53" s="16">
        <f t="shared" si="62"/>
        <v>4.7781424361822492E-3</v>
      </c>
      <c r="BH53" s="16">
        <f t="shared" si="63"/>
        <v>3.5942723236460083E-3</v>
      </c>
      <c r="BI53" s="16">
        <f t="shared" si="64"/>
        <v>8.7895880375791269E-2</v>
      </c>
      <c r="BJ53" s="16">
        <f t="shared" si="65"/>
        <v>0.3015151099612689</v>
      </c>
      <c r="BK53" s="16">
        <f t="shared" si="66"/>
        <v>1.5128244977312962E-2</v>
      </c>
      <c r="BL53" s="16">
        <f t="shared" si="67"/>
        <v>5.1880022306124117E-3</v>
      </c>
      <c r="BM53" s="16">
        <f t="shared" si="68"/>
        <v>2.5725177580516956E-2</v>
      </c>
      <c r="BN53" s="16">
        <f t="shared" si="69"/>
        <v>4.6714874710888947E-3</v>
      </c>
      <c r="BO53" s="16">
        <f t="shared" si="70"/>
        <v>5.5841492438163101E-3</v>
      </c>
      <c r="BP53" s="16">
        <f t="shared" si="71"/>
        <v>3.2148853763853854E-4</v>
      </c>
      <c r="BQ53" s="16">
        <f t="shared" si="72"/>
        <v>9.1418541508588795E-4</v>
      </c>
      <c r="BR53" s="16">
        <f t="shared" si="73"/>
        <v>1.0741678627259183E-3</v>
      </c>
      <c r="BS53" s="16">
        <f t="shared" si="74"/>
        <v>1.6409628200791694E-3</v>
      </c>
      <c r="BT53" s="16">
        <f t="shared" si="75"/>
        <v>1.813134406587011E-4</v>
      </c>
      <c r="BU53" s="16">
        <f t="shared" si="76"/>
        <v>1.354518056685591E-3</v>
      </c>
      <c r="BV53" s="16">
        <f t="shared" si="77"/>
        <v>5.5361545095242971E-2</v>
      </c>
      <c r="BW53" s="16">
        <f t="shared" si="78"/>
        <v>1.2493867339507134E-4</v>
      </c>
      <c r="BX53" s="16">
        <f t="shared" si="79"/>
        <v>1.4672675912128499E-3</v>
      </c>
      <c r="BY53" s="16">
        <f t="shared" si="80"/>
        <v>0.15344145099509091</v>
      </c>
      <c r="BZ53" s="16">
        <f t="shared" si="81"/>
        <v>5.2739356596304764E-2</v>
      </c>
      <c r="CA53" s="16">
        <f t="shared" si="82"/>
        <v>3.4144825253458028E-3</v>
      </c>
      <c r="CB53" s="16">
        <f t="shared" si="83"/>
        <v>1.9045529480955993E-3</v>
      </c>
      <c r="CC53" s="16">
        <f t="shared" si="84"/>
        <v>1.0820908029899955E-2</v>
      </c>
      <c r="CD53" s="16">
        <f t="shared" si="85"/>
        <v>1.5236423584764808E-5</v>
      </c>
      <c r="CE53" s="16">
        <f t="shared" si="86"/>
        <v>9.7513110942494855E-5</v>
      </c>
      <c r="CF53" s="16">
        <f t="shared" si="87"/>
        <v>5.6527131499477321E-4</v>
      </c>
      <c r="CG53" s="16">
        <f t="shared" si="88"/>
        <v>8.9894899150112293E-5</v>
      </c>
      <c r="CH53" s="16">
        <f t="shared" si="89"/>
        <v>3.3367767650634963E-4</v>
      </c>
      <c r="CI53" s="16">
        <f t="shared" si="90"/>
        <v>4.3141933380261496E-2</v>
      </c>
      <c r="CJ53" s="16">
        <f t="shared" si="91"/>
        <v>1.1274953452725949E-4</v>
      </c>
      <c r="CK53" s="16">
        <f t="shared" si="92"/>
        <v>9.566950368873825E-3</v>
      </c>
      <c r="CL53" s="16">
        <f t="shared" si="93"/>
        <v>1.6881957331919405E-3</v>
      </c>
      <c r="CM53" s="16">
        <f t="shared" si="94"/>
        <v>2.0401571180000072E-3</v>
      </c>
      <c r="CN53" s="16">
        <f t="shared" si="95"/>
        <v>1.9350257952651292E-4</v>
      </c>
      <c r="CO53" s="16">
        <f t="shared" si="96"/>
        <v>3.0320482933681939E-4</v>
      </c>
      <c r="CP53" s="16">
        <f t="shared" si="97"/>
        <v>1.0513132273487717E-4</v>
      </c>
      <c r="CQ53" s="16">
        <f t="shared" si="98"/>
        <v>1.0711205780089665E-3</v>
      </c>
      <c r="CR53" s="16">
        <f t="shared" si="99"/>
        <v>0</v>
      </c>
      <c r="CS53" s="16">
        <f t="shared" si="100"/>
        <v>0.7358826917275364</v>
      </c>
      <c r="CT53" s="16">
        <f t="shared" si="101"/>
        <v>0.92797894935717551</v>
      </c>
      <c r="CX53" s="15">
        <f t="shared" si="102"/>
        <v>23</v>
      </c>
      <c r="CY53" s="24" t="str">
        <f>HLOOKUP(LARGE($AZ53:$CR53,CY$30),$AZ53:$CR$58,28-$CX53,0)</f>
        <v>D20</v>
      </c>
      <c r="CZ53" s="24" t="str">
        <f>HLOOKUP(LARGE($AZ53:$CR53,CZ$30),$AZ53:$CR$58,28-$CX53,0)</f>
        <v>D45T47</v>
      </c>
      <c r="DA53" s="24" t="str">
        <f>HLOOKUP(LARGE($AZ53:$CR53,DA$30),$AZ53:$CR$58,28-$CX53,0)</f>
        <v>D01T02</v>
      </c>
      <c r="DB53" s="24" t="str">
        <f>HLOOKUP(LARGE($AZ53:$CR53,DB$30),$AZ53:$CR$58,28-$CX53,0)</f>
        <v>D19</v>
      </c>
      <c r="DC53" s="24" t="str">
        <f>HLOOKUP(LARGE($AZ53:$CR53,DC$30),$AZ53:$CR$58,28-$CX53,0)</f>
        <v>D10T12</v>
      </c>
    </row>
    <row r="54" spans="1:107" ht="16.2" x14ac:dyDescent="0.4">
      <c r="A54" s="2">
        <v>2018</v>
      </c>
      <c r="B54" s="14">
        <v>4.5969119302987298E-2</v>
      </c>
      <c r="C54" s="14">
        <v>4.0958644361658198E-4</v>
      </c>
      <c r="D54" s="14">
        <v>2.5516307571583202E-4</v>
      </c>
      <c r="E54" s="14">
        <v>1.8192795917921E-3</v>
      </c>
      <c r="F54" s="14">
        <v>7.6217542096936803E-5</v>
      </c>
      <c r="G54" s="14">
        <v>3.3914155188194399E-2</v>
      </c>
      <c r="H54" s="14">
        <v>1.67744868736823E-3</v>
      </c>
      <c r="I54" s="14">
        <v>1.88820676029716E-3</v>
      </c>
      <c r="J54" s="14">
        <v>1.4428312099567899E-3</v>
      </c>
      <c r="K54" s="14">
        <v>4.4548159213806102E-2</v>
      </c>
      <c r="L54" s="14">
        <v>0.123991360244532</v>
      </c>
      <c r="M54" s="14">
        <v>5.7123390898565097E-3</v>
      </c>
      <c r="N54" s="14">
        <v>2.1539740157829998E-3</v>
      </c>
      <c r="O54" s="14">
        <v>9.9599758489805693E-3</v>
      </c>
      <c r="P54" s="14">
        <v>2.15529953825425E-3</v>
      </c>
      <c r="Q54" s="14">
        <v>2.26929447078184E-3</v>
      </c>
      <c r="R54" s="14">
        <v>1.0339075275758401E-4</v>
      </c>
      <c r="S54" s="14">
        <v>3.5060069364590901E-4</v>
      </c>
      <c r="T54" s="14">
        <v>4.3013204192097402E-4</v>
      </c>
      <c r="U54" s="14">
        <v>6.4818048844177503E-4</v>
      </c>
      <c r="V54" s="14">
        <v>9.0135528045073098E-5</v>
      </c>
      <c r="W54" s="14">
        <v>6.6342399686116296E-4</v>
      </c>
      <c r="X54" s="14">
        <v>2.4993388956674599E-2</v>
      </c>
      <c r="Y54" s="14">
        <v>4.9707092671915298E-5</v>
      </c>
      <c r="Z54" s="14">
        <v>4.79839134592889E-4</v>
      </c>
      <c r="AA54" s="14">
        <v>5.7175749036179502E-2</v>
      </c>
      <c r="AB54" s="14">
        <v>1.8581174001997599E-2</v>
      </c>
      <c r="AC54" s="14">
        <v>7.9531348275064498E-4</v>
      </c>
      <c r="AD54" s="14">
        <v>8.0658042375627897E-4</v>
      </c>
      <c r="AE54" s="14">
        <v>4.5624483460461997E-3</v>
      </c>
      <c r="AF54" s="14">
        <v>7.2903735918809102E-6</v>
      </c>
      <c r="AG54" s="14">
        <v>4.2416719080034397E-5</v>
      </c>
      <c r="AH54" s="14">
        <v>2.4787270212395099E-4</v>
      </c>
      <c r="AI54" s="14">
        <v>4.2416719080034397E-5</v>
      </c>
      <c r="AJ54" s="14">
        <v>1.7231792126264E-4</v>
      </c>
      <c r="AK54" s="14">
        <v>1.61011214582868E-2</v>
      </c>
      <c r="AL54" s="14">
        <v>5.0369853907540798E-5</v>
      </c>
      <c r="AM54" s="14">
        <v>4.2940300456178601E-3</v>
      </c>
      <c r="AN54" s="14">
        <v>7.92662437808143E-4</v>
      </c>
      <c r="AO54" s="14">
        <v>1.0809635753052499E-3</v>
      </c>
      <c r="AP54" s="14">
        <v>7.2903735918809103E-5</v>
      </c>
      <c r="AQ54" s="14">
        <v>9.9414185343830595E-5</v>
      </c>
      <c r="AR54" s="14">
        <v>4.1091196608783301E-5</v>
      </c>
      <c r="AS54" s="14">
        <v>7.1313108953307799E-4</v>
      </c>
      <c r="AT54" s="14">
        <v>0</v>
      </c>
      <c r="AU54" s="18">
        <f t="shared" si="53"/>
        <v>0.30559854298569933</v>
      </c>
      <c r="AV54" s="18">
        <f t="shared" si="54"/>
        <v>0.38094654234149539</v>
      </c>
      <c r="AZ54" s="16">
        <f t="shared" si="55"/>
        <v>0.11164857099165393</v>
      </c>
      <c r="BA54" s="16">
        <f t="shared" si="56"/>
        <v>9.9479263080798829E-4</v>
      </c>
      <c r="BB54" s="16">
        <f t="shared" si="57"/>
        <v>6.1973327323798673E-4</v>
      </c>
      <c r="BC54" s="16">
        <f t="shared" si="58"/>
        <v>4.4186177533461629E-3</v>
      </c>
      <c r="BD54" s="16">
        <f t="shared" si="59"/>
        <v>1.8511513356459335E-4</v>
      </c>
      <c r="BE54" s="16">
        <f t="shared" si="60"/>
        <v>8.2369795648989677E-2</v>
      </c>
      <c r="BF54" s="16">
        <f t="shared" si="61"/>
        <v>4.0741426352346463E-3</v>
      </c>
      <c r="BG54" s="16">
        <f t="shared" si="62"/>
        <v>4.5860262219611092E-3</v>
      </c>
      <c r="BH54" s="16">
        <f t="shared" si="63"/>
        <v>3.5043099632184201E-3</v>
      </c>
      <c r="BI54" s="16">
        <f t="shared" si="64"/>
        <v>0.10819738102328436</v>
      </c>
      <c r="BJ54" s="16">
        <f t="shared" si="65"/>
        <v>0.30114690897969304</v>
      </c>
      <c r="BK54" s="16">
        <f t="shared" si="66"/>
        <v>1.3873976836462878E-2</v>
      </c>
      <c r="BL54" s="16">
        <f t="shared" si="67"/>
        <v>5.2315146442167768E-3</v>
      </c>
      <c r="BM54" s="16">
        <f t="shared" si="68"/>
        <v>2.419052371485832E-2</v>
      </c>
      <c r="BN54" s="16">
        <f t="shared" si="69"/>
        <v>5.2347340378439845E-3</v>
      </c>
      <c r="BO54" s="16">
        <f t="shared" si="70"/>
        <v>5.5116018897840664E-3</v>
      </c>
      <c r="BP54" s="16">
        <f t="shared" si="71"/>
        <v>2.5111270292240529E-4</v>
      </c>
      <c r="BQ54" s="16">
        <f t="shared" si="72"/>
        <v>8.5152961439712873E-4</v>
      </c>
      <c r="BR54" s="16">
        <f t="shared" si="73"/>
        <v>1.0446932320297491E-3</v>
      </c>
      <c r="BS54" s="16">
        <f t="shared" si="74"/>
        <v>1.5742834837058448E-3</v>
      </c>
      <c r="BT54" s="16">
        <f t="shared" si="75"/>
        <v>2.1891876665030172E-4</v>
      </c>
      <c r="BU54" s="16">
        <f t="shared" si="76"/>
        <v>1.6113065104187648E-3</v>
      </c>
      <c r="BV54" s="16">
        <f t="shared" si="77"/>
        <v>6.0703276537864073E-2</v>
      </c>
      <c r="BW54" s="16">
        <f t="shared" si="78"/>
        <v>1.2072726102038696E-4</v>
      </c>
      <c r="BX54" s="16">
        <f t="shared" si="79"/>
        <v>1.1654204930501354E-3</v>
      </c>
      <c r="BY54" s="16">
        <f t="shared" si="80"/>
        <v>0.13886693441290354</v>
      </c>
      <c r="BZ54" s="16">
        <f t="shared" si="81"/>
        <v>4.5129459866234331E-2</v>
      </c>
      <c r="CA54" s="16">
        <f t="shared" si="82"/>
        <v>1.9316361763261917E-3</v>
      </c>
      <c r="CB54" s="16">
        <f t="shared" si="83"/>
        <v>1.9590010221574791E-3</v>
      </c>
      <c r="CC54" s="16">
        <f t="shared" si="84"/>
        <v>1.1081152864857918E-2</v>
      </c>
      <c r="CD54" s="16">
        <f t="shared" si="85"/>
        <v>1.7706664949656751E-5</v>
      </c>
      <c r="CE54" s="16">
        <f t="shared" si="86"/>
        <v>1.0302059607073022E-4</v>
      </c>
      <c r="CF54" s="16">
        <f t="shared" si="87"/>
        <v>6.0202660828832973E-4</v>
      </c>
      <c r="CG54" s="16">
        <f t="shared" si="88"/>
        <v>1.0302059607073022E-4</v>
      </c>
      <c r="CH54" s="16">
        <f t="shared" si="89"/>
        <v>4.1852117153734215E-4</v>
      </c>
      <c r="CI54" s="16">
        <f t="shared" si="90"/>
        <v>3.9105974389723734E-2</v>
      </c>
      <c r="CJ54" s="16">
        <f t="shared" si="91"/>
        <v>1.2233695783399201E-4</v>
      </c>
      <c r="CK54" s="16">
        <f t="shared" si="92"/>
        <v>1.0429225655347837E-2</v>
      </c>
      <c r="CL54" s="16">
        <f t="shared" si="93"/>
        <v>1.9251973890717716E-3</v>
      </c>
      <c r="CM54" s="16">
        <f t="shared" si="94"/>
        <v>2.6254155029900115E-3</v>
      </c>
      <c r="CN54" s="16">
        <f t="shared" si="95"/>
        <v>1.7706664949656753E-4</v>
      </c>
      <c r="CO54" s="16">
        <f t="shared" si="96"/>
        <v>2.4145452204077391E-4</v>
      </c>
      <c r="CP54" s="16">
        <f t="shared" si="97"/>
        <v>9.9801202443519849E-5</v>
      </c>
      <c r="CQ54" s="16">
        <f t="shared" si="98"/>
        <v>1.7320337714391511E-3</v>
      </c>
      <c r="CR54" s="16">
        <f t="shared" si="99"/>
        <v>0</v>
      </c>
      <c r="CS54" s="16">
        <f t="shared" si="100"/>
        <v>0.74222959105652464</v>
      </c>
      <c r="CT54" s="16">
        <f t="shared" si="101"/>
        <v>0.92523280240166794</v>
      </c>
      <c r="CX54" s="15">
        <f t="shared" si="102"/>
        <v>24</v>
      </c>
      <c r="CY54" s="24" t="str">
        <f>HLOOKUP(LARGE($AZ54:$CR54,CY$30),$AZ54:$CR$58,28-$CX54,0)</f>
        <v>D20</v>
      </c>
      <c r="CZ54" s="24" t="str">
        <f>HLOOKUP(LARGE($AZ54:$CR54,CZ$30),$AZ54:$CR$58,28-$CX54,0)</f>
        <v>D45T47</v>
      </c>
      <c r="DA54" s="24" t="str">
        <f>HLOOKUP(LARGE($AZ54:$CR54,DA$30),$AZ54:$CR$58,28-$CX54,0)</f>
        <v>D01T02</v>
      </c>
      <c r="DB54" s="24" t="str">
        <f>HLOOKUP(LARGE($AZ54:$CR54,DB$30),$AZ54:$CR$58,28-$CX54,0)</f>
        <v>D19</v>
      </c>
      <c r="DC54" s="24" t="str">
        <f>HLOOKUP(LARGE($AZ54:$CR54,DC$30),$AZ54:$CR$58,28-$CX54,0)</f>
        <v>D10T12</v>
      </c>
    </row>
    <row r="55" spans="1:107" ht="16.5" customHeight="1" x14ac:dyDescent="0.4">
      <c r="CR55" s="15" t="s">
        <v>67</v>
      </c>
      <c r="CS55" s="16">
        <f>SUM(AU31:AU54)/SUM(B31:AT54)</f>
        <v>0.75936548961787831</v>
      </c>
      <c r="CT55" s="16">
        <f>SUM(AV31:AV54)/SUM(B31:AT54)</f>
        <v>0.9168539812059654</v>
      </c>
    </row>
    <row r="57" spans="1:107" ht="16.5" customHeight="1" x14ac:dyDescent="0.4">
      <c r="AZ57" s="15" t="s">
        <v>19</v>
      </c>
      <c r="BA57" s="15" t="s">
        <v>20</v>
      </c>
      <c r="BB57" s="15" t="s">
        <v>21</v>
      </c>
      <c r="BC57" s="15" t="s">
        <v>22</v>
      </c>
      <c r="BD57" s="15" t="s">
        <v>23</v>
      </c>
      <c r="BE57" s="15" t="s">
        <v>24</v>
      </c>
      <c r="BF57" s="15" t="s">
        <v>25</v>
      </c>
      <c r="BG57" s="15" t="s">
        <v>26</v>
      </c>
      <c r="BH57" s="15" t="s">
        <v>27</v>
      </c>
      <c r="BI57" s="15" t="s">
        <v>28</v>
      </c>
      <c r="BJ57" s="15" t="s">
        <v>29</v>
      </c>
      <c r="BK57" s="15" t="s">
        <v>30</v>
      </c>
      <c r="BL57" s="15" t="s">
        <v>31</v>
      </c>
      <c r="BM57" s="15" t="s">
        <v>32</v>
      </c>
      <c r="BN57" s="15" t="s">
        <v>33</v>
      </c>
      <c r="BO57" s="15" t="s">
        <v>34</v>
      </c>
      <c r="BP57" s="15" t="s">
        <v>35</v>
      </c>
      <c r="BQ57" s="15" t="s">
        <v>36</v>
      </c>
      <c r="BR57" s="15" t="s">
        <v>37</v>
      </c>
      <c r="BS57" s="15" t="s">
        <v>38</v>
      </c>
      <c r="BT57" s="15" t="s">
        <v>39</v>
      </c>
      <c r="BU57" s="15" t="s">
        <v>40</v>
      </c>
      <c r="BV57" s="15" t="s">
        <v>41</v>
      </c>
      <c r="BW57" s="15" t="s">
        <v>42</v>
      </c>
      <c r="BX57" s="15" t="s">
        <v>43</v>
      </c>
      <c r="BY57" s="15" t="s">
        <v>44</v>
      </c>
      <c r="BZ57" s="15" t="s">
        <v>45</v>
      </c>
      <c r="CA57" s="15" t="s">
        <v>46</v>
      </c>
      <c r="CB57" s="15" t="s">
        <v>47</v>
      </c>
      <c r="CC57" s="15" t="s">
        <v>48</v>
      </c>
      <c r="CD57" s="15" t="s">
        <v>49</v>
      </c>
      <c r="CE57" s="15" t="s">
        <v>50</v>
      </c>
      <c r="CF57" s="15" t="s">
        <v>51</v>
      </c>
      <c r="CG57" s="15" t="s">
        <v>52</v>
      </c>
      <c r="CH57" s="15" t="s">
        <v>53</v>
      </c>
      <c r="CI57" s="15" t="s">
        <v>54</v>
      </c>
      <c r="CJ57" s="15" t="s">
        <v>55</v>
      </c>
      <c r="CK57" s="15" t="s">
        <v>56</v>
      </c>
      <c r="CL57" s="15" t="s">
        <v>57</v>
      </c>
      <c r="CM57" s="15" t="s">
        <v>58</v>
      </c>
      <c r="CN57" s="15" t="s">
        <v>59</v>
      </c>
      <c r="CO57" s="15" t="s">
        <v>60</v>
      </c>
      <c r="CP57" s="15" t="s">
        <v>61</v>
      </c>
      <c r="CQ57" s="15" t="s">
        <v>62</v>
      </c>
      <c r="CR57" s="15" t="s">
        <v>63</v>
      </c>
    </row>
    <row r="63" spans="1:107" ht="16.5" customHeight="1" x14ac:dyDescent="0.4">
      <c r="AY63" s="20" t="s">
        <v>70</v>
      </c>
    </row>
    <row r="64" spans="1:107" ht="16.5" customHeight="1" x14ac:dyDescent="0.4">
      <c r="AY64" s="7"/>
      <c r="AZ64" s="7">
        <v>1995</v>
      </c>
      <c r="BA64" s="7">
        <f>AZ64+1</f>
        <v>1996</v>
      </c>
      <c r="BB64" s="7">
        <f t="shared" ref="BB64:BW64" si="103">BA64+1</f>
        <v>1997</v>
      </c>
      <c r="BC64" s="7">
        <f t="shared" si="103"/>
        <v>1998</v>
      </c>
      <c r="BD64" s="7">
        <f t="shared" si="103"/>
        <v>1999</v>
      </c>
      <c r="BE64" s="7">
        <f t="shared" si="103"/>
        <v>2000</v>
      </c>
      <c r="BF64" s="7">
        <f t="shared" si="103"/>
        <v>2001</v>
      </c>
      <c r="BG64" s="7">
        <f t="shared" si="103"/>
        <v>2002</v>
      </c>
      <c r="BH64" s="7">
        <f t="shared" si="103"/>
        <v>2003</v>
      </c>
      <c r="BI64" s="7">
        <f t="shared" si="103"/>
        <v>2004</v>
      </c>
      <c r="BJ64" s="7">
        <f t="shared" si="103"/>
        <v>2005</v>
      </c>
      <c r="BK64" s="7">
        <f t="shared" si="103"/>
        <v>2006</v>
      </c>
      <c r="BL64" s="7">
        <f t="shared" si="103"/>
        <v>2007</v>
      </c>
      <c r="BM64" s="7">
        <f t="shared" si="103"/>
        <v>2008</v>
      </c>
      <c r="BN64" s="7">
        <f t="shared" si="103"/>
        <v>2009</v>
      </c>
      <c r="BO64" s="7">
        <f t="shared" si="103"/>
        <v>2010</v>
      </c>
      <c r="BP64" s="7">
        <f t="shared" si="103"/>
        <v>2011</v>
      </c>
      <c r="BQ64" s="7">
        <f t="shared" si="103"/>
        <v>2012</v>
      </c>
      <c r="BR64" s="7">
        <f t="shared" si="103"/>
        <v>2013</v>
      </c>
      <c r="BS64" s="7">
        <f t="shared" si="103"/>
        <v>2014</v>
      </c>
      <c r="BT64" s="7">
        <f t="shared" si="103"/>
        <v>2015</v>
      </c>
      <c r="BU64" s="7">
        <f t="shared" si="103"/>
        <v>2016</v>
      </c>
      <c r="BV64" s="7">
        <f t="shared" si="103"/>
        <v>2017</v>
      </c>
      <c r="BW64" s="7">
        <f t="shared" si="103"/>
        <v>2018</v>
      </c>
    </row>
    <row r="65" spans="51:98" ht="16.5" customHeight="1" x14ac:dyDescent="0.4">
      <c r="AY65" s="15" t="s">
        <v>19</v>
      </c>
      <c r="AZ65" s="16">
        <f t="array" ref="AZ65:BW111">TRANSPOSE(AZ2:CT25)</f>
        <v>0.10884158372146502</v>
      </c>
      <c r="BA65" s="16">
        <v>8.1827166236145943E-2</v>
      </c>
      <c r="BB65" s="16">
        <v>5.3754310171541073E-2</v>
      </c>
      <c r="BC65" s="16">
        <v>5.3669810653896102E-2</v>
      </c>
      <c r="BD65" s="16">
        <v>5.2716189955077195E-2</v>
      </c>
      <c r="BE65" s="16">
        <v>5.0603665877051097E-2</v>
      </c>
      <c r="BF65" s="16">
        <v>4.813438779558607E-2</v>
      </c>
      <c r="BG65" s="16">
        <v>5.3383275839869355E-2</v>
      </c>
      <c r="BH65" s="16">
        <v>5.9628141225985351E-2</v>
      </c>
      <c r="BI65" s="16">
        <v>5.7991554240969849E-2</v>
      </c>
      <c r="BJ65" s="16">
        <v>6.0768722496929897E-2</v>
      </c>
      <c r="BK65" s="16">
        <v>5.4495415835012495E-2</v>
      </c>
      <c r="BL65" s="16">
        <v>5.8355106471608333E-2</v>
      </c>
      <c r="BM65" s="16">
        <v>7.617260473824948E-2</v>
      </c>
      <c r="BN65" s="16">
        <v>7.6752592241673828E-2</v>
      </c>
      <c r="BO65" s="16">
        <v>7.5783818113624654E-2</v>
      </c>
      <c r="BP65" s="16">
        <v>7.3747989946349179E-2</v>
      </c>
      <c r="BQ65" s="16">
        <v>7.6258920117360462E-2</v>
      </c>
      <c r="BR65" s="16">
        <v>7.2019787049627332E-2</v>
      </c>
      <c r="BS65" s="16">
        <v>7.0991528904145562E-2</v>
      </c>
      <c r="BT65" s="16">
        <v>6.8677226483987483E-2</v>
      </c>
      <c r="BU65" s="16">
        <v>6.8427016165144419E-2</v>
      </c>
      <c r="BV65" s="16">
        <v>6.9480824643679648E-2</v>
      </c>
      <c r="BW65" s="16">
        <v>7.1694600633690223E-2</v>
      </c>
    </row>
    <row r="66" spans="51:98" ht="16.5" customHeight="1" x14ac:dyDescent="0.4">
      <c r="AY66" s="15" t="s">
        <v>20</v>
      </c>
      <c r="AZ66" s="16">
        <v>1.2082351684453419E-2</v>
      </c>
      <c r="BA66" s="16">
        <v>1.279711220537579E-2</v>
      </c>
      <c r="BB66" s="16">
        <v>1.3293884411389879E-2</v>
      </c>
      <c r="BC66" s="16">
        <v>1.4554055867666464E-2</v>
      </c>
      <c r="BD66" s="16">
        <v>1.2133059908184564E-2</v>
      </c>
      <c r="BE66" s="16">
        <v>1.2605158798245537E-2</v>
      </c>
      <c r="BF66" s="16">
        <v>1.1371448553383874E-2</v>
      </c>
      <c r="BG66" s="16">
        <v>1.1301206010160242E-2</v>
      </c>
      <c r="BH66" s="16">
        <v>1.0867346659006478E-2</v>
      </c>
      <c r="BI66" s="16">
        <v>1.0538970049767322E-2</v>
      </c>
      <c r="BJ66" s="16">
        <v>1.0856733966993132E-2</v>
      </c>
      <c r="BK66" s="16">
        <v>9.7452855045906759E-3</v>
      </c>
      <c r="BL66" s="16">
        <v>8.8157327293350608E-3</v>
      </c>
      <c r="BM66" s="16">
        <v>9.5109416182699372E-3</v>
      </c>
      <c r="BN66" s="16">
        <v>9.0864069818742225E-3</v>
      </c>
      <c r="BO66" s="16">
        <v>1.3499053106849948E-2</v>
      </c>
      <c r="BP66" s="16">
        <v>1.2427351834259238E-2</v>
      </c>
      <c r="BQ66" s="16">
        <v>1.3826973585208773E-2</v>
      </c>
      <c r="BR66" s="16">
        <v>1.4541048126852994E-2</v>
      </c>
      <c r="BS66" s="16">
        <v>1.5564735644305648E-2</v>
      </c>
      <c r="BT66" s="16">
        <v>1.4395379552862433E-2</v>
      </c>
      <c r="BU66" s="16">
        <v>1.6609417064865774E-2</v>
      </c>
      <c r="BV66" s="16">
        <v>1.4556181206005755E-2</v>
      </c>
      <c r="BW66" s="16">
        <v>1.2155147638552457E-2</v>
      </c>
    </row>
    <row r="67" spans="51:98" ht="16.5" customHeight="1" x14ac:dyDescent="0.4">
      <c r="AY67" s="15" t="s">
        <v>21</v>
      </c>
      <c r="AZ67" s="16">
        <v>5.0195388443739764E-4</v>
      </c>
      <c r="BA67" s="16">
        <v>5.0980588877023818E-4</v>
      </c>
      <c r="BB67" s="16">
        <v>5.587843333142281E-4</v>
      </c>
      <c r="BC67" s="16">
        <v>5.4834191815383425E-4</v>
      </c>
      <c r="BD67" s="16">
        <v>6.250417421988291E-4</v>
      </c>
      <c r="BE67" s="16">
        <v>5.1239281059426366E-4</v>
      </c>
      <c r="BF67" s="16">
        <v>3.9001052045815237E-4</v>
      </c>
      <c r="BG67" s="16">
        <v>5.1388082621087303E-4</v>
      </c>
      <c r="BH67" s="16">
        <v>2.8486613557030741E-4</v>
      </c>
      <c r="BI67" s="16">
        <v>3.2393791137631757E-4</v>
      </c>
      <c r="BJ67" s="16">
        <v>2.9156041115726362E-4</v>
      </c>
      <c r="BK67" s="16">
        <v>2.5682076094846933E-4</v>
      </c>
      <c r="BL67" s="16">
        <v>2.9371841709581914E-4</v>
      </c>
      <c r="BM67" s="16">
        <v>2.226421026178467E-4</v>
      </c>
      <c r="BN67" s="16">
        <v>2.7667798367883632E-4</v>
      </c>
      <c r="BO67" s="16">
        <v>4.1440079084933089E-4</v>
      </c>
      <c r="BP67" s="16">
        <v>4.2498833732461106E-4</v>
      </c>
      <c r="BQ67" s="16">
        <v>3.7794371843811423E-4</v>
      </c>
      <c r="BR67" s="16">
        <v>3.666622202532299E-4</v>
      </c>
      <c r="BS67" s="16">
        <v>4.6318501804937392E-4</v>
      </c>
      <c r="BT67" s="16">
        <v>5.2848755848976605E-4</v>
      </c>
      <c r="BU67" s="16">
        <v>6.3296921746116978E-4</v>
      </c>
      <c r="BV67" s="16">
        <v>6.1651775430463809E-4</v>
      </c>
      <c r="BW67" s="16">
        <v>4.3640582166833635E-4</v>
      </c>
    </row>
    <row r="68" spans="51:98" ht="16.5" customHeight="1" x14ac:dyDescent="0.4">
      <c r="AY68" s="15" t="s">
        <v>22</v>
      </c>
      <c r="AZ68" s="16">
        <v>1.3366539856929493E-3</v>
      </c>
      <c r="BA68" s="16">
        <v>2.1712136456503196E-3</v>
      </c>
      <c r="BB68" s="16">
        <v>3.0140811679096849E-3</v>
      </c>
      <c r="BC68" s="16">
        <v>2.871852110982483E-3</v>
      </c>
      <c r="BD68" s="16">
        <v>2.542818868980657E-3</v>
      </c>
      <c r="BE68" s="16">
        <v>2.5893150675807279E-3</v>
      </c>
      <c r="BF68" s="16">
        <v>2.249965654130505E-3</v>
      </c>
      <c r="BG68" s="16">
        <v>1.8543920629816514E-3</v>
      </c>
      <c r="BH68" s="16">
        <v>1.4797503060910739E-3</v>
      </c>
      <c r="BI68" s="16">
        <v>1.5515808419881048E-3</v>
      </c>
      <c r="BJ68" s="16">
        <v>1.0991596563286097E-3</v>
      </c>
      <c r="BK68" s="16">
        <v>1.0145228939287603E-3</v>
      </c>
      <c r="BL68" s="16">
        <v>1.0834520707889853E-3</v>
      </c>
      <c r="BM68" s="16">
        <v>8.4625360508195236E-4</v>
      </c>
      <c r="BN68" s="16">
        <v>1.0329001338685801E-3</v>
      </c>
      <c r="BO68" s="16">
        <v>7.1191109345145368E-4</v>
      </c>
      <c r="BP68" s="16">
        <v>5.5828780396336472E-4</v>
      </c>
      <c r="BQ68" s="16">
        <v>5.9155905346376875E-4</v>
      </c>
      <c r="BR68" s="16">
        <v>6.1133170964312281E-4</v>
      </c>
      <c r="BS68" s="16">
        <v>7.7345289857747241E-4</v>
      </c>
      <c r="BT68" s="16">
        <v>1.0310962028761148E-3</v>
      </c>
      <c r="BU68" s="16">
        <v>1.2586690747190365E-3</v>
      </c>
      <c r="BV68" s="16">
        <v>1.165620366703862E-3</v>
      </c>
      <c r="BW68" s="16">
        <v>8.0473666259630846E-4</v>
      </c>
    </row>
    <row r="69" spans="51:98" ht="16.5" customHeight="1" x14ac:dyDescent="0.4">
      <c r="AY69" s="15" t="s">
        <v>23</v>
      </c>
      <c r="AZ69" s="16">
        <v>5.3765949593633964E-4</v>
      </c>
      <c r="BA69" s="16">
        <v>8.9485888165792462E-4</v>
      </c>
      <c r="BB69" s="16">
        <v>8.5344911546337502E-4</v>
      </c>
      <c r="BC69" s="16">
        <v>7.1716018566908167E-4</v>
      </c>
      <c r="BD69" s="16">
        <v>8.1250772297321078E-4</v>
      </c>
      <c r="BE69" s="16">
        <v>6.2868194090541626E-4</v>
      </c>
      <c r="BF69" s="16">
        <v>4.8671019955440637E-4</v>
      </c>
      <c r="BG69" s="16">
        <v>4.7317994985401581E-4</v>
      </c>
      <c r="BH69" s="16">
        <v>5.6731995876230354E-4</v>
      </c>
      <c r="BI69" s="16">
        <v>5.0249565663161111E-4</v>
      </c>
      <c r="BJ69" s="16">
        <v>3.9468009217626988E-4</v>
      </c>
      <c r="BK69" s="16">
        <v>3.3255998238364732E-4</v>
      </c>
      <c r="BL69" s="16">
        <v>4.4442124751662251E-4</v>
      </c>
      <c r="BM69" s="16">
        <v>2.9177021382386693E-4</v>
      </c>
      <c r="BN69" s="16">
        <v>5.1884322482995582E-4</v>
      </c>
      <c r="BO69" s="16">
        <v>8.1557116919215601E-4</v>
      </c>
      <c r="BP69" s="16">
        <v>6.4656365846634586E-4</v>
      </c>
      <c r="BQ69" s="16">
        <v>6.6305738116525256E-4</v>
      </c>
      <c r="BR69" s="16">
        <v>6.7160086964087164E-4</v>
      </c>
      <c r="BS69" s="16">
        <v>6.9383507055369479E-4</v>
      </c>
      <c r="BT69" s="16">
        <v>8.0112782984920097E-4</v>
      </c>
      <c r="BU69" s="16">
        <v>1.0435739846725899E-3</v>
      </c>
      <c r="BV69" s="16">
        <v>9.3158798927918808E-4</v>
      </c>
      <c r="BW69" s="16">
        <v>5.494804335600045E-4</v>
      </c>
    </row>
    <row r="70" spans="51:98" ht="16.5" customHeight="1" x14ac:dyDescent="0.4">
      <c r="AY70" s="15" t="s">
        <v>24</v>
      </c>
      <c r="AZ70" s="16">
        <v>0.52344940135906326</v>
      </c>
      <c r="BA70" s="16">
        <v>0.58298837973633533</v>
      </c>
      <c r="BB70" s="16">
        <v>0.61877255620820781</v>
      </c>
      <c r="BC70" s="16">
        <v>0.61678454551653927</v>
      </c>
      <c r="BD70" s="16">
        <v>0.66065029642813988</v>
      </c>
      <c r="BE70" s="16">
        <v>0.6242763836411872</v>
      </c>
      <c r="BF70" s="16">
        <v>0.64127896357252301</v>
      </c>
      <c r="BG70" s="16">
        <v>0.64223893833024903</v>
      </c>
      <c r="BH70" s="16">
        <v>0.62244445497778389</v>
      </c>
      <c r="BI70" s="16">
        <v>0.63711739263826084</v>
      </c>
      <c r="BJ70" s="16">
        <v>0.59256783991734818</v>
      </c>
      <c r="BK70" s="16">
        <v>0.56873798022821298</v>
      </c>
      <c r="BL70" s="16">
        <v>0.56915239701603593</v>
      </c>
      <c r="BM70" s="16">
        <v>0.43219573015485491</v>
      </c>
      <c r="BN70" s="16">
        <v>0.42723975167609074</v>
      </c>
      <c r="BO70" s="16">
        <v>0.39343064167814651</v>
      </c>
      <c r="BP70" s="16">
        <v>0.40210404595500415</v>
      </c>
      <c r="BQ70" s="16">
        <v>0.38811170124935807</v>
      </c>
      <c r="BR70" s="16">
        <v>0.38794048533787512</v>
      </c>
      <c r="BS70" s="16">
        <v>0.39650796923008902</v>
      </c>
      <c r="BT70" s="16">
        <v>0.39954035122616582</v>
      </c>
      <c r="BU70" s="16">
        <v>0.39158458778042204</v>
      </c>
      <c r="BV70" s="16">
        <v>0.4039758786008748</v>
      </c>
      <c r="BW70" s="16">
        <v>0.4026054635357485</v>
      </c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</row>
    <row r="71" spans="51:98" ht="16.5" customHeight="1" x14ac:dyDescent="0.4">
      <c r="AY71" s="15" t="s">
        <v>25</v>
      </c>
      <c r="AZ71" s="16">
        <v>1.6911746584809897E-2</v>
      </c>
      <c r="BA71" s="16">
        <v>1.5087766047075374E-2</v>
      </c>
      <c r="BB71" s="16">
        <v>1.3284198248861279E-2</v>
      </c>
      <c r="BC71" s="16">
        <v>1.3613944595563893E-2</v>
      </c>
      <c r="BD71" s="16">
        <v>1.5996678351314294E-2</v>
      </c>
      <c r="BE71" s="16">
        <v>2.1016060211310195E-2</v>
      </c>
      <c r="BF71" s="16">
        <v>2.5135591644578719E-2</v>
      </c>
      <c r="BG71" s="16">
        <v>2.2169499175409054E-2</v>
      </c>
      <c r="BH71" s="16">
        <v>2.9209296184849687E-2</v>
      </c>
      <c r="BI71" s="16">
        <v>3.8498463361258194E-2</v>
      </c>
      <c r="BJ71" s="16">
        <v>4.317854386400178E-2</v>
      </c>
      <c r="BK71" s="16">
        <v>3.8568770860231839E-2</v>
      </c>
      <c r="BL71" s="16">
        <v>3.6042534741758163E-2</v>
      </c>
      <c r="BM71" s="16">
        <v>3.0470196920364494E-2</v>
      </c>
      <c r="BN71" s="16">
        <v>3.4587783011632942E-2</v>
      </c>
      <c r="BO71" s="16">
        <v>3.5155664569960228E-2</v>
      </c>
      <c r="BP71" s="16">
        <v>3.5069397851544504E-2</v>
      </c>
      <c r="BQ71" s="16">
        <v>3.4735532690507206E-2</v>
      </c>
      <c r="BR71" s="16">
        <v>3.6710231040169079E-2</v>
      </c>
      <c r="BS71" s="16">
        <v>3.5036254320462951E-2</v>
      </c>
      <c r="BT71" s="16">
        <v>3.3018595347774057E-2</v>
      </c>
      <c r="BU71" s="16">
        <v>3.4452793832646704E-2</v>
      </c>
      <c r="BV71" s="16">
        <v>4.0689069028076924E-2</v>
      </c>
      <c r="BW71" s="16">
        <v>4.8988942483414802E-2</v>
      </c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</row>
    <row r="72" spans="51:98" ht="16.5" customHeight="1" x14ac:dyDescent="0.4">
      <c r="AY72" s="15" t="s">
        <v>26</v>
      </c>
      <c r="AZ72" s="16">
        <v>0.10371446608825084</v>
      </c>
      <c r="BA72" s="16">
        <v>7.296288558610392E-2</v>
      </c>
      <c r="BB72" s="16">
        <v>4.5862537669832885E-2</v>
      </c>
      <c r="BC72" s="16">
        <v>5.2067055022224258E-2</v>
      </c>
      <c r="BD72" s="16">
        <v>4.1518322371725695E-2</v>
      </c>
      <c r="BE72" s="16">
        <v>5.9254639742068911E-2</v>
      </c>
      <c r="BF72" s="16">
        <v>6.594897052640912E-2</v>
      </c>
      <c r="BG72" s="16">
        <v>7.3648639951635106E-2</v>
      </c>
      <c r="BH72" s="16">
        <v>7.5288116862755022E-2</v>
      </c>
      <c r="BI72" s="16">
        <v>6.9364206812417811E-2</v>
      </c>
      <c r="BJ72" s="16">
        <v>7.7593358895829023E-2</v>
      </c>
      <c r="BK72" s="16">
        <v>7.9464776761074371E-2</v>
      </c>
      <c r="BL72" s="16">
        <v>7.7680970852235048E-2</v>
      </c>
      <c r="BM72" s="16">
        <v>0.16957228822421949</v>
      </c>
      <c r="BN72" s="16">
        <v>0.15766813397497673</v>
      </c>
      <c r="BO72" s="16">
        <v>0.1563844591257928</v>
      </c>
      <c r="BP72" s="16">
        <v>0.15229258389900219</v>
      </c>
      <c r="BQ72" s="16">
        <v>0.15697848699758418</v>
      </c>
      <c r="BR72" s="16">
        <v>0.14840776521648114</v>
      </c>
      <c r="BS72" s="16">
        <v>0.13557819521335301</v>
      </c>
      <c r="BT72" s="16">
        <v>0.13514567244729941</v>
      </c>
      <c r="BU72" s="16">
        <v>0.13445015947997732</v>
      </c>
      <c r="BV72" s="16">
        <v>0.11238400512815049</v>
      </c>
      <c r="BW72" s="16">
        <v>0.11115730182333856</v>
      </c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</row>
    <row r="73" spans="51:98" ht="16.5" customHeight="1" x14ac:dyDescent="0.4">
      <c r="AY73" s="15" t="s">
        <v>27</v>
      </c>
      <c r="AZ73" s="16">
        <v>6.5061376859863428E-3</v>
      </c>
      <c r="BA73" s="16">
        <v>8.6660710699255697E-3</v>
      </c>
      <c r="BB73" s="16">
        <v>1.4629911228408883E-2</v>
      </c>
      <c r="BC73" s="16">
        <v>1.6108551395483228E-2</v>
      </c>
      <c r="BD73" s="16">
        <v>1.3841865492653845E-2</v>
      </c>
      <c r="BE73" s="16">
        <v>2.0160529736880824E-2</v>
      </c>
      <c r="BF73" s="16">
        <v>2.1072491456388308E-2</v>
      </c>
      <c r="BG73" s="16">
        <v>2.61545206352785E-2</v>
      </c>
      <c r="BH73" s="16">
        <v>3.0777992763747774E-2</v>
      </c>
      <c r="BI73" s="16">
        <v>3.2051220143614896E-2</v>
      </c>
      <c r="BJ73" s="16">
        <v>3.7880422994541703E-2</v>
      </c>
      <c r="BK73" s="16">
        <v>3.7983059820786862E-2</v>
      </c>
      <c r="BL73" s="16">
        <v>4.1118211939965892E-2</v>
      </c>
      <c r="BM73" s="16">
        <v>0.12133659082456412</v>
      </c>
      <c r="BN73" s="16">
        <v>0.12093078993652968</v>
      </c>
      <c r="BO73" s="16">
        <v>5.2619013680031759E-2</v>
      </c>
      <c r="BP73" s="16">
        <v>5.5687517984866965E-2</v>
      </c>
      <c r="BQ73" s="16">
        <v>5.8424406936203301E-2</v>
      </c>
      <c r="BR73" s="16">
        <v>5.8817892858328155E-2</v>
      </c>
      <c r="BS73" s="16">
        <v>6.3566806792912392E-2</v>
      </c>
      <c r="BT73" s="16">
        <v>6.1332025366028331E-2</v>
      </c>
      <c r="BU73" s="16">
        <v>6.440695484466348E-2</v>
      </c>
      <c r="BV73" s="16">
        <v>5.9690165514569501E-2</v>
      </c>
      <c r="BW73" s="16">
        <v>5.7160990211419738E-2</v>
      </c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</row>
    <row r="74" spans="51:98" ht="16.5" customHeight="1" x14ac:dyDescent="0.4">
      <c r="AY74" s="15" t="s">
        <v>28</v>
      </c>
      <c r="AZ74" s="16">
        <v>1.2006745786400633E-3</v>
      </c>
      <c r="BA74" s="16">
        <v>1.6360976898261948E-3</v>
      </c>
      <c r="BB74" s="16">
        <v>2.2444843512756537E-3</v>
      </c>
      <c r="BC74" s="16">
        <v>2.3915979155869913E-3</v>
      </c>
      <c r="BD74" s="16">
        <v>2.4210169711207799E-3</v>
      </c>
      <c r="BE74" s="16">
        <v>2.6727181662929691E-3</v>
      </c>
      <c r="BF74" s="16">
        <v>2.0882895073600386E-3</v>
      </c>
      <c r="BG74" s="16">
        <v>2.3264602629103235E-3</v>
      </c>
      <c r="BH74" s="16">
        <v>1.6428025182269885E-3</v>
      </c>
      <c r="BI74" s="16">
        <v>2.0875946968597265E-3</v>
      </c>
      <c r="BJ74" s="16">
        <v>2.2425424629292537E-3</v>
      </c>
      <c r="BK74" s="16">
        <v>2.2001924536885148E-3</v>
      </c>
      <c r="BL74" s="16">
        <v>2.4983899160996915E-3</v>
      </c>
      <c r="BM74" s="16">
        <v>1.8610058828122781E-3</v>
      </c>
      <c r="BN74" s="16">
        <v>1.9262164743546275E-3</v>
      </c>
      <c r="BO74" s="16">
        <v>4.8097822498514818E-2</v>
      </c>
      <c r="BP74" s="16">
        <v>4.6526041229381351E-2</v>
      </c>
      <c r="BQ74" s="16">
        <v>4.4096462728769922E-2</v>
      </c>
      <c r="BR74" s="16">
        <v>5.0682111416259779E-2</v>
      </c>
      <c r="BS74" s="16">
        <v>5.0004205672071367E-2</v>
      </c>
      <c r="BT74" s="16">
        <v>5.6616272774291355E-2</v>
      </c>
      <c r="BU74" s="16">
        <v>5.4737097183954392E-2</v>
      </c>
      <c r="BV74" s="16">
        <v>6.0106487737243211E-2</v>
      </c>
      <c r="BW74" s="16">
        <v>5.6087640753639659E-2</v>
      </c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</row>
    <row r="75" spans="51:98" ht="16.5" customHeight="1" x14ac:dyDescent="0.4">
      <c r="AY75" s="15" t="s">
        <v>29</v>
      </c>
      <c r="AZ75" s="16">
        <v>0.10445030902430738</v>
      </c>
      <c r="BA75" s="16">
        <v>0.11743573492722145</v>
      </c>
      <c r="BB75" s="16">
        <v>0.13735514017349976</v>
      </c>
      <c r="BC75" s="16">
        <v>0.1315669440000741</v>
      </c>
      <c r="BD75" s="16">
        <v>0.10003576585948268</v>
      </c>
      <c r="BE75" s="16">
        <v>0.10446241081392342</v>
      </c>
      <c r="BF75" s="16">
        <v>8.9861844293732354E-2</v>
      </c>
      <c r="BG75" s="16">
        <v>7.1947871179999512E-2</v>
      </c>
      <c r="BH75" s="16">
        <v>7.7929025083334602E-2</v>
      </c>
      <c r="BI75" s="16">
        <v>5.4253893948374141E-2</v>
      </c>
      <c r="BJ75" s="16">
        <v>6.9382221646014305E-2</v>
      </c>
      <c r="BK75" s="16">
        <v>0.10279305697136047</v>
      </c>
      <c r="BL75" s="16">
        <v>9.9296663577502817E-2</v>
      </c>
      <c r="BM75" s="16">
        <v>4.2534342982715835E-2</v>
      </c>
      <c r="BN75" s="16">
        <v>6.2387076281566207E-2</v>
      </c>
      <c r="BO75" s="16">
        <v>9.526705164875221E-2</v>
      </c>
      <c r="BP75" s="16">
        <v>9.3595454462231775E-2</v>
      </c>
      <c r="BQ75" s="16">
        <v>9.5835694481076178E-2</v>
      </c>
      <c r="BR75" s="16">
        <v>9.4925606957059941E-2</v>
      </c>
      <c r="BS75" s="16">
        <v>9.7979470896363052E-2</v>
      </c>
      <c r="BT75" s="16">
        <v>9.7079918117215905E-2</v>
      </c>
      <c r="BU75" s="16">
        <v>9.0770277856422873E-2</v>
      </c>
      <c r="BV75" s="16">
        <v>9.9675971552792578E-2</v>
      </c>
      <c r="BW75" s="16">
        <v>0.1015907826179774</v>
      </c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</row>
    <row r="76" spans="51:98" ht="16.5" customHeight="1" x14ac:dyDescent="0.4">
      <c r="AY76" s="15" t="s">
        <v>30</v>
      </c>
      <c r="AZ76" s="16">
        <v>3.5191875724529015E-3</v>
      </c>
      <c r="BA76" s="16">
        <v>3.1032424145984254E-3</v>
      </c>
      <c r="BB76" s="16">
        <v>2.8776199066262945E-3</v>
      </c>
      <c r="BC76" s="16">
        <v>2.7742078653918809E-3</v>
      </c>
      <c r="BD76" s="16">
        <v>3.1093465782983352E-3</v>
      </c>
      <c r="BE76" s="16">
        <v>4.5083057965771703E-3</v>
      </c>
      <c r="BF76" s="16">
        <v>3.4976999947349983E-3</v>
      </c>
      <c r="BG76" s="16">
        <v>3.9593603604137374E-3</v>
      </c>
      <c r="BH76" s="16">
        <v>3.107921339116854E-3</v>
      </c>
      <c r="BI76" s="16">
        <v>4.2109930639135373E-3</v>
      </c>
      <c r="BJ76" s="16">
        <v>8.0142733194934219E-3</v>
      </c>
      <c r="BK76" s="16">
        <v>8.6059650369739206E-3</v>
      </c>
      <c r="BL76" s="16">
        <v>9.1260661727108026E-3</v>
      </c>
      <c r="BM76" s="16">
        <v>3.0093014018809467E-3</v>
      </c>
      <c r="BN76" s="16">
        <v>2.9301681292555472E-3</v>
      </c>
      <c r="BO76" s="16">
        <v>1.3018293066035299E-3</v>
      </c>
      <c r="BP76" s="16">
        <v>1.3566156198637947E-3</v>
      </c>
      <c r="BQ76" s="16">
        <v>1.3734059289582622E-3</v>
      </c>
      <c r="BR76" s="16">
        <v>1.3962313766382334E-3</v>
      </c>
      <c r="BS76" s="16">
        <v>1.4292659643739352E-3</v>
      </c>
      <c r="BT76" s="16">
        <v>1.4885282439487395E-3</v>
      </c>
      <c r="BU76" s="16">
        <v>1.4335006652273408E-3</v>
      </c>
      <c r="BV76" s="16">
        <v>1.4136046962496371E-3</v>
      </c>
      <c r="BW76" s="16">
        <v>1.4122895544699721E-3</v>
      </c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</row>
    <row r="77" spans="51:98" ht="16.5" customHeight="1" x14ac:dyDescent="0.4">
      <c r="AY77" s="15" t="s">
        <v>31</v>
      </c>
      <c r="AZ77" s="16">
        <v>1.1984969863638202E-2</v>
      </c>
      <c r="BA77" s="16">
        <v>1.1475514644588731E-2</v>
      </c>
      <c r="BB77" s="16">
        <v>1.1423937964053155E-2</v>
      </c>
      <c r="BC77" s="16">
        <v>1.1635848069678918E-2</v>
      </c>
      <c r="BD77" s="16">
        <v>1.2007779930951265E-2</v>
      </c>
      <c r="BE77" s="16">
        <v>1.4063226719988777E-2</v>
      </c>
      <c r="BF77" s="16">
        <v>1.4287339639620892E-2</v>
      </c>
      <c r="BG77" s="16">
        <v>1.3644388807533901E-2</v>
      </c>
      <c r="BH77" s="16">
        <v>1.2217447843083644E-2</v>
      </c>
      <c r="BI77" s="16">
        <v>1.2899774518247319E-2</v>
      </c>
      <c r="BJ77" s="16">
        <v>1.3290769212503748E-2</v>
      </c>
      <c r="BK77" s="16">
        <v>1.3877492054776001E-2</v>
      </c>
      <c r="BL77" s="16">
        <v>1.4382808642657877E-2</v>
      </c>
      <c r="BM77" s="16">
        <v>1.0345930229314248E-2</v>
      </c>
      <c r="BN77" s="16">
        <v>9.9105015950877607E-3</v>
      </c>
      <c r="BO77" s="16">
        <v>2.9676553908272028E-2</v>
      </c>
      <c r="BP77" s="16">
        <v>3.0441951728547016E-2</v>
      </c>
      <c r="BQ77" s="16">
        <v>3.0780424380082289E-2</v>
      </c>
      <c r="BR77" s="16">
        <v>2.9111085470026832E-2</v>
      </c>
      <c r="BS77" s="16">
        <v>2.6469899905768535E-2</v>
      </c>
      <c r="BT77" s="16">
        <v>2.4932993280405449E-2</v>
      </c>
      <c r="BU77" s="16">
        <v>2.4094215361604891E-2</v>
      </c>
      <c r="BV77" s="16">
        <v>2.3535916661555245E-2</v>
      </c>
      <c r="BW77" s="16">
        <v>2.1582611079851811E-2</v>
      </c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</row>
    <row r="78" spans="51:98" ht="16.5" customHeight="1" x14ac:dyDescent="0.4">
      <c r="AY78" s="15" t="s">
        <v>32</v>
      </c>
      <c r="AZ78" s="16">
        <v>2.2407700489460534E-3</v>
      </c>
      <c r="BA78" s="16">
        <v>3.2576018188578055E-3</v>
      </c>
      <c r="BB78" s="16">
        <v>4.446397900271546E-3</v>
      </c>
      <c r="BC78" s="16">
        <v>4.3025183665645599E-3</v>
      </c>
      <c r="BD78" s="16">
        <v>4.1174521000386854E-3</v>
      </c>
      <c r="BE78" s="16">
        <v>4.4821454027789975E-3</v>
      </c>
      <c r="BF78" s="16">
        <v>3.6891087208417573E-3</v>
      </c>
      <c r="BG78" s="16">
        <v>3.7670014158695231E-3</v>
      </c>
      <c r="BH78" s="16">
        <v>2.5283779285349217E-3</v>
      </c>
      <c r="BI78" s="16">
        <v>3.4057271030992296E-3</v>
      </c>
      <c r="BJ78" s="16">
        <v>3.2714050332701048E-3</v>
      </c>
      <c r="BK78" s="16">
        <v>3.0004973277230774E-3</v>
      </c>
      <c r="BL78" s="16">
        <v>3.1581359188945645E-3</v>
      </c>
      <c r="BM78" s="16">
        <v>4.9161676025119196E-3</v>
      </c>
      <c r="BN78" s="16">
        <v>4.6736848069003547E-3</v>
      </c>
      <c r="BO78" s="16">
        <v>2.6061009390452284E-3</v>
      </c>
      <c r="BP78" s="16">
        <v>2.50400249154155E-3</v>
      </c>
      <c r="BQ78" s="16">
        <v>2.9422536916505621E-3</v>
      </c>
      <c r="BR78" s="16">
        <v>2.9287414727124828E-3</v>
      </c>
      <c r="BS78" s="16">
        <v>2.9400033117640482E-3</v>
      </c>
      <c r="BT78" s="16">
        <v>2.5025615405523992E-3</v>
      </c>
      <c r="BU78" s="16">
        <v>2.689389437383994E-3</v>
      </c>
      <c r="BV78" s="16">
        <v>2.3699147601058397E-3</v>
      </c>
      <c r="BW78" s="16">
        <v>2.5026631933450566E-3</v>
      </c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</row>
    <row r="79" spans="51:98" ht="16.5" customHeight="1" x14ac:dyDescent="0.4">
      <c r="AY79" s="15" t="s">
        <v>33</v>
      </c>
      <c r="AZ79" s="16">
        <v>7.7892801164339094E-3</v>
      </c>
      <c r="BA79" s="16">
        <v>5.2360094891760606E-3</v>
      </c>
      <c r="BB79" s="16">
        <v>4.3046304833341585E-3</v>
      </c>
      <c r="BC79" s="16">
        <v>4.145058755471524E-3</v>
      </c>
      <c r="BD79" s="16">
        <v>4.0270626154911889E-3</v>
      </c>
      <c r="BE79" s="16">
        <v>4.5530371658731835E-3</v>
      </c>
      <c r="BF79" s="16">
        <v>4.0568202236061111E-3</v>
      </c>
      <c r="BG79" s="16">
        <v>3.8029102638493951E-3</v>
      </c>
      <c r="BH79" s="16">
        <v>3.4036343649802669E-3</v>
      </c>
      <c r="BI79" s="16">
        <v>3.9651166319852544E-3</v>
      </c>
      <c r="BJ79" s="16">
        <v>3.8600075687841738E-3</v>
      </c>
      <c r="BK79" s="16">
        <v>3.6879731767113064E-3</v>
      </c>
      <c r="BL79" s="16">
        <v>3.7074738348174983E-3</v>
      </c>
      <c r="BM79" s="16">
        <v>7.9753267959281025E-3</v>
      </c>
      <c r="BN79" s="16">
        <v>7.0456724931536232E-3</v>
      </c>
      <c r="BO79" s="16">
        <v>6.2343623750894181E-3</v>
      </c>
      <c r="BP79" s="16">
        <v>5.1499103599063735E-3</v>
      </c>
      <c r="BQ79" s="16">
        <v>5.7727185359572877E-3</v>
      </c>
      <c r="BR79" s="16">
        <v>6.69473235290278E-3</v>
      </c>
      <c r="BS79" s="16">
        <v>8.7983247441055061E-3</v>
      </c>
      <c r="BT79" s="16">
        <v>7.6032861024041172E-3</v>
      </c>
      <c r="BU79" s="16">
        <v>1.0692101020636674E-2</v>
      </c>
      <c r="BV79" s="16">
        <v>8.5257416117774792E-3</v>
      </c>
      <c r="BW79" s="16">
        <v>9.9319466319195918E-3</v>
      </c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  <row r="80" spans="51:98" ht="16.5" customHeight="1" x14ac:dyDescent="0.4">
      <c r="AY80" s="15" t="s">
        <v>34</v>
      </c>
      <c r="AZ80" s="16">
        <v>2.426267400135485E-4</v>
      </c>
      <c r="BA80" s="16">
        <v>3.808127631614415E-4</v>
      </c>
      <c r="BB80" s="16">
        <v>6.0692893035760927E-4</v>
      </c>
      <c r="BC80" s="16">
        <v>5.9865693717916959E-4</v>
      </c>
      <c r="BD80" s="16">
        <v>7.3161651295439222E-4</v>
      </c>
      <c r="BE80" s="16">
        <v>9.5460445030500429E-4</v>
      </c>
      <c r="BF80" s="16">
        <v>6.4055196955140384E-4</v>
      </c>
      <c r="BG80" s="16">
        <v>7.8814818053701146E-4</v>
      </c>
      <c r="BH80" s="16">
        <v>2.7874929335271778E-4</v>
      </c>
      <c r="BI80" s="16">
        <v>7.5308471754849762E-4</v>
      </c>
      <c r="BJ80" s="16">
        <v>7.988995709545079E-4</v>
      </c>
      <c r="BK80" s="16">
        <v>8.8302797867866164E-4</v>
      </c>
      <c r="BL80" s="16">
        <v>9.4903774377643705E-4</v>
      </c>
      <c r="BM80" s="16">
        <v>6.0626636925668138E-4</v>
      </c>
      <c r="BN80" s="16">
        <v>4.4125892399073905E-4</v>
      </c>
      <c r="BO80" s="16">
        <v>2.4231481994446859E-4</v>
      </c>
      <c r="BP80" s="16">
        <v>3.0066723213502432E-4</v>
      </c>
      <c r="BQ80" s="16">
        <v>3.2974759650792397E-4</v>
      </c>
      <c r="BR80" s="16">
        <v>3.1876874966740794E-4</v>
      </c>
      <c r="BS80" s="16">
        <v>3.1675738313509475E-4</v>
      </c>
      <c r="BT80" s="16">
        <v>3.2284718656204003E-4</v>
      </c>
      <c r="BU80" s="16">
        <v>3.3055698123851267E-4</v>
      </c>
      <c r="BV80" s="16">
        <v>3.1882096882063015E-4</v>
      </c>
      <c r="BW80" s="16">
        <v>2.7731391908210118E-4</v>
      </c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</row>
    <row r="81" spans="51:98" ht="16.5" customHeight="1" x14ac:dyDescent="0.4">
      <c r="AY81" s="15" t="s">
        <v>35</v>
      </c>
      <c r="AZ81" s="16">
        <v>1.7690438306544067E-4</v>
      </c>
      <c r="BA81" s="16">
        <v>3.3817285575826197E-4</v>
      </c>
      <c r="BB81" s="16">
        <v>4.7860827730014134E-4</v>
      </c>
      <c r="BC81" s="16">
        <v>4.4792060648210416E-4</v>
      </c>
      <c r="BD81" s="16">
        <v>4.9240397095311E-4</v>
      </c>
      <c r="BE81" s="16">
        <v>4.6094625078880986E-4</v>
      </c>
      <c r="BF81" s="16">
        <v>3.8690258330939498E-4</v>
      </c>
      <c r="BG81" s="16">
        <v>4.1118320182204142E-4</v>
      </c>
      <c r="BH81" s="16">
        <v>3.17776104421223E-4</v>
      </c>
      <c r="BI81" s="16">
        <v>3.9541206974115994E-4</v>
      </c>
      <c r="BJ81" s="16">
        <v>3.0953287824254981E-4</v>
      </c>
      <c r="BK81" s="16">
        <v>3.0319385277725657E-4</v>
      </c>
      <c r="BL81" s="16">
        <v>3.1149836346855013E-4</v>
      </c>
      <c r="BM81" s="16">
        <v>2.3463715001155043E-4</v>
      </c>
      <c r="BN81" s="16">
        <v>2.288851640182416E-4</v>
      </c>
      <c r="BO81" s="16">
        <v>7.3422107327087799E-5</v>
      </c>
      <c r="BP81" s="16">
        <v>8.5092164711453221E-5</v>
      </c>
      <c r="BQ81" s="16">
        <v>9.8712146789966832E-5</v>
      </c>
      <c r="BR81" s="16">
        <v>9.4840433730617198E-5</v>
      </c>
      <c r="BS81" s="16">
        <v>1.2176604314377001E-4</v>
      </c>
      <c r="BT81" s="16">
        <v>1.2350303957441545E-4</v>
      </c>
      <c r="BU81" s="16">
        <v>1.0733774168240105E-4</v>
      </c>
      <c r="BV81" s="16">
        <v>1.0707964580744994E-4</v>
      </c>
      <c r="BW81" s="16">
        <v>1.2781289906695369E-4</v>
      </c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</row>
    <row r="82" spans="51:98" ht="16.5" customHeight="1" x14ac:dyDescent="0.4">
      <c r="AY82" s="15" t="s">
        <v>36</v>
      </c>
      <c r="AZ82" s="16">
        <v>2.3088514503119258E-4</v>
      </c>
      <c r="BA82" s="16">
        <v>4.4136201978950694E-4</v>
      </c>
      <c r="BB82" s="16">
        <v>6.7529401155445379E-4</v>
      </c>
      <c r="BC82" s="16">
        <v>6.908877631713943E-4</v>
      </c>
      <c r="BD82" s="16">
        <v>8.3009656374564023E-4</v>
      </c>
      <c r="BE82" s="16">
        <v>7.6755051963957278E-4</v>
      </c>
      <c r="BF82" s="16">
        <v>6.7842109482647535E-4</v>
      </c>
      <c r="BG82" s="16">
        <v>7.8709350993924339E-4</v>
      </c>
      <c r="BH82" s="16">
        <v>4.7720129055061754E-4</v>
      </c>
      <c r="BI82" s="16">
        <v>7.8092931116817692E-4</v>
      </c>
      <c r="BJ82" s="16">
        <v>7.4799973234017641E-4</v>
      </c>
      <c r="BK82" s="16">
        <v>7.5003389717072236E-4</v>
      </c>
      <c r="BL82" s="16">
        <v>9.5928373122656997E-4</v>
      </c>
      <c r="BM82" s="16">
        <v>4.247189800109039E-4</v>
      </c>
      <c r="BN82" s="16">
        <v>3.0769269974846635E-4</v>
      </c>
      <c r="BO82" s="16">
        <v>1.3000409720113716E-4</v>
      </c>
      <c r="BP82" s="16">
        <v>1.4353751640630095E-4</v>
      </c>
      <c r="BQ82" s="16">
        <v>1.4780037776359166E-4</v>
      </c>
      <c r="BR82" s="16">
        <v>1.4918146020403449E-4</v>
      </c>
      <c r="BS82" s="16">
        <v>1.4395157187178714E-4</v>
      </c>
      <c r="BT82" s="16">
        <v>1.5347271884297845E-4</v>
      </c>
      <c r="BU82" s="16">
        <v>1.4957749886609255E-4</v>
      </c>
      <c r="BV82" s="16">
        <v>1.5117484965886547E-4</v>
      </c>
      <c r="BW82" s="16">
        <v>1.5801750822221829E-4</v>
      </c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</row>
    <row r="83" spans="51:98" ht="16.5" customHeight="1" x14ac:dyDescent="0.4">
      <c r="AY83" s="15" t="s">
        <v>37</v>
      </c>
      <c r="AZ83" s="16">
        <v>2.5916966493993125E-4</v>
      </c>
      <c r="BA83" s="16">
        <v>2.9315924396143848E-4</v>
      </c>
      <c r="BB83" s="16">
        <v>3.8228039559637882E-4</v>
      </c>
      <c r="BC83" s="16">
        <v>3.654790714295206E-4</v>
      </c>
      <c r="BD83" s="16">
        <v>4.1770017106149154E-4</v>
      </c>
      <c r="BE83" s="16">
        <v>3.653515175634342E-4</v>
      </c>
      <c r="BF83" s="16">
        <v>3.1459080725023921E-4</v>
      </c>
      <c r="BG83" s="16">
        <v>3.5222417244309463E-4</v>
      </c>
      <c r="BH83" s="16">
        <v>2.4664069686103585E-4</v>
      </c>
      <c r="BI83" s="16">
        <v>3.0994262710818982E-4</v>
      </c>
      <c r="BJ83" s="16">
        <v>3.2787293294267059E-4</v>
      </c>
      <c r="BK83" s="16">
        <v>3.4292618623160128E-4</v>
      </c>
      <c r="BL83" s="16">
        <v>3.6912005247101382E-4</v>
      </c>
      <c r="BM83" s="16">
        <v>3.6597486247123584E-4</v>
      </c>
      <c r="BN83" s="16">
        <v>3.1461816305098782E-4</v>
      </c>
      <c r="BO83" s="16">
        <v>1.3126310975987882E-4</v>
      </c>
      <c r="BP83" s="16">
        <v>1.3043939148863393E-4</v>
      </c>
      <c r="BQ83" s="16">
        <v>1.4181030394632265E-4</v>
      </c>
      <c r="BR83" s="16">
        <v>1.4698668946432045E-4</v>
      </c>
      <c r="BS83" s="16">
        <v>1.491249634026849E-4</v>
      </c>
      <c r="BT83" s="16">
        <v>1.4829552093557387E-4</v>
      </c>
      <c r="BU83" s="16">
        <v>1.5200975028714493E-4</v>
      </c>
      <c r="BV83" s="16">
        <v>1.4581222638579704E-4</v>
      </c>
      <c r="BW83" s="16">
        <v>1.5816615484363379E-4</v>
      </c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</row>
    <row r="84" spans="51:98" ht="16.5" customHeight="1" x14ac:dyDescent="0.4">
      <c r="AY84" s="15" t="s">
        <v>38</v>
      </c>
      <c r="AZ84" s="16">
        <v>1.3699319340446486E-4</v>
      </c>
      <c r="BA84" s="16">
        <v>1.6760197512360537E-4</v>
      </c>
      <c r="BB84" s="16">
        <v>2.504252911016793E-4</v>
      </c>
      <c r="BC84" s="16">
        <v>2.4701123863120231E-4</v>
      </c>
      <c r="BD84" s="16">
        <v>2.7009729808791255E-4</v>
      </c>
      <c r="BE84" s="16">
        <v>3.0771665870017804E-4</v>
      </c>
      <c r="BF84" s="16">
        <v>2.5449304893632456E-4</v>
      </c>
      <c r="BG84" s="16">
        <v>2.6955605084652545E-4</v>
      </c>
      <c r="BH84" s="16">
        <v>1.5299238347360868E-4</v>
      </c>
      <c r="BI84" s="16">
        <v>2.4007713039441556E-4</v>
      </c>
      <c r="BJ84" s="16">
        <v>2.295352534036087E-4</v>
      </c>
      <c r="BK84" s="16">
        <v>2.2485083654888755E-4</v>
      </c>
      <c r="BL84" s="16">
        <v>2.4773054853580195E-4</v>
      </c>
      <c r="BM84" s="16">
        <v>2.9960677180314527E-4</v>
      </c>
      <c r="BN84" s="16">
        <v>2.6151733797853845E-4</v>
      </c>
      <c r="BO84" s="16">
        <v>3.6255084696998872E-4</v>
      </c>
      <c r="BP84" s="16">
        <v>4.7189894769236935E-4</v>
      </c>
      <c r="BQ84" s="16">
        <v>4.8880706396453512E-4</v>
      </c>
      <c r="BR84" s="16">
        <v>4.4472709623243029E-4</v>
      </c>
      <c r="BS84" s="16">
        <v>5.0569736942895612E-4</v>
      </c>
      <c r="BT84" s="16">
        <v>5.1176382646650736E-4</v>
      </c>
      <c r="BU84" s="16">
        <v>5.0456947735904591E-4</v>
      </c>
      <c r="BV84" s="16">
        <v>4.5567244149982017E-4</v>
      </c>
      <c r="BW84" s="16">
        <v>5.5057926908566558E-4</v>
      </c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</row>
    <row r="85" spans="51:98" ht="16.5" customHeight="1" x14ac:dyDescent="0.4">
      <c r="AY85" s="15" t="s">
        <v>39</v>
      </c>
      <c r="AZ85" s="16">
        <v>2.9295354663265422E-4</v>
      </c>
      <c r="BA85" s="16">
        <v>2.9120912174139031E-4</v>
      </c>
      <c r="BB85" s="16">
        <v>2.7847258182753649E-4</v>
      </c>
      <c r="BC85" s="16">
        <v>2.3908129121033315E-4</v>
      </c>
      <c r="BD85" s="16">
        <v>2.4092089209324795E-4</v>
      </c>
      <c r="BE85" s="16">
        <v>3.1107395971597367E-4</v>
      </c>
      <c r="BF85" s="16">
        <v>2.5240388678765058E-4</v>
      </c>
      <c r="BG85" s="16">
        <v>3.1489459514808134E-4</v>
      </c>
      <c r="BH85" s="16">
        <v>2.5442457734552079E-4</v>
      </c>
      <c r="BI85" s="16">
        <v>3.2452498110734768E-4</v>
      </c>
      <c r="BJ85" s="16">
        <v>2.9312373042993903E-4</v>
      </c>
      <c r="BK85" s="16">
        <v>2.6372363392246459E-4</v>
      </c>
      <c r="BL85" s="16">
        <v>3.1807042177392063E-4</v>
      </c>
      <c r="BM85" s="16">
        <v>2.5830514827325523E-4</v>
      </c>
      <c r="BN85" s="16">
        <v>2.7085482195491419E-4</v>
      </c>
      <c r="BO85" s="16">
        <v>2.0755869075603128E-4</v>
      </c>
      <c r="BP85" s="16">
        <v>2.5329552916781553E-4</v>
      </c>
      <c r="BQ85" s="16">
        <v>2.5434518010516798E-4</v>
      </c>
      <c r="BR85" s="16">
        <v>2.1809247034766018E-4</v>
      </c>
      <c r="BS85" s="16">
        <v>2.6377223657824816E-4</v>
      </c>
      <c r="BT85" s="16">
        <v>2.3722666615952649E-4</v>
      </c>
      <c r="BU85" s="16">
        <v>2.3814325884118588E-4</v>
      </c>
      <c r="BV85" s="16">
        <v>2.2951259341808219E-4</v>
      </c>
      <c r="BW85" s="16">
        <v>2.3542303362109249E-4</v>
      </c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</row>
    <row r="86" spans="51:98" ht="16.5" customHeight="1" x14ac:dyDescent="0.4">
      <c r="AY86" s="15" t="s">
        <v>40</v>
      </c>
      <c r="AZ86" s="16">
        <v>3.1907982315073987E-3</v>
      </c>
      <c r="BA86" s="16">
        <v>3.5565201761953106E-3</v>
      </c>
      <c r="BB86" s="16">
        <v>3.409963853847865E-3</v>
      </c>
      <c r="BC86" s="16">
        <v>3.6629059859109238E-3</v>
      </c>
      <c r="BD86" s="16">
        <v>3.1597427355551759E-3</v>
      </c>
      <c r="BE86" s="16">
        <v>2.7662811564505259E-3</v>
      </c>
      <c r="BF86" s="16">
        <v>2.6887949686669479E-3</v>
      </c>
      <c r="BG86" s="16">
        <v>2.6170225650491465E-3</v>
      </c>
      <c r="BH86" s="16">
        <v>2.5840722825765752E-3</v>
      </c>
      <c r="BI86" s="16">
        <v>2.1219508910885455E-3</v>
      </c>
      <c r="BJ86" s="16">
        <v>2.5445969233175501E-3</v>
      </c>
      <c r="BK86" s="16">
        <v>2.9283572741032608E-3</v>
      </c>
      <c r="BL86" s="16">
        <v>3.0204037522547412E-3</v>
      </c>
      <c r="BM86" s="16">
        <v>2.6733496228143064E-3</v>
      </c>
      <c r="BN86" s="16">
        <v>2.782246221812243E-3</v>
      </c>
      <c r="BO86" s="16">
        <v>1.0922696472155284E-3</v>
      </c>
      <c r="BP86" s="16">
        <v>1.303599481438015E-3</v>
      </c>
      <c r="BQ86" s="16">
        <v>1.3855470903065665E-3</v>
      </c>
      <c r="BR86" s="16">
        <v>1.262234811633921E-3</v>
      </c>
      <c r="BS86" s="16">
        <v>1.3297278450524492E-3</v>
      </c>
      <c r="BT86" s="16">
        <v>1.26734621892944E-3</v>
      </c>
      <c r="BU86" s="16">
        <v>1.1006538512937198E-3</v>
      </c>
      <c r="BV86" s="16">
        <v>1.1148104193862039E-3</v>
      </c>
      <c r="BW86" s="16">
        <v>1.2131702224049614E-3</v>
      </c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</row>
    <row r="87" spans="51:98" ht="16.5" customHeight="1" x14ac:dyDescent="0.4">
      <c r="AY87" s="15" t="s">
        <v>41</v>
      </c>
      <c r="AZ87" s="16">
        <v>2.3541219418540016E-4</v>
      </c>
      <c r="BA87" s="16">
        <v>2.7966857877427022E-4</v>
      </c>
      <c r="BB87" s="16">
        <v>4.6392376408119901E-4</v>
      </c>
      <c r="BC87" s="16">
        <v>3.8944599818561563E-4</v>
      </c>
      <c r="BD87" s="16">
        <v>4.0687171122100082E-4</v>
      </c>
      <c r="BE87" s="16">
        <v>4.5604743017929914E-4</v>
      </c>
      <c r="BF87" s="16">
        <v>3.8091402749984864E-4</v>
      </c>
      <c r="BG87" s="16">
        <v>3.8470308848130195E-4</v>
      </c>
      <c r="BH87" s="16">
        <v>4.4490909697026131E-4</v>
      </c>
      <c r="BI87" s="16">
        <v>4.843737208961516E-4</v>
      </c>
      <c r="BJ87" s="16">
        <v>4.8028579402083454E-4</v>
      </c>
      <c r="BK87" s="16">
        <v>4.9750268608079518E-4</v>
      </c>
      <c r="BL87" s="16">
        <v>4.743037378134035E-4</v>
      </c>
      <c r="BM87" s="16">
        <v>5.527641756734277E-4</v>
      </c>
      <c r="BN87" s="16">
        <v>5.3228900534825518E-4</v>
      </c>
      <c r="BO87" s="16">
        <v>4.2855274626188298E-4</v>
      </c>
      <c r="BP87" s="16">
        <v>4.2262410282588401E-4</v>
      </c>
      <c r="BQ87" s="16">
        <v>4.3321669029254914E-4</v>
      </c>
      <c r="BR87" s="16">
        <v>4.926617370750229E-4</v>
      </c>
      <c r="BS87" s="16">
        <v>5.5458594411324951E-4</v>
      </c>
      <c r="BT87" s="16">
        <v>5.0851488409540122E-4</v>
      </c>
      <c r="BU87" s="16">
        <v>4.7269184322269004E-4</v>
      </c>
      <c r="BV87" s="16">
        <v>4.2170833704051558E-4</v>
      </c>
      <c r="BW87" s="16">
        <v>4.4864749487209072E-4</v>
      </c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</row>
    <row r="88" spans="51:98" ht="16.5" customHeight="1" x14ac:dyDescent="0.4">
      <c r="AY88" s="15" t="s">
        <v>42</v>
      </c>
      <c r="AZ88" s="16">
        <v>6.9616238270193379E-4</v>
      </c>
      <c r="BA88" s="16">
        <v>7.5258619603754771E-4</v>
      </c>
      <c r="BB88" s="16">
        <v>9.8238662708565621E-4</v>
      </c>
      <c r="BC88" s="16">
        <v>6.3379563857346932E-4</v>
      </c>
      <c r="BD88" s="16">
        <v>6.5593918248121723E-4</v>
      </c>
      <c r="BE88" s="16">
        <v>9.7701271404349336E-4</v>
      </c>
      <c r="BF88" s="16">
        <v>7.7779229489050592E-4</v>
      </c>
      <c r="BG88" s="16">
        <v>7.9607371755340743E-4</v>
      </c>
      <c r="BH88" s="16">
        <v>6.5960793419206972E-4</v>
      </c>
      <c r="BI88" s="16">
        <v>8.1418483805709531E-4</v>
      </c>
      <c r="BJ88" s="16">
        <v>9.3161328983899707E-4</v>
      </c>
      <c r="BK88" s="16">
        <v>9.8922644006732997E-4</v>
      </c>
      <c r="BL88" s="16">
        <v>1.1266868327533663E-3</v>
      </c>
      <c r="BM88" s="16">
        <v>1.0863814039377096E-3</v>
      </c>
      <c r="BN88" s="16">
        <v>9.2288349858034855E-4</v>
      </c>
      <c r="BO88" s="16">
        <v>1.7645792902148906E-3</v>
      </c>
      <c r="BP88" s="16">
        <v>1.6178837512364071E-3</v>
      </c>
      <c r="BQ88" s="16">
        <v>1.5449294740988305E-3</v>
      </c>
      <c r="BR88" s="16">
        <v>1.6557315473243409E-3</v>
      </c>
      <c r="BS88" s="16">
        <v>1.7809248811030084E-3</v>
      </c>
      <c r="BT88" s="16">
        <v>1.8754662089842293E-3</v>
      </c>
      <c r="BU88" s="16">
        <v>1.7948068972812523E-3</v>
      </c>
      <c r="BV88" s="16">
        <v>1.8651573065426438E-3</v>
      </c>
      <c r="BW88" s="16">
        <v>1.5381848679425958E-3</v>
      </c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</row>
    <row r="89" spans="51:98" ht="16.5" customHeight="1" x14ac:dyDescent="0.4">
      <c r="AY89" s="15" t="s">
        <v>43</v>
      </c>
      <c r="AZ89" s="16">
        <v>4.4976101114516581E-4</v>
      </c>
      <c r="BA89" s="16">
        <v>6.3749182005877069E-4</v>
      </c>
      <c r="BB89" s="16">
        <v>9.6754066786657153E-4</v>
      </c>
      <c r="BC89" s="16">
        <v>9.5280666929259742E-4</v>
      </c>
      <c r="BD89" s="16">
        <v>8.9271969983685312E-4</v>
      </c>
      <c r="BE89" s="16">
        <v>9.1683622872422552E-4</v>
      </c>
      <c r="BF89" s="16">
        <v>8.9073949711451067E-4</v>
      </c>
      <c r="BG89" s="16">
        <v>8.3359441919610199E-4</v>
      </c>
      <c r="BH89" s="16">
        <v>7.7088638510670123E-4</v>
      </c>
      <c r="BI89" s="16">
        <v>9.5276884131440551E-4</v>
      </c>
      <c r="BJ89" s="16">
        <v>1.0414368726797199E-3</v>
      </c>
      <c r="BK89" s="16">
        <v>1.0261782927059231E-3</v>
      </c>
      <c r="BL89" s="16">
        <v>1.0754343607156506E-3</v>
      </c>
      <c r="BM89" s="16">
        <v>1.8064296491104865E-3</v>
      </c>
      <c r="BN89" s="16">
        <v>1.6035420531369236E-3</v>
      </c>
      <c r="BO89" s="16">
        <v>2.5240448664755289E-3</v>
      </c>
      <c r="BP89" s="16">
        <v>2.5096905225444077E-3</v>
      </c>
      <c r="BQ89" s="16">
        <v>2.4366588838213811E-3</v>
      </c>
      <c r="BR89" s="16">
        <v>2.3784295797248493E-3</v>
      </c>
      <c r="BS89" s="16">
        <v>2.6313971285171316E-3</v>
      </c>
      <c r="BT89" s="16">
        <v>3.0997748584075491E-3</v>
      </c>
      <c r="BU89" s="16">
        <v>3.6025336344391759E-3</v>
      </c>
      <c r="BV89" s="16">
        <v>4.2124271016852968E-3</v>
      </c>
      <c r="BW89" s="16">
        <v>4.5819157514907288E-3</v>
      </c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</row>
    <row r="90" spans="51:98" ht="16.5" customHeight="1" x14ac:dyDescent="0.4">
      <c r="AY90" s="15" t="s">
        <v>44</v>
      </c>
      <c r="AZ90" s="16">
        <v>6.1609271183543828E-3</v>
      </c>
      <c r="BA90" s="16">
        <v>7.9551708096334463E-3</v>
      </c>
      <c r="BB90" s="16">
        <v>9.5023258363628738E-3</v>
      </c>
      <c r="BC90" s="16">
        <v>9.2497057350515201E-3</v>
      </c>
      <c r="BD90" s="16">
        <v>9.8214879593281068E-3</v>
      </c>
      <c r="BE90" s="16">
        <v>8.8721909864029058E-3</v>
      </c>
      <c r="BF90" s="16">
        <v>8.2501844944903261E-3</v>
      </c>
      <c r="BG90" s="16">
        <v>8.0812599913844298E-3</v>
      </c>
      <c r="BH90" s="16">
        <v>7.914958605550762E-3</v>
      </c>
      <c r="BI90" s="16">
        <v>8.2878994831373752E-3</v>
      </c>
      <c r="BJ90" s="16">
        <v>9.0140989329187578E-3</v>
      </c>
      <c r="BK90" s="16">
        <v>9.2900949524265131E-3</v>
      </c>
      <c r="BL90" s="16">
        <v>8.8702808688579226E-3</v>
      </c>
      <c r="BM90" s="16">
        <v>6.4782314806969381E-3</v>
      </c>
      <c r="BN90" s="16">
        <v>6.7877219893940745E-3</v>
      </c>
      <c r="BO90" s="16">
        <v>9.691192656640089E-3</v>
      </c>
      <c r="BP90" s="16">
        <v>1.0925904651369495E-2</v>
      </c>
      <c r="BQ90" s="16">
        <v>1.2198061004182498E-2</v>
      </c>
      <c r="BR90" s="16">
        <v>1.3713681889452049E-2</v>
      </c>
      <c r="BS90" s="16">
        <v>1.2891224455437262E-2</v>
      </c>
      <c r="BT90" s="16">
        <v>1.2447912635741873E-2</v>
      </c>
      <c r="BU90" s="16">
        <v>1.2352342351358602E-2</v>
      </c>
      <c r="BV90" s="16">
        <v>1.1697252140736096E-2</v>
      </c>
      <c r="BW90" s="16">
        <v>9.647089136316166E-3</v>
      </c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</row>
    <row r="91" spans="51:98" ht="16.5" customHeight="1" x14ac:dyDescent="0.4">
      <c r="AY91" s="15" t="s">
        <v>45</v>
      </c>
      <c r="AZ91" s="16">
        <v>1.2368678789893739E-3</v>
      </c>
      <c r="BA91" s="16">
        <v>1.365969071740249E-3</v>
      </c>
      <c r="BB91" s="16">
        <v>1.4004853576398281E-3</v>
      </c>
      <c r="BC91" s="16">
        <v>1.2746024366846057E-3</v>
      </c>
      <c r="BD91" s="16">
        <v>1.4015276927437372E-3</v>
      </c>
      <c r="BE91" s="16">
        <v>1.5565300142421359E-3</v>
      </c>
      <c r="BF91" s="16">
        <v>1.6078455958943858E-3</v>
      </c>
      <c r="BG91" s="16">
        <v>1.6520621577776676E-3</v>
      </c>
      <c r="BH91" s="16">
        <v>1.6647070040283203E-3</v>
      </c>
      <c r="BI91" s="16">
        <v>1.7580601293732624E-3</v>
      </c>
      <c r="BJ91" s="16">
        <v>1.5616676283116081E-3</v>
      </c>
      <c r="BK91" s="16">
        <v>1.5232578698370215E-3</v>
      </c>
      <c r="BL91" s="16">
        <v>1.5619403508094151E-3</v>
      </c>
      <c r="BM91" s="16">
        <v>1.2539511615743224E-3</v>
      </c>
      <c r="BN91" s="16">
        <v>1.234868809380317E-3</v>
      </c>
      <c r="BO91" s="16">
        <v>1.1518360290962654E-3</v>
      </c>
      <c r="BP91" s="16">
        <v>1.1262207387464258E-3</v>
      </c>
      <c r="BQ91" s="16">
        <v>1.1265534583037098E-3</v>
      </c>
      <c r="BR91" s="16">
        <v>1.214289453487401E-3</v>
      </c>
      <c r="BS91" s="16">
        <v>1.1694718058997801E-3</v>
      </c>
      <c r="BT91" s="16">
        <v>1.3643382172223897E-3</v>
      </c>
      <c r="BU91" s="16">
        <v>1.4024424162881015E-3</v>
      </c>
      <c r="BV91" s="16">
        <v>1.4322889235784063E-3</v>
      </c>
      <c r="BW91" s="16">
        <v>1.2082050431241832E-3</v>
      </c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</row>
    <row r="92" spans="51:98" ht="16.5" customHeight="1" x14ac:dyDescent="0.4">
      <c r="AY92" s="15" t="s">
        <v>46</v>
      </c>
      <c r="AZ92" s="16">
        <v>8.8043532454824358E-4</v>
      </c>
      <c r="BA92" s="16">
        <v>9.8359409271732271E-4</v>
      </c>
      <c r="BB92" s="16">
        <v>9.401931239203078E-4</v>
      </c>
      <c r="BC92" s="16">
        <v>8.7586020110570404E-4</v>
      </c>
      <c r="BD92" s="16">
        <v>9.9321262947256852E-4</v>
      </c>
      <c r="BE92" s="16">
        <v>7.7862229941908173E-4</v>
      </c>
      <c r="BF92" s="16">
        <v>7.3849180043440482E-4</v>
      </c>
      <c r="BG92" s="16">
        <v>8.8196120391258583E-4</v>
      </c>
      <c r="BH92" s="16">
        <v>9.7511355054458204E-4</v>
      </c>
      <c r="BI92" s="16">
        <v>1.0160409217429213E-3</v>
      </c>
      <c r="BJ92" s="16">
        <v>1.0076938523649473E-3</v>
      </c>
      <c r="BK92" s="16">
        <v>9.0744628217348945E-4</v>
      </c>
      <c r="BL92" s="16">
        <v>9.4251785201600563E-4</v>
      </c>
      <c r="BM92" s="16">
        <v>7.8241600553087965E-4</v>
      </c>
      <c r="BN92" s="16">
        <v>7.720490414625655E-4</v>
      </c>
      <c r="BO92" s="16">
        <v>6.9558302873099181E-4</v>
      </c>
      <c r="BP92" s="16">
        <v>6.9910280379613637E-4</v>
      </c>
      <c r="BQ92" s="16">
        <v>6.5827927302853436E-4</v>
      </c>
      <c r="BR92" s="16">
        <v>5.8459486992935394E-4</v>
      </c>
      <c r="BS92" s="16">
        <v>6.3475012880449724E-4</v>
      </c>
      <c r="BT92" s="16">
        <v>6.041365586072643E-4</v>
      </c>
      <c r="BU92" s="16">
        <v>5.4081600614351881E-4</v>
      </c>
      <c r="BV92" s="16">
        <v>6.366078104451348E-4</v>
      </c>
      <c r="BW92" s="16">
        <v>5.2213769049549357E-4</v>
      </c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</row>
    <row r="93" spans="51:98" ht="16.5" customHeight="1" x14ac:dyDescent="0.4">
      <c r="AY93" s="15" t="s">
        <v>47</v>
      </c>
      <c r="AZ93" s="16">
        <v>3.1118475004818466E-3</v>
      </c>
      <c r="BA93" s="16">
        <v>2.9965551565833545E-3</v>
      </c>
      <c r="BB93" s="16">
        <v>2.2377986605831342E-3</v>
      </c>
      <c r="BC93" s="16">
        <v>2.0638057540889091E-3</v>
      </c>
      <c r="BD93" s="16">
        <v>2.2692990441267624E-3</v>
      </c>
      <c r="BE93" s="16">
        <v>2.1125632567773043E-3</v>
      </c>
      <c r="BF93" s="16">
        <v>2.0881406470128227E-3</v>
      </c>
      <c r="BG93" s="16">
        <v>2.0152521936091716E-3</v>
      </c>
      <c r="BH93" s="16">
        <v>2.0887344787259257E-3</v>
      </c>
      <c r="BI93" s="16">
        <v>2.1764214454291463E-3</v>
      </c>
      <c r="BJ93" s="16">
        <v>1.9786748278383857E-3</v>
      </c>
      <c r="BK93" s="16">
        <v>1.9437996615232346E-3</v>
      </c>
      <c r="BL93" s="16">
        <v>2.0189340466216449E-3</v>
      </c>
      <c r="BM93" s="16">
        <v>1.5922098795553212E-3</v>
      </c>
      <c r="BN93" s="16">
        <v>1.6537884720854463E-3</v>
      </c>
      <c r="BO93" s="16">
        <v>1.4793491532546705E-3</v>
      </c>
      <c r="BP93" s="16">
        <v>1.726328316730042E-3</v>
      </c>
      <c r="BQ93" s="16">
        <v>1.8090217015884675E-3</v>
      </c>
      <c r="BR93" s="16">
        <v>1.8316270487146252E-3</v>
      </c>
      <c r="BS93" s="16">
        <v>1.7908055213654989E-3</v>
      </c>
      <c r="BT93" s="16">
        <v>1.9917902866286013E-3</v>
      </c>
      <c r="BU93" s="16">
        <v>1.634812016021766E-3</v>
      </c>
      <c r="BV93" s="16">
        <v>1.7332801010773553E-3</v>
      </c>
      <c r="BW93" s="16">
        <v>1.8527170660708563E-3</v>
      </c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</row>
    <row r="94" spans="51:98" ht="16.5" customHeight="1" x14ac:dyDescent="0.4">
      <c r="AY94" s="15" t="s">
        <v>48</v>
      </c>
      <c r="AZ94" s="16">
        <v>4.2448535323889977E-4</v>
      </c>
      <c r="BA94" s="16">
        <v>4.241856353486431E-4</v>
      </c>
      <c r="BB94" s="16">
        <v>2.435719617875184E-4</v>
      </c>
      <c r="BC94" s="16">
        <v>2.3424150847483837E-4</v>
      </c>
      <c r="BD94" s="16">
        <v>2.8956337307981396E-4</v>
      </c>
      <c r="BE94" s="16">
        <v>3.3449578332935969E-4</v>
      </c>
      <c r="BF94" s="16">
        <v>3.6515361632940863E-4</v>
      </c>
      <c r="BG94" s="16">
        <v>4.4213179732244853E-4</v>
      </c>
      <c r="BH94" s="16">
        <v>4.5600898393114266E-4</v>
      </c>
      <c r="BI94" s="16">
        <v>3.9276678520349273E-4</v>
      </c>
      <c r="BJ94" s="16">
        <v>3.8098465262839405E-4</v>
      </c>
      <c r="BK94" s="16">
        <v>3.7898979945813678E-4</v>
      </c>
      <c r="BL94" s="16">
        <v>3.696307479072926E-4</v>
      </c>
      <c r="BM94" s="16">
        <v>2.6796189867743335E-4</v>
      </c>
      <c r="BN94" s="16">
        <v>2.7368543373058868E-4</v>
      </c>
      <c r="BO94" s="16">
        <v>3.1829105978524572E-4</v>
      </c>
      <c r="BP94" s="16">
        <v>2.844677380461832E-4</v>
      </c>
      <c r="BQ94" s="16">
        <v>2.7868713611356504E-4</v>
      </c>
      <c r="BR94" s="16">
        <v>3.0952611233044396E-4</v>
      </c>
      <c r="BS94" s="16">
        <v>3.4590868391383406E-4</v>
      </c>
      <c r="BT94" s="16">
        <v>3.6156488663024907E-4</v>
      </c>
      <c r="BU94" s="16">
        <v>3.7610465475682503E-4</v>
      </c>
      <c r="BV94" s="16">
        <v>3.8989916744048165E-4</v>
      </c>
      <c r="BW94" s="16">
        <v>3.3762130490849561E-4</v>
      </c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</row>
    <row r="95" spans="51:98" ht="16.5" customHeight="1" x14ac:dyDescent="0.4">
      <c r="AY95" s="15" t="s">
        <v>49</v>
      </c>
      <c r="AZ95" s="16">
        <v>0</v>
      </c>
      <c r="BA95" s="16">
        <v>6.2158109281691332E-5</v>
      </c>
      <c r="BB95" s="16">
        <v>1.198845512075782E-4</v>
      </c>
      <c r="BC95" s="16">
        <v>1.2589242768607761E-4</v>
      </c>
      <c r="BD95" s="16">
        <v>9.4784325564941507E-5</v>
      </c>
      <c r="BE95" s="16">
        <v>1.4004811571786138E-4</v>
      </c>
      <c r="BF95" s="16">
        <v>1.5399249298436805E-4</v>
      </c>
      <c r="BG95" s="16">
        <v>2.3032393989417377E-4</v>
      </c>
      <c r="BH95" s="16">
        <v>2.5455595845795461E-4</v>
      </c>
      <c r="BI95" s="16">
        <v>2.4233285632107901E-4</v>
      </c>
      <c r="BJ95" s="16">
        <v>8.9324651293577122E-5</v>
      </c>
      <c r="BK95" s="16">
        <v>7.660184272053594E-5</v>
      </c>
      <c r="BL95" s="16">
        <v>9.2853657424110404E-5</v>
      </c>
      <c r="BM95" s="16">
        <v>1.6980070441332041E-4</v>
      </c>
      <c r="BN95" s="16">
        <v>2.0676667261012023E-4</v>
      </c>
      <c r="BO95" s="16">
        <v>1.8465649604255423E-4</v>
      </c>
      <c r="BP95" s="16">
        <v>1.7779402317254667E-4</v>
      </c>
      <c r="BQ95" s="16">
        <v>2.0583583236508622E-4</v>
      </c>
      <c r="BR95" s="16">
        <v>2.2366227187312955E-4</v>
      </c>
      <c r="BS95" s="16">
        <v>2.343278095351479E-4</v>
      </c>
      <c r="BT95" s="16">
        <v>2.3724936603462739E-4</v>
      </c>
      <c r="BU95" s="16">
        <v>2.5276797919190159E-4</v>
      </c>
      <c r="BV95" s="16">
        <v>2.7395992482803631E-4</v>
      </c>
      <c r="BW95" s="16">
        <v>2.2162970485593351E-4</v>
      </c>
      <c r="CR95" s="15"/>
      <c r="CS95" s="16"/>
      <c r="CT95" s="16"/>
    </row>
    <row r="96" spans="51:98" ht="16.5" customHeight="1" x14ac:dyDescent="0.4">
      <c r="AY96" s="15" t="s">
        <v>50</v>
      </c>
      <c r="AZ96" s="16">
        <v>3.0724888552569746E-2</v>
      </c>
      <c r="BA96" s="16">
        <v>2.1828475991300545E-2</v>
      </c>
      <c r="BB96" s="16">
        <v>1.9999221364506777E-2</v>
      </c>
      <c r="BC96" s="16">
        <v>1.9636008125503347E-2</v>
      </c>
      <c r="BD96" s="16">
        <v>2.0697188719857984E-2</v>
      </c>
      <c r="BE96" s="16">
        <v>2.5583509911490918E-2</v>
      </c>
      <c r="BF96" s="16">
        <v>2.2233614684074424E-2</v>
      </c>
      <c r="BG96" s="16">
        <v>2.2313655219985948E-2</v>
      </c>
      <c r="BH96" s="16">
        <v>2.2216036927621394E-2</v>
      </c>
      <c r="BI96" s="16">
        <v>2.3748290717341844E-2</v>
      </c>
      <c r="BJ96" s="16">
        <v>2.6454063364423297E-2</v>
      </c>
      <c r="BK96" s="16">
        <v>2.6723528311923157E-2</v>
      </c>
      <c r="BL96" s="16">
        <v>2.4917002560078259E-2</v>
      </c>
      <c r="BM96" s="16">
        <v>2.4735641663340271E-2</v>
      </c>
      <c r="BN96" s="16">
        <v>2.3596027454376139E-2</v>
      </c>
      <c r="BO96" s="16">
        <v>2.485312537559518E-2</v>
      </c>
      <c r="BP96" s="16">
        <v>2.4737954675111844E-2</v>
      </c>
      <c r="BQ96" s="16">
        <v>2.5137485166938377E-2</v>
      </c>
      <c r="BR96" s="16">
        <v>2.6940341538231511E-2</v>
      </c>
      <c r="BS96" s="16">
        <v>2.4461679280732188E-2</v>
      </c>
      <c r="BT96" s="16">
        <v>2.6151960726300411E-2</v>
      </c>
      <c r="BU96" s="16">
        <v>2.9264526274114876E-2</v>
      </c>
      <c r="BV96" s="16">
        <v>3.0081337434100665E-2</v>
      </c>
      <c r="BW96" s="16">
        <v>3.0020165555448459E-2</v>
      </c>
      <c r="CR96" s="15"/>
      <c r="CS96" s="16"/>
      <c r="CT96" s="16"/>
    </row>
    <row r="97" spans="51:98" ht="16.5" customHeight="1" x14ac:dyDescent="0.4">
      <c r="AY97" s="15" t="s">
        <v>51</v>
      </c>
      <c r="AZ97" s="16">
        <v>6.5624233704541035E-3</v>
      </c>
      <c r="BA97" s="16">
        <v>6.30247973549042E-3</v>
      </c>
      <c r="BB97" s="16">
        <v>7.4378305898991784E-3</v>
      </c>
      <c r="BC97" s="16">
        <v>7.9094848507197755E-3</v>
      </c>
      <c r="BD97" s="16">
        <v>6.6412206860878148E-3</v>
      </c>
      <c r="BE97" s="16">
        <v>7.6541027238748501E-3</v>
      </c>
      <c r="BF97" s="16">
        <v>7.8499097422216908E-3</v>
      </c>
      <c r="BG97" s="16">
        <v>9.3724385907643978E-3</v>
      </c>
      <c r="BH97" s="16">
        <v>1.0876989978265977E-2</v>
      </c>
      <c r="BI97" s="16">
        <v>1.0605051191387134E-2</v>
      </c>
      <c r="BJ97" s="16">
        <v>1.1277810247499589E-2</v>
      </c>
      <c r="BK97" s="16">
        <v>1.1143616868620062E-2</v>
      </c>
      <c r="BL97" s="16">
        <v>1.2201639766648349E-2</v>
      </c>
      <c r="BM97" s="16">
        <v>2.0747487192255751E-2</v>
      </c>
      <c r="BN97" s="16">
        <v>1.8854802844296806E-2</v>
      </c>
      <c r="BO97" s="16">
        <v>2.2389343440073938E-2</v>
      </c>
      <c r="BP97" s="16">
        <v>2.0950034250143666E-2</v>
      </c>
      <c r="BQ97" s="16">
        <v>2.1349410720207646E-2</v>
      </c>
      <c r="BR97" s="16">
        <v>2.1674802482574803E-2</v>
      </c>
      <c r="BS97" s="16">
        <v>2.2970960214218988E-2</v>
      </c>
      <c r="BT97" s="16">
        <v>2.3512910842311802E-2</v>
      </c>
      <c r="BU97" s="16">
        <v>2.6447435563865383E-2</v>
      </c>
      <c r="BV97" s="16">
        <v>2.3937284508782186E-2</v>
      </c>
      <c r="BW97" s="16">
        <v>2.6330349519892726E-2</v>
      </c>
    </row>
    <row r="98" spans="51:98" ht="16.5" customHeight="1" x14ac:dyDescent="0.4">
      <c r="AY98" s="15" t="s">
        <v>52</v>
      </c>
      <c r="AZ98" s="16">
        <v>1.6587573999371575E-4</v>
      </c>
      <c r="BA98" s="16">
        <v>1.3627159817156519E-4</v>
      </c>
      <c r="BB98" s="16">
        <v>1.372146923340157E-4</v>
      </c>
      <c r="BC98" s="16">
        <v>1.294605923337902E-4</v>
      </c>
      <c r="BD98" s="16">
        <v>1.6305473094605264E-4</v>
      </c>
      <c r="BE98" s="16">
        <v>1.4300008491899323E-4</v>
      </c>
      <c r="BF98" s="16">
        <v>1.4287382954796904E-4</v>
      </c>
      <c r="BG98" s="16">
        <v>1.8562515952046471E-4</v>
      </c>
      <c r="BH98" s="16">
        <v>1.41119366319311E-4</v>
      </c>
      <c r="BI98" s="16">
        <v>1.2517331297447193E-4</v>
      </c>
      <c r="BJ98" s="16">
        <v>1.0704012170022453E-4</v>
      </c>
      <c r="BK98" s="16">
        <v>1.1114494467798282E-4</v>
      </c>
      <c r="BL98" s="16">
        <v>1.1886596265922882E-4</v>
      </c>
      <c r="BM98" s="16">
        <v>9.8836992508094293E-5</v>
      </c>
      <c r="BN98" s="16">
        <v>1.1113695816371741E-4</v>
      </c>
      <c r="BO98" s="16">
        <v>2.9518706872144491E-4</v>
      </c>
      <c r="BP98" s="16">
        <v>3.3741309568650896E-4</v>
      </c>
      <c r="BQ98" s="16">
        <v>3.1864846784428283E-4</v>
      </c>
      <c r="BR98" s="16">
        <v>3.5103972403239706E-4</v>
      </c>
      <c r="BS98" s="16">
        <v>4.2562290004210108E-4</v>
      </c>
      <c r="BT98" s="16">
        <v>4.2802845138579577E-4</v>
      </c>
      <c r="BU98" s="16">
        <v>3.8329714651774011E-4</v>
      </c>
      <c r="BV98" s="16">
        <v>4.3972094241415821E-4</v>
      </c>
      <c r="BW98" s="16">
        <v>3.6408006654797652E-4</v>
      </c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</row>
    <row r="99" spans="51:98" ht="16.5" customHeight="1" x14ac:dyDescent="0.4">
      <c r="AY99" s="15" t="s">
        <v>53</v>
      </c>
      <c r="AZ99" s="16">
        <v>7.0779719396789895E-5</v>
      </c>
      <c r="BA99" s="16">
        <v>5.6311302197841122E-5</v>
      </c>
      <c r="BB99" s="16">
        <v>5.3866297891935392E-5</v>
      </c>
      <c r="BC99" s="16">
        <v>4.2351820290174072E-5</v>
      </c>
      <c r="BD99" s="16">
        <v>6.4009687926571031E-5</v>
      </c>
      <c r="BE99" s="16">
        <v>3.3022015083463304E-5</v>
      </c>
      <c r="BF99" s="16">
        <v>3.7391734385915396E-5</v>
      </c>
      <c r="BG99" s="16">
        <v>3.8352926453094506E-5</v>
      </c>
      <c r="BH99" s="16">
        <v>4.8881128180807272E-5</v>
      </c>
      <c r="BI99" s="16">
        <v>2.8905277901524331E-5</v>
      </c>
      <c r="BJ99" s="16">
        <v>3.317412108157433E-5</v>
      </c>
      <c r="BK99" s="16">
        <v>3.7940784124334581E-5</v>
      </c>
      <c r="BL99" s="16">
        <v>3.7631403930253333E-5</v>
      </c>
      <c r="BM99" s="16">
        <v>5.5428908199202101E-5</v>
      </c>
      <c r="BN99" s="16">
        <v>5.5934306911217574E-5</v>
      </c>
      <c r="BO99" s="16">
        <v>1.4776754579397854E-4</v>
      </c>
      <c r="BP99" s="16">
        <v>1.443094933012977E-4</v>
      </c>
      <c r="BQ99" s="16">
        <v>1.3962523220476059E-4</v>
      </c>
      <c r="BR99" s="16">
        <v>1.3917980482426338E-4</v>
      </c>
      <c r="BS99" s="16">
        <v>1.7183994693751984E-4</v>
      </c>
      <c r="BT99" s="16">
        <v>1.7184793343261783E-4</v>
      </c>
      <c r="BU99" s="16">
        <v>1.5705615945510936E-4</v>
      </c>
      <c r="BV99" s="16">
        <v>1.5077465971823192E-4</v>
      </c>
      <c r="BW99" s="16">
        <v>1.2576637971415018E-4</v>
      </c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</row>
    <row r="100" spans="51:98" ht="16.5" customHeight="1" x14ac:dyDescent="0.4">
      <c r="AY100" s="15" t="s">
        <v>54</v>
      </c>
      <c r="AZ100" s="16">
        <v>5.3100269604843452E-5</v>
      </c>
      <c r="BA100" s="16">
        <v>4.3888799980945817E-5</v>
      </c>
      <c r="BB100" s="16">
        <v>4.9086232519049564E-5</v>
      </c>
      <c r="BC100" s="16">
        <v>4.5554274707426529E-5</v>
      </c>
      <c r="BD100" s="16">
        <v>6.9485177232958293E-5</v>
      </c>
      <c r="BE100" s="16">
        <v>8.9396199953278716E-5</v>
      </c>
      <c r="BF100" s="16">
        <v>8.0537785016382795E-5</v>
      </c>
      <c r="BG100" s="16">
        <v>8.9234847920151999E-5</v>
      </c>
      <c r="BH100" s="16">
        <v>8.6442835431713849E-5</v>
      </c>
      <c r="BI100" s="16">
        <v>8.6844079795331567E-5</v>
      </c>
      <c r="BJ100" s="16">
        <v>8.9913809098949058E-5</v>
      </c>
      <c r="BK100" s="16">
        <v>8.2531134861088049E-5</v>
      </c>
      <c r="BL100" s="16">
        <v>8.4554803828570889E-5</v>
      </c>
      <c r="BM100" s="16">
        <v>6.7385370406418028E-5</v>
      </c>
      <c r="BN100" s="16">
        <v>7.9000980762302856E-5</v>
      </c>
      <c r="BO100" s="16">
        <v>7.1677701265740408E-5</v>
      </c>
      <c r="BP100" s="16">
        <v>7.8717648307304812E-5</v>
      </c>
      <c r="BQ100" s="16">
        <v>7.1581529840996508E-5</v>
      </c>
      <c r="BR100" s="16">
        <v>7.639207459262042E-5</v>
      </c>
      <c r="BS100" s="16">
        <v>7.9898804554387562E-5</v>
      </c>
      <c r="BT100" s="16">
        <v>8.1498314906335476E-5</v>
      </c>
      <c r="BU100" s="16">
        <v>7.9014574128512662E-5</v>
      </c>
      <c r="BV100" s="16">
        <v>6.8406108003998711E-5</v>
      </c>
      <c r="BW100" s="16">
        <v>5.9513433968308952E-5</v>
      </c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</row>
    <row r="101" spans="51:98" ht="16.5" customHeight="1" x14ac:dyDescent="0.4">
      <c r="AY101" s="15" t="s">
        <v>55</v>
      </c>
      <c r="AZ101" s="16">
        <v>2.1643753730950344E-5</v>
      </c>
      <c r="BA101" s="16">
        <v>3.7838312071996343E-5</v>
      </c>
      <c r="BB101" s="16">
        <v>6.3685737499734132E-5</v>
      </c>
      <c r="BC101" s="16">
        <v>5.9507811857112006E-5</v>
      </c>
      <c r="BD101" s="16">
        <v>6.0779901792345912E-5</v>
      </c>
      <c r="BE101" s="16">
        <v>6.2228846675979531E-5</v>
      </c>
      <c r="BF101" s="16">
        <v>5.5871167163578865E-5</v>
      </c>
      <c r="BG101" s="16">
        <v>6.2251035134879839E-5</v>
      </c>
      <c r="BH101" s="16">
        <v>3.9526103756069031E-5</v>
      </c>
      <c r="BI101" s="16">
        <v>4.6103683063363124E-5</v>
      </c>
      <c r="BJ101" s="16">
        <v>3.9144783849631982E-5</v>
      </c>
      <c r="BK101" s="16">
        <v>4.1322324615126522E-5</v>
      </c>
      <c r="BL101" s="16">
        <v>4.9499562049349812E-5</v>
      </c>
      <c r="BM101" s="16">
        <v>3.7867719991412853E-5</v>
      </c>
      <c r="BN101" s="16">
        <v>4.6301881658859034E-5</v>
      </c>
      <c r="BO101" s="16">
        <v>1.0096452786204997E-4</v>
      </c>
      <c r="BP101" s="16">
        <v>7.8187268337481604E-5</v>
      </c>
      <c r="BQ101" s="16">
        <v>9.7606731255845536E-5</v>
      </c>
      <c r="BR101" s="16">
        <v>9.2566961104389726E-5</v>
      </c>
      <c r="BS101" s="16">
        <v>8.9443971967541667E-5</v>
      </c>
      <c r="BT101" s="16">
        <v>8.630286558911475E-5</v>
      </c>
      <c r="BU101" s="16">
        <v>7.5766495390723702E-5</v>
      </c>
      <c r="BV101" s="16">
        <v>9.2982904128499402E-5</v>
      </c>
      <c r="BW101" s="16">
        <v>8.9000142624572371E-5</v>
      </c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</row>
    <row r="102" spans="51:98" ht="16.5" customHeight="1" x14ac:dyDescent="0.4">
      <c r="AY102" s="15" t="s">
        <v>56</v>
      </c>
      <c r="AZ102" s="16">
        <v>1.0513393575054938E-4</v>
      </c>
      <c r="BA102" s="16">
        <v>1.0114278719865731E-4</v>
      </c>
      <c r="BB102" s="16">
        <v>1.060565737813422E-4</v>
      </c>
      <c r="BC102" s="16">
        <v>1.012933268892872E-4</v>
      </c>
      <c r="BD102" s="16">
        <v>1.2835778056301505E-4</v>
      </c>
      <c r="BE102" s="16">
        <v>1.3014386228438784E-4</v>
      </c>
      <c r="BF102" s="16">
        <v>1.1146547485284547E-4</v>
      </c>
      <c r="BG102" s="16">
        <v>1.322207833246397E-4</v>
      </c>
      <c r="BH102" s="16">
        <v>1.1656019565463858E-4</v>
      </c>
      <c r="BI102" s="16">
        <v>1.2752259762152427E-4</v>
      </c>
      <c r="BJ102" s="16">
        <v>1.3201280501086481E-4</v>
      </c>
      <c r="BK102" s="16">
        <v>1.3348177946530018E-4</v>
      </c>
      <c r="BL102" s="16">
        <v>1.2795776772442393E-4</v>
      </c>
      <c r="BM102" s="16">
        <v>1.2633744272385505E-4</v>
      </c>
      <c r="BN102" s="16">
        <v>1.2431770673587412E-4</v>
      </c>
      <c r="BO102" s="16">
        <v>1.6438414695646295E-4</v>
      </c>
      <c r="BP102" s="16">
        <v>1.7111073984985814E-4</v>
      </c>
      <c r="BQ102" s="16">
        <v>1.6869901326038849E-4</v>
      </c>
      <c r="BR102" s="16">
        <v>1.7236941163625724E-4</v>
      </c>
      <c r="BS102" s="16">
        <v>1.7392113995269576E-4</v>
      </c>
      <c r="BT102" s="16">
        <v>1.8331025178770142E-4</v>
      </c>
      <c r="BU102" s="16">
        <v>2.0782738419724994E-4</v>
      </c>
      <c r="BV102" s="16">
        <v>1.9339266011280927E-4</v>
      </c>
      <c r="BW102" s="16">
        <v>1.4272480270052998E-4</v>
      </c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</row>
    <row r="103" spans="51:98" ht="16.5" customHeight="1" x14ac:dyDescent="0.4">
      <c r="AY103" s="15" t="s">
        <v>57</v>
      </c>
      <c r="AZ103" s="16">
        <v>4.287506803413806E-4</v>
      </c>
      <c r="BA103" s="16">
        <v>4.2725662750935545E-4</v>
      </c>
      <c r="BB103" s="16">
        <v>4.4947226464521494E-4</v>
      </c>
      <c r="BC103" s="16">
        <v>4.2926081478921087E-4</v>
      </c>
      <c r="BD103" s="16">
        <v>4.850362259357058E-4</v>
      </c>
      <c r="BE103" s="16">
        <v>6.9351553734856269E-4</v>
      </c>
      <c r="BF103" s="16">
        <v>5.6257107988716176E-4</v>
      </c>
      <c r="BG103" s="16">
        <v>6.0589577685739022E-4</v>
      </c>
      <c r="BH103" s="16">
        <v>5.9400878018496235E-4</v>
      </c>
      <c r="BI103" s="16">
        <v>6.4762731191146054E-4</v>
      </c>
      <c r="BJ103" s="16">
        <v>6.9850666578220822E-4</v>
      </c>
      <c r="BK103" s="16">
        <v>7.0178118075357092E-4</v>
      </c>
      <c r="BL103" s="16">
        <v>6.6308164231007279E-4</v>
      </c>
      <c r="BM103" s="16">
        <v>3.8589502170579382E-4</v>
      </c>
      <c r="BN103" s="16">
        <v>3.9252570033843776E-4</v>
      </c>
      <c r="BO103" s="16">
        <v>4.9134847742422218E-4</v>
      </c>
      <c r="BP103" s="16">
        <v>4.5465801973206823E-4</v>
      </c>
      <c r="BQ103" s="16">
        <v>5.2132481041526168E-4</v>
      </c>
      <c r="BR103" s="16">
        <v>6.1031930587276083E-4</v>
      </c>
      <c r="BS103" s="16">
        <v>5.9840324441721993E-4</v>
      </c>
      <c r="BT103" s="16">
        <v>6.2850595189389846E-4</v>
      </c>
      <c r="BU103" s="16">
        <v>6.4097157020646424E-4</v>
      </c>
      <c r="BV103" s="16">
        <v>6.1936331064692534E-4</v>
      </c>
      <c r="BW103" s="16">
        <v>6.9996764393309371E-4</v>
      </c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</row>
    <row r="104" spans="51:98" ht="16.5" customHeight="1" x14ac:dyDescent="0.4">
      <c r="AY104" s="15" t="s">
        <v>58</v>
      </c>
      <c r="AZ104" s="16">
        <v>8.0654094905364905E-4</v>
      </c>
      <c r="BA104" s="16">
        <v>8.2197714279438016E-4</v>
      </c>
      <c r="BB104" s="16">
        <v>4.7768799752636476E-4</v>
      </c>
      <c r="BC104" s="16">
        <v>4.4759210516168147E-4</v>
      </c>
      <c r="BD104" s="16">
        <v>5.2243305347487925E-4</v>
      </c>
      <c r="BE104" s="16">
        <v>9.4071624490827809E-4</v>
      </c>
      <c r="BF104" s="16">
        <v>5.9908153207933318E-4</v>
      </c>
      <c r="BG104" s="16">
        <v>6.8931069159181273E-4</v>
      </c>
      <c r="BH104" s="16">
        <v>7.3339966287239578E-4</v>
      </c>
      <c r="BI104" s="16">
        <v>6.9527014858077952E-4</v>
      </c>
      <c r="BJ104" s="16">
        <v>7.35349973012717E-4</v>
      </c>
      <c r="BK104" s="16">
        <v>6.8824500156657335E-4</v>
      </c>
      <c r="BL104" s="16">
        <v>7.1122661558337618E-4</v>
      </c>
      <c r="BM104" s="16">
        <v>9.103230671304622E-4</v>
      </c>
      <c r="BN104" s="16">
        <v>7.7176822701306757E-4</v>
      </c>
      <c r="BO104" s="16">
        <v>3.5619324794960044E-3</v>
      </c>
      <c r="BP104" s="16">
        <v>3.6536058905588947E-3</v>
      </c>
      <c r="BQ104" s="16">
        <v>2.9145863587332573E-3</v>
      </c>
      <c r="BR104" s="16">
        <v>3.5152599502790605E-3</v>
      </c>
      <c r="BS104" s="16">
        <v>2.920649874649264E-3</v>
      </c>
      <c r="BT104" s="16">
        <v>2.2286628066185946E-3</v>
      </c>
      <c r="BU104" s="16">
        <v>2.2796836959779244E-3</v>
      </c>
      <c r="BV104" s="16">
        <v>3.0518214538975312E-3</v>
      </c>
      <c r="BW104" s="16">
        <v>2.4370141036652313E-3</v>
      </c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</row>
    <row r="105" spans="51:98" ht="16.5" customHeight="1" x14ac:dyDescent="0.4">
      <c r="AY105" s="15" t="s">
        <v>59</v>
      </c>
      <c r="AZ105" s="16">
        <v>8.9511912714575214E-4</v>
      </c>
      <c r="BA105" s="16">
        <v>1.1062268193029934E-3</v>
      </c>
      <c r="BB105" s="16">
        <v>1.3089256201464488E-3</v>
      </c>
      <c r="BC105" s="16">
        <v>1.2596564767250707E-3</v>
      </c>
      <c r="BD105" s="16">
        <v>1.3285194319097944E-3</v>
      </c>
      <c r="BE105" s="16">
        <v>1.9762008050720854E-3</v>
      </c>
      <c r="BF105" s="16">
        <v>1.6464171560229095E-3</v>
      </c>
      <c r="BG105" s="16">
        <v>1.6680490928662893E-3</v>
      </c>
      <c r="BH105" s="16">
        <v>1.6780286505999914E-3</v>
      </c>
      <c r="BI105" s="16">
        <v>1.8601015001476033E-3</v>
      </c>
      <c r="BJ105" s="16">
        <v>2.0946721867090164E-3</v>
      </c>
      <c r="BK105" s="16">
        <v>2.0692814285786414E-3</v>
      </c>
      <c r="BL105" s="16">
        <v>1.9498851521903564E-3</v>
      </c>
      <c r="BM105" s="16">
        <v>9.1060775721539555E-4</v>
      </c>
      <c r="BN105" s="16">
        <v>1.1416240433139873E-3</v>
      </c>
      <c r="BO105" s="16">
        <v>2.5766990014168276E-3</v>
      </c>
      <c r="BP105" s="16">
        <v>2.3838149547854791E-3</v>
      </c>
      <c r="BQ105" s="16">
        <v>2.4917981922646481E-3</v>
      </c>
      <c r="BR105" s="16">
        <v>2.4485452475404303E-3</v>
      </c>
      <c r="BS105" s="16">
        <v>2.3168978560542835E-3</v>
      </c>
      <c r="BT105" s="16">
        <v>2.1519829670892717E-3</v>
      </c>
      <c r="BU105" s="16">
        <v>1.9601803879651662E-3</v>
      </c>
      <c r="BV105" s="16">
        <v>2.0683961312266109E-3</v>
      </c>
      <c r="BW105" s="16">
        <v>1.5971578835643975E-3</v>
      </c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</row>
    <row r="106" spans="51:98" ht="16.5" customHeight="1" x14ac:dyDescent="0.4">
      <c r="AY106" s="15" t="s">
        <v>60</v>
      </c>
      <c r="AZ106" s="16">
        <v>1.3755940542122726E-3</v>
      </c>
      <c r="BA106" s="16">
        <v>1.3961153217025212E-3</v>
      </c>
      <c r="BB106" s="16">
        <v>1.6178225836341036E-3</v>
      </c>
      <c r="BC106" s="16">
        <v>1.5644536943101406E-3</v>
      </c>
      <c r="BD106" s="16">
        <v>1.6189341127364602E-3</v>
      </c>
      <c r="BE106" s="16">
        <v>1.9575306564448415E-3</v>
      </c>
      <c r="BF106" s="16">
        <v>1.7090346607073457E-3</v>
      </c>
      <c r="BG106" s="16">
        <v>1.6733172982673148E-3</v>
      </c>
      <c r="BH106" s="16">
        <v>1.6490616332257822E-3</v>
      </c>
      <c r="BI106" s="16">
        <v>1.8075531122968363E-3</v>
      </c>
      <c r="BJ106" s="16">
        <v>2.0070888608302848E-3</v>
      </c>
      <c r="BK106" s="16">
        <v>2.0038281666136352E-3</v>
      </c>
      <c r="BL106" s="16">
        <v>1.9024769641674307E-3</v>
      </c>
      <c r="BM106" s="16">
        <v>8.4448598371069826E-4</v>
      </c>
      <c r="BN106" s="16">
        <v>7.9088453673092603E-4</v>
      </c>
      <c r="BO106" s="16">
        <v>2.395682253047135E-3</v>
      </c>
      <c r="BP106" s="16">
        <v>2.2846872203255079E-3</v>
      </c>
      <c r="BQ106" s="16">
        <v>2.0757471252343465E-3</v>
      </c>
      <c r="BR106" s="16">
        <v>2.1252895269490788E-3</v>
      </c>
      <c r="BS106" s="16">
        <v>2.2345418373618301E-3</v>
      </c>
      <c r="BT106" s="16">
        <v>2.2788882979669551E-3</v>
      </c>
      <c r="BU106" s="16">
        <v>2.7013919977095925E-3</v>
      </c>
      <c r="BV106" s="16">
        <v>2.904581394876433E-3</v>
      </c>
      <c r="BW106" s="16">
        <v>2.5782358294031138E-3</v>
      </c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</row>
    <row r="107" spans="51:98" ht="16.5" customHeight="1" x14ac:dyDescent="0.4">
      <c r="AY107" s="15" t="s">
        <v>61</v>
      </c>
      <c r="AZ107" s="16">
        <v>2.5432978827667062E-2</v>
      </c>
      <c r="BA107" s="16">
        <v>1.7469425092467725E-2</v>
      </c>
      <c r="BB107" s="16">
        <v>8.396664412183584E-3</v>
      </c>
      <c r="BC107" s="16">
        <v>8.2894663674391196E-3</v>
      </c>
      <c r="BD107" s="16">
        <v>8.5430192250594474E-3</v>
      </c>
      <c r="BE107" s="16">
        <v>5.3015595346906233E-3</v>
      </c>
      <c r="BF107" s="16">
        <v>4.6979672164675123E-3</v>
      </c>
      <c r="BG107" s="16">
        <v>5.1026410958575023E-3</v>
      </c>
      <c r="BH107" s="16">
        <v>4.8431774332514744E-3</v>
      </c>
      <c r="BI107" s="16">
        <v>4.7343072416463263E-3</v>
      </c>
      <c r="BJ107" s="16">
        <v>4.4035152992861178E-3</v>
      </c>
      <c r="BK107" s="16">
        <v>4.0376902511872438E-3</v>
      </c>
      <c r="BL107" s="16">
        <v>4.0503967397896457E-3</v>
      </c>
      <c r="BM107" s="16">
        <v>5.7365477706621312E-3</v>
      </c>
      <c r="BN107" s="16">
        <v>4.1658474809148794E-3</v>
      </c>
      <c r="BO107" s="16">
        <v>2.357133559233351E-3</v>
      </c>
      <c r="BP107" s="16">
        <v>2.2713358748785847E-3</v>
      </c>
      <c r="BQ107" s="16">
        <v>2.3221543030886053E-3</v>
      </c>
      <c r="BR107" s="16">
        <v>2.3946355108914572E-3</v>
      </c>
      <c r="BS107" s="16">
        <v>2.5893530420782636E-3</v>
      </c>
      <c r="BT107" s="16">
        <v>2.6133494832618746E-3</v>
      </c>
      <c r="BU107" s="16">
        <v>3.1125810894316285E-3</v>
      </c>
      <c r="BV107" s="16">
        <v>2.7229533042697346E-3</v>
      </c>
      <c r="BW107" s="16">
        <v>2.9864001105763321E-3</v>
      </c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</row>
    <row r="108" spans="51:98" ht="16.5" customHeight="1" x14ac:dyDescent="0.4">
      <c r="AY108" s="15" t="s">
        <v>62</v>
      </c>
      <c r="AZ108" s="16">
        <v>1.0563795657324571E-2</v>
      </c>
      <c r="BA108" s="16">
        <v>9.2969125625954677E-3</v>
      </c>
      <c r="BB108" s="16">
        <v>1.028645840732198E-2</v>
      </c>
      <c r="BC108" s="16">
        <v>1.0282318237169028E-2</v>
      </c>
      <c r="BD108" s="16">
        <v>1.0154772607540006E-2</v>
      </c>
      <c r="BE108" s="16">
        <v>6.968530343995704E-3</v>
      </c>
      <c r="BF108" s="16">
        <v>6.2542088086855073E-3</v>
      </c>
      <c r="BG108" s="16">
        <v>6.0239976243152632E-3</v>
      </c>
      <c r="BH108" s="16">
        <v>6.0589345267175274E-3</v>
      </c>
      <c r="BI108" s="16">
        <v>5.6735574569357176E-3</v>
      </c>
      <c r="BJ108" s="16">
        <v>5.4981246998878248E-3</v>
      </c>
      <c r="BK108" s="16">
        <v>5.1320266681843538E-3</v>
      </c>
      <c r="BL108" s="16">
        <v>5.3219704415920603E-3</v>
      </c>
      <c r="BM108" s="16">
        <v>1.5229056549130244E-2</v>
      </c>
      <c r="BN108" s="16">
        <v>1.4307960625027108E-2</v>
      </c>
      <c r="BO108" s="16">
        <v>8.1190317732615213E-3</v>
      </c>
      <c r="BP108" s="16">
        <v>7.7429207952220535E-3</v>
      </c>
      <c r="BQ108" s="16">
        <v>8.083777659749351E-3</v>
      </c>
      <c r="BR108" s="16">
        <v>8.5949087658081149E-3</v>
      </c>
      <c r="BS108" s="16">
        <v>9.3054605288359279E-3</v>
      </c>
      <c r="BT108" s="16">
        <v>9.5340259534824022E-3</v>
      </c>
      <c r="BU108" s="16">
        <v>1.0395378332964646E-2</v>
      </c>
      <c r="BV108" s="16">
        <v>9.3660339781028844E-3</v>
      </c>
      <c r="BW108" s="16">
        <v>1.0829990386365132E-2</v>
      </c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</row>
    <row r="109" spans="51:98" ht="16.5" customHeight="1" x14ac:dyDescent="0.4">
      <c r="AY109" s="15" t="s">
        <v>63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5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</row>
    <row r="110" spans="51:98" ht="16.5" customHeight="1" x14ac:dyDescent="0.4">
      <c r="AY110" s="15" t="s">
        <v>64</v>
      </c>
      <c r="AZ110" s="16">
        <v>0.87118064874565626</v>
      </c>
      <c r="BA110" s="16">
        <v>0.87704264247710717</v>
      </c>
      <c r="BB110" s="16">
        <v>0.87574376558758837</v>
      </c>
      <c r="BC110" s="16">
        <v>0.87372436331823711</v>
      </c>
      <c r="BD110" s="16">
        <v>0.87561776333428343</v>
      </c>
      <c r="BE110" s="16">
        <v>0.86418060998572155</v>
      </c>
      <c r="BF110" s="16">
        <v>0.87035975783282926</v>
      </c>
      <c r="BG110" s="16">
        <v>0.86737324593703136</v>
      </c>
      <c r="BH110" s="16">
        <v>0.86606773091360678</v>
      </c>
      <c r="BI110" s="16">
        <v>0.85722551100128075</v>
      </c>
      <c r="BJ110" s="16">
        <v>0.84349068682012318</v>
      </c>
      <c r="BK110" s="16">
        <v>0.84406000065589204</v>
      </c>
      <c r="BL110" s="16">
        <v>0.84560334985734797</v>
      </c>
      <c r="BM110" s="16">
        <v>0.84181155692460385</v>
      </c>
      <c r="BN110" s="16">
        <v>0.84497834411083728</v>
      </c>
      <c r="BO110" s="16">
        <v>0.77348498424634793</v>
      </c>
      <c r="BP110" s="16">
        <v>0.77742759224745417</v>
      </c>
      <c r="BQ110" s="16">
        <v>0.77560920978158221</v>
      </c>
      <c r="BR110" s="16">
        <v>0.76211153741937165</v>
      </c>
      <c r="BS110" s="16">
        <v>0.76462397103686308</v>
      </c>
      <c r="BT110" s="16">
        <v>0.7617751936406969</v>
      </c>
      <c r="BU110" s="16">
        <v>0.74963899612663021</v>
      </c>
      <c r="BV110" s="16">
        <v>0.74562316766274084</v>
      </c>
      <c r="BW110" s="16">
        <v>0.74420913882217443</v>
      </c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</row>
    <row r="111" spans="51:98" ht="16.5" customHeight="1" x14ac:dyDescent="0.4">
      <c r="AY111" s="15" t="s">
        <v>65</v>
      </c>
      <c r="AZ111" s="16">
        <v>0.94815649136354929</v>
      </c>
      <c r="BA111" s="16">
        <v>0.94316937302921033</v>
      </c>
      <c r="BB111" s="16">
        <v>0.93866215584762358</v>
      </c>
      <c r="BC111" s="16">
        <v>0.93991908148379855</v>
      </c>
      <c r="BD111" s="16">
        <v>0.93975191962492743</v>
      </c>
      <c r="BE111" s="16">
        <v>0.94089777643854988</v>
      </c>
      <c r="BF111" s="16">
        <v>0.94757483666078723</v>
      </c>
      <c r="BG111" s="16">
        <v>0.94617443374088495</v>
      </c>
      <c r="BH111" s="16">
        <v>0.95145484850643403</v>
      </c>
      <c r="BI111" s="16">
        <v>0.9470688176216393</v>
      </c>
      <c r="BJ111" s="16">
        <v>0.94325048660608479</v>
      </c>
      <c r="BK111" s="16">
        <v>0.94353298321658874</v>
      </c>
      <c r="BL111" s="16">
        <v>0.94227340174120133</v>
      </c>
      <c r="BM111" s="16">
        <v>0.94333986947900883</v>
      </c>
      <c r="BN111" s="16">
        <v>0.94623541964125812</v>
      </c>
      <c r="BO111" s="16">
        <v>0.93365749403876408</v>
      </c>
      <c r="BP111" s="16">
        <v>0.9351529719821825</v>
      </c>
      <c r="BQ111" s="16">
        <v>0.93170852546808769</v>
      </c>
      <c r="BR111" s="16">
        <v>0.92723010936663375</v>
      </c>
      <c r="BS111" s="16">
        <v>0.92356697043011715</v>
      </c>
      <c r="BT111" s="16">
        <v>0.92600792661178</v>
      </c>
      <c r="BU111" s="16">
        <v>0.9186350643428165</v>
      </c>
      <c r="BV111" s="16">
        <v>0.92355694080982542</v>
      </c>
      <c r="BW111" s="16">
        <v>0.92721884821442202</v>
      </c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</row>
    <row r="112" spans="51:98" ht="16.5" customHeight="1" x14ac:dyDescent="0.4">
      <c r="AY112" s="15" t="s">
        <v>71</v>
      </c>
      <c r="AZ112" s="19">
        <f>CS26</f>
        <v>0.81975056477253216</v>
      </c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</row>
    <row r="113" spans="51:98" ht="16.5" customHeight="1" x14ac:dyDescent="0.4">
      <c r="AY113" s="15" t="s">
        <v>72</v>
      </c>
      <c r="AZ113" s="19">
        <f>CT26</f>
        <v>0.93728889994852993</v>
      </c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</row>
    <row r="114" spans="51:98" ht="16.5" customHeight="1" x14ac:dyDescent="0.4"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</row>
    <row r="115" spans="51:98" ht="16.5" customHeight="1" x14ac:dyDescent="0.4"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</row>
    <row r="116" spans="51:98" ht="16.5" customHeight="1" x14ac:dyDescent="0.4">
      <c r="AY116" s="20" t="s">
        <v>73</v>
      </c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</row>
    <row r="117" spans="51:98" ht="16.5" customHeight="1" x14ac:dyDescent="0.4">
      <c r="AY117" s="7"/>
      <c r="AZ117" s="7">
        <v>1995</v>
      </c>
      <c r="BA117" s="7">
        <f>AZ117+1</f>
        <v>1996</v>
      </c>
      <c r="BB117" s="7">
        <f t="shared" ref="BB117:BW117" si="104">BA117+1</f>
        <v>1997</v>
      </c>
      <c r="BC117" s="7">
        <f t="shared" si="104"/>
        <v>1998</v>
      </c>
      <c r="BD117" s="7">
        <f t="shared" si="104"/>
        <v>1999</v>
      </c>
      <c r="BE117" s="7">
        <f t="shared" si="104"/>
        <v>2000</v>
      </c>
      <c r="BF117" s="7">
        <f t="shared" si="104"/>
        <v>2001</v>
      </c>
      <c r="BG117" s="7">
        <f t="shared" si="104"/>
        <v>2002</v>
      </c>
      <c r="BH117" s="7">
        <f t="shared" si="104"/>
        <v>2003</v>
      </c>
      <c r="BI117" s="7">
        <f t="shared" si="104"/>
        <v>2004</v>
      </c>
      <c r="BJ117" s="7">
        <f t="shared" si="104"/>
        <v>2005</v>
      </c>
      <c r="BK117" s="7">
        <f t="shared" si="104"/>
        <v>2006</v>
      </c>
      <c r="BL117" s="7">
        <f t="shared" si="104"/>
        <v>2007</v>
      </c>
      <c r="BM117" s="7">
        <f t="shared" si="104"/>
        <v>2008</v>
      </c>
      <c r="BN117" s="7">
        <f t="shared" si="104"/>
        <v>2009</v>
      </c>
      <c r="BO117" s="7">
        <f t="shared" si="104"/>
        <v>2010</v>
      </c>
      <c r="BP117" s="7">
        <f t="shared" si="104"/>
        <v>2011</v>
      </c>
      <c r="BQ117" s="7">
        <f t="shared" si="104"/>
        <v>2012</v>
      </c>
      <c r="BR117" s="7">
        <f t="shared" si="104"/>
        <v>2013</v>
      </c>
      <c r="BS117" s="7">
        <f t="shared" si="104"/>
        <v>2014</v>
      </c>
      <c r="BT117" s="7">
        <f t="shared" si="104"/>
        <v>2015</v>
      </c>
      <c r="BU117" s="7">
        <f t="shared" si="104"/>
        <v>2016</v>
      </c>
      <c r="BV117" s="7">
        <f t="shared" si="104"/>
        <v>2017</v>
      </c>
      <c r="BW117" s="7">
        <f t="shared" si="104"/>
        <v>2018</v>
      </c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</row>
    <row r="118" spans="51:98" ht="16.5" customHeight="1" x14ac:dyDescent="0.4">
      <c r="AY118" s="15" t="s">
        <v>19</v>
      </c>
      <c r="AZ118" s="16" cm="1">
        <f t="array" ref="AZ118:BW164">TRANSPOSE(AZ31:CT54)</f>
        <v>0.19952294395309905</v>
      </c>
      <c r="BA118" s="16">
        <v>0.15063299366645255</v>
      </c>
      <c r="BB118" s="16">
        <v>9.9888904318844549E-2</v>
      </c>
      <c r="BC118" s="16">
        <v>0.10148278238445645</v>
      </c>
      <c r="BD118" s="16">
        <v>8.830418643428542E-2</v>
      </c>
      <c r="BE118" s="16">
        <v>9.3242946629071302E-2</v>
      </c>
      <c r="BF118" s="16">
        <v>8.0411605580013756E-2</v>
      </c>
      <c r="BG118" s="16">
        <v>0.10481340666642068</v>
      </c>
      <c r="BH118" s="16">
        <v>0.11926132614910918</v>
      </c>
      <c r="BI118" s="16">
        <v>9.6160980211347419E-2</v>
      </c>
      <c r="BJ118" s="16">
        <v>8.9728629348233391E-2</v>
      </c>
      <c r="BK118" s="16">
        <v>8.179054144270291E-2</v>
      </c>
      <c r="BL118" s="16">
        <v>8.8108577817748807E-2</v>
      </c>
      <c r="BM118" s="16">
        <v>0.12495724749370356</v>
      </c>
      <c r="BN118" s="16">
        <v>0.13791592423942448</v>
      </c>
      <c r="BO118" s="16">
        <v>0.1339739244416554</v>
      </c>
      <c r="BP118" s="16">
        <v>0.1316147428803974</v>
      </c>
      <c r="BQ118" s="16">
        <v>0.12817180698793321</v>
      </c>
      <c r="BR118" s="16">
        <v>0.12670390931651931</v>
      </c>
      <c r="BS118" s="16">
        <v>0.1151467535463038</v>
      </c>
      <c r="BT118" s="16">
        <v>0.10243237107160541</v>
      </c>
      <c r="BU118" s="16">
        <v>0.11606208923744339</v>
      </c>
      <c r="BV118" s="16">
        <v>0.10708158495372705</v>
      </c>
      <c r="BW118" s="16">
        <v>0.11164857099165393</v>
      </c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</row>
    <row r="119" spans="51:98" ht="16.5" customHeight="1" x14ac:dyDescent="0.4">
      <c r="AY119" s="15" t="s">
        <v>20</v>
      </c>
      <c r="AZ119" s="16">
        <v>1.7961447548980856E-4</v>
      </c>
      <c r="BA119" s="16">
        <v>3.1053882096353707E-4</v>
      </c>
      <c r="BB119" s="16">
        <v>4.0272184418830789E-4</v>
      </c>
      <c r="BC119" s="16">
        <v>3.556899273058711E-4</v>
      </c>
      <c r="BD119" s="16">
        <v>3.275304206284614E-4</v>
      </c>
      <c r="BE119" s="16">
        <v>4.8964154861802793E-4</v>
      </c>
      <c r="BF119" s="16">
        <v>4.420163015612014E-4</v>
      </c>
      <c r="BG119" s="16">
        <v>4.3372337676719086E-4</v>
      </c>
      <c r="BH119" s="16">
        <v>5.2232241038047112E-4</v>
      </c>
      <c r="BI119" s="16">
        <v>4.0806808907543543E-4</v>
      </c>
      <c r="BJ119" s="16">
        <v>3.8755067970426874E-4</v>
      </c>
      <c r="BK119" s="16">
        <v>3.3952230356345961E-4</v>
      </c>
      <c r="BL119" s="16">
        <v>3.9194477528499725E-4</v>
      </c>
      <c r="BM119" s="16">
        <v>1.197070176295788E-3</v>
      </c>
      <c r="BN119" s="16">
        <v>1.3093116874546287E-3</v>
      </c>
      <c r="BO119" s="16">
        <v>2.5874174912299329E-3</v>
      </c>
      <c r="BP119" s="16">
        <v>2.0417378603702148E-3</v>
      </c>
      <c r="BQ119" s="16">
        <v>1.7408223558842667E-3</v>
      </c>
      <c r="BR119" s="16">
        <v>1.4652131674597771E-3</v>
      </c>
      <c r="BS119" s="16">
        <v>1.2498558413101145E-3</v>
      </c>
      <c r="BT119" s="16">
        <v>1.0732566459353836E-3</v>
      </c>
      <c r="BU119" s="16">
        <v>1.0648369275859529E-3</v>
      </c>
      <c r="BV119" s="16">
        <v>9.5227647404779966E-4</v>
      </c>
      <c r="BW119" s="16">
        <v>9.9479263080798829E-4</v>
      </c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</row>
    <row r="120" spans="51:98" ht="16.5" customHeight="1" x14ac:dyDescent="0.4">
      <c r="AY120" s="15" t="s">
        <v>21</v>
      </c>
      <c r="AZ120" s="16">
        <v>2.5146026568573216E-4</v>
      </c>
      <c r="BA120" s="16">
        <v>8.7384179852530099E-4</v>
      </c>
      <c r="BB120" s="16">
        <v>1.1942785724204984E-3</v>
      </c>
      <c r="BC120" s="16">
        <v>1.2597351592082921E-3</v>
      </c>
      <c r="BD120" s="16">
        <v>1.2108700398991618E-3</v>
      </c>
      <c r="BE120" s="16">
        <v>8.6953585358029255E-4</v>
      </c>
      <c r="BF120" s="16">
        <v>9.6359553740341932E-4</v>
      </c>
      <c r="BG120" s="16">
        <v>7.1056808534199472E-4</v>
      </c>
      <c r="BH120" s="16">
        <v>9.7591818781614284E-4</v>
      </c>
      <c r="BI120" s="16">
        <v>7.5784073685437848E-4</v>
      </c>
      <c r="BJ120" s="16">
        <v>8.432421382576407E-4</v>
      </c>
      <c r="BK120" s="16">
        <v>7.1719318056101241E-4</v>
      </c>
      <c r="BL120" s="16">
        <v>5.4993801803553751E-4</v>
      </c>
      <c r="BM120" s="16">
        <v>3.9088005756597068E-4</v>
      </c>
      <c r="BN120" s="16">
        <v>3.2468818055830513E-4</v>
      </c>
      <c r="BO120" s="16">
        <v>6.4910195575678049E-4</v>
      </c>
      <c r="BP120" s="16">
        <v>5.6025844359646783E-4</v>
      </c>
      <c r="BQ120" s="16">
        <v>6.1609350866686022E-4</v>
      </c>
      <c r="BR120" s="16">
        <v>4.9372891668614911E-4</v>
      </c>
      <c r="BS120" s="16">
        <v>4.7428208972436999E-4</v>
      </c>
      <c r="BT120" s="16">
        <v>3.8011172876878109E-4</v>
      </c>
      <c r="BU120" s="16">
        <v>4.4510868355682951E-4</v>
      </c>
      <c r="BV120" s="16">
        <v>5.6984224207020295E-4</v>
      </c>
      <c r="BW120" s="16">
        <v>6.1973327323798673E-4</v>
      </c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</row>
    <row r="121" spans="51:98" ht="16.5" customHeight="1" x14ac:dyDescent="0.4">
      <c r="AY121" s="15" t="s">
        <v>22</v>
      </c>
      <c r="AZ121" s="16">
        <v>1.620841026820034E-2</v>
      </c>
      <c r="BA121" s="16">
        <v>1.6985751323400897E-2</v>
      </c>
      <c r="BB121" s="16">
        <v>1.6900430495764496E-2</v>
      </c>
      <c r="BC121" s="16">
        <v>1.6517350999266409E-2</v>
      </c>
      <c r="BD121" s="16">
        <v>1.781566984933601E-2</v>
      </c>
      <c r="BE121" s="16">
        <v>1.7711516706907338E-2</v>
      </c>
      <c r="BF121" s="16">
        <v>1.9289591400130854E-2</v>
      </c>
      <c r="BG121" s="16">
        <v>1.8133328411649621E-2</v>
      </c>
      <c r="BH121" s="16">
        <v>1.5497855729052103E-2</v>
      </c>
      <c r="BI121" s="16">
        <v>1.1982362979215037E-2</v>
      </c>
      <c r="BJ121" s="16">
        <v>1.3083029539027647E-2</v>
      </c>
      <c r="BK121" s="16">
        <v>1.3561817855821289E-2</v>
      </c>
      <c r="BL121" s="16">
        <v>1.1123331955956356E-2</v>
      </c>
      <c r="BM121" s="16">
        <v>2.0601155761261106E-2</v>
      </c>
      <c r="BN121" s="16">
        <v>1.8412195604830719E-2</v>
      </c>
      <c r="BO121" s="16">
        <v>4.0870048350004299E-3</v>
      </c>
      <c r="BP121" s="16">
        <v>4.593561766402899E-3</v>
      </c>
      <c r="BQ121" s="16">
        <v>4.0404271963733656E-3</v>
      </c>
      <c r="BR121" s="16">
        <v>3.7537919106873296E-3</v>
      </c>
      <c r="BS121" s="16">
        <v>3.5405374235958891E-3</v>
      </c>
      <c r="BT121" s="16">
        <v>3.4571247729649423E-3</v>
      </c>
      <c r="BU121" s="16">
        <v>2.632989058886179E-3</v>
      </c>
      <c r="BV121" s="16">
        <v>3.0274773662927641E-3</v>
      </c>
      <c r="BW121" s="16">
        <v>4.4186177533461629E-3</v>
      </c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</row>
    <row r="122" spans="51:98" ht="16.5" customHeight="1" x14ac:dyDescent="0.4">
      <c r="AY122" s="15" t="s">
        <v>23</v>
      </c>
      <c r="AZ122" s="16">
        <v>4.3825932019513444E-4</v>
      </c>
      <c r="BA122" s="16">
        <v>4.4053181578548233E-4</v>
      </c>
      <c r="BB122" s="16">
        <v>3.1940008332176091E-4</v>
      </c>
      <c r="BC122" s="16">
        <v>1.704347568340631E-4</v>
      </c>
      <c r="BD122" s="16">
        <v>2.9775492784405594E-4</v>
      </c>
      <c r="BE122" s="16">
        <v>4.6431526162054383E-4</v>
      </c>
      <c r="BF122" s="16">
        <v>6.8070510440425074E-4</v>
      </c>
      <c r="BG122" s="16">
        <v>6.2751467276955515E-4</v>
      </c>
      <c r="BH122" s="16">
        <v>4.7421376731911213E-4</v>
      </c>
      <c r="BI122" s="16">
        <v>3.0737596319967787E-4</v>
      </c>
      <c r="BJ122" s="16">
        <v>2.5978671936220253E-4</v>
      </c>
      <c r="BK122" s="16">
        <v>2.0600229654412091E-4</v>
      </c>
      <c r="BL122" s="16">
        <v>2.3698986412581152E-4</v>
      </c>
      <c r="BM122" s="16">
        <v>2.7761367724855971E-4</v>
      </c>
      <c r="BN122" s="16">
        <v>3.6692404144393755E-4</v>
      </c>
      <c r="BO122" s="16">
        <v>2.5712348939949976E-4</v>
      </c>
      <c r="BP122" s="16">
        <v>2.7734186635745562E-4</v>
      </c>
      <c r="BQ122" s="16">
        <v>3.5819390038770854E-4</v>
      </c>
      <c r="BR122" s="16">
        <v>3.6158382427897397E-4</v>
      </c>
      <c r="BS122" s="16">
        <v>3.2435705224310817E-4</v>
      </c>
      <c r="BT122" s="16">
        <v>3.0787330067697682E-4</v>
      </c>
      <c r="BU122" s="16">
        <v>3.0301629611368763E-4</v>
      </c>
      <c r="BV122" s="16">
        <v>2.2549906905451898E-4</v>
      </c>
      <c r="BW122" s="16">
        <v>1.8511513356459335E-4</v>
      </c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</row>
    <row r="123" spans="51:98" ht="16.5" customHeight="1" x14ac:dyDescent="0.4">
      <c r="AY123" s="15" t="s">
        <v>24</v>
      </c>
      <c r="AZ123" s="16">
        <v>5.2749179161847008E-2</v>
      </c>
      <c r="BA123" s="16">
        <v>7.420433454419402E-2</v>
      </c>
      <c r="BB123" s="16">
        <v>9.6833773087071237E-2</v>
      </c>
      <c r="BC123" s="16">
        <v>9.2923993508658681E-2</v>
      </c>
      <c r="BD123" s="16">
        <v>8.6160350953808293E-2</v>
      </c>
      <c r="BE123" s="16">
        <v>0.11838350752190714</v>
      </c>
      <c r="BF123" s="16">
        <v>0.1145971463427571</v>
      </c>
      <c r="BG123" s="16">
        <v>0.11028570373924912</v>
      </c>
      <c r="BH123" s="16">
        <v>0.10969457884319338</v>
      </c>
      <c r="BI123" s="16">
        <v>9.3150815606219517E-2</v>
      </c>
      <c r="BJ123" s="16">
        <v>0.11876937753398516</v>
      </c>
      <c r="BK123" s="16">
        <v>0.12567284546394414</v>
      </c>
      <c r="BL123" s="16">
        <v>0.13304550205391236</v>
      </c>
      <c r="BM123" s="16">
        <v>0.13150004663909773</v>
      </c>
      <c r="BN123" s="16">
        <v>0.14035504520556996</v>
      </c>
      <c r="BO123" s="16">
        <v>8.9709126805033956E-2</v>
      </c>
      <c r="BP123" s="16">
        <v>0.10015943673121248</v>
      </c>
      <c r="BQ123" s="16">
        <v>0.1002255188796842</v>
      </c>
      <c r="BR123" s="16">
        <v>9.0506319004061503E-2</v>
      </c>
      <c r="BS123" s="16">
        <v>8.8122765540306916E-2</v>
      </c>
      <c r="BT123" s="16">
        <v>8.2105853376630539E-2</v>
      </c>
      <c r="BU123" s="16">
        <v>8.9857171471272479E-2</v>
      </c>
      <c r="BV123" s="16">
        <v>8.5948665441658231E-2</v>
      </c>
      <c r="BW123" s="16">
        <v>8.2369795648989677E-2</v>
      </c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</row>
    <row r="124" spans="51:98" ht="16.5" customHeight="1" x14ac:dyDescent="0.4">
      <c r="AY124" s="15" t="s">
        <v>25</v>
      </c>
      <c r="AZ124" s="16">
        <v>8.9232471423336974E-3</v>
      </c>
      <c r="BA124" s="16">
        <v>7.3807133726682406E-3</v>
      </c>
      <c r="BB124" s="16">
        <v>5.9019580613803649E-3</v>
      </c>
      <c r="BC124" s="16">
        <v>5.5872959414297223E-3</v>
      </c>
      <c r="BD124" s="16">
        <v>5.3496635369315359E-3</v>
      </c>
      <c r="BE124" s="16">
        <v>5.0399311124993702E-3</v>
      </c>
      <c r="BF124" s="16">
        <v>5.4102795311091181E-3</v>
      </c>
      <c r="BG124" s="16">
        <v>5.2692776198737627E-3</v>
      </c>
      <c r="BH124" s="16">
        <v>5.1613701341543996E-3</v>
      </c>
      <c r="BI124" s="16">
        <v>4.9021166544776307E-3</v>
      </c>
      <c r="BJ124" s="16">
        <v>5.4512623079281753E-3</v>
      </c>
      <c r="BK124" s="16">
        <v>6.263995757878651E-3</v>
      </c>
      <c r="BL124" s="16">
        <v>5.1378187209839285E-3</v>
      </c>
      <c r="BM124" s="16">
        <v>3.5045950615858255E-3</v>
      </c>
      <c r="BN124" s="16">
        <v>3.7563518775160128E-3</v>
      </c>
      <c r="BO124" s="16">
        <v>5.2485557031967849E-3</v>
      </c>
      <c r="BP124" s="16">
        <v>4.8081881353428209E-3</v>
      </c>
      <c r="BQ124" s="16">
        <v>4.8399159820387378E-3</v>
      </c>
      <c r="BR124" s="16">
        <v>0</v>
      </c>
      <c r="BS124" s="16">
        <v>4.3189943489793502E-3</v>
      </c>
      <c r="BT124" s="16">
        <v>4.0935109252022792E-3</v>
      </c>
      <c r="BU124" s="16">
        <v>4.1172553229006648E-3</v>
      </c>
      <c r="BV124" s="16">
        <v>4.0285103958118129E-3</v>
      </c>
      <c r="BW124" s="16">
        <v>4.0741426352346463E-3</v>
      </c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</row>
    <row r="125" spans="51:98" ht="16.5" customHeight="1" x14ac:dyDescent="0.4">
      <c r="AY125" s="15" t="s">
        <v>26</v>
      </c>
      <c r="AZ125" s="16">
        <v>1.882359703133195E-3</v>
      </c>
      <c r="BA125" s="16">
        <v>3.3509305331879333E-3</v>
      </c>
      <c r="BB125" s="16">
        <v>4.3257880849882037E-3</v>
      </c>
      <c r="BC125" s="16">
        <v>4.3942526435912779E-3</v>
      </c>
      <c r="BD125" s="16">
        <v>3.6028346269130758E-3</v>
      </c>
      <c r="BE125" s="16">
        <v>3.5456801796478056E-3</v>
      </c>
      <c r="BF125" s="16">
        <v>3.111794762990863E-3</v>
      </c>
      <c r="BG125" s="16">
        <v>2.9437820678454084E-3</v>
      </c>
      <c r="BH125" s="16">
        <v>2.735319991202989E-3</v>
      </c>
      <c r="BI125" s="16">
        <v>2.8193795245211825E-3</v>
      </c>
      <c r="BJ125" s="16">
        <v>2.7085959592518028E-3</v>
      </c>
      <c r="BK125" s="16">
        <v>2.6856595697603903E-3</v>
      </c>
      <c r="BL125" s="16">
        <v>2.6129651685666408E-3</v>
      </c>
      <c r="BM125" s="16">
        <v>2.90717042814691E-3</v>
      </c>
      <c r="BN125" s="16">
        <v>3.0647396555137582E-3</v>
      </c>
      <c r="BO125" s="16">
        <v>5.1352775225522564E-3</v>
      </c>
      <c r="BP125" s="16">
        <v>4.7844956140962215E-3</v>
      </c>
      <c r="BQ125" s="16">
        <v>4.4358732624013844E-3</v>
      </c>
      <c r="BR125" s="16">
        <v>4.5394017457673569E-3</v>
      </c>
      <c r="BS125" s="16">
        <v>4.9388767154884064E-3</v>
      </c>
      <c r="BT125" s="16">
        <v>3.8957152292366094E-3</v>
      </c>
      <c r="BU125" s="16">
        <v>4.0881520628219615E-3</v>
      </c>
      <c r="BV125" s="16">
        <v>4.7781424361822492E-3</v>
      </c>
      <c r="BW125" s="16">
        <v>4.5860262219611092E-3</v>
      </c>
      <c r="CR125" s="15"/>
      <c r="CS125" s="16"/>
      <c r="CT125" s="16"/>
    </row>
    <row r="126" spans="51:98" ht="16.5" customHeight="1" x14ac:dyDescent="0.4">
      <c r="AY126" s="15" t="s">
        <v>27</v>
      </c>
      <c r="AZ126" s="16">
        <v>1.0202102207821121E-3</v>
      </c>
      <c r="BA126" s="16">
        <v>9.9661296030158393E-4</v>
      </c>
      <c r="BB126" s="16">
        <v>8.5404804888210121E-4</v>
      </c>
      <c r="BC126" s="16">
        <v>8.2994316371370034E-4</v>
      </c>
      <c r="BD126" s="16">
        <v>7.4438731961013989E-4</v>
      </c>
      <c r="BE126" s="16">
        <v>6.669255576004199E-4</v>
      </c>
      <c r="BF126" s="16">
        <v>5.8346151806078727E-4</v>
      </c>
      <c r="BG126" s="16">
        <v>4.7986416152965991E-4</v>
      </c>
      <c r="BH126" s="16">
        <v>4.3985045084671238E-4</v>
      </c>
      <c r="BI126" s="16">
        <v>4.2396684579265983E-4</v>
      </c>
      <c r="BJ126" s="16">
        <v>4.514326598753013E-4</v>
      </c>
      <c r="BK126" s="16">
        <v>4.3107887980529063E-4</v>
      </c>
      <c r="BL126" s="16">
        <v>4.1321309642449079E-4</v>
      </c>
      <c r="BM126" s="16">
        <v>6.7959828190447406E-4</v>
      </c>
      <c r="BN126" s="16">
        <v>6.3617765458985002E-4</v>
      </c>
      <c r="BO126" s="16">
        <v>5.014807076469968E-3</v>
      </c>
      <c r="BP126" s="16">
        <v>4.8583605332768341E-3</v>
      </c>
      <c r="BQ126" s="16">
        <v>3.4486908729328566E-3</v>
      </c>
      <c r="BR126" s="16">
        <v>3.1714822177721985E-3</v>
      </c>
      <c r="BS126" s="16">
        <v>3.3055587590819927E-3</v>
      </c>
      <c r="BT126" s="16">
        <v>3.08389289449061E-3</v>
      </c>
      <c r="BU126" s="16">
        <v>3.5249183824750548E-3</v>
      </c>
      <c r="BV126" s="16">
        <v>3.5942723236460083E-3</v>
      </c>
      <c r="BW126" s="16">
        <v>3.5043099632184201E-3</v>
      </c>
    </row>
    <row r="127" spans="51:98" ht="16.5" customHeight="1" x14ac:dyDescent="0.4">
      <c r="AY127" s="15" t="s">
        <v>28</v>
      </c>
      <c r="AZ127" s="16">
        <v>0.13766371859440901</v>
      </c>
      <c r="BA127" s="16">
        <v>0.15726263640237179</v>
      </c>
      <c r="BB127" s="16">
        <v>0.16876822663518973</v>
      </c>
      <c r="BC127" s="16">
        <v>0.15867475861251298</v>
      </c>
      <c r="BD127" s="16">
        <v>0.15509061674970731</v>
      </c>
      <c r="BE127" s="16">
        <v>0.15395849865770692</v>
      </c>
      <c r="BF127" s="16">
        <v>0.15793242454781731</v>
      </c>
      <c r="BG127" s="16">
        <v>0.15523605625484471</v>
      </c>
      <c r="BH127" s="16">
        <v>0.15098553991642844</v>
      </c>
      <c r="BI127" s="16">
        <v>0.17449415455711373</v>
      </c>
      <c r="BJ127" s="16">
        <v>0.18929508364280614</v>
      </c>
      <c r="BK127" s="16">
        <v>0.20017319452339094</v>
      </c>
      <c r="BL127" s="16">
        <v>0.18732225760190588</v>
      </c>
      <c r="BM127" s="16">
        <v>0.12128830513518658</v>
      </c>
      <c r="BN127" s="16">
        <v>0.12542994786510919</v>
      </c>
      <c r="BO127" s="16">
        <v>9.157372161977019E-2</v>
      </c>
      <c r="BP127" s="16">
        <v>8.2313393521628433E-2</v>
      </c>
      <c r="BQ127" s="16">
        <v>7.7010255807755806E-2</v>
      </c>
      <c r="BR127" s="16">
        <v>8.8971402930716717E-2</v>
      </c>
      <c r="BS127" s="16">
        <v>8.9509572137008553E-2</v>
      </c>
      <c r="BT127" s="16">
        <v>8.5740134294677792E-2</v>
      </c>
      <c r="BU127" s="16">
        <v>8.4724725958567421E-2</v>
      </c>
      <c r="BV127" s="16">
        <v>8.7895880375791269E-2</v>
      </c>
      <c r="BW127" s="16">
        <v>0.10819738102328436</v>
      </c>
    </row>
    <row r="128" spans="51:98" ht="16.5" customHeight="1" x14ac:dyDescent="0.4">
      <c r="AY128" s="15" t="s">
        <v>29</v>
      </c>
      <c r="AZ128" s="16">
        <v>0.26549174851099611</v>
      </c>
      <c r="BA128" s="16">
        <v>0.31903891845828319</v>
      </c>
      <c r="BB128" s="16">
        <v>0.32972503818914034</v>
      </c>
      <c r="BC128" s="16">
        <v>0.33927631920206913</v>
      </c>
      <c r="BD128" s="16">
        <v>0.36278460408519753</v>
      </c>
      <c r="BE128" s="16">
        <v>0.31164840359970969</v>
      </c>
      <c r="BF128" s="16">
        <v>0.30495588677310448</v>
      </c>
      <c r="BG128" s="16">
        <v>0.30292348012254988</v>
      </c>
      <c r="BH128" s="16">
        <v>0.30361364636023735</v>
      </c>
      <c r="BI128" s="16">
        <v>0.35677340032009502</v>
      </c>
      <c r="BJ128" s="16">
        <v>0.30843071786310527</v>
      </c>
      <c r="BK128" s="16">
        <v>0.28680860479222298</v>
      </c>
      <c r="BL128" s="16">
        <v>0.28999659706861736</v>
      </c>
      <c r="BM128" s="16">
        <v>0.29735756197447782</v>
      </c>
      <c r="BN128" s="16">
        <v>0.25005213489078065</v>
      </c>
      <c r="BO128" s="16">
        <v>0.24400299917468768</v>
      </c>
      <c r="BP128" s="16">
        <v>0.26775057628573778</v>
      </c>
      <c r="BQ128" s="16">
        <v>0.28391164932530599</v>
      </c>
      <c r="BR128" s="16">
        <v>0.2870656093123089</v>
      </c>
      <c r="BS128" s="16">
        <v>0.29554982124322371</v>
      </c>
      <c r="BT128" s="16">
        <v>0.32483557157796283</v>
      </c>
      <c r="BU128" s="16">
        <v>0.30542501887431994</v>
      </c>
      <c r="BV128" s="16">
        <v>0.3015151099612689</v>
      </c>
      <c r="BW128" s="16">
        <v>0.30114690897969304</v>
      </c>
    </row>
    <row r="129" spans="51:75" ht="16.5" customHeight="1" x14ac:dyDescent="0.4">
      <c r="AY129" s="15" t="s">
        <v>30</v>
      </c>
      <c r="AZ129" s="16">
        <v>4.5837614144999018E-3</v>
      </c>
      <c r="BA129" s="16">
        <v>1.0839971401541132E-2</v>
      </c>
      <c r="BB129" s="16">
        <v>1.5421469240383288E-2</v>
      </c>
      <c r="BC129" s="16">
        <v>1.3605139719449582E-2</v>
      </c>
      <c r="BD129" s="16">
        <v>1.5503106576413839E-2</v>
      </c>
      <c r="BE129" s="16">
        <v>2.3865804447296E-2</v>
      </c>
      <c r="BF129" s="16">
        <v>3.0172032744567638E-2</v>
      </c>
      <c r="BG129" s="16">
        <v>2.6650917278801065E-2</v>
      </c>
      <c r="BH129" s="16">
        <v>2.165576204090609E-2</v>
      </c>
      <c r="BI129" s="16">
        <v>1.8288869810380842E-2</v>
      </c>
      <c r="BJ129" s="16">
        <v>2.0591291608463097E-2</v>
      </c>
      <c r="BK129" s="16">
        <v>2.3816154394906419E-2</v>
      </c>
      <c r="BL129" s="16">
        <v>2.0168445103424831E-2</v>
      </c>
      <c r="BM129" s="16">
        <v>2.4807558198931278E-2</v>
      </c>
      <c r="BN129" s="16">
        <v>2.6737939681911176E-2</v>
      </c>
      <c r="BO129" s="16">
        <v>2.2691597456095718E-2</v>
      </c>
      <c r="BP129" s="16">
        <v>1.9427867422225815E-2</v>
      </c>
      <c r="BQ129" s="16">
        <v>1.7846652892917213E-2</v>
      </c>
      <c r="BR129" s="16">
        <v>1.8199719155375018E-2</v>
      </c>
      <c r="BS129" s="16">
        <v>1.7715661400069218E-2</v>
      </c>
      <c r="BT129" s="16">
        <v>1.6876272772304482E-2</v>
      </c>
      <c r="BU129" s="16">
        <v>1.6248178906299492E-2</v>
      </c>
      <c r="BV129" s="16">
        <v>1.5128244977312962E-2</v>
      </c>
      <c r="BW129" s="16">
        <v>1.3873976836462878E-2</v>
      </c>
    </row>
    <row r="130" spans="51:75" ht="16.5" customHeight="1" x14ac:dyDescent="0.4">
      <c r="AY130" s="15" t="s">
        <v>31</v>
      </c>
      <c r="AZ130" s="16">
        <v>7.7808990782185098E-3</v>
      </c>
      <c r="BA130" s="16">
        <v>1.0486101582303634E-2</v>
      </c>
      <c r="BB130" s="16">
        <v>1.265102069157063E-2</v>
      </c>
      <c r="BC130" s="16">
        <v>1.2930810898932176E-2</v>
      </c>
      <c r="BD130" s="16">
        <v>1.2714135418941173E-2</v>
      </c>
      <c r="BE130" s="16">
        <v>1.2165059854458289E-2</v>
      </c>
      <c r="BF130" s="16">
        <v>1.1156491451404739E-2</v>
      </c>
      <c r="BG130" s="16">
        <v>9.9571813517404274E-3</v>
      </c>
      <c r="BH130" s="16">
        <v>1.038459423795908E-2</v>
      </c>
      <c r="BI130" s="16">
        <v>8.357446447687801E-3</v>
      </c>
      <c r="BJ130" s="16">
        <v>9.3480630983612291E-3</v>
      </c>
      <c r="BK130" s="16">
        <v>9.1594724815265548E-3</v>
      </c>
      <c r="BL130" s="16">
        <v>8.3797185289613812E-3</v>
      </c>
      <c r="BM130" s="16">
        <v>9.0124504181972459E-3</v>
      </c>
      <c r="BN130" s="16">
        <v>1.0194680921269725E-2</v>
      </c>
      <c r="BO130" s="16">
        <v>5.6261496386785584E-3</v>
      </c>
      <c r="BP130" s="16">
        <v>5.3809896784228111E-3</v>
      </c>
      <c r="BQ130" s="16">
        <v>5.2611520088946635E-3</v>
      </c>
      <c r="BR130" s="16">
        <v>5.448443810018919E-3</v>
      </c>
      <c r="BS130" s="16">
        <v>5.6740860339061219E-3</v>
      </c>
      <c r="BT130" s="16">
        <v>5.0515300787054773E-3</v>
      </c>
      <c r="BU130" s="16">
        <v>5.1067661655770221E-3</v>
      </c>
      <c r="BV130" s="16">
        <v>5.1880022306124117E-3</v>
      </c>
      <c r="BW130" s="16">
        <v>5.2315146442167768E-3</v>
      </c>
    </row>
    <row r="131" spans="51:75" ht="16.5" customHeight="1" x14ac:dyDescent="0.4">
      <c r="AY131" s="15" t="s">
        <v>32</v>
      </c>
      <c r="AZ131" s="16">
        <v>2.176927442936483E-3</v>
      </c>
      <c r="BA131" s="16">
        <v>2.5131978998909508E-3</v>
      </c>
      <c r="BB131" s="16">
        <v>2.7357311484516034E-3</v>
      </c>
      <c r="BC131" s="16">
        <v>2.5342907320543315E-3</v>
      </c>
      <c r="BD131" s="16">
        <v>2.7294201719038451E-3</v>
      </c>
      <c r="BE131" s="16">
        <v>2.8027757610549269E-3</v>
      </c>
      <c r="BF131" s="16">
        <v>3.297441609646581E-3</v>
      </c>
      <c r="BG131" s="16">
        <v>2.9345539108929166E-3</v>
      </c>
      <c r="BH131" s="16">
        <v>2.1855069276445994E-3</v>
      </c>
      <c r="BI131" s="16">
        <v>1.9078508060669651E-3</v>
      </c>
      <c r="BJ131" s="16">
        <v>2.018670573404656E-3</v>
      </c>
      <c r="BK131" s="16">
        <v>2.220246973864414E-3</v>
      </c>
      <c r="BL131" s="16">
        <v>1.5920857538708386E-3</v>
      </c>
      <c r="BM131" s="16">
        <v>1.4058356615867056E-3</v>
      </c>
      <c r="BN131" s="16">
        <v>1.6894344354253291E-3</v>
      </c>
      <c r="BO131" s="16">
        <v>3.2688846414565681E-2</v>
      </c>
      <c r="BP131" s="16">
        <v>2.7989229658576871E-2</v>
      </c>
      <c r="BQ131" s="16">
        <v>2.8520831124470875E-2</v>
      </c>
      <c r="BR131" s="16">
        <v>2.8273241199645003E-2</v>
      </c>
      <c r="BS131" s="16">
        <v>2.8723618959750986E-2</v>
      </c>
      <c r="BT131" s="16">
        <v>2.6898494688755503E-2</v>
      </c>
      <c r="BU131" s="16">
        <v>2.4219048254917181E-2</v>
      </c>
      <c r="BV131" s="16">
        <v>2.5725177580516956E-2</v>
      </c>
      <c r="BW131" s="16">
        <v>2.419052371485832E-2</v>
      </c>
    </row>
    <row r="132" spans="51:75" ht="16.5" customHeight="1" x14ac:dyDescent="0.4">
      <c r="AY132" s="15" t="s">
        <v>33</v>
      </c>
      <c r="AZ132" s="16">
        <v>4.6412380466566653E-3</v>
      </c>
      <c r="BA132" s="16">
        <v>7.1496147152070311E-3</v>
      </c>
      <c r="BB132" s="16">
        <v>8.9848632134425944E-3</v>
      </c>
      <c r="BC132" s="16">
        <v>9.499885141794312E-3</v>
      </c>
      <c r="BD132" s="16">
        <v>8.8234710284455179E-3</v>
      </c>
      <c r="BE132" s="16">
        <v>7.4290441859287222E-3</v>
      </c>
      <c r="BF132" s="16">
        <v>6.7098074576990531E-3</v>
      </c>
      <c r="BG132" s="16">
        <v>6.0536709608357154E-3</v>
      </c>
      <c r="BH132" s="16">
        <v>5.0720255113261498E-3</v>
      </c>
      <c r="BI132" s="16">
        <v>3.5295239912238965E-3</v>
      </c>
      <c r="BJ132" s="16">
        <v>3.9819767639944128E-3</v>
      </c>
      <c r="BK132" s="16">
        <v>4.5816436694349726E-3</v>
      </c>
      <c r="BL132" s="16">
        <v>4.3356991808658025E-3</v>
      </c>
      <c r="BM132" s="16">
        <v>4.8326988935429261E-3</v>
      </c>
      <c r="BN132" s="16">
        <v>5.6622450999801992E-3</v>
      </c>
      <c r="BO132" s="16">
        <v>5.3510454856847021E-3</v>
      </c>
      <c r="BP132" s="16">
        <v>4.3608175870978776E-3</v>
      </c>
      <c r="BQ132" s="16">
        <v>4.3269823166835319E-3</v>
      </c>
      <c r="BR132" s="16">
        <v>4.4696988398822595E-3</v>
      </c>
      <c r="BS132" s="16">
        <v>4.3737746511359823E-3</v>
      </c>
      <c r="BT132" s="16">
        <v>4.1451098024107022E-3</v>
      </c>
      <c r="BU132" s="16">
        <v>3.8947009811222612E-3</v>
      </c>
      <c r="BV132" s="16">
        <v>4.6714874710888947E-3</v>
      </c>
      <c r="BW132" s="16">
        <v>5.2347340378439845E-3</v>
      </c>
    </row>
    <row r="133" spans="51:75" ht="16.5" customHeight="1" x14ac:dyDescent="0.4">
      <c r="AY133" s="15" t="s">
        <v>34</v>
      </c>
      <c r="AZ133" s="16">
        <v>3.0103386092091935E-3</v>
      </c>
      <c r="BA133" s="16">
        <v>4.636416815316069E-3</v>
      </c>
      <c r="BB133" s="16">
        <v>6.2769059852798223E-3</v>
      </c>
      <c r="BC133" s="16">
        <v>6.5580330347019978E-3</v>
      </c>
      <c r="BD133" s="16">
        <v>6.4811322627389544E-3</v>
      </c>
      <c r="BE133" s="16">
        <v>7.0913603592955773E-3</v>
      </c>
      <c r="BF133" s="16">
        <v>9.9630474371894921E-3</v>
      </c>
      <c r="BG133" s="16">
        <v>9.708021114023099E-3</v>
      </c>
      <c r="BH133" s="16">
        <v>8.5839564548053741E-3</v>
      </c>
      <c r="BI133" s="16">
        <v>7.3346264322129932E-3</v>
      </c>
      <c r="BJ133" s="16">
        <v>8.3216926169466139E-3</v>
      </c>
      <c r="BK133" s="16">
        <v>8.0455341372509398E-3</v>
      </c>
      <c r="BL133" s="16">
        <v>8.1822269755232255E-3</v>
      </c>
      <c r="BM133" s="16">
        <v>1.0022964203382003E-2</v>
      </c>
      <c r="BN133" s="16">
        <v>1.0595921599683228E-2</v>
      </c>
      <c r="BO133" s="16">
        <v>7.0376317308366637E-3</v>
      </c>
      <c r="BP133" s="16">
        <v>5.8422970038716458E-3</v>
      </c>
      <c r="BQ133" s="16">
        <v>5.3399546669799661E-3</v>
      </c>
      <c r="BR133" s="16">
        <v>5.6517439521838152E-3</v>
      </c>
      <c r="BS133" s="16">
        <v>5.7288663360627289E-3</v>
      </c>
      <c r="BT133" s="16">
        <v>5.4024024437228264E-3</v>
      </c>
      <c r="BU133" s="16">
        <v>5.0091846464895406E-3</v>
      </c>
      <c r="BV133" s="16">
        <v>5.5841492438163101E-3</v>
      </c>
      <c r="BW133" s="16">
        <v>5.5116018897840664E-3</v>
      </c>
    </row>
    <row r="134" spans="51:75" ht="16.5" customHeight="1" x14ac:dyDescent="0.4">
      <c r="AY134" s="15" t="s">
        <v>35</v>
      </c>
      <c r="AZ134" s="16">
        <v>2.1553737058777053E-4</v>
      </c>
      <c r="BA134" s="16">
        <v>2.5276415659822787E-4</v>
      </c>
      <c r="BB134" s="16">
        <v>3.4023052353839754E-4</v>
      </c>
      <c r="BC134" s="16">
        <v>3.6310013412474456E-4</v>
      </c>
      <c r="BD134" s="16">
        <v>4.4663239176608526E-4</v>
      </c>
      <c r="BE134" s="16">
        <v>4.6431526162054383E-4</v>
      </c>
      <c r="BF134" s="16">
        <v>3.1825173712406543E-4</v>
      </c>
      <c r="BG134" s="16">
        <v>3.137573363847773E-4</v>
      </c>
      <c r="BH134" s="16">
        <v>2.4741587860127535E-4</v>
      </c>
      <c r="BI134" s="16">
        <v>2.5967969304800377E-4</v>
      </c>
      <c r="BJ134" s="16">
        <v>3.2792749821130407E-4</v>
      </c>
      <c r="BK134" s="16">
        <v>3.3952230356345961E-4</v>
      </c>
      <c r="BL134" s="16">
        <v>4.0409810165042211E-4</v>
      </c>
      <c r="BM134" s="16">
        <v>4.7749552486752247E-4</v>
      </c>
      <c r="BN134" s="16">
        <v>4.9891110671154183E-4</v>
      </c>
      <c r="BO134" s="16">
        <v>4.0276686451390191E-4</v>
      </c>
      <c r="BP134" s="16">
        <v>2.787355440778448E-4</v>
      </c>
      <c r="BQ134" s="16">
        <v>4.3126545606680223E-4</v>
      </c>
      <c r="BR134" s="16">
        <v>3.1801950810078324E-4</v>
      </c>
      <c r="BS134" s="16">
        <v>2.2921231691846406E-4</v>
      </c>
      <c r="BT134" s="16">
        <v>2.9755352523528982E-4</v>
      </c>
      <c r="BU134" s="16">
        <v>3.0130433963846819E-4</v>
      </c>
      <c r="BV134" s="16">
        <v>3.2148853763853854E-4</v>
      </c>
      <c r="BW134" s="16">
        <v>2.5111270292240529E-4</v>
      </c>
    </row>
    <row r="135" spans="51:75" ht="16.5" customHeight="1" x14ac:dyDescent="0.4">
      <c r="AY135" s="15" t="s">
        <v>36</v>
      </c>
      <c r="AZ135" s="16">
        <v>1.9398363352899356E-4</v>
      </c>
      <c r="BA135" s="16">
        <v>4.4775364883114604E-4</v>
      </c>
      <c r="BB135" s="16">
        <v>7.6378280794334316E-4</v>
      </c>
      <c r="BC135" s="16">
        <v>8.0771254325708334E-4</v>
      </c>
      <c r="BD135" s="16">
        <v>8.138634694404202E-4</v>
      </c>
      <c r="BE135" s="16">
        <v>8.7797794924612284E-4</v>
      </c>
      <c r="BF135" s="16">
        <v>6.7186477837302564E-4</v>
      </c>
      <c r="BG135" s="16">
        <v>5.9060204495958138E-4</v>
      </c>
      <c r="BH135" s="16">
        <v>7.0101165603694794E-4</v>
      </c>
      <c r="BI135" s="16">
        <v>4.8756187266155756E-4</v>
      </c>
      <c r="BJ135" s="16">
        <v>5.3660863343668163E-4</v>
      </c>
      <c r="BK135" s="16">
        <v>5.7985831619826716E-4</v>
      </c>
      <c r="BL135" s="16">
        <v>5.2866969689604115E-4</v>
      </c>
      <c r="BM135" s="16">
        <v>1.2170583610576864E-3</v>
      </c>
      <c r="BN135" s="16">
        <v>1.3093116874546287E-3</v>
      </c>
      <c r="BO135" s="16">
        <v>1.075243682943364E-3</v>
      </c>
      <c r="BP135" s="16">
        <v>1.0703444892589244E-3</v>
      </c>
      <c r="BQ135" s="16">
        <v>9.8861516507007846E-4</v>
      </c>
      <c r="BR135" s="16">
        <v>1.0165007108244245E-3</v>
      </c>
      <c r="BS135" s="16">
        <v>9.7018798293161074E-4</v>
      </c>
      <c r="BT135" s="16">
        <v>9.8897847982827819E-4</v>
      </c>
      <c r="BU135" s="16">
        <v>9.7752714734980592E-4</v>
      </c>
      <c r="BV135" s="16">
        <v>9.1418541508588795E-4</v>
      </c>
      <c r="BW135" s="16">
        <v>8.5152961439712873E-4</v>
      </c>
    </row>
    <row r="136" spans="51:75" ht="16.5" customHeight="1" x14ac:dyDescent="0.4">
      <c r="AY136" s="15" t="s">
        <v>37</v>
      </c>
      <c r="AZ136" s="16">
        <v>2.3421727603871066E-3</v>
      </c>
      <c r="BA136" s="16">
        <v>1.6537997674569774E-3</v>
      </c>
      <c r="BB136" s="16">
        <v>1.1873350923482858E-3</v>
      </c>
      <c r="BC136" s="16">
        <v>1.319016813759273E-3</v>
      </c>
      <c r="BD136" s="16">
        <v>1.3795978323441259E-3</v>
      </c>
      <c r="BE136" s="16">
        <v>1.0974724365576528E-3</v>
      </c>
      <c r="BF136" s="16">
        <v>9.901165154970915E-4</v>
      </c>
      <c r="BG136" s="16">
        <v>8.1207781181942443E-4</v>
      </c>
      <c r="BH136" s="16">
        <v>5.9104904332527063E-4</v>
      </c>
      <c r="BI136" s="16">
        <v>5.2995855724082268E-4</v>
      </c>
      <c r="BJ136" s="16">
        <v>5.7067902286123064E-4</v>
      </c>
      <c r="BK136" s="16">
        <v>5.7222860151144627E-4</v>
      </c>
      <c r="BL136" s="16">
        <v>5.3778469167010989E-4</v>
      </c>
      <c r="BM136" s="16">
        <v>4.6861188719556768E-4</v>
      </c>
      <c r="BN136" s="16">
        <v>5.5962515673464133E-4</v>
      </c>
      <c r="BO136" s="16">
        <v>1.7153553069029583E-3</v>
      </c>
      <c r="BP136" s="16">
        <v>1.6529017763816209E-3</v>
      </c>
      <c r="BQ136" s="16">
        <v>1.3296157582391756E-3</v>
      </c>
      <c r="BR136" s="16">
        <v>1.2227051407345223E-3</v>
      </c>
      <c r="BS136" s="16">
        <v>1.2801291661861394E-3</v>
      </c>
      <c r="BT136" s="16">
        <v>1.2400930155759802E-3</v>
      </c>
      <c r="BU136" s="16">
        <v>1.1042119265159804E-3</v>
      </c>
      <c r="BV136" s="16">
        <v>1.0741678627259183E-3</v>
      </c>
      <c r="BW136" s="16">
        <v>1.0446932320297491E-3</v>
      </c>
    </row>
    <row r="137" spans="51:75" ht="16.5" customHeight="1" x14ac:dyDescent="0.4">
      <c r="AY137" s="15" t="s">
        <v>38</v>
      </c>
      <c r="AZ137" s="16">
        <v>5.0292053137146312E-4</v>
      </c>
      <c r="BA137" s="16">
        <v>6.4996497410972967E-4</v>
      </c>
      <c r="BB137" s="16">
        <v>8.33217608665463E-4</v>
      </c>
      <c r="BC137" s="16">
        <v>9.9296771372888891E-4</v>
      </c>
      <c r="BD137" s="16">
        <v>1.0222919189312577E-3</v>
      </c>
      <c r="BE137" s="16">
        <v>1.0299356712310272E-3</v>
      </c>
      <c r="BF137" s="16">
        <v>6.983857564666977E-4</v>
      </c>
      <c r="BG137" s="16">
        <v>2.5008305341257257E-3</v>
      </c>
      <c r="BH137" s="16">
        <v>2.9071365735649848E-3</v>
      </c>
      <c r="BI137" s="16">
        <v>2.5014043901766883E-3</v>
      </c>
      <c r="BJ137" s="16">
        <v>3.3942625464209023E-3</v>
      </c>
      <c r="BK137" s="16">
        <v>3.4066676076648242E-3</v>
      </c>
      <c r="BL137" s="16">
        <v>3.1416348654626958E-3</v>
      </c>
      <c r="BM137" s="16">
        <v>2.7383813123797998E-3</v>
      </c>
      <c r="BN137" s="16">
        <v>3.2706394773312224E-3</v>
      </c>
      <c r="BO137" s="16">
        <v>2.0695743797120567E-3</v>
      </c>
      <c r="BP137" s="16">
        <v>1.9497551308245268E-3</v>
      </c>
      <c r="BQ137" s="16">
        <v>1.8110283603602587E-3</v>
      </c>
      <c r="BR137" s="16">
        <v>1.8805263150251867E-3</v>
      </c>
      <c r="BS137" s="16">
        <v>1.7515280821127906E-3</v>
      </c>
      <c r="BT137" s="16">
        <v>1.5290467279431995E-3</v>
      </c>
      <c r="BU137" s="16">
        <v>1.5613043053993409E-3</v>
      </c>
      <c r="BV137" s="16">
        <v>1.6409628200791694E-3</v>
      </c>
      <c r="BW137" s="16">
        <v>1.5742834837058448E-3</v>
      </c>
    </row>
    <row r="138" spans="51:75" ht="16.5" customHeight="1" x14ac:dyDescent="0.4">
      <c r="AY138" s="15" t="s">
        <v>39</v>
      </c>
      <c r="AZ138" s="16">
        <v>6.4661211176331287E-5</v>
      </c>
      <c r="BA138" s="16">
        <v>1.0110566263929114E-4</v>
      </c>
      <c r="BB138" s="16">
        <v>1.4581308151645595E-4</v>
      </c>
      <c r="BC138" s="16">
        <v>1.704347568340631E-4</v>
      </c>
      <c r="BD138" s="16">
        <v>1.6872779244496506E-4</v>
      </c>
      <c r="BE138" s="16">
        <v>1.6039981765073378E-4</v>
      </c>
      <c r="BF138" s="16">
        <v>1.3260489046836073E-4</v>
      </c>
      <c r="BG138" s="16">
        <v>4.4295153371968609E-4</v>
      </c>
      <c r="BH138" s="16">
        <v>5.2919507367494916E-4</v>
      </c>
      <c r="BI138" s="16">
        <v>3.2327471991690232E-4</v>
      </c>
      <c r="BJ138" s="16">
        <v>4.9827944533405947E-4</v>
      </c>
      <c r="BK138" s="16">
        <v>5.6841374416803864E-4</v>
      </c>
      <c r="BL138" s="16">
        <v>4.6486473347755495E-4</v>
      </c>
      <c r="BM138" s="16">
        <v>1.8655639111103212E-4</v>
      </c>
      <c r="BN138" s="16">
        <v>2.0589982181746185E-4</v>
      </c>
      <c r="BO138" s="16">
        <v>1.9958536589751396E-4</v>
      </c>
      <c r="BP138" s="16">
        <v>1.9511488085449159E-4</v>
      </c>
      <c r="BQ138" s="16">
        <v>1.8339527699850713E-4</v>
      </c>
      <c r="BR138" s="16">
        <v>2.0039585441967227E-4</v>
      </c>
      <c r="BS138" s="16">
        <v>2.1623803482873966E-4</v>
      </c>
      <c r="BT138" s="16">
        <v>2.3563487258517258E-4</v>
      </c>
      <c r="BU138" s="16">
        <v>1.5749999572010892E-4</v>
      </c>
      <c r="BV138" s="16">
        <v>1.813134406587011E-4</v>
      </c>
      <c r="BW138" s="16">
        <v>2.1891876665030172E-4</v>
      </c>
    </row>
    <row r="139" spans="51:75" ht="16.5" customHeight="1" x14ac:dyDescent="0.4">
      <c r="AY139" s="15" t="s">
        <v>40</v>
      </c>
      <c r="AZ139" s="16">
        <v>9.339952725470062E-4</v>
      </c>
      <c r="BA139" s="16">
        <v>1.1121622890322032E-3</v>
      </c>
      <c r="BB139" s="16">
        <v>1.0901263713373149E-3</v>
      </c>
      <c r="BC139" s="16">
        <v>1.2226841251139317E-3</v>
      </c>
      <c r="BD139" s="16">
        <v>1.3597475038211893E-3</v>
      </c>
      <c r="BE139" s="16">
        <v>2.7858915697232694E-3</v>
      </c>
      <c r="BF139" s="16">
        <v>2.2100815078060099E-3</v>
      </c>
      <c r="BG139" s="16">
        <v>2.140932412978479E-3</v>
      </c>
      <c r="BH139" s="16">
        <v>2.3160875302397172E-3</v>
      </c>
      <c r="BI139" s="16">
        <v>1.9661462473634576E-3</v>
      </c>
      <c r="BJ139" s="16">
        <v>2.2060577152396856E-3</v>
      </c>
      <c r="BK139" s="16">
        <v>2.4148046983783074E-3</v>
      </c>
      <c r="BL139" s="16">
        <v>2.26051870396928E-3</v>
      </c>
      <c r="BM139" s="16">
        <v>1.4946720383062437E-3</v>
      </c>
      <c r="BN139" s="16">
        <v>1.5732858179898369E-3</v>
      </c>
      <c r="BO139" s="16">
        <v>2.1828525603565939E-3</v>
      </c>
      <c r="BP139" s="16">
        <v>2.1058470355081204E-3</v>
      </c>
      <c r="BQ139" s="16">
        <v>2.0159152713820276E-3</v>
      </c>
      <c r="BR139" s="16">
        <v>2.0359057093940632E-3</v>
      </c>
      <c r="BS139" s="16">
        <v>1.767385538000231E-3</v>
      </c>
      <c r="BT139" s="16">
        <v>1.6511640706698221E-3</v>
      </c>
      <c r="BU139" s="16">
        <v>1.4842662640145057E-3</v>
      </c>
      <c r="BV139" s="16">
        <v>1.354518056685591E-3</v>
      </c>
      <c r="BW139" s="16">
        <v>1.6113065104187648E-3</v>
      </c>
    </row>
    <row r="140" spans="51:75" ht="16.5" customHeight="1" x14ac:dyDescent="0.4">
      <c r="AY140" s="15" t="s">
        <v>41</v>
      </c>
      <c r="AZ140" s="16">
        <v>1.3075933815658086E-2</v>
      </c>
      <c r="BA140" s="16">
        <v>1.4963638070615091E-2</v>
      </c>
      <c r="BB140" s="16">
        <v>1.7046243577280924E-2</v>
      </c>
      <c r="BC140" s="16">
        <v>1.8332851669890116E-2</v>
      </c>
      <c r="BD140" s="16">
        <v>1.6684201123528589E-2</v>
      </c>
      <c r="BE140" s="16">
        <v>1.8690799804143395E-2</v>
      </c>
      <c r="BF140" s="16">
        <v>2.065100160893937E-2</v>
      </c>
      <c r="BG140" s="16">
        <v>1.9526780111476131E-2</v>
      </c>
      <c r="BH140" s="16">
        <v>1.7573400043985023E-2</v>
      </c>
      <c r="BI140" s="16">
        <v>1.2321536455849141E-2</v>
      </c>
      <c r="BJ140" s="16">
        <v>1.2916936390582945E-2</v>
      </c>
      <c r="BK140" s="16">
        <v>1.4385827041997772E-2</v>
      </c>
      <c r="BL140" s="16">
        <v>1.3523613913128049E-2</v>
      </c>
      <c r="BM140" s="16">
        <v>1.0615947017984925E-2</v>
      </c>
      <c r="BN140" s="16">
        <v>1.1876196132778974E-2</v>
      </c>
      <c r="BO140" s="16">
        <v>7.4146862464106025E-2</v>
      </c>
      <c r="BP140" s="16">
        <v>6.505966334320977E-2</v>
      </c>
      <c r="BQ140" s="16">
        <v>5.9199422304877562E-2</v>
      </c>
      <c r="BR140" s="16">
        <v>4.6593488296446481E-2</v>
      </c>
      <c r="BS140" s="16">
        <v>4.7635797485872496E-2</v>
      </c>
      <c r="BT140" s="16">
        <v>5.5525551763993534E-2</v>
      </c>
      <c r="BU140" s="16">
        <v>5.2423531184143189E-2</v>
      </c>
      <c r="BV140" s="16">
        <v>5.5361545095242971E-2</v>
      </c>
      <c r="BW140" s="16">
        <v>6.0703276537864073E-2</v>
      </c>
    </row>
    <row r="141" spans="51:75" ht="16.5" customHeight="1" x14ac:dyDescent="0.4">
      <c r="AY141" s="15" t="s">
        <v>42</v>
      </c>
      <c r="AZ141" s="16">
        <v>4.1670558313635714E-4</v>
      </c>
      <c r="BA141" s="16">
        <v>3.8997898446583641E-4</v>
      </c>
      <c r="BB141" s="16">
        <v>4.3743924454936787E-4</v>
      </c>
      <c r="BC141" s="16">
        <v>5.9281654550978396E-4</v>
      </c>
      <c r="BD141" s="16">
        <v>5.161085415963622E-4</v>
      </c>
      <c r="BE141" s="16">
        <v>5.3185202694716908E-4</v>
      </c>
      <c r="BF141" s="16">
        <v>5.3041956187344292E-4</v>
      </c>
      <c r="BG141" s="16">
        <v>5.3523310324462062E-4</v>
      </c>
      <c r="BH141" s="16">
        <v>5.0170442049703059E-4</v>
      </c>
      <c r="BI141" s="16">
        <v>3.6567140449616744E-4</v>
      </c>
      <c r="BJ141" s="16">
        <v>3.6199788763585568E-4</v>
      </c>
      <c r="BK141" s="16">
        <v>3.6622630496732704E-4</v>
      </c>
      <c r="BL141" s="16">
        <v>3.4333146982329214E-4</v>
      </c>
      <c r="BM141" s="16">
        <v>1.6279266033855527E-3</v>
      </c>
      <c r="BN141" s="16">
        <v>1.8055830528608211E-3</v>
      </c>
      <c r="BO141" s="16">
        <v>1.3485497695777963E-4</v>
      </c>
      <c r="BP141" s="16">
        <v>1.2682467255541941E-4</v>
      </c>
      <c r="BQ141" s="16">
        <v>1.5617254056904127E-4</v>
      </c>
      <c r="BR141" s="16">
        <v>1.2198008529893109E-4</v>
      </c>
      <c r="BS141" s="16">
        <v>1.009110829200785E-4</v>
      </c>
      <c r="BT141" s="16">
        <v>1.0491771699047837E-4</v>
      </c>
      <c r="BU141" s="16">
        <v>1.2154890974051896E-4</v>
      </c>
      <c r="BV141" s="16">
        <v>1.2493867339507134E-4</v>
      </c>
      <c r="BW141" s="16">
        <v>1.2072726102038696E-4</v>
      </c>
    </row>
    <row r="142" spans="51:75" ht="16.5" customHeight="1" x14ac:dyDescent="0.4">
      <c r="AY142" s="15" t="s">
        <v>43</v>
      </c>
      <c r="AZ142" s="16">
        <v>1.0058410627429294E-4</v>
      </c>
      <c r="BA142" s="16">
        <v>8.6661996547963727E-5</v>
      </c>
      <c r="BB142" s="16">
        <v>7.637828079433431E-5</v>
      </c>
      <c r="BC142" s="16">
        <v>8.1512275007595338E-5</v>
      </c>
      <c r="BD142" s="16">
        <v>1.0917680687615381E-4</v>
      </c>
      <c r="BE142" s="16">
        <v>1.0130514798993702E-4</v>
      </c>
      <c r="BF142" s="16">
        <v>2.4487703106490597E-3</v>
      </c>
      <c r="BG142" s="16">
        <v>2.7130781440330735E-3</v>
      </c>
      <c r="BH142" s="16">
        <v>2.7009566747305891E-3</v>
      </c>
      <c r="BI142" s="16">
        <v>2.2152267692666433E-3</v>
      </c>
      <c r="BJ142" s="16">
        <v>2.0910701509318274E-3</v>
      </c>
      <c r="BK142" s="16">
        <v>2.1973578298039569E-3</v>
      </c>
      <c r="BL142" s="16">
        <v>2.2331737196470713E-3</v>
      </c>
      <c r="BM142" s="16">
        <v>2.3830358055016349E-3</v>
      </c>
      <c r="BN142" s="16">
        <v>2.6239028575199643E-3</v>
      </c>
      <c r="BO142" s="16">
        <v>1.6937785105897113E-3</v>
      </c>
      <c r="BP142" s="16">
        <v>1.5776431794806026E-3</v>
      </c>
      <c r="BQ142" s="16">
        <v>1.5015488304252775E-3</v>
      </c>
      <c r="BR142" s="16">
        <v>1.5320117855996691E-3</v>
      </c>
      <c r="BS142" s="16">
        <v>1.5900703494406653E-3</v>
      </c>
      <c r="BT142" s="16">
        <v>1.5273267653695853E-3</v>
      </c>
      <c r="BU142" s="16">
        <v>1.4003803967287951E-3</v>
      </c>
      <c r="BV142" s="16">
        <v>1.4672675912128499E-3</v>
      </c>
      <c r="BW142" s="16">
        <v>1.1654204930501354E-3</v>
      </c>
    </row>
    <row r="143" spans="51:75" ht="16.5" customHeight="1" x14ac:dyDescent="0.4">
      <c r="AY143" s="15" t="s">
        <v>44</v>
      </c>
      <c r="AZ143" s="16">
        <v>8.0991759287864423E-2</v>
      </c>
      <c r="BA143" s="16">
        <v>8.2776650369396632E-2</v>
      </c>
      <c r="BB143" s="16">
        <v>8.750173587001811E-2</v>
      </c>
      <c r="BC143" s="16">
        <v>8.7077340328568467E-2</v>
      </c>
      <c r="BD143" s="16">
        <v>9.0974055620620498E-2</v>
      </c>
      <c r="BE143" s="16">
        <v>8.335725260438645E-2</v>
      </c>
      <c r="BF143" s="16">
        <v>8.5291465549249365E-2</v>
      </c>
      <c r="BG143" s="16">
        <v>8.0801742276032595E-2</v>
      </c>
      <c r="BH143" s="16">
        <v>8.3654057620409006E-2</v>
      </c>
      <c r="BI143" s="16">
        <v>8.4374701898311713E-2</v>
      </c>
      <c r="BJ143" s="16">
        <v>8.9801028925760626E-2</v>
      </c>
      <c r="BK143" s="16">
        <v>9.6905006237291758E-2</v>
      </c>
      <c r="BL143" s="16">
        <v>0.10185702826863725</v>
      </c>
      <c r="BM143" s="16">
        <v>0.10976400616524437</v>
      </c>
      <c r="BN143" s="16">
        <v>0.11666600673134021</v>
      </c>
      <c r="BO143" s="16">
        <v>0.13451334434948659</v>
      </c>
      <c r="BP143" s="16">
        <v>0.13756992777962046</v>
      </c>
      <c r="BQ143" s="16">
        <v>0.14319302639459228</v>
      </c>
      <c r="BR143" s="16">
        <v>0.14948078595834943</v>
      </c>
      <c r="BS143" s="16">
        <v>0.15170972206204594</v>
      </c>
      <c r="BT143" s="16">
        <v>0.1478015438384061</v>
      </c>
      <c r="BU143" s="16">
        <v>0.15088841981281476</v>
      </c>
      <c r="BV143" s="16">
        <v>0.15344145099509091</v>
      </c>
      <c r="BW143" s="16">
        <v>0.13886693441290354</v>
      </c>
    </row>
    <row r="144" spans="51:75" ht="16.5" customHeight="1" x14ac:dyDescent="0.4">
      <c r="AY144" s="15" t="s">
        <v>45</v>
      </c>
      <c r="AZ144" s="16">
        <v>3.4141119501102796E-2</v>
      </c>
      <c r="BA144" s="16">
        <v>3.7611306501816308E-2</v>
      </c>
      <c r="BB144" s="16">
        <v>3.7536453270379022E-2</v>
      </c>
      <c r="BC144" s="16">
        <v>3.8036591601271742E-2</v>
      </c>
      <c r="BD144" s="16">
        <v>3.7378168608690615E-2</v>
      </c>
      <c r="BE144" s="16">
        <v>3.7111452546980332E-2</v>
      </c>
      <c r="BF144" s="16">
        <v>3.8375855301543402E-2</v>
      </c>
      <c r="BG144" s="16">
        <v>3.7309438558930964E-2</v>
      </c>
      <c r="BH144" s="16">
        <v>3.4253353859687745E-2</v>
      </c>
      <c r="BI144" s="16">
        <v>3.1622627110559826E-2</v>
      </c>
      <c r="BJ144" s="16">
        <v>3.3610439167319671E-2</v>
      </c>
      <c r="BK144" s="16">
        <v>3.5039464699217669E-2</v>
      </c>
      <c r="BL144" s="16">
        <v>3.6061957657810874E-2</v>
      </c>
      <c r="BM144" s="16">
        <v>4.0249541382205149E-2</v>
      </c>
      <c r="BN144" s="16">
        <v>4.2634461822741457E-2</v>
      </c>
      <c r="BO144" s="16">
        <v>5.1978502318606484E-2</v>
      </c>
      <c r="BP144" s="16">
        <v>5.0244869175472356E-2</v>
      </c>
      <c r="BQ144" s="16">
        <v>4.9735939456634112E-2</v>
      </c>
      <c r="BR144" s="16">
        <v>5.1308599450799221E-2</v>
      </c>
      <c r="BS144" s="16">
        <v>5.2231576519432547E-2</v>
      </c>
      <c r="BT144" s="16">
        <v>5.0310625240794674E-2</v>
      </c>
      <c r="BU144" s="16">
        <v>4.9793966038207585E-2</v>
      </c>
      <c r="BV144" s="16">
        <v>5.2739356596304764E-2</v>
      </c>
      <c r="BW144" s="16">
        <v>4.5129459866234331E-2</v>
      </c>
    </row>
    <row r="145" spans="51:75" ht="16.5" customHeight="1" x14ac:dyDescent="0.4">
      <c r="AY145" s="15" t="s">
        <v>46</v>
      </c>
      <c r="AZ145" s="16">
        <v>2.3565419184262896E-3</v>
      </c>
      <c r="BA145" s="16">
        <v>2.1304407484707779E-3</v>
      </c>
      <c r="BB145" s="16">
        <v>2.3816136647687837E-3</v>
      </c>
      <c r="BC145" s="16">
        <v>2.6158030070619256E-3</v>
      </c>
      <c r="BD145" s="16">
        <v>2.8981479643488124E-3</v>
      </c>
      <c r="BE145" s="16">
        <v>2.9547334830398314E-3</v>
      </c>
      <c r="BF145" s="16">
        <v>3.5096094343959579E-3</v>
      </c>
      <c r="BG145" s="16">
        <v>2.8422723413679819E-3</v>
      </c>
      <c r="BH145" s="16">
        <v>2.6528480316692304E-3</v>
      </c>
      <c r="BI145" s="16">
        <v>2.1092350578184801E-3</v>
      </c>
      <c r="BJ145" s="16">
        <v>2.436032843855406E-3</v>
      </c>
      <c r="BK145" s="16">
        <v>2.6742149977301618E-3</v>
      </c>
      <c r="BL145" s="16">
        <v>2.7922267324566744E-3</v>
      </c>
      <c r="BM145" s="16">
        <v>2.1609448637027878E-3</v>
      </c>
      <c r="BN145" s="16">
        <v>2.7558899227875682E-3</v>
      </c>
      <c r="BO145" s="16">
        <v>3.2383175133461426E-3</v>
      </c>
      <c r="BP145" s="16">
        <v>3.2180018563787108E-3</v>
      </c>
      <c r="BQ145" s="16">
        <v>3.0704381141234346E-3</v>
      </c>
      <c r="BR145" s="16">
        <v>3.1598650667913532E-3</v>
      </c>
      <c r="BS145" s="16">
        <v>3.3747549302272075E-3</v>
      </c>
      <c r="BT145" s="16">
        <v>3.3057680664868769E-3</v>
      </c>
      <c r="BU145" s="16">
        <v>3.3177716489736094E-3</v>
      </c>
      <c r="BV145" s="16">
        <v>3.4144825253458028E-3</v>
      </c>
      <c r="BW145" s="16">
        <v>1.9316361763261917E-3</v>
      </c>
    </row>
    <row r="146" spans="51:75" ht="16.5" customHeight="1" x14ac:dyDescent="0.4">
      <c r="AY146" s="15" t="s">
        <v>47</v>
      </c>
      <c r="AZ146" s="16">
        <v>1.5590536472515385E-3</v>
      </c>
      <c r="BA146" s="16">
        <v>1.8054582614159115E-3</v>
      </c>
      <c r="BB146" s="16">
        <v>1.8747396194972925E-3</v>
      </c>
      <c r="BC146" s="16">
        <v>1.9637048070011644E-3</v>
      </c>
      <c r="BD146" s="16">
        <v>1.9254818667248951E-3</v>
      </c>
      <c r="BE146" s="16">
        <v>1.8066084724872105E-3</v>
      </c>
      <c r="BF146" s="16">
        <v>2.0155943351190799E-3</v>
      </c>
      <c r="BG146" s="16">
        <v>1.8271750765937013E-3</v>
      </c>
      <c r="BH146" s="16">
        <v>1.6769298438530876E-3</v>
      </c>
      <c r="BI146" s="16">
        <v>1.5315802304259815E-3</v>
      </c>
      <c r="BJ146" s="16">
        <v>1.7674014513985913E-3</v>
      </c>
      <c r="BK146" s="16">
        <v>1.9303178157652819E-3</v>
      </c>
      <c r="BL146" s="16">
        <v>1.9779538659731211E-3</v>
      </c>
      <c r="BM146" s="16">
        <v>2.4363376315333588E-3</v>
      </c>
      <c r="BN146" s="16">
        <v>2.8192437141160167E-3</v>
      </c>
      <c r="BO146" s="16">
        <v>1.7657011649671937E-3</v>
      </c>
      <c r="BP146" s="16">
        <v>1.8452293017953343E-3</v>
      </c>
      <c r="BQ146" s="16">
        <v>1.8411166479928261E-3</v>
      </c>
      <c r="BR146" s="16">
        <v>1.9269949189485887E-3</v>
      </c>
      <c r="BS146" s="16">
        <v>1.9173105754814901E-3</v>
      </c>
      <c r="BT146" s="16">
        <v>1.8145605151631905E-3</v>
      </c>
      <c r="BU146" s="16">
        <v>1.8472010367608441E-3</v>
      </c>
      <c r="BV146" s="16">
        <v>1.9045529480955993E-3</v>
      </c>
      <c r="BW146" s="16">
        <v>1.9590010221574791E-3</v>
      </c>
    </row>
    <row r="147" spans="51:75" ht="16.5" customHeight="1" x14ac:dyDescent="0.4">
      <c r="AY147" s="15" t="s">
        <v>48</v>
      </c>
      <c r="AZ147" s="16">
        <v>6.8037963315539553E-3</v>
      </c>
      <c r="BA147" s="16">
        <v>7.8429106875907324E-3</v>
      </c>
      <c r="BB147" s="16">
        <v>8.2419108457158878E-3</v>
      </c>
      <c r="BC147" s="16">
        <v>8.3957643257823265E-3</v>
      </c>
      <c r="BD147" s="16">
        <v>8.2775869940647489E-3</v>
      </c>
      <c r="BE147" s="16">
        <v>8.4167693788306051E-3</v>
      </c>
      <c r="BF147" s="16">
        <v>9.1408971162856567E-3</v>
      </c>
      <c r="BG147" s="16">
        <v>8.6652393783913425E-3</v>
      </c>
      <c r="BH147" s="16">
        <v>7.9447987684187222E-3</v>
      </c>
      <c r="BI147" s="16">
        <v>6.974254613289245E-3</v>
      </c>
      <c r="BJ147" s="16">
        <v>7.4230860958740897E-3</v>
      </c>
      <c r="BK147" s="16">
        <v>7.6487889735363324E-3</v>
      </c>
      <c r="BL147" s="16">
        <v>7.79635886342093E-3</v>
      </c>
      <c r="BM147" s="16">
        <v>8.9125094943877537E-3</v>
      </c>
      <c r="BN147" s="16">
        <v>9.4133174948855137E-3</v>
      </c>
      <c r="BO147" s="16">
        <v>1.0809974952935614E-2</v>
      </c>
      <c r="BP147" s="16">
        <v>1.0392654760942451E-2</v>
      </c>
      <c r="BQ147" s="16">
        <v>1.0462127442524203E-2</v>
      </c>
      <c r="BR147" s="16">
        <v>1.1017415561464159E-2</v>
      </c>
      <c r="BS147" s="16">
        <v>1.0970476300311387E-2</v>
      </c>
      <c r="BT147" s="16">
        <v>1.0546810501403488E-2</v>
      </c>
      <c r="BU147" s="16">
        <v>1.0735679056095689E-2</v>
      </c>
      <c r="BV147" s="16">
        <v>1.0820908029899955E-2</v>
      </c>
      <c r="BW147" s="16">
        <v>1.1081152864857918E-2</v>
      </c>
    </row>
    <row r="148" spans="51:75" ht="16.5" customHeight="1" x14ac:dyDescent="0.4">
      <c r="AY148" s="15" t="s">
        <v>49</v>
      </c>
      <c r="AZ148" s="16">
        <v>4.3107474117553979E-5</v>
      </c>
      <c r="BA148" s="16">
        <v>2.455423235525641E-4</v>
      </c>
      <c r="BB148" s="16">
        <v>3.4717400361060992E-4</v>
      </c>
      <c r="BC148" s="16">
        <v>3.7792054776248805E-4</v>
      </c>
      <c r="BD148" s="16">
        <v>2.9775492784405594E-4</v>
      </c>
      <c r="BE148" s="16">
        <v>9.2863052324109111E-5</v>
      </c>
      <c r="BF148" s="16">
        <v>1.3260489046836073E-4</v>
      </c>
      <c r="BG148" s="16">
        <v>1.0150972647742805E-4</v>
      </c>
      <c r="BH148" s="16">
        <v>9.621728612271835E-5</v>
      </c>
      <c r="BI148" s="16">
        <v>7.4194198013715398E-5</v>
      </c>
      <c r="BJ148" s="16">
        <v>8.9434772239446676E-5</v>
      </c>
      <c r="BK148" s="16">
        <v>8.7741718898421762E-5</v>
      </c>
      <c r="BL148" s="16">
        <v>9.1149947740696704E-5</v>
      </c>
      <c r="BM148" s="16">
        <v>1.1104547089942388E-4</v>
      </c>
      <c r="BN148" s="16">
        <v>1.161486174354912E-4</v>
      </c>
      <c r="BO148" s="16">
        <v>2.6970995391556033E-5</v>
      </c>
      <c r="BP148" s="16">
        <v>2.2298843526227609E-5</v>
      </c>
      <c r="BQ148" s="16">
        <v>2.0058858421711708E-5</v>
      </c>
      <c r="BR148" s="16">
        <v>1.7425726471275863E-5</v>
      </c>
      <c r="BS148" s="16">
        <v>1.4415868988582642E-5</v>
      </c>
      <c r="BT148" s="16">
        <v>1.3759700588915181E-5</v>
      </c>
      <c r="BU148" s="16">
        <v>1.36956518017486E-5</v>
      </c>
      <c r="BV148" s="16">
        <v>1.5236423584764808E-5</v>
      </c>
      <c r="BW148" s="16">
        <v>1.7706664949656751E-5</v>
      </c>
    </row>
    <row r="149" spans="51:75" ht="16.5" customHeight="1" x14ac:dyDescent="0.4">
      <c r="AY149" s="15" t="s">
        <v>50</v>
      </c>
      <c r="AZ149" s="16">
        <v>5.0292053137146307E-5</v>
      </c>
      <c r="BA149" s="16">
        <v>3.6109165228318159E-5</v>
      </c>
      <c r="BB149" s="16">
        <v>6.9434800722121976E-5</v>
      </c>
      <c r="BC149" s="16">
        <v>8.1512275007595338E-5</v>
      </c>
      <c r="BD149" s="16">
        <v>8.9326478353216716E-5</v>
      </c>
      <c r="BE149" s="16">
        <v>9.2863052324109111E-5</v>
      </c>
      <c r="BF149" s="16">
        <v>1.060839123746886E-4</v>
      </c>
      <c r="BG149" s="16">
        <v>1.1996604038241498E-4</v>
      </c>
      <c r="BH149" s="16">
        <v>1.0308994941719799E-4</v>
      </c>
      <c r="BI149" s="16">
        <v>9.5392540303348256E-5</v>
      </c>
      <c r="BJ149" s="16">
        <v>8.0917174883308909E-5</v>
      </c>
      <c r="BK149" s="16">
        <v>8.3926861555012143E-5</v>
      </c>
      <c r="BL149" s="16">
        <v>9.1149947740696704E-5</v>
      </c>
      <c r="BM149" s="16">
        <v>1.9988184761896279E-4</v>
      </c>
      <c r="BN149" s="16">
        <v>2.2437801095492632E-4</v>
      </c>
      <c r="BO149" s="16">
        <v>3.8119006820065742E-4</v>
      </c>
      <c r="BP149" s="16">
        <v>1.4494248292047947E-4</v>
      </c>
      <c r="BQ149" s="16">
        <v>1.4757588695973628E-4</v>
      </c>
      <c r="BR149" s="16">
        <v>1.4376224338802593E-4</v>
      </c>
      <c r="BS149" s="16">
        <v>1.1676853880751936E-4</v>
      </c>
      <c r="BT149" s="16">
        <v>1.1867741757939356E-4</v>
      </c>
      <c r="BU149" s="16">
        <v>1.2326086621573739E-4</v>
      </c>
      <c r="BV149" s="16">
        <v>9.7513110942494855E-5</v>
      </c>
      <c r="BW149" s="16">
        <v>1.0302059607073022E-4</v>
      </c>
    </row>
    <row r="150" spans="51:75" ht="16.5" customHeight="1" x14ac:dyDescent="0.4">
      <c r="AY150" s="15" t="s">
        <v>51</v>
      </c>
      <c r="AZ150" s="16">
        <v>4.5550230984215366E-3</v>
      </c>
      <c r="BA150" s="16">
        <v>2.2171027450187423E-3</v>
      </c>
      <c r="BB150" s="16">
        <v>4.2355228440494247E-4</v>
      </c>
      <c r="BC150" s="16">
        <v>4.3720220231346538E-4</v>
      </c>
      <c r="BD150" s="16">
        <v>4.1685689898167844E-4</v>
      </c>
      <c r="BE150" s="16">
        <v>7.766728012561831E-4</v>
      </c>
      <c r="BF150" s="16">
        <v>1.0608391237468858E-3</v>
      </c>
      <c r="BG150" s="16">
        <v>8.6744675353438508E-4</v>
      </c>
      <c r="BH150" s="16">
        <v>6.8039366615350741E-4</v>
      </c>
      <c r="BI150" s="16">
        <v>6.0945234082694763E-4</v>
      </c>
      <c r="BJ150" s="16">
        <v>7.7510135940853748E-4</v>
      </c>
      <c r="BK150" s="16">
        <v>8.011200421160254E-4</v>
      </c>
      <c r="BL150" s="16">
        <v>8.4161785080576819E-4</v>
      </c>
      <c r="BM150" s="16">
        <v>8.6171285417952978E-4</v>
      </c>
      <c r="BN150" s="16">
        <v>1.0110209199498436E-3</v>
      </c>
      <c r="BO150" s="16">
        <v>6.0055416405197968E-4</v>
      </c>
      <c r="BP150" s="16">
        <v>5.4632166639257654E-4</v>
      </c>
      <c r="BQ150" s="16">
        <v>5.3442529937846087E-4</v>
      </c>
      <c r="BR150" s="16">
        <v>6.0118756325901754E-4</v>
      </c>
      <c r="BS150" s="16">
        <v>5.8816745473417144E-4</v>
      </c>
      <c r="BT150" s="16">
        <v>5.5210798613022222E-4</v>
      </c>
      <c r="BU150" s="16">
        <v>5.735054191982232E-4</v>
      </c>
      <c r="BV150" s="16">
        <v>5.6527131499477321E-4</v>
      </c>
      <c r="BW150" s="16">
        <v>6.0202660828832973E-4</v>
      </c>
    </row>
    <row r="151" spans="51:75" ht="16.5" customHeight="1" x14ac:dyDescent="0.4">
      <c r="AY151" s="15" t="s">
        <v>52</v>
      </c>
      <c r="AZ151" s="16">
        <v>2.8738316078369381E-4</v>
      </c>
      <c r="BA151" s="16">
        <v>1.8704547588268849E-3</v>
      </c>
      <c r="BB151" s="16">
        <v>2.7704485488126668E-3</v>
      </c>
      <c r="BC151" s="16">
        <v>2.9122112798168191E-3</v>
      </c>
      <c r="BD151" s="16">
        <v>2.1239851519542657E-3</v>
      </c>
      <c r="BE151" s="16">
        <v>8.7797794924612284E-4</v>
      </c>
      <c r="BF151" s="16">
        <v>1.1580827100903493E-3</v>
      </c>
      <c r="BG151" s="16">
        <v>8.7667491048687689E-4</v>
      </c>
      <c r="BH151" s="16">
        <v>8.2471959533758437E-4</v>
      </c>
      <c r="BI151" s="16">
        <v>6.1475192639935574E-4</v>
      </c>
      <c r="BJ151" s="16">
        <v>7.2825457394977932E-4</v>
      </c>
      <c r="BK151" s="16">
        <v>7.6678632602533985E-4</v>
      </c>
      <c r="BL151" s="16">
        <v>7.8996621375270414E-4</v>
      </c>
      <c r="BM151" s="16">
        <v>1.9010984617981353E-3</v>
      </c>
      <c r="BN151" s="16">
        <v>2.0827558899227869E-3</v>
      </c>
      <c r="BO151" s="16">
        <v>1.8879696774089144E-4</v>
      </c>
      <c r="BP151" s="16">
        <v>1.6584764872631773E-4</v>
      </c>
      <c r="BQ151" s="16">
        <v>1.5617254056904127E-4</v>
      </c>
      <c r="BR151" s="16">
        <v>1.5102296275105735E-4</v>
      </c>
      <c r="BS151" s="16">
        <v>1.1676853880751936E-4</v>
      </c>
      <c r="BT151" s="16">
        <v>1.1351752985855031E-4</v>
      </c>
      <c r="BU151" s="16">
        <v>8.9021736711365903E-5</v>
      </c>
      <c r="BV151" s="16">
        <v>8.9894899150112293E-5</v>
      </c>
      <c r="BW151" s="16">
        <v>1.0302059607073022E-4</v>
      </c>
    </row>
    <row r="152" spans="51:75" ht="16.5" customHeight="1" x14ac:dyDescent="0.4">
      <c r="AY152" s="15" t="s">
        <v>53</v>
      </c>
      <c r="AZ152" s="16">
        <v>7.3570089160625556E-3</v>
      </c>
      <c r="BA152" s="16">
        <v>2.159328080653433E-3</v>
      </c>
      <c r="BB152" s="16">
        <v>3.4023052353839754E-4</v>
      </c>
      <c r="BC152" s="16">
        <v>3.7051034094361449E-4</v>
      </c>
      <c r="BD152" s="16">
        <v>3.6723107767433488E-4</v>
      </c>
      <c r="BE152" s="16">
        <v>4.5587316595471691E-4</v>
      </c>
      <c r="BF152" s="16">
        <v>5.4810021393588999E-4</v>
      </c>
      <c r="BG152" s="16">
        <v>5.1677678933963363E-4</v>
      </c>
      <c r="BH152" s="16">
        <v>5.0170442049703059E-4</v>
      </c>
      <c r="BI152" s="16">
        <v>4.3456601693747611E-4</v>
      </c>
      <c r="BJ152" s="16">
        <v>4.0884467309461385E-4</v>
      </c>
      <c r="BK152" s="16">
        <v>3.8530059168437374E-4</v>
      </c>
      <c r="BL152" s="16">
        <v>4.0105977005906588E-4</v>
      </c>
      <c r="BM152" s="16">
        <v>2.9849022577765148E-3</v>
      </c>
      <c r="BN152" s="16">
        <v>3.2838381838579968E-3</v>
      </c>
      <c r="BO152" s="16">
        <v>2.5712348939949976E-4</v>
      </c>
      <c r="BP152" s="16">
        <v>2.7455451091667739E-4</v>
      </c>
      <c r="BQ152" s="16">
        <v>2.9085344711481868E-4</v>
      </c>
      <c r="BR152" s="16">
        <v>2.9333306226647659E-4</v>
      </c>
      <c r="BS152" s="16">
        <v>2.912005535693693E-4</v>
      </c>
      <c r="BT152" s="16">
        <v>3.5087236501733652E-4</v>
      </c>
      <c r="BU152" s="16">
        <v>3.7149455512243065E-4</v>
      </c>
      <c r="BV152" s="16">
        <v>3.3367767650634963E-4</v>
      </c>
      <c r="BW152" s="16">
        <v>4.1852117153734215E-4</v>
      </c>
    </row>
    <row r="153" spans="51:75" ht="16.5" customHeight="1" x14ac:dyDescent="0.4">
      <c r="AY153" s="15" t="s">
        <v>54</v>
      </c>
      <c r="AZ153" s="16">
        <v>8.1444387766098705E-2</v>
      </c>
      <c r="BA153" s="16">
        <v>5.176609927131702E-2</v>
      </c>
      <c r="BB153" s="16">
        <v>2.1108179419525065E-2</v>
      </c>
      <c r="BC153" s="16">
        <v>2.1267293570163562E-2</v>
      </c>
      <c r="BD153" s="16">
        <v>1.8470730690592931E-2</v>
      </c>
      <c r="BE153" s="16">
        <v>2.1468249278200822E-2</v>
      </c>
      <c r="BF153" s="16">
        <v>2.2896444420870264E-2</v>
      </c>
      <c r="BG153" s="16">
        <v>1.9775940349193461E-2</v>
      </c>
      <c r="BH153" s="16">
        <v>2.9153837695183624E-2</v>
      </c>
      <c r="BI153" s="16">
        <v>2.4876254676884285E-2</v>
      </c>
      <c r="BJ153" s="16">
        <v>2.2546080201696714E-2</v>
      </c>
      <c r="BK153" s="16">
        <v>1.7151598615969772E-2</v>
      </c>
      <c r="BL153" s="16">
        <v>1.6817165358158557E-2</v>
      </c>
      <c r="BM153" s="16">
        <v>1.7751728977981895E-2</v>
      </c>
      <c r="BN153" s="16">
        <v>2.0727248729624514E-2</v>
      </c>
      <c r="BO153" s="16">
        <v>4.1544323234793346E-2</v>
      </c>
      <c r="BP153" s="16">
        <v>3.9999944252891086E-2</v>
      </c>
      <c r="BQ153" s="16">
        <v>3.863479409581843E-2</v>
      </c>
      <c r="BR153" s="16">
        <v>3.8795475700550426E-2</v>
      </c>
      <c r="BS153" s="16">
        <v>4.0063141506170061E-2</v>
      </c>
      <c r="BT153" s="16">
        <v>3.8618319665364054E-2</v>
      </c>
      <c r="BU153" s="16">
        <v>4.2480487976073782E-2</v>
      </c>
      <c r="BV153" s="16">
        <v>4.3141933380261496E-2</v>
      </c>
      <c r="BW153" s="16">
        <v>3.9105974389723734E-2</v>
      </c>
    </row>
    <row r="154" spans="51:75" ht="16.5" customHeight="1" x14ac:dyDescent="0.4">
      <c r="AY154" s="15" t="s">
        <v>55</v>
      </c>
      <c r="AZ154" s="16">
        <v>1.2213784333306994E-4</v>
      </c>
      <c r="BA154" s="16">
        <v>5.4163747842477417E-4</v>
      </c>
      <c r="BB154" s="16">
        <v>8.6793500902652293E-4</v>
      </c>
      <c r="BC154" s="16">
        <v>9.1886564554016813E-4</v>
      </c>
      <c r="BD154" s="16">
        <v>6.8483633404132962E-4</v>
      </c>
      <c r="BE154" s="16">
        <v>6.669255576004199E-4</v>
      </c>
      <c r="BF154" s="16">
        <v>6.8954543043547585E-4</v>
      </c>
      <c r="BG154" s="16">
        <v>5.3523310324462062E-4</v>
      </c>
      <c r="BH154" s="16">
        <v>4.5359577743567166E-4</v>
      </c>
      <c r="BI154" s="16">
        <v>5.7765482739249884E-4</v>
      </c>
      <c r="BJ154" s="16">
        <v>9.3693570917515693E-4</v>
      </c>
      <c r="BK154" s="16">
        <v>8.6215775961058126E-4</v>
      </c>
      <c r="BL154" s="16">
        <v>8.9023115626747347E-4</v>
      </c>
      <c r="BM154" s="16">
        <v>1.2281629081476273E-3</v>
      </c>
      <c r="BN154" s="16">
        <v>1.2697155678743483E-3</v>
      </c>
      <c r="BO154" s="16">
        <v>1.7261437050595792E-4</v>
      </c>
      <c r="BP154" s="16">
        <v>1.6166661556515008E-4</v>
      </c>
      <c r="BQ154" s="16">
        <v>1.6047086737369361E-4</v>
      </c>
      <c r="BR154" s="16">
        <v>1.8151798407579036E-4</v>
      </c>
      <c r="BS154" s="16">
        <v>1.3839234229039333E-4</v>
      </c>
      <c r="BT154" s="16">
        <v>1.2727723044746552E-4</v>
      </c>
      <c r="BU154" s="16">
        <v>9.9293475562677359E-5</v>
      </c>
      <c r="BV154" s="16">
        <v>1.1274953452725949E-4</v>
      </c>
      <c r="BW154" s="16">
        <v>1.2233695783399201E-4</v>
      </c>
    </row>
    <row r="155" spans="51:75" ht="16.5" customHeight="1" x14ac:dyDescent="0.4">
      <c r="AY155" s="15" t="s">
        <v>56</v>
      </c>
      <c r="AZ155" s="16">
        <v>4.4601866553629174E-2</v>
      </c>
      <c r="BA155" s="16">
        <v>1.3309838303158126E-2</v>
      </c>
      <c r="BB155" s="16">
        <v>2.8378003055131249E-2</v>
      </c>
      <c r="BC155" s="16">
        <v>2.9588955827757155E-2</v>
      </c>
      <c r="BD155" s="16">
        <v>3.0232050340433154E-2</v>
      </c>
      <c r="BE155" s="16">
        <v>3.9635639151062711E-2</v>
      </c>
      <c r="BF155" s="16">
        <v>3.933061051291567E-2</v>
      </c>
      <c r="BG155" s="16">
        <v>4.240338119670737E-2</v>
      </c>
      <c r="BH155" s="16">
        <v>3.7559104904332535E-2</v>
      </c>
      <c r="BI155" s="16">
        <v>3.081709010355381E-2</v>
      </c>
      <c r="BJ155" s="16">
        <v>2.9551804027119929E-2</v>
      </c>
      <c r="BK155" s="16">
        <v>3.1140680494253073E-2</v>
      </c>
      <c r="BL155" s="16">
        <v>3.1234048759145306E-2</v>
      </c>
      <c r="BM155" s="16">
        <v>2.4203470837238415E-2</v>
      </c>
      <c r="BN155" s="16">
        <v>2.4755493961591778E-2</v>
      </c>
      <c r="BO155" s="16">
        <v>8.4940654819806883E-3</v>
      </c>
      <c r="BP155" s="16">
        <v>7.8659170538767816E-3</v>
      </c>
      <c r="BQ155" s="16">
        <v>7.4246431672364294E-3</v>
      </c>
      <c r="BR155" s="16">
        <v>7.7863954449151019E-3</v>
      </c>
      <c r="BS155" s="16">
        <v>8.4606735093991567E-3</v>
      </c>
      <c r="BT155" s="16">
        <v>8.070064395398752E-3</v>
      </c>
      <c r="BU155" s="16">
        <v>8.2362226022765668E-3</v>
      </c>
      <c r="BV155" s="16">
        <v>9.566950368873825E-3</v>
      </c>
      <c r="BW155" s="16">
        <v>1.0429225655347837E-2</v>
      </c>
    </row>
    <row r="156" spans="51:75" ht="16.5" customHeight="1" x14ac:dyDescent="0.4">
      <c r="AY156" s="15" t="s">
        <v>57</v>
      </c>
      <c r="AZ156" s="16">
        <v>5.7979552688110364E-3</v>
      </c>
      <c r="BA156" s="16">
        <v>2.2604337432927213E-3</v>
      </c>
      <c r="BB156" s="16">
        <v>6.0408276628246185E-3</v>
      </c>
      <c r="BC156" s="16">
        <v>6.3801880710490765E-3</v>
      </c>
      <c r="BD156" s="16">
        <v>6.371955455862801E-3</v>
      </c>
      <c r="BE156" s="16">
        <v>8.6784743444712712E-3</v>
      </c>
      <c r="BF156" s="16">
        <v>9.0436535299422017E-3</v>
      </c>
      <c r="BG156" s="16">
        <v>9.3665793067808523E-3</v>
      </c>
      <c r="BH156" s="16">
        <v>8.9207169562348712E-3</v>
      </c>
      <c r="BI156" s="16">
        <v>7.2127359640476261E-3</v>
      </c>
      <c r="BJ156" s="16">
        <v>6.8438894756567151E-3</v>
      </c>
      <c r="BK156" s="16">
        <v>6.6912597803405255E-3</v>
      </c>
      <c r="BL156" s="16">
        <v>7.0063926496682291E-3</v>
      </c>
      <c r="BM156" s="16">
        <v>5.1658353062412066E-3</v>
      </c>
      <c r="BN156" s="16">
        <v>6.2746650828218922E-3</v>
      </c>
      <c r="BO156" s="16">
        <v>2.5568503631195022E-3</v>
      </c>
      <c r="BP156" s="16">
        <v>2.4821400200132097E-3</v>
      </c>
      <c r="BQ156" s="16">
        <v>2.2895754112782375E-3</v>
      </c>
      <c r="BR156" s="16">
        <v>2.2943873187179879E-3</v>
      </c>
      <c r="BS156" s="16">
        <v>1.9706492907392466E-3</v>
      </c>
      <c r="BT156" s="16">
        <v>1.799080852000661E-3</v>
      </c>
      <c r="BU156" s="16">
        <v>1.684565171615079E-3</v>
      </c>
      <c r="BV156" s="16">
        <v>1.6881957331919405E-3</v>
      </c>
      <c r="BW156" s="16">
        <v>1.9251973890717716E-3</v>
      </c>
    </row>
    <row r="157" spans="51:75" ht="16.5" customHeight="1" x14ac:dyDescent="0.4">
      <c r="AY157" s="15" t="s">
        <v>58</v>
      </c>
      <c r="AZ157" s="16">
        <v>4.9789132605774908E-3</v>
      </c>
      <c r="BA157" s="16">
        <v>3.0765008774527162E-3</v>
      </c>
      <c r="BB157" s="16">
        <v>2.5343702263574525E-3</v>
      </c>
      <c r="BC157" s="16">
        <v>2.6973152820695232E-3</v>
      </c>
      <c r="BD157" s="16">
        <v>2.4415904083212605E-3</v>
      </c>
      <c r="BE157" s="16">
        <v>2.9125230047106899E-3</v>
      </c>
      <c r="BF157" s="16">
        <v>2.6432574833359862E-3</v>
      </c>
      <c r="BG157" s="16">
        <v>2.6023402606031522E-3</v>
      </c>
      <c r="BH157" s="16">
        <v>2.3092148669452361E-3</v>
      </c>
      <c r="BI157" s="16">
        <v>1.9661462473634576E-3</v>
      </c>
      <c r="BJ157" s="16">
        <v>2.065517358863414E-3</v>
      </c>
      <c r="BK157" s="16">
        <v>2.3156184074496554E-3</v>
      </c>
      <c r="BL157" s="16">
        <v>2.5430835419654419E-3</v>
      </c>
      <c r="BM157" s="16">
        <v>2.1498403166128445E-3</v>
      </c>
      <c r="BN157" s="16">
        <v>2.0220418398996906E-3</v>
      </c>
      <c r="BO157" s="16">
        <v>2.5478600313223157E-3</v>
      </c>
      <c r="BP157" s="16">
        <v>2.6953727112327599E-3</v>
      </c>
      <c r="BQ157" s="16">
        <v>2.7552274817822498E-3</v>
      </c>
      <c r="BR157" s="16">
        <v>2.6138589706913799E-3</v>
      </c>
      <c r="BS157" s="16">
        <v>2.0398454618844432E-3</v>
      </c>
      <c r="BT157" s="16">
        <v>2.0329957620122195E-3</v>
      </c>
      <c r="BU157" s="16">
        <v>1.9533423382243949E-3</v>
      </c>
      <c r="BV157" s="16">
        <v>2.0401571180000072E-3</v>
      </c>
      <c r="BW157" s="16">
        <v>2.6254155029900115E-3</v>
      </c>
    </row>
    <row r="158" spans="51:75" ht="16.5" customHeight="1" x14ac:dyDescent="0.4">
      <c r="AY158" s="15" t="s">
        <v>59</v>
      </c>
      <c r="AZ158" s="16">
        <v>2.1553737058777054E-5</v>
      </c>
      <c r="BA158" s="16">
        <v>1.4443666091327301E-5</v>
      </c>
      <c r="BB158" s="16">
        <v>2.0830440216636597E-5</v>
      </c>
      <c r="BC158" s="16">
        <v>2.2230620456616944E-5</v>
      </c>
      <c r="BD158" s="16">
        <v>2.9775492784405592E-5</v>
      </c>
      <c r="BE158" s="16">
        <v>7.5978860992452935E-5</v>
      </c>
      <c r="BF158" s="16">
        <v>7.9562934281016451E-5</v>
      </c>
      <c r="BG158" s="16">
        <v>7.3825255619947673E-5</v>
      </c>
      <c r="BH158" s="16">
        <v>6.185396965031892E-5</v>
      </c>
      <c r="BI158" s="16">
        <v>4.7696270151674128E-5</v>
      </c>
      <c r="BJ158" s="16">
        <v>4.6846785458757848E-5</v>
      </c>
      <c r="BK158" s="16">
        <v>4.1963430777506207E-5</v>
      </c>
      <c r="BL158" s="16">
        <v>4.2536642278991846E-5</v>
      </c>
      <c r="BM158" s="16">
        <v>7.7731829629596662E-5</v>
      </c>
      <c r="BN158" s="16">
        <v>8.7111463076618636E-5</v>
      </c>
      <c r="BO158" s="16">
        <v>2.0497956497582493E-4</v>
      </c>
      <c r="BP158" s="16">
        <v>1.9650855857488074E-4</v>
      </c>
      <c r="BQ158" s="16">
        <v>2.0058858421711706E-4</v>
      </c>
      <c r="BR158" s="16">
        <v>2.1782158089094829E-4</v>
      </c>
      <c r="BS158" s="16">
        <v>2.2777073001960561E-4</v>
      </c>
      <c r="BT158" s="16">
        <v>2.0811547140734218E-4</v>
      </c>
      <c r="BU158" s="16">
        <v>1.9516303817491756E-4</v>
      </c>
      <c r="BV158" s="16">
        <v>1.9350257952651292E-4</v>
      </c>
      <c r="BW158" s="16">
        <v>1.7706664949656753E-4</v>
      </c>
    </row>
    <row r="159" spans="51:75" ht="16.5" customHeight="1" x14ac:dyDescent="0.4">
      <c r="AY159" s="15" t="s">
        <v>60</v>
      </c>
      <c r="AZ159" s="16">
        <v>2.1553737058777054E-5</v>
      </c>
      <c r="BA159" s="16">
        <v>2.1665499136990966E-5</v>
      </c>
      <c r="BB159" s="16">
        <v>2.7773920288848789E-5</v>
      </c>
      <c r="BC159" s="16">
        <v>2.9640827275489267E-5</v>
      </c>
      <c r="BD159" s="16">
        <v>3.8708140619727162E-4</v>
      </c>
      <c r="BE159" s="16">
        <v>1.3507353065324936E-4</v>
      </c>
      <c r="BF159" s="16">
        <v>1.856468466557047E-4</v>
      </c>
      <c r="BG159" s="16">
        <v>2.3993208076482958E-4</v>
      </c>
      <c r="BH159" s="16">
        <v>2.4741587860127535E-4</v>
      </c>
      <c r="BI159" s="16">
        <v>3.6567140449616744E-4</v>
      </c>
      <c r="BJ159" s="16">
        <v>3.6625668631392369E-4</v>
      </c>
      <c r="BK159" s="16">
        <v>4.1963430777506216E-4</v>
      </c>
      <c r="BL159" s="16">
        <v>4.1017476483313456E-4</v>
      </c>
      <c r="BM159" s="16">
        <v>7.0180737608435846E-4</v>
      </c>
      <c r="BN159" s="16">
        <v>6.2561868936844198E-4</v>
      </c>
      <c r="BO159" s="16">
        <v>2.4993122396175149E-4</v>
      </c>
      <c r="BP159" s="16">
        <v>2.3831889018655758E-4</v>
      </c>
      <c r="BQ159" s="16">
        <v>2.478701790682951E-4</v>
      </c>
      <c r="BR159" s="16">
        <v>2.7590733579520082E-4</v>
      </c>
      <c r="BS159" s="16">
        <v>2.9985007496251856E-4</v>
      </c>
      <c r="BT159" s="16">
        <v>2.992734878089063E-4</v>
      </c>
      <c r="BU159" s="16">
        <v>3.0472825258890713E-4</v>
      </c>
      <c r="BV159" s="16">
        <v>3.0320482933681939E-4</v>
      </c>
      <c r="BW159" s="16">
        <v>2.4145452204077391E-4</v>
      </c>
    </row>
    <row r="160" spans="51:75" ht="16.5" customHeight="1" x14ac:dyDescent="0.4">
      <c r="AY160" s="15" t="s">
        <v>61</v>
      </c>
      <c r="AZ160" s="16">
        <v>5.7476632156738634E-5</v>
      </c>
      <c r="BA160" s="16">
        <v>6.4996497410972965E-5</v>
      </c>
      <c r="BB160" s="16">
        <v>1.527565615886683E-4</v>
      </c>
      <c r="BC160" s="16">
        <v>1.6302455001519103E-4</v>
      </c>
      <c r="BD160" s="16">
        <v>1.6872779244496506E-4</v>
      </c>
      <c r="BE160" s="16">
        <v>2.0261029597987403E-4</v>
      </c>
      <c r="BF160" s="16">
        <v>2.2984847681182516E-4</v>
      </c>
      <c r="BG160" s="16">
        <v>2.2147576685984267E-4</v>
      </c>
      <c r="BH160" s="16">
        <v>2.1305256212887592E-4</v>
      </c>
      <c r="BI160" s="16">
        <v>1.9078508060669651E-4</v>
      </c>
      <c r="BJ160" s="16">
        <v>2.3423392729378893E-4</v>
      </c>
      <c r="BK160" s="16">
        <v>2.4796572732162714E-4</v>
      </c>
      <c r="BL160" s="16">
        <v>2.5521985367395108E-4</v>
      </c>
      <c r="BM160" s="16">
        <v>2.9093913375648932E-4</v>
      </c>
      <c r="BN160" s="16">
        <v>2.6661387184055967E-4</v>
      </c>
      <c r="BO160" s="16">
        <v>9.3499450690727082E-5</v>
      </c>
      <c r="BP160" s="16">
        <v>9.0589051825299622E-5</v>
      </c>
      <c r="BQ160" s="16">
        <v>8.7399311694600951E-5</v>
      </c>
      <c r="BR160" s="16">
        <v>9.874578333722983E-5</v>
      </c>
      <c r="BS160" s="16">
        <v>1.009110829200785E-4</v>
      </c>
      <c r="BT160" s="16">
        <v>9.1158016401563169E-5</v>
      </c>
      <c r="BU160" s="16">
        <v>9.9293475562677359E-5</v>
      </c>
      <c r="BV160" s="16">
        <v>1.0513132273487717E-4</v>
      </c>
      <c r="BW160" s="16">
        <v>9.9801202443519849E-5</v>
      </c>
    </row>
    <row r="161" spans="51:75" ht="16.5" customHeight="1" x14ac:dyDescent="0.4">
      <c r="AY161" s="15" t="s">
        <v>62</v>
      </c>
      <c r="AZ161" s="16">
        <v>4.3825932019513444E-4</v>
      </c>
      <c r="BA161" s="16">
        <v>3.488145361055526E-3</v>
      </c>
      <c r="BB161" s="16">
        <v>6.2769059852798223E-3</v>
      </c>
      <c r="BC161" s="16">
        <v>6.1801124869394954E-3</v>
      </c>
      <c r="BD161" s="16">
        <v>6.024574706711399E-3</v>
      </c>
      <c r="BE161" s="16">
        <v>5.1665625474867733E-3</v>
      </c>
      <c r="BF161" s="16">
        <v>5.2334730104846156E-3</v>
      </c>
      <c r="BG161" s="16">
        <v>4.1157580008120724E-3</v>
      </c>
      <c r="BH161" s="16">
        <v>3.3813503408841004E-3</v>
      </c>
      <c r="BI161" s="16">
        <v>2.9359704071141787E-3</v>
      </c>
      <c r="BJ161" s="16">
        <v>3.7136724472760789E-3</v>
      </c>
      <c r="BK161" s="16">
        <v>3.5020390412500435E-3</v>
      </c>
      <c r="BL161" s="16">
        <v>3.0656765756787627E-3</v>
      </c>
      <c r="BM161" s="16">
        <v>2.8960658810569659E-3</v>
      </c>
      <c r="BN161" s="16">
        <v>2.7374117336501015E-3</v>
      </c>
      <c r="BO161" s="16">
        <v>1.1201953419292905E-3</v>
      </c>
      <c r="BP161" s="16">
        <v>1.0647697783773679E-3</v>
      </c>
      <c r="BQ161" s="16">
        <v>1.035896759921255E-3</v>
      </c>
      <c r="BR161" s="16">
        <v>1.0411871566587338E-3</v>
      </c>
      <c r="BS161" s="16">
        <v>1.1287625418060219E-3</v>
      </c>
      <c r="BT161" s="16">
        <v>9.4597941548791849E-4</v>
      </c>
      <c r="BU161" s="16">
        <v>9.3815214841977857E-4</v>
      </c>
      <c r="BV161" s="16">
        <v>1.0711205780089665E-3</v>
      </c>
      <c r="BW161" s="16">
        <v>1.7320337714391511E-3</v>
      </c>
    </row>
    <row r="162" spans="51:75" ht="16.5" customHeight="1" x14ac:dyDescent="0.4">
      <c r="AY162" s="15" t="s">
        <v>63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</v>
      </c>
      <c r="BM162" s="16">
        <v>0</v>
      </c>
      <c r="BN162" s="16">
        <v>0</v>
      </c>
      <c r="BO162" s="16">
        <v>0</v>
      </c>
      <c r="BP162" s="16">
        <v>0</v>
      </c>
      <c r="BQ162" s="16">
        <v>0</v>
      </c>
      <c r="BR162" s="16">
        <v>0</v>
      </c>
      <c r="BS162" s="16">
        <v>0</v>
      </c>
      <c r="BT162" s="16">
        <v>0</v>
      </c>
      <c r="BU162" s="16">
        <v>0</v>
      </c>
      <c r="BV162" s="16">
        <v>0</v>
      </c>
      <c r="BW162" s="16">
        <v>0</v>
      </c>
    </row>
    <row r="163" spans="51:75" ht="16.5" customHeight="1" x14ac:dyDescent="0.4">
      <c r="AY163" s="15" t="s">
        <v>64</v>
      </c>
      <c r="AZ163" s="16">
        <v>0.76511455811246731</v>
      </c>
      <c r="BA163" s="16">
        <v>0.7839155334406982</v>
      </c>
      <c r="BB163" s="16">
        <v>0.78271767810026394</v>
      </c>
      <c r="BC163" s="16">
        <v>0.77943519403626571</v>
      </c>
      <c r="BD163" s="16">
        <v>0.78331381384361898</v>
      </c>
      <c r="BE163" s="16">
        <v>0.76059060901278153</v>
      </c>
      <c r="BF163" s="16">
        <v>0.74318852879294206</v>
      </c>
      <c r="BG163" s="16">
        <v>0.75406038905909711</v>
      </c>
      <c r="BH163" s="16">
        <v>0.7672091488893773</v>
      </c>
      <c r="BI163" s="16">
        <v>0.8049540525930875</v>
      </c>
      <c r="BJ163" s="16">
        <v>0.79602483731389051</v>
      </c>
      <c r="BK163" s="16">
        <v>0.79135019245955274</v>
      </c>
      <c r="BL163" s="16">
        <v>0.8003299628108218</v>
      </c>
      <c r="BM163" s="16">
        <v>0.78486716740771012</v>
      </c>
      <c r="BN163" s="16">
        <v>0.77041905893222451</v>
      </c>
      <c r="BO163" s="16">
        <v>0.69377311639063377</v>
      </c>
      <c r="BP163" s="16">
        <v>0.71940807719859667</v>
      </c>
      <c r="BQ163" s="16">
        <v>0.73251225739527148</v>
      </c>
      <c r="BR163" s="16">
        <v>0.7427280265219558</v>
      </c>
      <c r="BS163" s="16">
        <v>0.74003863452888896</v>
      </c>
      <c r="BT163" s="16">
        <v>0.74291547415928272</v>
      </c>
      <c r="BU163" s="16">
        <v>0.746957425354418</v>
      </c>
      <c r="BV163" s="16">
        <v>0.7358826917275364</v>
      </c>
      <c r="BW163" s="16">
        <v>0.74222959105652464</v>
      </c>
    </row>
    <row r="164" spans="51:75" ht="16.5" customHeight="1" x14ac:dyDescent="0.4">
      <c r="AY164" s="15" t="s">
        <v>65</v>
      </c>
      <c r="AZ164" s="16">
        <v>0.92589106741290461</v>
      </c>
      <c r="BA164" s="16">
        <v>0.91855216691100561</v>
      </c>
      <c r="BB164" s="16">
        <v>0.90368698791834468</v>
      </c>
      <c r="BC164" s="16">
        <v>0.90317823770461458</v>
      </c>
      <c r="BD164" s="16">
        <v>0.90389463445620033</v>
      </c>
      <c r="BE164" s="16">
        <v>0.90136255424046474</v>
      </c>
      <c r="BF164" s="16">
        <v>0.89461447338177835</v>
      </c>
      <c r="BG164" s="16">
        <v>0.89972684655420621</v>
      </c>
      <c r="BH164" s="16">
        <v>0.9074046074334724</v>
      </c>
      <c r="BI164" s="16">
        <v>0.92288043075031534</v>
      </c>
      <c r="BJ164" s="16">
        <v>0.91540748185751741</v>
      </c>
      <c r="BK164" s="16">
        <v>0.9128839177058975</v>
      </c>
      <c r="BL164" s="16">
        <v>0.91813519360248941</v>
      </c>
      <c r="BM164" s="16">
        <v>0.91248062256532803</v>
      </c>
      <c r="BN164" s="16">
        <v>0.90368639873292422</v>
      </c>
      <c r="BO164" s="16">
        <v>0.91682324827880113</v>
      </c>
      <c r="BP164" s="16">
        <v>0.92212965105097255</v>
      </c>
      <c r="BQ164" s="16">
        <v>0.92644989726998961</v>
      </c>
      <c r="BR164" s="16">
        <v>0.92589855032477197</v>
      </c>
      <c r="BS164" s="16">
        <v>0.92640843040018428</v>
      </c>
      <c r="BT164" s="16">
        <v>0.93114473829049493</v>
      </c>
      <c r="BU164" s="16">
        <v>0.93212263771405923</v>
      </c>
      <c r="BV164" s="16">
        <v>0.92797894935717551</v>
      </c>
      <c r="BW164" s="16">
        <v>0.92523280240166794</v>
      </c>
    </row>
    <row r="165" spans="51:75" ht="16.5" customHeight="1" x14ac:dyDescent="0.4">
      <c r="AY165" s="15" t="s">
        <v>71</v>
      </c>
      <c r="AZ165" s="19">
        <f>CS55</f>
        <v>0.75936548961787831</v>
      </c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</row>
    <row r="166" spans="51:75" ht="16.5" customHeight="1" x14ac:dyDescent="0.4">
      <c r="AY166" s="15" t="s">
        <v>72</v>
      </c>
      <c r="AZ166" s="16">
        <f>CT55</f>
        <v>0.9168539812059654</v>
      </c>
    </row>
  </sheetData>
  <conditionalFormatting sqref="AY5:CR5">
    <cfRule type="top10" dxfId="828" priority="91" rank="10"/>
  </conditionalFormatting>
  <conditionalFormatting sqref="AZ65:AZ109">
    <cfRule type="top10" dxfId="827" priority="142" rank="10"/>
  </conditionalFormatting>
  <conditionalFormatting sqref="AZ118:AZ162">
    <cfRule type="top10" dxfId="826" priority="118" rank="10"/>
  </conditionalFormatting>
  <conditionalFormatting sqref="AZ2:CR2">
    <cfRule type="top10" dxfId="825" priority="94" rank="10"/>
  </conditionalFormatting>
  <conditionalFormatting sqref="AZ3:CR3">
    <cfRule type="top10" dxfId="824" priority="93" rank="10"/>
  </conditionalFormatting>
  <conditionalFormatting sqref="AZ4:CR4">
    <cfRule type="top10" dxfId="823" priority="92" rank="10"/>
  </conditionalFormatting>
  <conditionalFormatting sqref="AZ6:CR6">
    <cfRule type="top10" dxfId="822" priority="89" rank="10"/>
  </conditionalFormatting>
  <conditionalFormatting sqref="AZ7:CR7">
    <cfRule type="top10" dxfId="821" priority="88" rank="10"/>
  </conditionalFormatting>
  <conditionalFormatting sqref="AZ8:CR8">
    <cfRule type="top10" dxfId="820" priority="87" rank="10"/>
  </conditionalFormatting>
  <conditionalFormatting sqref="AZ9:CR9">
    <cfRule type="top10" dxfId="819" priority="86" rank="10"/>
  </conditionalFormatting>
  <conditionalFormatting sqref="AZ10:CR10">
    <cfRule type="top10" dxfId="818" priority="85" rank="10"/>
  </conditionalFormatting>
  <conditionalFormatting sqref="AZ11:CR11">
    <cfRule type="top10" dxfId="817" priority="84" rank="10"/>
  </conditionalFormatting>
  <conditionalFormatting sqref="AZ12:CR12">
    <cfRule type="top10" dxfId="816" priority="83" rank="10"/>
  </conditionalFormatting>
  <conditionalFormatting sqref="AZ13:CR13">
    <cfRule type="top10" dxfId="815" priority="82" rank="10"/>
  </conditionalFormatting>
  <conditionalFormatting sqref="AZ14:CR14">
    <cfRule type="top10" dxfId="814" priority="81" rank="10"/>
  </conditionalFormatting>
  <conditionalFormatting sqref="AZ15:CR15">
    <cfRule type="top10" dxfId="813" priority="80" rank="10"/>
  </conditionalFormatting>
  <conditionalFormatting sqref="AZ16:CR16">
    <cfRule type="top10" dxfId="812" priority="79" rank="10"/>
  </conditionalFormatting>
  <conditionalFormatting sqref="AZ17:CR17">
    <cfRule type="top10" dxfId="811" priority="78" rank="10"/>
  </conditionalFormatting>
  <conditionalFormatting sqref="AZ18:CR18">
    <cfRule type="top10" dxfId="810" priority="77" rank="10"/>
  </conditionalFormatting>
  <conditionalFormatting sqref="AZ19:CR19">
    <cfRule type="top10" dxfId="809" priority="76" rank="10"/>
  </conditionalFormatting>
  <conditionalFormatting sqref="AZ20:CR20">
    <cfRule type="top10" dxfId="808" priority="75" rank="10"/>
  </conditionalFormatting>
  <conditionalFormatting sqref="AZ21:CR21">
    <cfRule type="top10" dxfId="807" priority="74" rank="10"/>
  </conditionalFormatting>
  <conditionalFormatting sqref="AZ22:CR22">
    <cfRule type="top10" dxfId="806" priority="73" rank="10"/>
  </conditionalFormatting>
  <conditionalFormatting sqref="AZ23:CR23">
    <cfRule type="top10" dxfId="805" priority="72" rank="10"/>
  </conditionalFormatting>
  <conditionalFormatting sqref="AZ24:CR24">
    <cfRule type="top10" dxfId="804" priority="71" rank="10"/>
  </conditionalFormatting>
  <conditionalFormatting sqref="AZ25:CR25">
    <cfRule type="top10" dxfId="803" priority="70" rank="10"/>
  </conditionalFormatting>
  <conditionalFormatting sqref="AZ31:CR31">
    <cfRule type="top10" dxfId="802" priority="214" rank="10"/>
  </conditionalFormatting>
  <conditionalFormatting sqref="AZ32:CR32">
    <cfRule type="top10" dxfId="801" priority="69" rank="10"/>
  </conditionalFormatting>
  <conditionalFormatting sqref="AZ33:CR33">
    <cfRule type="top10" dxfId="800" priority="68" rank="10"/>
  </conditionalFormatting>
  <conditionalFormatting sqref="AZ34:CR34">
    <cfRule type="top10" dxfId="799" priority="67" rank="10"/>
  </conditionalFormatting>
  <conditionalFormatting sqref="AZ35:CR35">
    <cfRule type="top10" dxfId="798" priority="66" rank="10"/>
  </conditionalFormatting>
  <conditionalFormatting sqref="AZ36:CR36">
    <cfRule type="top10" dxfId="797" priority="65" rank="10"/>
  </conditionalFormatting>
  <conditionalFormatting sqref="AZ37:CR37">
    <cfRule type="top10" dxfId="796" priority="64" rank="10"/>
  </conditionalFormatting>
  <conditionalFormatting sqref="AZ38:CR38">
    <cfRule type="top10" dxfId="795" priority="63" rank="10"/>
  </conditionalFormatting>
  <conditionalFormatting sqref="AZ39:CR39">
    <cfRule type="top10" dxfId="794" priority="62" rank="10"/>
  </conditionalFormatting>
  <conditionalFormatting sqref="AZ40:CR40">
    <cfRule type="top10" dxfId="793" priority="61" rank="10"/>
  </conditionalFormatting>
  <conditionalFormatting sqref="AZ41:CR41">
    <cfRule type="top10" dxfId="792" priority="60" rank="10"/>
  </conditionalFormatting>
  <conditionalFormatting sqref="AZ42:CR42">
    <cfRule type="top10" dxfId="791" priority="59" rank="10"/>
  </conditionalFormatting>
  <conditionalFormatting sqref="AZ43:CR43">
    <cfRule type="top10" dxfId="790" priority="58" rank="10"/>
  </conditionalFormatting>
  <conditionalFormatting sqref="AZ44:CR44">
    <cfRule type="top10" dxfId="789" priority="57" rank="10"/>
  </conditionalFormatting>
  <conditionalFormatting sqref="AZ45:CR45">
    <cfRule type="top10" dxfId="788" priority="56" rank="10"/>
  </conditionalFormatting>
  <conditionalFormatting sqref="AZ46:CR46">
    <cfRule type="top10" dxfId="787" priority="55" rank="10"/>
  </conditionalFormatting>
  <conditionalFormatting sqref="AZ47:CR47">
    <cfRule type="top10" dxfId="786" priority="54" rank="10"/>
  </conditionalFormatting>
  <conditionalFormatting sqref="AZ48:CR48">
    <cfRule type="top10" dxfId="785" priority="53" rank="10"/>
  </conditionalFormatting>
  <conditionalFormatting sqref="AZ49:CR49">
    <cfRule type="top10" dxfId="784" priority="52" rank="10"/>
  </conditionalFormatting>
  <conditionalFormatting sqref="AZ50:CR50">
    <cfRule type="top10" dxfId="783" priority="51" rank="10"/>
  </conditionalFormatting>
  <conditionalFormatting sqref="AZ51:CR51">
    <cfRule type="top10" dxfId="782" priority="50" rank="10"/>
  </conditionalFormatting>
  <conditionalFormatting sqref="AZ52:CR52">
    <cfRule type="top10" dxfId="781" priority="49" rank="10"/>
  </conditionalFormatting>
  <conditionalFormatting sqref="AZ53:CR53">
    <cfRule type="top10" dxfId="780" priority="48" rank="10"/>
  </conditionalFormatting>
  <conditionalFormatting sqref="AZ54:CR54">
    <cfRule type="top10" dxfId="779" priority="47" rank="10"/>
  </conditionalFormatting>
  <conditionalFormatting sqref="AZ114:CR114">
    <cfRule type="top10" dxfId="778" priority="153" rank="5"/>
  </conditionalFormatting>
  <conditionalFormatting sqref="AZ115:CR115">
    <cfRule type="top10" dxfId="777" priority="152" rank="5"/>
  </conditionalFormatting>
  <conditionalFormatting sqref="AZ116:CR116">
    <cfRule type="top10" dxfId="776" priority="151" rank="5"/>
  </conditionalFormatting>
  <conditionalFormatting sqref="BA65:BA109">
    <cfRule type="top10" dxfId="775" priority="46" rank="10"/>
  </conditionalFormatting>
  <conditionalFormatting sqref="BA118:BA162">
    <cfRule type="top10" dxfId="774" priority="23" rank="10"/>
  </conditionalFormatting>
  <conditionalFormatting sqref="BB65:BB109">
    <cfRule type="top10" dxfId="773" priority="45" rank="10"/>
  </conditionalFormatting>
  <conditionalFormatting sqref="BB118:BB162">
    <cfRule type="top10" dxfId="772" priority="22" rank="10"/>
  </conditionalFormatting>
  <conditionalFormatting sqref="BC65:BC109">
    <cfRule type="top10" dxfId="771" priority="44" rank="10"/>
  </conditionalFormatting>
  <conditionalFormatting sqref="BC118:BC162">
    <cfRule type="top10" dxfId="770" priority="21" rank="10"/>
  </conditionalFormatting>
  <conditionalFormatting sqref="BD65:BD109">
    <cfRule type="top10" dxfId="769" priority="43" rank="10"/>
  </conditionalFormatting>
  <conditionalFormatting sqref="BD118:BD162">
    <cfRule type="top10" dxfId="768" priority="20" rank="10"/>
  </conditionalFormatting>
  <conditionalFormatting sqref="BE65:BE109">
    <cfRule type="top10" dxfId="767" priority="42" rank="10"/>
  </conditionalFormatting>
  <conditionalFormatting sqref="BE118:BE162">
    <cfRule type="top10" dxfId="766" priority="19" rank="10"/>
  </conditionalFormatting>
  <conditionalFormatting sqref="BF65:BF109">
    <cfRule type="top10" dxfId="765" priority="41" rank="10"/>
  </conditionalFormatting>
  <conditionalFormatting sqref="BF118:BF162">
    <cfRule type="top10" dxfId="764" priority="18" rank="10"/>
  </conditionalFormatting>
  <conditionalFormatting sqref="BG65:BG109">
    <cfRule type="top10" dxfId="763" priority="40" rank="10"/>
  </conditionalFormatting>
  <conditionalFormatting sqref="BG118:BG162">
    <cfRule type="top10" dxfId="762" priority="17" rank="10"/>
  </conditionalFormatting>
  <conditionalFormatting sqref="BH65:BH109">
    <cfRule type="top10" dxfId="761" priority="39" rank="10"/>
  </conditionalFormatting>
  <conditionalFormatting sqref="BH118:BH162">
    <cfRule type="top10" dxfId="760" priority="16" rank="10"/>
  </conditionalFormatting>
  <conditionalFormatting sqref="BI65:BI109">
    <cfRule type="top10" dxfId="759" priority="38" rank="10"/>
  </conditionalFormatting>
  <conditionalFormatting sqref="BI118:BI162">
    <cfRule type="top10" dxfId="758" priority="15" rank="10"/>
  </conditionalFormatting>
  <conditionalFormatting sqref="BJ65:BJ109">
    <cfRule type="top10" dxfId="757" priority="37" rank="10"/>
  </conditionalFormatting>
  <conditionalFormatting sqref="BJ118:BJ162">
    <cfRule type="top10" dxfId="756" priority="14" rank="10"/>
  </conditionalFormatting>
  <conditionalFormatting sqref="BK65:BK109">
    <cfRule type="top10" dxfId="755" priority="36" rank="10"/>
  </conditionalFormatting>
  <conditionalFormatting sqref="BK118:BK162">
    <cfRule type="top10" dxfId="754" priority="13" rank="10"/>
  </conditionalFormatting>
  <conditionalFormatting sqref="BL65:BL109">
    <cfRule type="top10" dxfId="753" priority="35" rank="10"/>
  </conditionalFormatting>
  <conditionalFormatting sqref="BL118:BL162">
    <cfRule type="top10" dxfId="752" priority="12" rank="10"/>
  </conditionalFormatting>
  <conditionalFormatting sqref="BM65:BM109">
    <cfRule type="top10" dxfId="751" priority="34" rank="10"/>
  </conditionalFormatting>
  <conditionalFormatting sqref="BM118:BM162">
    <cfRule type="top10" dxfId="750" priority="11" rank="10"/>
  </conditionalFormatting>
  <conditionalFormatting sqref="BN65:BN109">
    <cfRule type="top10" dxfId="749" priority="33" rank="10"/>
  </conditionalFormatting>
  <conditionalFormatting sqref="BN118:BN162">
    <cfRule type="top10" dxfId="748" priority="10" rank="10"/>
  </conditionalFormatting>
  <conditionalFormatting sqref="BO65:BO109">
    <cfRule type="top10" dxfId="747" priority="32" rank="10"/>
  </conditionalFormatting>
  <conditionalFormatting sqref="BO118:BO162">
    <cfRule type="top10" dxfId="746" priority="9" rank="10"/>
  </conditionalFormatting>
  <conditionalFormatting sqref="BP65:BP109">
    <cfRule type="top10" dxfId="745" priority="31" rank="10"/>
  </conditionalFormatting>
  <conditionalFormatting sqref="BP118:BP162">
    <cfRule type="top10" dxfId="744" priority="8" rank="10"/>
  </conditionalFormatting>
  <conditionalFormatting sqref="BQ65:BQ109">
    <cfRule type="top10" dxfId="743" priority="30" rank="10"/>
  </conditionalFormatting>
  <conditionalFormatting sqref="BQ118:BQ162">
    <cfRule type="top10" dxfId="742" priority="7" rank="10"/>
  </conditionalFormatting>
  <conditionalFormatting sqref="BR65:BR109">
    <cfRule type="top10" dxfId="741" priority="29" rank="10"/>
  </conditionalFormatting>
  <conditionalFormatting sqref="BR118:BR162">
    <cfRule type="top10" dxfId="740" priority="6" rank="10"/>
  </conditionalFormatting>
  <conditionalFormatting sqref="BS65:BS109">
    <cfRule type="top10" dxfId="739" priority="28" rank="10"/>
  </conditionalFormatting>
  <conditionalFormatting sqref="BS118:BS162">
    <cfRule type="top10" dxfId="738" priority="5" rank="10"/>
  </conditionalFormatting>
  <conditionalFormatting sqref="BT65:BT109">
    <cfRule type="top10" dxfId="737" priority="27" rank="10"/>
  </conditionalFormatting>
  <conditionalFormatting sqref="BT118:BT162">
    <cfRule type="top10" dxfId="736" priority="4" rank="10"/>
  </conditionalFormatting>
  <conditionalFormatting sqref="BU65:BU109">
    <cfRule type="top10" dxfId="735" priority="26" rank="10"/>
  </conditionalFormatting>
  <conditionalFormatting sqref="BU118:BU162">
    <cfRule type="top10" dxfId="734" priority="3" rank="10"/>
  </conditionalFormatting>
  <conditionalFormatting sqref="BV65:BV109">
    <cfRule type="top10" dxfId="733" priority="25" rank="10"/>
  </conditionalFormatting>
  <conditionalFormatting sqref="BV118:BV162">
    <cfRule type="top10" dxfId="732" priority="2" rank="10"/>
  </conditionalFormatting>
  <conditionalFormatting sqref="BW65:BW109">
    <cfRule type="top10" dxfId="731" priority="24" rank="10"/>
  </conditionalFormatting>
  <conditionalFormatting sqref="BW118:BW162">
    <cfRule type="top10" dxfId="730" priority="1" rank="10"/>
  </conditionalFormatting>
  <conditionalFormatting sqref="BX117:CR117">
    <cfRule type="top10" dxfId="729" priority="150" rank="5"/>
  </conditionalFormatting>
  <conditionalFormatting sqref="BX118:CR118">
    <cfRule type="top10" dxfId="728" priority="149" rank="5"/>
  </conditionalFormatting>
  <conditionalFormatting sqref="BX119:CR119">
    <cfRule type="top10" dxfId="727" priority="148" rank="5"/>
  </conditionalFormatting>
  <conditionalFormatting sqref="BX120:CR120">
    <cfRule type="top10" dxfId="726" priority="147" rank="5"/>
  </conditionalFormatting>
  <conditionalFormatting sqref="BX121:CR121">
    <cfRule type="top10" dxfId="725" priority="146" rank="5"/>
  </conditionalFormatting>
  <conditionalFormatting sqref="BX122:CR122">
    <cfRule type="top10" dxfId="724" priority="145" rank="5"/>
  </conditionalFormatting>
  <conditionalFormatting sqref="BX123:CR123">
    <cfRule type="top10" dxfId="723" priority="144" rank="5"/>
  </conditionalFormatting>
  <conditionalFormatting sqref="BX124:CR124">
    <cfRule type="top10" dxfId="722" priority="143" rank="5"/>
  </conditionalFormatting>
  <conditionalFormatting sqref="BY71:CR71">
    <cfRule type="top10" dxfId="721" priority="190" rank="5"/>
  </conditionalFormatting>
  <conditionalFormatting sqref="BY72:CR72">
    <cfRule type="top10" dxfId="720" priority="189" rank="5"/>
  </conditionalFormatting>
  <conditionalFormatting sqref="BY73:CR73">
    <cfRule type="top10" dxfId="719" priority="188" rank="5"/>
  </conditionalFormatting>
  <conditionalFormatting sqref="BY74:CR74">
    <cfRule type="top10" dxfId="718" priority="187" rank="5"/>
  </conditionalFormatting>
  <conditionalFormatting sqref="BY75:CR75">
    <cfRule type="top10" dxfId="717" priority="186" rank="5"/>
  </conditionalFormatting>
  <conditionalFormatting sqref="BY76:CR76">
    <cfRule type="top10" dxfId="716" priority="185" rank="5"/>
  </conditionalFormatting>
  <conditionalFormatting sqref="BY77:CR77">
    <cfRule type="top10" dxfId="715" priority="184" rank="5"/>
  </conditionalFormatting>
  <conditionalFormatting sqref="BY78:CR78">
    <cfRule type="top10" dxfId="714" priority="183" rank="5"/>
  </conditionalFormatting>
  <conditionalFormatting sqref="BY79:CR79">
    <cfRule type="top10" dxfId="713" priority="182" rank="5"/>
  </conditionalFormatting>
  <conditionalFormatting sqref="BY80:CR80">
    <cfRule type="top10" dxfId="712" priority="181" rank="5"/>
  </conditionalFormatting>
  <conditionalFormatting sqref="BY81:CR81">
    <cfRule type="top10" dxfId="711" priority="180" rank="5"/>
  </conditionalFormatting>
  <conditionalFormatting sqref="BY82:CR82">
    <cfRule type="top10" dxfId="710" priority="179" rank="5"/>
  </conditionalFormatting>
  <conditionalFormatting sqref="BY83:CR83">
    <cfRule type="top10" dxfId="709" priority="178" rank="5"/>
  </conditionalFormatting>
  <conditionalFormatting sqref="BY84:CR84">
    <cfRule type="top10" dxfId="708" priority="177" rank="5"/>
  </conditionalFormatting>
  <conditionalFormatting sqref="BY85:CR85">
    <cfRule type="top10" dxfId="707" priority="176" rank="5"/>
  </conditionalFormatting>
  <conditionalFormatting sqref="BY86:CR86">
    <cfRule type="top10" dxfId="706" priority="175" rank="5"/>
  </conditionalFormatting>
  <conditionalFormatting sqref="BY87:CR87">
    <cfRule type="top10" dxfId="705" priority="174" rank="5"/>
  </conditionalFormatting>
  <conditionalFormatting sqref="BY88:CR88">
    <cfRule type="top10" dxfId="704" priority="173" rank="5"/>
  </conditionalFormatting>
  <conditionalFormatting sqref="BY89:CR89">
    <cfRule type="top10" dxfId="703" priority="172" rank="5"/>
  </conditionalFormatting>
  <conditionalFormatting sqref="BY90:CR90">
    <cfRule type="top10" dxfId="702" priority="171" rank="5"/>
  </conditionalFormatting>
  <conditionalFormatting sqref="BY91:CR91">
    <cfRule type="top10" dxfId="701" priority="170" rank="5"/>
  </conditionalFormatting>
  <conditionalFormatting sqref="BY92:CR92">
    <cfRule type="top10" dxfId="700" priority="169" rank="5"/>
  </conditionalFormatting>
  <conditionalFormatting sqref="BY93:CR93">
    <cfRule type="top10" dxfId="699" priority="168" rank="5"/>
  </conditionalFormatting>
  <conditionalFormatting sqref="BY94:CR94">
    <cfRule type="top10" dxfId="698" priority="167" rank="5"/>
  </conditionalFormatting>
  <conditionalFormatting sqref="BY99:CR99">
    <cfRule type="top10" dxfId="697" priority="166" rank="5"/>
  </conditionalFormatting>
  <conditionalFormatting sqref="BY100:CR100">
    <cfRule type="top10" dxfId="696" priority="165" rank="5"/>
  </conditionalFormatting>
  <conditionalFormatting sqref="BY101:CR101">
    <cfRule type="top10" dxfId="695" priority="164" rank="5"/>
  </conditionalFormatting>
  <conditionalFormatting sqref="BY102:CR102">
    <cfRule type="top10" dxfId="694" priority="163" rank="5"/>
  </conditionalFormatting>
  <conditionalFormatting sqref="BY103:CR103">
    <cfRule type="top10" dxfId="693" priority="162" rank="5"/>
  </conditionalFormatting>
  <conditionalFormatting sqref="BY104:CR104">
    <cfRule type="top10" dxfId="692" priority="161" rank="5"/>
  </conditionalFormatting>
  <conditionalFormatting sqref="BY105:CR105">
    <cfRule type="top10" dxfId="691" priority="160" rank="5"/>
  </conditionalFormatting>
  <conditionalFormatting sqref="BY106:CR106">
    <cfRule type="top10" dxfId="690" priority="159" rank="5"/>
  </conditionalFormatting>
  <conditionalFormatting sqref="BY107:CR107">
    <cfRule type="top10" dxfId="689" priority="158" rank="5"/>
  </conditionalFormatting>
  <conditionalFormatting sqref="BY108:CR108">
    <cfRule type="top10" dxfId="688" priority="157" rank="5"/>
  </conditionalFormatting>
  <conditionalFormatting sqref="BY109:CR109">
    <cfRule type="top10" dxfId="687" priority="156" rank="5"/>
  </conditionalFormatting>
  <conditionalFormatting sqref="BY110:CR111">
    <cfRule type="top10" dxfId="686" priority="155" rank="5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2A3-9445-4A82-8FDF-48BEDF291EA6}">
  <dimension ref="A1:BV97"/>
  <sheetViews>
    <sheetView showGridLines="0" zoomScale="90" zoomScaleNormal="90" workbookViewId="0"/>
  </sheetViews>
  <sheetFormatPr defaultColWidth="9.109375" defaultRowHeight="16.5" customHeight="1" x14ac:dyDescent="0.4"/>
  <cols>
    <col min="1" max="26" width="8.6640625" style="16" customWidth="1"/>
    <col min="27" max="28" width="9.109375" style="16"/>
    <col min="29" max="29" width="23.6640625" style="16" bestFit="1" customWidth="1"/>
    <col min="30" max="16384" width="9.109375" style="16"/>
  </cols>
  <sheetData>
    <row r="1" spans="1:74" ht="16.5" customHeight="1" x14ac:dyDescent="0.4">
      <c r="A1" s="21" t="s">
        <v>74</v>
      </c>
      <c r="AB1" s="21"/>
      <c r="AC1" s="21" t="s">
        <v>75</v>
      </c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</row>
    <row r="2" spans="1:74" ht="16.5" customHeight="1" x14ac:dyDescent="0.4"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  <c r="Z2" s="22" t="s">
        <v>67</v>
      </c>
      <c r="AC2" s="21"/>
      <c r="AD2" s="22">
        <v>1995</v>
      </c>
      <c r="AE2" s="22">
        <f>AD2+1</f>
        <v>1996</v>
      </c>
      <c r="AF2" s="22">
        <f t="shared" ref="AF2" si="1">AE2+1</f>
        <v>1997</v>
      </c>
      <c r="AG2" s="22">
        <f t="shared" ref="AG2" si="2">AF2+1</f>
        <v>1998</v>
      </c>
      <c r="AH2" s="22">
        <f t="shared" ref="AH2" si="3">AG2+1</f>
        <v>1999</v>
      </c>
      <c r="AI2" s="22">
        <f t="shared" ref="AI2" si="4">AH2+1</f>
        <v>2000</v>
      </c>
      <c r="AJ2" s="22">
        <f t="shared" ref="AJ2" si="5">AI2+1</f>
        <v>2001</v>
      </c>
      <c r="AK2" s="22">
        <f t="shared" ref="AK2" si="6">AJ2+1</f>
        <v>2002</v>
      </c>
      <c r="AL2" s="22">
        <f t="shared" ref="AL2" si="7">AK2+1</f>
        <v>2003</v>
      </c>
      <c r="AM2" s="22">
        <f t="shared" ref="AM2" si="8">AL2+1</f>
        <v>2004</v>
      </c>
      <c r="AN2" s="22">
        <f t="shared" ref="AN2" si="9">AM2+1</f>
        <v>2005</v>
      </c>
      <c r="AO2" s="22">
        <f t="shared" ref="AO2" si="10">AN2+1</f>
        <v>2006</v>
      </c>
      <c r="AP2" s="22">
        <f t="shared" ref="AP2" si="11">AO2+1</f>
        <v>2007</v>
      </c>
      <c r="AQ2" s="22">
        <f t="shared" ref="AQ2" si="12">AP2+1</f>
        <v>2008</v>
      </c>
      <c r="AR2" s="22">
        <f t="shared" ref="AR2" si="13">AQ2+1</f>
        <v>2009</v>
      </c>
      <c r="AS2" s="22">
        <f t="shared" ref="AS2" si="14">AR2+1</f>
        <v>2010</v>
      </c>
      <c r="AT2" s="22">
        <f>AS2+1</f>
        <v>2011</v>
      </c>
      <c r="AU2" s="22">
        <f t="shared" ref="AU2" si="15">AT2+1</f>
        <v>2012</v>
      </c>
      <c r="AV2" s="22">
        <f t="shared" ref="AV2" si="16">AU2+1</f>
        <v>2013</v>
      </c>
      <c r="AW2" s="22">
        <f t="shared" ref="AW2" si="17">AV2+1</f>
        <v>2014</v>
      </c>
      <c r="AX2" s="22">
        <f t="shared" ref="AX2" si="18">AW2+1</f>
        <v>2015</v>
      </c>
      <c r="AY2" s="22">
        <f t="shared" ref="AY2" si="19">AX2+1</f>
        <v>2016</v>
      </c>
      <c r="AZ2" s="22">
        <f t="shared" ref="AZ2" si="20">AY2+1</f>
        <v>2017</v>
      </c>
      <c r="BA2" s="22">
        <f t="shared" ref="BA2" si="21">AZ2+1</f>
        <v>2018</v>
      </c>
      <c r="BB2" s="18"/>
      <c r="BC2" s="18"/>
      <c r="BD2" s="18"/>
      <c r="BE2" s="18"/>
      <c r="BF2" s="18"/>
      <c r="BG2" s="21"/>
      <c r="BH2" s="25"/>
      <c r="BI2" s="25"/>
      <c r="BJ2" s="25"/>
      <c r="BK2" s="18"/>
      <c r="BL2" s="25"/>
      <c r="BM2" s="27"/>
      <c r="BN2" s="28"/>
      <c r="BO2" s="28"/>
      <c r="BP2" s="29"/>
      <c r="BQ2" s="28"/>
      <c r="BR2" s="28"/>
      <c r="BS2" s="18"/>
      <c r="BT2" s="18"/>
      <c r="BU2" s="18"/>
      <c r="BV2" s="18"/>
    </row>
    <row r="3" spans="1:74" ht="16.5" customHeight="1" x14ac:dyDescent="0.4">
      <c r="A3" s="21" t="s">
        <v>19</v>
      </c>
      <c r="B3" s="18">
        <f>[2]mip_backward_linkages_1995!$B2</f>
        <v>0.82530245126427004</v>
      </c>
      <c r="C3" s="18">
        <f>[2]mip_backward_linkages_1996!$B2</f>
        <v>0.83139885618568399</v>
      </c>
      <c r="D3" s="18">
        <f>[2]mip_backward_linkages_1997!$B2</f>
        <v>0.84303291320264495</v>
      </c>
      <c r="E3" s="18">
        <f>[2]mip_backward_linkages_1998!$B2</f>
        <v>0.83803777385017597</v>
      </c>
      <c r="F3" s="18">
        <f>[2]mip_backward_linkages_1999!$B2</f>
        <v>0.85196364695899496</v>
      </c>
      <c r="G3" s="18">
        <f>[2]mip_backward_linkages_2000!$B2</f>
        <v>0.82348870579722999</v>
      </c>
      <c r="H3" s="18">
        <f>[2]mip_backward_linkages_2001!$B2</f>
        <v>0.85214772778960901</v>
      </c>
      <c r="I3" s="18">
        <f>[2]mip_backward_linkages_2002!$B2</f>
        <v>0.81995297211996998</v>
      </c>
      <c r="J3" s="18">
        <f>[2]mip_backward_linkages_2003!$B2</f>
        <v>0.82271724780154598</v>
      </c>
      <c r="K3" s="18">
        <f>[2]mip_backward_linkages_2004!$B2</f>
        <v>0.88706252970702804</v>
      </c>
      <c r="L3" s="18">
        <f>[2]mip_backward_linkages_2005!$B2</f>
        <v>0.91936720925665705</v>
      </c>
      <c r="M3" s="18">
        <f>[2]mip_backward_linkages_2006!$B2</f>
        <v>0.91191098830999195</v>
      </c>
      <c r="N3" s="18">
        <f>[2]mip_backward_linkages_2007!$B2</f>
        <v>0.91155566634127105</v>
      </c>
      <c r="O3" s="18">
        <f>[2]mip_backward_linkages_2008!$B2</f>
        <v>0.91752657467793997</v>
      </c>
      <c r="P3" s="18">
        <f>[2]mip_backward_linkages_2009!$B2</f>
        <v>0.87408344285016604</v>
      </c>
      <c r="Q3" s="18">
        <f>[2]mip_backward_linkages_2010!$B2</f>
        <v>0.93085692072280701</v>
      </c>
      <c r="R3" s="18">
        <f>[2]mip_backward_linkages_2011!$B2</f>
        <v>0.95108111318904498</v>
      </c>
      <c r="S3" s="18">
        <f>[2]mip_backward_linkages_2012!$B2</f>
        <v>0.97131162082381295</v>
      </c>
      <c r="T3" s="18">
        <f>[2]mip_backward_linkages_2013!$B2</f>
        <v>0.94424333005129002</v>
      </c>
      <c r="U3" s="18">
        <f>[2]mip_backward_linkages_2014!$B2</f>
        <v>0.95738372840015196</v>
      </c>
      <c r="V3" s="18">
        <f>[2]mip_backward_linkages_2015!$B2</f>
        <v>0.97712260105609205</v>
      </c>
      <c r="W3" s="18">
        <f>[2]mip_backward_linkages_2016!$B2</f>
        <v>0.93863970739816205</v>
      </c>
      <c r="X3" s="18">
        <f>[2]mip_backward_linkages_2017!$B2</f>
        <v>0.94963409429784296</v>
      </c>
      <c r="Y3" s="18">
        <f>[2]mip_backward_linkages_2018!$B2</f>
        <v>0.972732948440724</v>
      </c>
      <c r="Z3" s="18">
        <f>AVERAGE(B3:Y3)</f>
        <v>0.89677311543721305</v>
      </c>
      <c r="AB3" s="21" t="s">
        <v>19</v>
      </c>
      <c r="AC3" s="25">
        <v>1</v>
      </c>
      <c r="AD3" s="26" t="str">
        <f>VLOOKUP(LARGE(B$3:B$47,$AC3),B$3:$AB$47,2022-AD$2,0)</f>
        <v>D24</v>
      </c>
      <c r="AE3" s="26" t="str">
        <f>VLOOKUP(LARGE(C$3:C$47,$AC3),C$3:$AB$47,2022-AE$2,0)</f>
        <v>D24</v>
      </c>
      <c r="AF3" s="26" t="str">
        <f>VLOOKUP(LARGE(D$3:D$47,$AC3),D$3:$AB$47,2022-AF$2,0)</f>
        <v>D19</v>
      </c>
      <c r="AG3" s="26" t="str">
        <f>VLOOKUP(LARGE(E$3:E$47,$AC3),E$3:$AB$47,2022-AG$2,0)</f>
        <v>D19</v>
      </c>
      <c r="AH3" s="26" t="str">
        <f>VLOOKUP(LARGE(F$3:F$47,$AC3),F$3:$AB$47,2022-AH$2,0)</f>
        <v>D19</v>
      </c>
      <c r="AI3" s="26" t="str">
        <f>VLOOKUP(LARGE(G$3:G$47,$AC3),G$3:$AB$47,2022-AI$2,0)</f>
        <v>D19</v>
      </c>
      <c r="AJ3" s="26" t="str">
        <f>VLOOKUP(LARGE(H$3:H$47,$AC3),H$3:$AB$47,2022-AJ$2,0)</f>
        <v>D22</v>
      </c>
      <c r="AK3" s="26" t="str">
        <f>VLOOKUP(LARGE(I$3:I$47,$AC3),I$3:$AB$47,2022-AK$2,0)</f>
        <v>D22</v>
      </c>
      <c r="AL3" s="26" t="str">
        <f>VLOOKUP(LARGE(J$3:J$47,$AC3),J$3:$AB$47,2022-AL$2,0)</f>
        <v>D22</v>
      </c>
      <c r="AM3" s="26" t="str">
        <f>VLOOKUP(LARGE(K$3:K$47,$AC3),K$3:$AB$47,2022-AM$2,0)</f>
        <v>D22</v>
      </c>
      <c r="AN3" s="26" t="str">
        <f>VLOOKUP(LARGE(L$3:L$47,$AC3),L$3:$AB$47,2022-AN$2,0)</f>
        <v>D22</v>
      </c>
      <c r="AO3" s="26" t="str">
        <f>VLOOKUP(LARGE(M$3:M$47,$AC3),M$3:$AB$47,2022-AO$2,0)</f>
        <v>D22</v>
      </c>
      <c r="AP3" s="26" t="str">
        <f>VLOOKUP(LARGE(N$3:N$47,$AC3),N$3:$AB$47,2022-AP$2,0)</f>
        <v>D22</v>
      </c>
      <c r="AQ3" s="26" t="str">
        <f>VLOOKUP(LARGE(O$3:O$47,$AC3),O$3:$AB$47,2022-AQ$2,0)</f>
        <v>D19</v>
      </c>
      <c r="AR3" s="26" t="str">
        <f>VLOOKUP(LARGE(P$3:P$47,$AC3),P$3:$AB$47,2022-AR$2,0)</f>
        <v>D19</v>
      </c>
      <c r="AS3" s="26" t="str">
        <f>VLOOKUP(LARGE(Q$3:Q$47,$AC3),Q$3:$AB$47,2022-AS$2,0)</f>
        <v>D19</v>
      </c>
      <c r="AT3" s="26" t="str">
        <f>VLOOKUP(LARGE(R$3:R$47,$AC3),R$3:$AB$47,2022-AT$2,0)</f>
        <v>D19</v>
      </c>
      <c r="AU3" s="26" t="str">
        <f>VLOOKUP(LARGE(S$3:S$47,$AC3),S$3:$AB$47,2022-AU$2,0)</f>
        <v>D19</v>
      </c>
      <c r="AV3" s="26" t="str">
        <f>VLOOKUP(LARGE(T$3:T$47,$AC3),T$3:$AB$47,2022-AV$2,0)</f>
        <v>D19</v>
      </c>
      <c r="AW3" s="26" t="str">
        <f>VLOOKUP(LARGE(U$3:U$47,$AC3),U$3:$AB$47,2022-AW$2,0)</f>
        <v>D19</v>
      </c>
      <c r="AX3" s="26" t="str">
        <f>VLOOKUP(LARGE(V$3:V$47,$AC3),V$3:$AB$47,2022-AX$2,0)</f>
        <v>D19</v>
      </c>
      <c r="AY3" s="26" t="str">
        <f>VLOOKUP(LARGE(W$3:W$47,$AC3),W$3:$AB$47,2022-AY$2,0)</f>
        <v>D19</v>
      </c>
      <c r="AZ3" s="26" t="str">
        <f>VLOOKUP(LARGE(X$3:X$47,$AC3),X$3:$AB$47,2022-AZ$2,0)</f>
        <v>D19</v>
      </c>
      <c r="BA3" s="26" t="str">
        <f>VLOOKUP(LARGE(Y$3:Y$47,$AC3),Y$3:$AB$47,2022-BA$2,0)</f>
        <v>D19</v>
      </c>
      <c r="BB3" s="18"/>
      <c r="BC3" s="18"/>
      <c r="BD3" s="18"/>
      <c r="BE3" s="18"/>
      <c r="BF3" s="18"/>
      <c r="BG3" s="22"/>
      <c r="BH3" s="26"/>
      <c r="BI3" s="26"/>
      <c r="BJ3" s="26"/>
      <c r="BK3" s="18"/>
      <c r="BL3" s="26"/>
      <c r="BM3" s="29"/>
      <c r="BN3" s="26"/>
      <c r="BO3" s="26"/>
      <c r="BP3" s="29"/>
      <c r="BQ3" s="26"/>
      <c r="BR3" s="26"/>
      <c r="BS3" s="18"/>
      <c r="BT3" s="18"/>
      <c r="BU3" s="18"/>
      <c r="BV3" s="18"/>
    </row>
    <row r="4" spans="1:74" ht="16.5" customHeight="1" x14ac:dyDescent="0.4">
      <c r="A4" s="21" t="s">
        <v>20</v>
      </c>
      <c r="B4" s="18">
        <f>[2]mip_backward_linkages_1995!$B3</f>
        <v>0.59400322017217899</v>
      </c>
      <c r="C4" s="18">
        <f>[2]mip_backward_linkages_1996!$B3</f>
        <v>0.600321062681762</v>
      </c>
      <c r="D4" s="18">
        <f>[2]mip_backward_linkages_1997!$B3</f>
        <v>0.60513411164179598</v>
      </c>
      <c r="E4" s="18">
        <f>[2]mip_backward_linkages_1998!$B3</f>
        <v>0.60857076753795203</v>
      </c>
      <c r="F4" s="18">
        <f>[2]mip_backward_linkages_1999!$B3</f>
        <v>0.60506211145694699</v>
      </c>
      <c r="G4" s="18">
        <f>[2]mip_backward_linkages_2000!$B3</f>
        <v>0.58134686560683302</v>
      </c>
      <c r="H4" s="18">
        <f>[2]mip_backward_linkages_2001!$B3</f>
        <v>0.57752338518459001</v>
      </c>
      <c r="I4" s="18">
        <f>[2]mip_backward_linkages_2002!$B3</f>
        <v>0.57139191286551305</v>
      </c>
      <c r="J4" s="18">
        <f>[2]mip_backward_linkages_2003!$B3</f>
        <v>0.56899658944076803</v>
      </c>
      <c r="K4" s="18">
        <f>[2]mip_backward_linkages_2004!$B3</f>
        <v>0.56557124765128797</v>
      </c>
      <c r="L4" s="18">
        <f>[2]mip_backward_linkages_2005!$B3</f>
        <v>0.585951013607107</v>
      </c>
      <c r="M4" s="18">
        <f>[2]mip_backward_linkages_2006!$B3</f>
        <v>0.59312961157067701</v>
      </c>
      <c r="N4" s="18">
        <f>[2]mip_backward_linkages_2007!$B3</f>
        <v>0.58277211242272597</v>
      </c>
      <c r="O4" s="18">
        <f>[2]mip_backward_linkages_2008!$B3</f>
        <v>0.59487882056180597</v>
      </c>
      <c r="P4" s="18">
        <f>[2]mip_backward_linkages_2009!$B3</f>
        <v>0.59220306651219301</v>
      </c>
      <c r="Q4" s="18">
        <f>[2]mip_backward_linkages_2010!$B3</f>
        <v>0.60555919428219396</v>
      </c>
      <c r="R4" s="18">
        <f>[2]mip_backward_linkages_2011!$B3</f>
        <v>0.60696174467221298</v>
      </c>
      <c r="S4" s="18">
        <f>[2]mip_backward_linkages_2012!$B3</f>
        <v>0.60708723736014902</v>
      </c>
      <c r="T4" s="18">
        <f>[2]mip_backward_linkages_2013!$B3</f>
        <v>0.60378455246824603</v>
      </c>
      <c r="U4" s="18">
        <f>[2]mip_backward_linkages_2014!$B3</f>
        <v>0.60080574470079595</v>
      </c>
      <c r="V4" s="18">
        <f>[2]mip_backward_linkages_2015!$B3</f>
        <v>0.59375320114845498</v>
      </c>
      <c r="W4" s="18">
        <f>[2]mip_backward_linkages_2016!$B3</f>
        <v>0.62824853170013595</v>
      </c>
      <c r="X4" s="18">
        <f>[2]mip_backward_linkages_2017!$B3</f>
        <v>0.60120504511635997</v>
      </c>
      <c r="Y4" s="18">
        <f>[2]mip_backward_linkages_2018!$B3</f>
        <v>0.59264837398036496</v>
      </c>
      <c r="Z4" s="18">
        <f t="shared" ref="Z4:Z47" si="22">AVERAGE(B4:Y4)</f>
        <v>0.59445456351429393</v>
      </c>
      <c r="AB4" s="21" t="s">
        <v>20</v>
      </c>
      <c r="AC4" s="25">
        <v>2</v>
      </c>
      <c r="AD4" s="26" t="str">
        <f>VLOOKUP(LARGE(B$3:B$47,$AC4),B$3:$AB$47,2022-AD$2,0)</f>
        <v>D19</v>
      </c>
      <c r="AE4" s="26" t="str">
        <f>VLOOKUP(LARGE(C$3:C$47,$AC4),C$3:$AB$47,2022-AE$2,0)</f>
        <v>D19</v>
      </c>
      <c r="AF4" s="26" t="str">
        <f>VLOOKUP(LARGE(D$3:D$47,$AC4),D$3:$AB$47,2022-AF$2,0)</f>
        <v>D24</v>
      </c>
      <c r="AG4" s="26" t="str">
        <f>VLOOKUP(LARGE(E$3:E$47,$AC4),E$3:$AB$47,2022-AG$2,0)</f>
        <v>D24</v>
      </c>
      <c r="AH4" s="26" t="str">
        <f>VLOOKUP(LARGE(F$3:F$47,$AC4),F$3:$AB$47,2022-AH$2,0)</f>
        <v>D24</v>
      </c>
      <c r="AI4" s="26" t="str">
        <f>VLOOKUP(LARGE(G$3:G$47,$AC4),G$3:$AB$47,2022-AI$2,0)</f>
        <v>D22</v>
      </c>
      <c r="AJ4" s="26" t="str">
        <f>VLOOKUP(LARGE(H$3:H$47,$AC4),H$3:$AB$47,2022-AJ$2,0)</f>
        <v>D19</v>
      </c>
      <c r="AK4" s="26" t="str">
        <f>VLOOKUP(LARGE(I$3:I$47,$AC4),I$3:$AB$47,2022-AK$2,0)</f>
        <v>D19</v>
      </c>
      <c r="AL4" s="26" t="str">
        <f>VLOOKUP(LARGE(J$3:J$47,$AC4),J$3:$AB$47,2022-AL$2,0)</f>
        <v>D19</v>
      </c>
      <c r="AM4" s="26" t="str">
        <f>VLOOKUP(LARGE(K$3:K$47,$AC4),K$3:$AB$47,2022-AM$2,0)</f>
        <v>D20</v>
      </c>
      <c r="AN4" s="26" t="str">
        <f>VLOOKUP(LARGE(L$3:L$47,$AC4),L$3:$AB$47,2022-AN$2,0)</f>
        <v>D20</v>
      </c>
      <c r="AO4" s="26" t="str">
        <f>VLOOKUP(LARGE(M$3:M$47,$AC4),M$3:$AB$47,2022-AO$2,0)</f>
        <v>D19</v>
      </c>
      <c r="AP4" s="26" t="str">
        <f>VLOOKUP(LARGE(N$3:N$47,$AC4),N$3:$AB$47,2022-AP$2,0)</f>
        <v>D19</v>
      </c>
      <c r="AQ4" s="26" t="str">
        <f>VLOOKUP(LARGE(O$3:O$47,$AC4),O$3:$AB$47,2022-AQ$2,0)</f>
        <v>D22</v>
      </c>
      <c r="AR4" s="26" t="str">
        <f>VLOOKUP(LARGE(P$3:P$47,$AC4),P$3:$AB$47,2022-AR$2,0)</f>
        <v>D30</v>
      </c>
      <c r="AS4" s="26" t="str">
        <f>VLOOKUP(LARGE(Q$3:Q$47,$AC4),Q$3:$AB$47,2022-AS$2,0)</f>
        <v>D20</v>
      </c>
      <c r="AT4" s="26" t="str">
        <f>VLOOKUP(LARGE(R$3:R$47,$AC4),R$3:$AB$47,2022-AT$2,0)</f>
        <v>D20</v>
      </c>
      <c r="AU4" s="26" t="str">
        <f>VLOOKUP(LARGE(S$3:S$47,$AC4),S$3:$AB$47,2022-AU$2,0)</f>
        <v>D20</v>
      </c>
      <c r="AV4" s="26" t="str">
        <f>VLOOKUP(LARGE(T$3:T$47,$AC4),T$3:$AB$47,2022-AV$2,0)</f>
        <v>D20</v>
      </c>
      <c r="AW4" s="26" t="str">
        <f>VLOOKUP(LARGE(U$3:U$47,$AC4),U$3:$AB$47,2022-AW$2,0)</f>
        <v>D20</v>
      </c>
      <c r="AX4" s="26" t="str">
        <f>VLOOKUP(LARGE(V$3:V$47,$AC4),V$3:$AB$47,2022-AX$2,0)</f>
        <v>D30</v>
      </c>
      <c r="AY4" s="26" t="str">
        <f>VLOOKUP(LARGE(W$3:W$47,$AC4),W$3:$AB$47,2022-AY$2,0)</f>
        <v>D29</v>
      </c>
      <c r="AZ4" s="26" t="str">
        <f>VLOOKUP(LARGE(X$3:X$47,$AC4),X$3:$AB$47,2022-AZ$2,0)</f>
        <v>D24</v>
      </c>
      <c r="BA4" s="26" t="str">
        <f>VLOOKUP(LARGE(Y$3:Y$47,$AC4),Y$3:$AB$47,2022-BA$2,0)</f>
        <v>D20</v>
      </c>
      <c r="BB4" s="18"/>
      <c r="BC4" s="18"/>
      <c r="BD4" s="18"/>
      <c r="BE4" s="18"/>
      <c r="BF4" s="18"/>
      <c r="BG4" s="22"/>
      <c r="BH4" s="26"/>
      <c r="BI4" s="26"/>
      <c r="BJ4" s="26"/>
      <c r="BK4" s="18"/>
      <c r="BL4" s="26"/>
      <c r="BM4" s="29"/>
      <c r="BN4" s="26"/>
      <c r="BO4" s="26"/>
      <c r="BP4" s="29"/>
      <c r="BQ4" s="26"/>
      <c r="BR4" s="26"/>
      <c r="BS4" s="18"/>
      <c r="BT4" s="18"/>
      <c r="BU4" s="18"/>
      <c r="BV4" s="18"/>
    </row>
    <row r="5" spans="1:74" ht="16.5" customHeight="1" x14ac:dyDescent="0.4">
      <c r="A5" s="21" t="s">
        <v>21</v>
      </c>
      <c r="B5" s="18">
        <f>[2]mip_backward_linkages_1995!$B4</f>
        <v>1.2824899881833201</v>
      </c>
      <c r="C5" s="18">
        <f>[2]mip_backward_linkages_1996!$B4</f>
        <v>1.2171878509640399</v>
      </c>
      <c r="D5" s="18">
        <f>[2]mip_backward_linkages_1997!$B4</f>
        <v>1.2374867215538301</v>
      </c>
      <c r="E5" s="18">
        <f>[2]mip_backward_linkages_1998!$B4</f>
        <v>1.25430868385292</v>
      </c>
      <c r="F5" s="18">
        <f>[2]mip_backward_linkages_1999!$B4</f>
        <v>1.2156263655345401</v>
      </c>
      <c r="G5" s="18">
        <f>[2]mip_backward_linkages_2000!$B4</f>
        <v>1.1102785322650399</v>
      </c>
      <c r="H5" s="18">
        <f>[2]mip_backward_linkages_2001!$B4</f>
        <v>1.07399373327057</v>
      </c>
      <c r="I5" s="18">
        <f>[2]mip_backward_linkages_2002!$B4</f>
        <v>1.0383491249854899</v>
      </c>
      <c r="J5" s="18">
        <f>[2]mip_backward_linkages_2003!$B4</f>
        <v>1.01690633865966</v>
      </c>
      <c r="K5" s="18">
        <f>[2]mip_backward_linkages_2004!$B4</f>
        <v>0.99416643796813398</v>
      </c>
      <c r="L5" s="18">
        <f>[2]mip_backward_linkages_2005!$B4</f>
        <v>0.89488614538138</v>
      </c>
      <c r="M5" s="18">
        <f>[2]mip_backward_linkages_2006!$B4</f>
        <v>0.88410021425290297</v>
      </c>
      <c r="N5" s="18">
        <f>[2]mip_backward_linkages_2007!$B4</f>
        <v>0.916473276434839</v>
      </c>
      <c r="O5" s="18">
        <f>[2]mip_backward_linkages_2008!$B4</f>
        <v>0.88055639525652596</v>
      </c>
      <c r="P5" s="18">
        <f>[2]mip_backward_linkages_2009!$B4</f>
        <v>1.00359417252887</v>
      </c>
      <c r="Q5" s="18">
        <f>[2]mip_backward_linkages_2010!$B4</f>
        <v>0.92694687269655496</v>
      </c>
      <c r="R5" s="18">
        <f>[2]mip_backward_linkages_2011!$B4</f>
        <v>0.92066684859291503</v>
      </c>
      <c r="S5" s="18">
        <f>[2]mip_backward_linkages_2012!$B4</f>
        <v>0.87993722409068598</v>
      </c>
      <c r="T5" s="18">
        <f>[2]mip_backward_linkages_2013!$B4</f>
        <v>0.88032730758506506</v>
      </c>
      <c r="U5" s="18">
        <f>[2]mip_backward_linkages_2014!$B4</f>
        <v>0.88897958298325097</v>
      </c>
      <c r="V5" s="18">
        <f>[2]mip_backward_linkages_2015!$B4</f>
        <v>1.00359800954872</v>
      </c>
      <c r="W5" s="18">
        <f>[2]mip_backward_linkages_2016!$B4</f>
        <v>1.16627419941124</v>
      </c>
      <c r="X5" s="18">
        <f>[2]mip_backward_linkages_2017!$B4</f>
        <v>1.08027004096152</v>
      </c>
      <c r="Y5" s="18">
        <f>[2]mip_backward_linkages_2018!$B4</f>
        <v>0.96669907785291398</v>
      </c>
      <c r="Z5" s="18">
        <f t="shared" si="22"/>
        <v>1.0305876310339555</v>
      </c>
      <c r="AB5" s="21" t="s">
        <v>21</v>
      </c>
      <c r="AC5" s="25">
        <v>3</v>
      </c>
      <c r="AD5" s="26" t="str">
        <f>VLOOKUP(LARGE(B$3:B$47,$AC5),B$3:$AB$47,2022-AD$2,0)</f>
        <v>D07T08</v>
      </c>
      <c r="AE5" s="26" t="str">
        <f>VLOOKUP(LARGE(C$3:C$47,$AC5),C$3:$AB$47,2022-AE$2,0)</f>
        <v>D07T08</v>
      </c>
      <c r="AF5" s="26" t="str">
        <f>VLOOKUP(LARGE(D$3:D$47,$AC5),D$3:$AB$47,2022-AF$2,0)</f>
        <v>D07T08</v>
      </c>
      <c r="AG5" s="26" t="str">
        <f>VLOOKUP(LARGE(E$3:E$47,$AC5),E$3:$AB$47,2022-AG$2,0)</f>
        <v>D07T08</v>
      </c>
      <c r="AH5" s="26" t="str">
        <f>VLOOKUP(LARGE(F$3:F$47,$AC5),F$3:$AB$47,2022-AH$2,0)</f>
        <v>D30</v>
      </c>
      <c r="AI5" s="26" t="str">
        <f>VLOOKUP(LARGE(G$3:G$47,$AC5),G$3:$AB$47,2022-AI$2,0)</f>
        <v>D24</v>
      </c>
      <c r="AJ5" s="26" t="str">
        <f>VLOOKUP(LARGE(H$3:H$47,$AC5),H$3:$AB$47,2022-AJ$2,0)</f>
        <v>D20</v>
      </c>
      <c r="AK5" s="26" t="str">
        <f>VLOOKUP(LARGE(I$3:I$47,$AC5),I$3:$AB$47,2022-AK$2,0)</f>
        <v>D20</v>
      </c>
      <c r="AL5" s="26" t="str">
        <f>VLOOKUP(LARGE(J$3:J$47,$AC5),J$3:$AB$47,2022-AL$2,0)</f>
        <v>D20</v>
      </c>
      <c r="AM5" s="26" t="str">
        <f>VLOOKUP(LARGE(K$3:K$47,$AC5),K$3:$AB$47,2022-AM$2,0)</f>
        <v>D19</v>
      </c>
      <c r="AN5" s="26" t="str">
        <f>VLOOKUP(LARGE(L$3:L$47,$AC5),L$3:$AB$47,2022-AN$2,0)</f>
        <v>D19</v>
      </c>
      <c r="AO5" s="26" t="str">
        <f>VLOOKUP(LARGE(M$3:M$47,$AC5),M$3:$AB$47,2022-AO$2,0)</f>
        <v>D20</v>
      </c>
      <c r="AP5" s="26" t="str">
        <f>VLOOKUP(LARGE(N$3:N$47,$AC5),N$3:$AB$47,2022-AP$2,0)</f>
        <v>D20</v>
      </c>
      <c r="AQ5" s="26" t="str">
        <f>VLOOKUP(LARGE(O$3:O$47,$AC5),O$3:$AB$47,2022-AQ$2,0)</f>
        <v>D20</v>
      </c>
      <c r="AR5" s="26" t="str">
        <f>VLOOKUP(LARGE(P$3:P$47,$AC5),P$3:$AB$47,2022-AR$2,0)</f>
        <v>D24</v>
      </c>
      <c r="AS5" s="26" t="str">
        <f>VLOOKUP(LARGE(Q$3:Q$47,$AC5),Q$3:$AB$47,2022-AS$2,0)</f>
        <v>D24</v>
      </c>
      <c r="AT5" s="26" t="str">
        <f>VLOOKUP(LARGE(R$3:R$47,$AC5),R$3:$AB$47,2022-AT$2,0)</f>
        <v>D51</v>
      </c>
      <c r="AU5" s="26" t="str">
        <f>VLOOKUP(LARGE(S$3:S$47,$AC5),S$3:$AB$47,2022-AU$2,0)</f>
        <v>D51</v>
      </c>
      <c r="AV5" s="26" t="str">
        <f>VLOOKUP(LARGE(T$3:T$47,$AC5),T$3:$AB$47,2022-AV$2,0)</f>
        <v>D30</v>
      </c>
      <c r="AW5" s="26" t="str">
        <f>VLOOKUP(LARGE(U$3:U$47,$AC5),U$3:$AB$47,2022-AW$2,0)</f>
        <v>D30</v>
      </c>
      <c r="AX5" s="26" t="str">
        <f>VLOOKUP(LARGE(V$3:V$47,$AC5),V$3:$AB$47,2022-AX$2,0)</f>
        <v>D20</v>
      </c>
      <c r="AY5" s="26" t="str">
        <f>VLOOKUP(LARGE(W$3:W$47,$AC5),W$3:$AB$47,2022-AY$2,0)</f>
        <v>D24</v>
      </c>
      <c r="AZ5" s="26" t="str">
        <f>VLOOKUP(LARGE(X$3:X$47,$AC5),X$3:$AB$47,2022-AZ$2,0)</f>
        <v>D29</v>
      </c>
      <c r="BA5" s="26" t="str">
        <f>VLOOKUP(LARGE(Y$3:Y$47,$AC5),Y$3:$AB$47,2022-BA$2,0)</f>
        <v>D29</v>
      </c>
      <c r="BB5" s="18"/>
      <c r="BC5" s="18"/>
      <c r="BD5" s="18"/>
      <c r="BE5" s="18"/>
      <c r="BF5" s="18"/>
      <c r="BG5" s="22"/>
      <c r="BH5" s="26"/>
      <c r="BI5" s="26"/>
      <c r="BJ5" s="26"/>
      <c r="BK5" s="18"/>
      <c r="BL5" s="26"/>
      <c r="BM5" s="29"/>
      <c r="BN5" s="26"/>
      <c r="BO5" s="26"/>
      <c r="BP5" s="29"/>
      <c r="BQ5" s="26"/>
      <c r="BR5" s="26"/>
      <c r="BS5" s="18"/>
      <c r="BT5" s="18"/>
      <c r="BU5" s="18"/>
      <c r="BV5" s="18"/>
    </row>
    <row r="6" spans="1:74" ht="16.5" customHeight="1" x14ac:dyDescent="0.4">
      <c r="A6" s="21" t="s">
        <v>22</v>
      </c>
      <c r="B6" s="18">
        <f>[2]mip_backward_linkages_1995!$B5</f>
        <v>1.38571741553092</v>
      </c>
      <c r="C6" s="18">
        <f>[2]mip_backward_linkages_1996!$B5</f>
        <v>1.3565904194956599</v>
      </c>
      <c r="D6" s="18">
        <f>[2]mip_backward_linkages_1997!$B5</f>
        <v>1.35421604789726</v>
      </c>
      <c r="E6" s="18">
        <f>[2]mip_backward_linkages_1998!$B5</f>
        <v>1.3680118827668999</v>
      </c>
      <c r="F6" s="18">
        <f>[2]mip_backward_linkages_1999!$B5</f>
        <v>1.3068019897821701</v>
      </c>
      <c r="G6" s="18">
        <f>[2]mip_backward_linkages_2000!$B5</f>
        <v>1.25092724880873</v>
      </c>
      <c r="H6" s="18">
        <f>[2]mip_backward_linkages_2001!$B5</f>
        <v>1.1945463826965099</v>
      </c>
      <c r="I6" s="18">
        <f>[2]mip_backward_linkages_2002!$B5</f>
        <v>1.1110342157525499</v>
      </c>
      <c r="J6" s="18">
        <f>[2]mip_backward_linkages_2003!$B5</f>
        <v>1.1261268514406499</v>
      </c>
      <c r="K6" s="18">
        <f>[2]mip_backward_linkages_2004!$B5</f>
        <v>1.1164630776144999</v>
      </c>
      <c r="L6" s="18">
        <f>[2]mip_backward_linkages_2005!$B5</f>
        <v>1.03177914151213</v>
      </c>
      <c r="M6" s="18">
        <f>[2]mip_backward_linkages_2006!$B5</f>
        <v>0.99074945909688295</v>
      </c>
      <c r="N6" s="18">
        <f>[2]mip_backward_linkages_2007!$B5</f>
        <v>1.04431077171298</v>
      </c>
      <c r="O6" s="18">
        <f>[2]mip_backward_linkages_2008!$B5</f>
        <v>0.94235705688038995</v>
      </c>
      <c r="P6" s="18">
        <f>[2]mip_backward_linkages_2009!$B5</f>
        <v>1.0467055215447101</v>
      </c>
      <c r="Q6" s="18">
        <f>[2]mip_backward_linkages_2010!$B5</f>
        <v>0.92351634917982295</v>
      </c>
      <c r="R6" s="18">
        <f>[2]mip_backward_linkages_2011!$B5</f>
        <v>0.79421564847883697</v>
      </c>
      <c r="S6" s="18">
        <f>[2]mip_backward_linkages_2012!$B5</f>
        <v>0.75882776342110003</v>
      </c>
      <c r="T6" s="18">
        <f>[2]mip_backward_linkages_2013!$B5</f>
        <v>0.78759781555331398</v>
      </c>
      <c r="U6" s="18">
        <f>[2]mip_backward_linkages_2014!$B5</f>
        <v>0.88171072566384001</v>
      </c>
      <c r="V6" s="18">
        <f>[2]mip_backward_linkages_2015!$B5</f>
        <v>1.07037715266232</v>
      </c>
      <c r="W6" s="18">
        <f>[2]mip_backward_linkages_2016!$B5</f>
        <v>1.2073076421709199</v>
      </c>
      <c r="X6" s="18">
        <f>[2]mip_backward_linkages_2017!$B5</f>
        <v>1.1205700197633</v>
      </c>
      <c r="Y6" s="18">
        <f>[2]mip_backward_linkages_2018!$B5</f>
        <v>0.94466463525070998</v>
      </c>
      <c r="Z6" s="18">
        <f t="shared" si="22"/>
        <v>1.088130218111546</v>
      </c>
      <c r="AB6" s="21" t="s">
        <v>22</v>
      </c>
      <c r="AC6" s="25">
        <v>4</v>
      </c>
      <c r="AD6" s="26" t="str">
        <f>VLOOKUP(LARGE(B$3:B$47,$AC6),B$3:$AB$47,2022-AD$2,0)</f>
        <v>D20</v>
      </c>
      <c r="AE6" s="26" t="str">
        <f>VLOOKUP(LARGE(C$3:C$47,$AC6),C$3:$AB$47,2022-AE$2,0)</f>
        <v>D20</v>
      </c>
      <c r="AF6" s="26" t="str">
        <f>VLOOKUP(LARGE(D$3:D$47,$AC6),D$3:$AB$47,2022-AF$2,0)</f>
        <v>D22</v>
      </c>
      <c r="AG6" s="26" t="str">
        <f>VLOOKUP(LARGE(E$3:E$47,$AC6),E$3:$AB$47,2022-AG$2,0)</f>
        <v>D22</v>
      </c>
      <c r="AH6" s="26" t="str">
        <f>VLOOKUP(LARGE(F$3:F$47,$AC6),F$3:$AB$47,2022-AH$2,0)</f>
        <v>D22</v>
      </c>
      <c r="AI6" s="26" t="str">
        <f>VLOOKUP(LARGE(G$3:G$47,$AC6),G$3:$AB$47,2022-AI$2,0)</f>
        <v>D20</v>
      </c>
      <c r="AJ6" s="26" t="str">
        <f>VLOOKUP(LARGE(H$3:H$47,$AC6),H$3:$AB$47,2022-AJ$2,0)</f>
        <v>D24</v>
      </c>
      <c r="AK6" s="26" t="str">
        <f>VLOOKUP(LARGE(I$3:I$47,$AC6),I$3:$AB$47,2022-AK$2,0)</f>
        <v>D24</v>
      </c>
      <c r="AL6" s="26" t="str">
        <f>VLOOKUP(LARGE(J$3:J$47,$AC6),J$3:$AB$47,2022-AL$2,0)</f>
        <v>D30</v>
      </c>
      <c r="AM6" s="26" t="str">
        <f>VLOOKUP(LARGE(K$3:K$47,$AC6),K$3:$AB$47,2022-AM$2,0)</f>
        <v>D13T15</v>
      </c>
      <c r="AN6" s="26" t="str">
        <f>VLOOKUP(LARGE(L$3:L$47,$AC6),L$3:$AB$47,2022-AN$2,0)</f>
        <v>D29</v>
      </c>
      <c r="AO6" s="26" t="str">
        <f>VLOOKUP(LARGE(M$3:M$47,$AC6),M$3:$AB$47,2022-AO$2,0)</f>
        <v>D29</v>
      </c>
      <c r="AP6" s="26" t="str">
        <f>VLOOKUP(LARGE(N$3:N$47,$AC6),N$3:$AB$47,2022-AP$2,0)</f>
        <v>D29</v>
      </c>
      <c r="AQ6" s="26" t="str">
        <f>VLOOKUP(LARGE(O$3:O$47,$AC6),O$3:$AB$47,2022-AQ$2,0)</f>
        <v>D29</v>
      </c>
      <c r="AR6" s="26" t="str">
        <f>VLOOKUP(LARGE(P$3:P$47,$AC6),P$3:$AB$47,2022-AR$2,0)</f>
        <v>D29</v>
      </c>
      <c r="AS6" s="26" t="str">
        <f>VLOOKUP(LARGE(Q$3:Q$47,$AC6),Q$3:$AB$47,2022-AS$2,0)</f>
        <v>D30</v>
      </c>
      <c r="AT6" s="26" t="str">
        <f>VLOOKUP(LARGE(R$3:R$47,$AC6),R$3:$AB$47,2022-AT$2,0)</f>
        <v>D30</v>
      </c>
      <c r="AU6" s="26" t="str">
        <f>VLOOKUP(LARGE(S$3:S$47,$AC6),S$3:$AB$47,2022-AU$2,0)</f>
        <v>D30</v>
      </c>
      <c r="AV6" s="26" t="str">
        <f>VLOOKUP(LARGE(T$3:T$47,$AC6),T$3:$AB$47,2022-AV$2,0)</f>
        <v>D51</v>
      </c>
      <c r="AW6" s="26" t="str">
        <f>VLOOKUP(LARGE(U$3:U$47,$AC6),U$3:$AB$47,2022-AW$2,0)</f>
        <v>D26</v>
      </c>
      <c r="AX6" s="26" t="str">
        <f>VLOOKUP(LARGE(V$3:V$47,$AC6),V$3:$AB$47,2022-AX$2,0)</f>
        <v>D26</v>
      </c>
      <c r="AY6" s="26" t="str">
        <f>VLOOKUP(LARGE(W$3:W$47,$AC6),W$3:$AB$47,2022-AY$2,0)</f>
        <v>D30</v>
      </c>
      <c r="AZ6" s="26" t="str">
        <f>VLOOKUP(LARGE(X$3:X$47,$AC6),X$3:$AB$47,2022-AZ$2,0)</f>
        <v>D20</v>
      </c>
      <c r="BA6" s="26" t="str">
        <f>VLOOKUP(LARGE(Y$3:Y$47,$AC6),Y$3:$AB$47,2022-BA$2,0)</f>
        <v>D26</v>
      </c>
      <c r="BB6" s="18"/>
      <c r="BC6" s="18"/>
      <c r="BD6" s="18"/>
      <c r="BE6" s="18"/>
      <c r="BF6" s="18"/>
      <c r="BG6" s="22"/>
      <c r="BH6" s="26"/>
      <c r="BI6" s="26"/>
      <c r="BJ6" s="26"/>
      <c r="BK6" s="18"/>
      <c r="BL6" s="26"/>
      <c r="BM6" s="29"/>
      <c r="BN6" s="26"/>
      <c r="BO6" s="26"/>
      <c r="BP6" s="29"/>
      <c r="BQ6" s="26"/>
      <c r="BR6" s="26"/>
      <c r="BS6" s="18"/>
      <c r="BT6" s="18"/>
      <c r="BU6" s="18"/>
      <c r="BV6" s="18"/>
    </row>
    <row r="7" spans="1:74" ht="16.5" customHeight="1" x14ac:dyDescent="0.4">
      <c r="A7" s="21" t="s">
        <v>23</v>
      </c>
      <c r="B7" s="18">
        <f>[2]mip_backward_linkages_1995!$B6</f>
        <v>1.2321835947108799</v>
      </c>
      <c r="C7" s="18">
        <f>[2]mip_backward_linkages_1996!$B6</f>
        <v>1.21467764801897</v>
      </c>
      <c r="D7" s="18">
        <f>[2]mip_backward_linkages_1997!$B6</f>
        <v>1.23546375452362</v>
      </c>
      <c r="E7" s="18">
        <f>[2]mip_backward_linkages_1998!$B6</f>
        <v>1.2560662435099299</v>
      </c>
      <c r="F7" s="18">
        <f>[2]mip_backward_linkages_1999!$B6</f>
        <v>1.2013634366944399</v>
      </c>
      <c r="G7" s="18">
        <f>[2]mip_backward_linkages_2000!$B6</f>
        <v>1.0594767080124901</v>
      </c>
      <c r="H7" s="18">
        <f>[2]mip_backward_linkages_2001!$B6</f>
        <v>1.00247642137738</v>
      </c>
      <c r="I7" s="18">
        <f>[2]mip_backward_linkages_2002!$B6</f>
        <v>0.97175942850802899</v>
      </c>
      <c r="J7" s="18">
        <f>[2]mip_backward_linkages_2003!$B6</f>
        <v>0.98024859743471504</v>
      </c>
      <c r="K7" s="18">
        <f>[2]mip_backward_linkages_2004!$B6</f>
        <v>0.98330438760788497</v>
      </c>
      <c r="L7" s="18">
        <f>[2]mip_backward_linkages_2005!$B6</f>
        <v>0.87302390243496497</v>
      </c>
      <c r="M7" s="18">
        <f>[2]mip_backward_linkages_2006!$B6</f>
        <v>0.82582029124828205</v>
      </c>
      <c r="N7" s="18">
        <f>[2]mip_backward_linkages_2007!$B6</f>
        <v>0.89576284461695399</v>
      </c>
      <c r="O7" s="18">
        <f>[2]mip_backward_linkages_2008!$B6</f>
        <v>0.76541498149942599</v>
      </c>
      <c r="P7" s="18">
        <f>[2]mip_backward_linkages_2009!$B6</f>
        <v>0.986452573561301</v>
      </c>
      <c r="Q7" s="18">
        <f>[2]mip_backward_linkages_2010!$B6</f>
        <v>0.98140709971991502</v>
      </c>
      <c r="R7" s="18">
        <f>[2]mip_backward_linkages_2011!$B6</f>
        <v>0.90818568343735295</v>
      </c>
      <c r="S7" s="18">
        <f>[2]mip_backward_linkages_2012!$B6</f>
        <v>0.87416217185623302</v>
      </c>
      <c r="T7" s="18">
        <f>[2]mip_backward_linkages_2013!$B6</f>
        <v>0.87987252451823805</v>
      </c>
      <c r="U7" s="18">
        <f>[2]mip_backward_linkages_2014!$B6</f>
        <v>0.89049021867545697</v>
      </c>
      <c r="V7" s="18">
        <f>[2]mip_backward_linkages_2015!$B6</f>
        <v>0.95829452544610805</v>
      </c>
      <c r="W7" s="18">
        <f>[2]mip_backward_linkages_2016!$B6</f>
        <v>1.13721692952176</v>
      </c>
      <c r="X7" s="18">
        <f>[2]mip_backward_linkages_2017!$B6</f>
        <v>1.0722926343491901</v>
      </c>
      <c r="Y7" s="18">
        <f>[2]mip_backward_linkages_2018!$B6</f>
        <v>0.89524277836690103</v>
      </c>
      <c r="Z7" s="18">
        <f t="shared" si="22"/>
        <v>1.0033608074854341</v>
      </c>
      <c r="AB7" s="21" t="s">
        <v>23</v>
      </c>
      <c r="AC7" s="25">
        <v>5</v>
      </c>
      <c r="AD7" s="26" t="str">
        <f>VLOOKUP(LARGE(B$3:B$47,$AC7),B$3:$AB$47,2022-AD$2,0)</f>
        <v>D30</v>
      </c>
      <c r="AE7" s="26" t="str">
        <f>VLOOKUP(LARGE(C$3:C$47,$AC7),C$3:$AB$47,2022-AE$2,0)</f>
        <v>D22</v>
      </c>
      <c r="AF7" s="26" t="str">
        <f>VLOOKUP(LARGE(D$3:D$47,$AC7),D$3:$AB$47,2022-AF$2,0)</f>
        <v>D20</v>
      </c>
      <c r="AG7" s="26" t="str">
        <f>VLOOKUP(LARGE(E$3:E$47,$AC7),E$3:$AB$47,2022-AG$2,0)</f>
        <v>D20</v>
      </c>
      <c r="AH7" s="26" t="str">
        <f>VLOOKUP(LARGE(F$3:F$47,$AC7),F$3:$AB$47,2022-AH$2,0)</f>
        <v>D20</v>
      </c>
      <c r="AI7" s="26" t="str">
        <f>VLOOKUP(LARGE(G$3:G$47,$AC7),G$3:$AB$47,2022-AI$2,0)</f>
        <v>D30</v>
      </c>
      <c r="AJ7" s="26" t="str">
        <f>VLOOKUP(LARGE(H$3:H$47,$AC7),H$3:$AB$47,2022-AJ$2,0)</f>
        <v>D29</v>
      </c>
      <c r="AK7" s="26" t="str">
        <f>VLOOKUP(LARGE(I$3:I$47,$AC7),I$3:$AB$47,2022-AK$2,0)</f>
        <v>D13T15</v>
      </c>
      <c r="AL7" s="26" t="str">
        <f>VLOOKUP(LARGE(J$3:J$47,$AC7),J$3:$AB$47,2022-AL$2,0)</f>
        <v>D24</v>
      </c>
      <c r="AM7" s="26" t="str">
        <f>VLOOKUP(LARGE(K$3:K$47,$AC7),K$3:$AB$47,2022-AM$2,0)</f>
        <v>D29</v>
      </c>
      <c r="AN7" s="26" t="str">
        <f>VLOOKUP(LARGE(L$3:L$47,$AC7),L$3:$AB$47,2022-AN$2,0)</f>
        <v>D13T15</v>
      </c>
      <c r="AO7" s="26" t="str">
        <f>VLOOKUP(LARGE(M$3:M$47,$AC7),M$3:$AB$47,2022-AO$2,0)</f>
        <v>D13T15</v>
      </c>
      <c r="AP7" s="26" t="str">
        <f>VLOOKUP(LARGE(N$3:N$47,$AC7),N$3:$AB$47,2022-AP$2,0)</f>
        <v>D10T12</v>
      </c>
      <c r="AQ7" s="26" t="str">
        <f>VLOOKUP(LARGE(O$3:O$47,$AC7),O$3:$AB$47,2022-AQ$2,0)</f>
        <v>D10T12</v>
      </c>
      <c r="AR7" s="26" t="str">
        <f>VLOOKUP(LARGE(P$3:P$47,$AC7),P$3:$AB$47,2022-AR$2,0)</f>
        <v>D20</v>
      </c>
      <c r="AS7" s="26" t="str">
        <f>VLOOKUP(LARGE(Q$3:Q$47,$AC7),Q$3:$AB$47,2022-AS$2,0)</f>
        <v>D27</v>
      </c>
      <c r="AT7" s="26" t="str">
        <f>VLOOKUP(LARGE(R$3:R$47,$AC7),R$3:$AB$47,2022-AT$2,0)</f>
        <v>D24</v>
      </c>
      <c r="AU7" s="26" t="str">
        <f>VLOOKUP(LARGE(S$3:S$47,$AC7),S$3:$AB$47,2022-AU$2,0)</f>
        <v>D22</v>
      </c>
      <c r="AV7" s="26" t="str">
        <f>VLOOKUP(LARGE(T$3:T$47,$AC7),T$3:$AB$47,2022-AV$2,0)</f>
        <v>D22</v>
      </c>
      <c r="AW7" s="26" t="str">
        <f>VLOOKUP(LARGE(U$3:U$47,$AC7),U$3:$AB$47,2022-AW$2,0)</f>
        <v>D29</v>
      </c>
      <c r="AX7" s="26" t="str">
        <f>VLOOKUP(LARGE(V$3:V$47,$AC7),V$3:$AB$47,2022-AX$2,0)</f>
        <v>D24</v>
      </c>
      <c r="AY7" s="26" t="str">
        <f>VLOOKUP(LARGE(W$3:W$47,$AC7),W$3:$AB$47,2022-AY$2,0)</f>
        <v>D20</v>
      </c>
      <c r="AZ7" s="26" t="str">
        <f>VLOOKUP(LARGE(X$3:X$47,$AC7),X$3:$AB$47,2022-AZ$2,0)</f>
        <v>D26</v>
      </c>
      <c r="BA7" s="26" t="str">
        <f>VLOOKUP(LARGE(Y$3:Y$47,$AC7),Y$3:$AB$47,2022-BA$2,0)</f>
        <v>D24</v>
      </c>
      <c r="BB7" s="18"/>
      <c r="BC7" s="18"/>
      <c r="BD7" s="18"/>
      <c r="BE7" s="18"/>
      <c r="BF7" s="18"/>
      <c r="BG7" s="22"/>
      <c r="BH7" s="26"/>
      <c r="BI7" s="26"/>
      <c r="BJ7" s="26"/>
      <c r="BK7" s="18"/>
      <c r="BL7" s="26"/>
      <c r="BM7" s="29"/>
      <c r="BN7" s="26"/>
      <c r="BO7" s="26"/>
      <c r="BP7" s="29"/>
      <c r="BQ7" s="26"/>
      <c r="BR7" s="26"/>
      <c r="BS7" s="18"/>
      <c r="BT7" s="18"/>
      <c r="BU7" s="18"/>
      <c r="BV7" s="18"/>
    </row>
    <row r="8" spans="1:74" ht="16.5" customHeight="1" x14ac:dyDescent="0.4">
      <c r="A8" s="21" t="s">
        <v>24</v>
      </c>
      <c r="B8" s="18">
        <f>[2]mip_backward_linkages_1995!$B7</f>
        <v>1.1857127535956999</v>
      </c>
      <c r="C8" s="18">
        <f>[2]mip_backward_linkages_1996!$B7</f>
        <v>1.19771538446185</v>
      </c>
      <c r="D8" s="18">
        <f>[2]mip_backward_linkages_1997!$B7</f>
        <v>1.2015250240800399</v>
      </c>
      <c r="E8" s="18">
        <f>[2]mip_backward_linkages_1998!$B7</f>
        <v>1.20373715847032</v>
      </c>
      <c r="F8" s="18">
        <f>[2]mip_backward_linkages_1999!$B7</f>
        <v>1.2079836519353599</v>
      </c>
      <c r="G8" s="18">
        <f>[2]mip_backward_linkages_2000!$B7</f>
        <v>1.2826844909808299</v>
      </c>
      <c r="H8" s="18">
        <f>[2]mip_backward_linkages_2001!$B7</f>
        <v>1.29051492037884</v>
      </c>
      <c r="I8" s="18">
        <f>[2]mip_backward_linkages_2002!$B7</f>
        <v>1.3031948928546799</v>
      </c>
      <c r="J8" s="18">
        <f>[2]mip_backward_linkages_2003!$B7</f>
        <v>1.2750623778644199</v>
      </c>
      <c r="K8" s="18">
        <f>[2]mip_backward_linkages_2004!$B7</f>
        <v>1.2938615594870799</v>
      </c>
      <c r="L8" s="18">
        <f>[2]mip_backward_linkages_2005!$B7</f>
        <v>1.29851232676089</v>
      </c>
      <c r="M8" s="18">
        <f>[2]mip_backward_linkages_2006!$B7</f>
        <v>1.3028055895849899</v>
      </c>
      <c r="N8" s="18">
        <f>[2]mip_backward_linkages_2007!$B7</f>
        <v>1.3122477554130201</v>
      </c>
      <c r="O8" s="18">
        <f>[2]mip_backward_linkages_2008!$B7</f>
        <v>1.3253663038102199</v>
      </c>
      <c r="P8" s="18">
        <f>[2]mip_backward_linkages_2009!$B7</f>
        <v>1.3016479011450299</v>
      </c>
      <c r="Q8" s="18">
        <f>[2]mip_backward_linkages_2010!$B7</f>
        <v>1.2570654086480999</v>
      </c>
      <c r="R8" s="18">
        <f>[2]mip_backward_linkages_2011!$B7</f>
        <v>1.2593036758132801</v>
      </c>
      <c r="S8" s="18">
        <f>[2]mip_backward_linkages_2012!$B7</f>
        <v>1.26109734042903</v>
      </c>
      <c r="T8" s="18">
        <f>[2]mip_backward_linkages_2013!$B7</f>
        <v>1.2604327046078301</v>
      </c>
      <c r="U8" s="18">
        <f>[2]mip_backward_linkages_2014!$B7</f>
        <v>1.2652612944807899</v>
      </c>
      <c r="V8" s="18">
        <f>[2]mip_backward_linkages_2015!$B7</f>
        <v>1.25590543694808</v>
      </c>
      <c r="W8" s="18">
        <f>[2]mip_backward_linkages_2016!$B7</f>
        <v>1.2615314446643999</v>
      </c>
      <c r="X8" s="18">
        <f>[2]mip_backward_linkages_2017!$B7</f>
        <v>1.2388963617167701</v>
      </c>
      <c r="Y8" s="18">
        <f>[2]mip_backward_linkages_2018!$B7</f>
        <v>1.26467762761667</v>
      </c>
      <c r="Z8" s="18">
        <f t="shared" si="22"/>
        <v>1.2627809744061758</v>
      </c>
      <c r="AB8" s="21" t="s">
        <v>24</v>
      </c>
      <c r="AC8" s="27" t="s">
        <v>19</v>
      </c>
      <c r="AD8" s="29">
        <f>RANK(B$3,B$3:B$47,0)</f>
        <v>34</v>
      </c>
      <c r="AE8" s="29">
        <f t="shared" ref="AE8:BA8" si="23">RANK(C$3,C$3:C$47,0)</f>
        <v>33</v>
      </c>
      <c r="AF8" s="29">
        <f t="shared" si="23"/>
        <v>32</v>
      </c>
      <c r="AG8" s="29">
        <f t="shared" si="23"/>
        <v>34</v>
      </c>
      <c r="AH8" s="29">
        <f t="shared" si="23"/>
        <v>32</v>
      </c>
      <c r="AI8" s="29">
        <f t="shared" si="23"/>
        <v>33</v>
      </c>
      <c r="AJ8" s="29">
        <f t="shared" si="23"/>
        <v>31</v>
      </c>
      <c r="AK8" s="29">
        <f t="shared" si="23"/>
        <v>34</v>
      </c>
      <c r="AL8" s="29">
        <f t="shared" si="23"/>
        <v>33</v>
      </c>
      <c r="AM8" s="29">
        <f t="shared" si="23"/>
        <v>31</v>
      </c>
      <c r="AN8" s="29">
        <f t="shared" si="23"/>
        <v>27</v>
      </c>
      <c r="AO8" s="29">
        <f t="shared" si="23"/>
        <v>27</v>
      </c>
      <c r="AP8" s="29">
        <f t="shared" si="23"/>
        <v>26</v>
      </c>
      <c r="AQ8" s="29">
        <f t="shared" si="23"/>
        <v>25</v>
      </c>
      <c r="AR8" s="29">
        <f t="shared" si="23"/>
        <v>31</v>
      </c>
      <c r="AS8" s="29">
        <f t="shared" si="23"/>
        <v>28</v>
      </c>
      <c r="AT8" s="29">
        <f t="shared" si="23"/>
        <v>27</v>
      </c>
      <c r="AU8" s="29">
        <f t="shared" si="23"/>
        <v>26</v>
      </c>
      <c r="AV8" s="29">
        <f t="shared" si="23"/>
        <v>27</v>
      </c>
      <c r="AW8" s="29">
        <f t="shared" si="23"/>
        <v>25</v>
      </c>
      <c r="AX8" s="29">
        <f t="shared" si="23"/>
        <v>26</v>
      </c>
      <c r="AY8" s="29">
        <f t="shared" si="23"/>
        <v>29</v>
      </c>
      <c r="AZ8" s="29">
        <f t="shared" si="23"/>
        <v>29</v>
      </c>
      <c r="BA8" s="29">
        <f t="shared" si="23"/>
        <v>25</v>
      </c>
      <c r="BB8" s="18"/>
      <c r="BC8" s="18"/>
      <c r="BD8" s="18"/>
      <c r="BE8" s="18"/>
      <c r="BF8" s="18"/>
      <c r="BG8" s="22"/>
      <c r="BH8" s="26"/>
      <c r="BI8" s="26"/>
      <c r="BJ8" s="26"/>
      <c r="BK8" s="18"/>
      <c r="BL8" s="26"/>
      <c r="BM8" s="29"/>
      <c r="BN8" s="26"/>
      <c r="BO8" s="26"/>
      <c r="BP8" s="29"/>
      <c r="BQ8" s="26"/>
      <c r="BR8" s="26"/>
      <c r="BS8" s="18"/>
      <c r="BT8" s="18"/>
      <c r="BU8" s="18"/>
      <c r="BV8" s="18"/>
    </row>
    <row r="9" spans="1:74" ht="16.5" customHeight="1" x14ac:dyDescent="0.4">
      <c r="A9" s="21" t="s">
        <v>25</v>
      </c>
      <c r="B9" s="18">
        <f>[2]mip_backward_linkages_1995!$B8</f>
        <v>1.0962623902505</v>
      </c>
      <c r="C9" s="18">
        <f>[2]mip_backward_linkages_1996!$B8</f>
        <v>1.12566265807499</v>
      </c>
      <c r="D9" s="18">
        <f>[2]mip_backward_linkages_1997!$B8</f>
        <v>1.13815866814114</v>
      </c>
      <c r="E9" s="18">
        <f>[2]mip_backward_linkages_1998!$B8</f>
        <v>1.14734238940148</v>
      </c>
      <c r="F9" s="18">
        <f>[2]mip_backward_linkages_1999!$B8</f>
        <v>1.1548808931971299</v>
      </c>
      <c r="G9" s="18">
        <f>[2]mip_backward_linkages_2000!$B8</f>
        <v>1.2847491716833801</v>
      </c>
      <c r="H9" s="18">
        <f>[2]mip_backward_linkages_2001!$B8</f>
        <v>1.28215330615179</v>
      </c>
      <c r="I9" s="18">
        <f>[2]mip_backward_linkages_2002!$B8</f>
        <v>1.3121118037595501</v>
      </c>
      <c r="J9" s="18">
        <f>[2]mip_backward_linkages_2003!$B8</f>
        <v>1.30560279567471</v>
      </c>
      <c r="K9" s="18">
        <f>[2]mip_backward_linkages_2004!$B8</f>
        <v>1.3371885482597901</v>
      </c>
      <c r="L9" s="18">
        <f>[2]mip_backward_linkages_2005!$B8</f>
        <v>1.3351878360387499</v>
      </c>
      <c r="M9" s="18">
        <f>[2]mip_backward_linkages_2006!$B8</f>
        <v>1.31720744104203</v>
      </c>
      <c r="N9" s="18">
        <f>[2]mip_backward_linkages_2007!$B8</f>
        <v>1.2952752866750401</v>
      </c>
      <c r="O9" s="18">
        <f>[2]mip_backward_linkages_2008!$B8</f>
        <v>1.2907903458768499</v>
      </c>
      <c r="P9" s="18">
        <f>[2]mip_backward_linkages_2009!$B8</f>
        <v>1.2217861354008901</v>
      </c>
      <c r="Q9" s="18">
        <f>[2]mip_backward_linkages_2010!$B8</f>
        <v>1.08642425840486</v>
      </c>
      <c r="R9" s="18">
        <f>[2]mip_backward_linkages_2011!$B8</f>
        <v>1.08178746857997</v>
      </c>
      <c r="S9" s="18">
        <f>[2]mip_backward_linkages_2012!$B8</f>
        <v>1.0831635803003099</v>
      </c>
      <c r="T9" s="18">
        <f>[2]mip_backward_linkages_2013!$B8</f>
        <v>1.08918275398561</v>
      </c>
      <c r="U9" s="18">
        <f>[2]mip_backward_linkages_2014!$B8</f>
        <v>1.0827862448080701</v>
      </c>
      <c r="V9" s="18">
        <f>[2]mip_backward_linkages_2015!$B8</f>
        <v>1.08070606473296</v>
      </c>
      <c r="W9" s="18">
        <f>[2]mip_backward_linkages_2016!$B8</f>
        <v>1.07839363981953</v>
      </c>
      <c r="X9" s="18">
        <f>[2]mip_backward_linkages_2017!$B8</f>
        <v>1.0650891694882201</v>
      </c>
      <c r="Y9" s="18">
        <f>[2]mip_backward_linkages_2018!$B8</f>
        <v>1.0786383956341801</v>
      </c>
      <c r="Z9" s="18">
        <f t="shared" si="22"/>
        <v>1.1821054685575723</v>
      </c>
      <c r="AB9" s="21" t="s">
        <v>25</v>
      </c>
      <c r="AC9" s="28">
        <v>41</v>
      </c>
      <c r="AD9" s="26" t="str">
        <f>VLOOKUP(LARGE(B$3:B$47,$AC9),B$3:$AB$47,2022-AD$2,0)</f>
        <v>D64T66</v>
      </c>
      <c r="AE9" s="26" t="str">
        <f>VLOOKUP(LARGE(C$3:C$47,$AC9),C$3:$AB$47,2022-AE$2,0)</f>
        <v>D64T66</v>
      </c>
      <c r="AF9" s="26" t="str">
        <f>VLOOKUP(LARGE(D$3:D$47,$AC9),D$3:$AB$47,2022-AF$2,0)</f>
        <v>D64T66</v>
      </c>
      <c r="AG9" s="26" t="str">
        <f>VLOOKUP(LARGE(E$3:E$47,$AC9),E$3:$AB$47,2022-AG$2,0)</f>
        <v>D64T66</v>
      </c>
      <c r="AH9" s="26" t="str">
        <f>VLOOKUP(LARGE(F$3:F$47,$AC9),F$3:$AB$47,2022-AH$2,0)</f>
        <v>D36T39</v>
      </c>
      <c r="AI9" s="26" t="str">
        <f>VLOOKUP(LARGE(G$3:G$47,$AC9),G$3:$AB$47,2022-AI$2,0)</f>
        <v>D62T63</v>
      </c>
      <c r="AJ9" s="26" t="str">
        <f>VLOOKUP(LARGE(H$3:H$47,$AC9),H$3:$AB$47,2022-AJ$2,0)</f>
        <v>D84</v>
      </c>
      <c r="AK9" s="26" t="str">
        <f>VLOOKUP(LARGE(I$3:I$47,$AC9),I$3:$AB$47,2022-AK$2,0)</f>
        <v>D64T66</v>
      </c>
      <c r="AL9" s="26" t="str">
        <f>VLOOKUP(LARGE(J$3:J$47,$AC9),J$3:$AB$47,2022-AL$2,0)</f>
        <v>D64T66</v>
      </c>
      <c r="AM9" s="26" t="str">
        <f>VLOOKUP(LARGE(K$3:K$47,$AC9),K$3:$AB$47,2022-AM$2,0)</f>
        <v>D84</v>
      </c>
      <c r="AN9" s="26" t="str">
        <f>VLOOKUP(LARGE(L$3:L$47,$AC9),L$3:$AB$47,2022-AN$2,0)</f>
        <v>D84</v>
      </c>
      <c r="AO9" s="26" t="str">
        <f>VLOOKUP(LARGE(M$3:M$47,$AC9),M$3:$AB$47,2022-AO$2,0)</f>
        <v>D84</v>
      </c>
      <c r="AP9" s="26" t="str">
        <f>VLOOKUP(LARGE(N$3:N$47,$AC9),N$3:$AB$47,2022-AP$2,0)</f>
        <v>D84</v>
      </c>
      <c r="AQ9" s="26" t="str">
        <f>VLOOKUP(LARGE(O$3:O$47,$AC9),O$3:$AB$47,2022-AQ$2,0)</f>
        <v>D84</v>
      </c>
      <c r="AR9" s="26" t="str">
        <f>VLOOKUP(LARGE(P$3:P$47,$AC9),P$3:$AB$47,2022-AR$2,0)</f>
        <v>D84</v>
      </c>
      <c r="AS9" s="26" t="str">
        <f>VLOOKUP(LARGE(Q$3:Q$47,$AC9),Q$3:$AB$47,2022-AS$2,0)</f>
        <v>D84</v>
      </c>
      <c r="AT9" s="26" t="str">
        <f>VLOOKUP(LARGE(R$3:R$47,$AC9),R$3:$AB$47,2022-AT$2,0)</f>
        <v>D84</v>
      </c>
      <c r="AU9" s="26" t="str">
        <f>VLOOKUP(LARGE(S$3:S$47,$AC9),S$3:$AB$47,2022-AU$2,0)</f>
        <v>D84</v>
      </c>
      <c r="AV9" s="26" t="str">
        <f>VLOOKUP(LARGE(T$3:T$47,$AC9),T$3:$AB$47,2022-AV$2,0)</f>
        <v>D84</v>
      </c>
      <c r="AW9" s="26" t="str">
        <f>VLOOKUP(LARGE(U$3:U$47,$AC9),U$3:$AB$47,2022-AW$2,0)</f>
        <v>D77T82</v>
      </c>
      <c r="AX9" s="26" t="str">
        <f>VLOOKUP(LARGE(V$3:V$47,$AC9),V$3:$AB$47,2022-AX$2,0)</f>
        <v>D84</v>
      </c>
      <c r="AY9" s="26" t="str">
        <f>VLOOKUP(LARGE(W$3:W$47,$AC9),W$3:$AB$47,2022-AY$2,0)</f>
        <v>D84</v>
      </c>
      <c r="AZ9" s="26" t="str">
        <f>VLOOKUP(LARGE(X$3:X$47,$AC9),X$3:$AB$47,2022-AZ$2,0)</f>
        <v>D84</v>
      </c>
      <c r="BA9" s="26" t="str">
        <f>VLOOKUP(LARGE(Y$3:Y$47,$AC9),Y$3:$AB$47,2022-BA$2,0)</f>
        <v>D84</v>
      </c>
      <c r="BB9" s="18"/>
      <c r="BC9" s="18"/>
      <c r="BD9" s="18"/>
      <c r="BE9" s="18"/>
      <c r="BF9" s="18"/>
      <c r="BG9" s="22"/>
      <c r="BH9" s="26"/>
      <c r="BI9" s="26"/>
      <c r="BJ9" s="26"/>
      <c r="BK9" s="18"/>
      <c r="BL9" s="26"/>
      <c r="BM9" s="29"/>
      <c r="BN9" s="26"/>
      <c r="BO9" s="26"/>
      <c r="BP9" s="29"/>
      <c r="BQ9" s="26"/>
      <c r="BR9" s="26"/>
      <c r="BS9" s="18"/>
      <c r="BT9" s="18"/>
      <c r="BU9" s="18"/>
      <c r="BV9" s="18"/>
    </row>
    <row r="10" spans="1:74" ht="16.5" customHeight="1" x14ac:dyDescent="0.4">
      <c r="A10" s="21" t="s">
        <v>26</v>
      </c>
      <c r="B10" s="18">
        <f>[2]mip_backward_linkages_1995!$B9</f>
        <v>1.0369435260273101</v>
      </c>
      <c r="C10" s="18">
        <f>[2]mip_backward_linkages_1996!$B9</f>
        <v>1.0633949200589901</v>
      </c>
      <c r="D10" s="18">
        <f>[2]mip_backward_linkages_1997!$B9</f>
        <v>1.0760152723961001</v>
      </c>
      <c r="E10" s="18">
        <f>[2]mip_backward_linkages_1998!$B9</f>
        <v>1.0860935367871301</v>
      </c>
      <c r="F10" s="18">
        <f>[2]mip_backward_linkages_1999!$B9</f>
        <v>1.09704712919153</v>
      </c>
      <c r="G10" s="18">
        <f>[2]mip_backward_linkages_2000!$B9</f>
        <v>1.2266856792637899</v>
      </c>
      <c r="H10" s="18">
        <f>[2]mip_backward_linkages_2001!$B9</f>
        <v>1.2112648091081899</v>
      </c>
      <c r="I10" s="18">
        <f>[2]mip_backward_linkages_2002!$B9</f>
        <v>1.21637003269502</v>
      </c>
      <c r="J10" s="18">
        <f>[2]mip_backward_linkages_2003!$B9</f>
        <v>1.20326512109594</v>
      </c>
      <c r="K10" s="18">
        <f>[2]mip_backward_linkages_2004!$B9</f>
        <v>1.2175578021398501</v>
      </c>
      <c r="L10" s="18">
        <f>[2]mip_backward_linkages_2005!$B9</f>
        <v>1.2502030503294199</v>
      </c>
      <c r="M10" s="18">
        <f>[2]mip_backward_linkages_2006!$B9</f>
        <v>1.26678355431464</v>
      </c>
      <c r="N10" s="18">
        <f>[2]mip_backward_linkages_2007!$B9</f>
        <v>1.2357700921440899</v>
      </c>
      <c r="O10" s="18">
        <f>[2]mip_backward_linkages_2008!$B9</f>
        <v>1.2025308384136599</v>
      </c>
      <c r="P10" s="18">
        <f>[2]mip_backward_linkages_2009!$B9</f>
        <v>1.15878863627884</v>
      </c>
      <c r="Q10" s="18">
        <f>[2]mip_backward_linkages_2010!$B9</f>
        <v>1.05358344044547</v>
      </c>
      <c r="R10" s="18">
        <f>[2]mip_backward_linkages_2011!$B9</f>
        <v>1.0657692216980299</v>
      </c>
      <c r="S10" s="18">
        <f>[2]mip_backward_linkages_2012!$B9</f>
        <v>1.0697033251805199</v>
      </c>
      <c r="T10" s="18">
        <f>[2]mip_backward_linkages_2013!$B9</f>
        <v>1.06442302488573</v>
      </c>
      <c r="U10" s="18">
        <f>[2]mip_backward_linkages_2014!$B9</f>
        <v>1.06692170305828</v>
      </c>
      <c r="V10" s="18">
        <f>[2]mip_backward_linkages_2015!$B9</f>
        <v>1.0806538039347899</v>
      </c>
      <c r="W10" s="18">
        <f>[2]mip_backward_linkages_2016!$B9</f>
        <v>1.0815715549636999</v>
      </c>
      <c r="X10" s="18">
        <f>[2]mip_backward_linkages_2017!$B9</f>
        <v>1.0740504178258301</v>
      </c>
      <c r="Y10" s="18">
        <f>[2]mip_backward_linkages_2018!$B9</f>
        <v>1.11237250960714</v>
      </c>
      <c r="Z10" s="18">
        <f t="shared" si="22"/>
        <v>1.1340734584101664</v>
      </c>
      <c r="AB10" s="21" t="s">
        <v>26</v>
      </c>
      <c r="AC10" s="28">
        <v>42</v>
      </c>
      <c r="AD10" s="26" t="str">
        <f>VLOOKUP(LARGE(B$3:B$47,$AC10),B$3:$AB$47,2022-AD$2,0)</f>
        <v>D68</v>
      </c>
      <c r="AE10" s="26" t="str">
        <f>VLOOKUP(LARGE(C$3:C$47,$AC10),C$3:$AB$47,2022-AE$2,0)</f>
        <v>D68</v>
      </c>
      <c r="AF10" s="26" t="str">
        <f>VLOOKUP(LARGE(D$3:D$47,$AC10),D$3:$AB$47,2022-AF$2,0)</f>
        <v>D68</v>
      </c>
      <c r="AG10" s="26" t="str">
        <f>VLOOKUP(LARGE(E$3:E$47,$AC10),E$3:$AB$47,2022-AG$2,0)</f>
        <v>D68</v>
      </c>
      <c r="AH10" s="26" t="str">
        <f>VLOOKUP(LARGE(F$3:F$47,$AC10),F$3:$AB$47,2022-AH$2,0)</f>
        <v>D68</v>
      </c>
      <c r="AI10" s="26" t="str">
        <f>VLOOKUP(LARGE(G$3:G$47,$AC10),G$3:$AB$47,2022-AI$2,0)</f>
        <v>D85</v>
      </c>
      <c r="AJ10" s="26" t="str">
        <f>VLOOKUP(LARGE(H$3:H$47,$AC10),H$3:$AB$47,2022-AJ$2,0)</f>
        <v>D85</v>
      </c>
      <c r="AK10" s="26" t="str">
        <f>VLOOKUP(LARGE(I$3:I$47,$AC10),I$3:$AB$47,2022-AK$2,0)</f>
        <v>D85</v>
      </c>
      <c r="AL10" s="26" t="str">
        <f>VLOOKUP(LARGE(J$3:J$47,$AC10),J$3:$AB$47,2022-AL$2,0)</f>
        <v>D85</v>
      </c>
      <c r="AM10" s="26" t="str">
        <f>VLOOKUP(LARGE(K$3:K$47,$AC10),K$3:$AB$47,2022-AM$2,0)</f>
        <v>D85</v>
      </c>
      <c r="AN10" s="26" t="str">
        <f>VLOOKUP(LARGE(L$3:L$47,$AC10),L$3:$AB$47,2022-AN$2,0)</f>
        <v>D85</v>
      </c>
      <c r="AO10" s="26" t="str">
        <f>VLOOKUP(LARGE(M$3:M$47,$AC10),M$3:$AB$47,2022-AO$2,0)</f>
        <v>D85</v>
      </c>
      <c r="AP10" s="26" t="str">
        <f>VLOOKUP(LARGE(N$3:N$47,$AC10),N$3:$AB$47,2022-AP$2,0)</f>
        <v>D85</v>
      </c>
      <c r="AQ10" s="26" t="str">
        <f>VLOOKUP(LARGE(O$3:O$47,$AC10),O$3:$AB$47,2022-AQ$2,0)</f>
        <v>D85</v>
      </c>
      <c r="AR10" s="26" t="str">
        <f>VLOOKUP(LARGE(P$3:P$47,$AC10),P$3:$AB$47,2022-AR$2,0)</f>
        <v>D85</v>
      </c>
      <c r="AS10" s="26" t="str">
        <f>VLOOKUP(LARGE(Q$3:Q$47,$AC10),Q$3:$AB$47,2022-AS$2,0)</f>
        <v>D85</v>
      </c>
      <c r="AT10" s="26" t="str">
        <f>VLOOKUP(LARGE(R$3:R$47,$AC10),R$3:$AB$47,2022-AT$2,0)</f>
        <v>D85</v>
      </c>
      <c r="AU10" s="26" t="str">
        <f>VLOOKUP(LARGE(S$3:S$47,$AC10),S$3:$AB$47,2022-AU$2,0)</f>
        <v>D85</v>
      </c>
      <c r="AV10" s="26" t="str">
        <f>VLOOKUP(LARGE(T$3:T$47,$AC10),T$3:$AB$47,2022-AV$2,0)</f>
        <v>D85</v>
      </c>
      <c r="AW10" s="26" t="str">
        <f>VLOOKUP(LARGE(U$3:U$47,$AC10),U$3:$AB$47,2022-AW$2,0)</f>
        <v>D85</v>
      </c>
      <c r="AX10" s="26" t="str">
        <f>VLOOKUP(LARGE(V$3:V$47,$AC10),V$3:$AB$47,2022-AX$2,0)</f>
        <v>D85</v>
      </c>
      <c r="AY10" s="26" t="str">
        <f>VLOOKUP(LARGE(W$3:W$47,$AC10),W$3:$AB$47,2022-AY$2,0)</f>
        <v>D85</v>
      </c>
      <c r="AZ10" s="26" t="str">
        <f>VLOOKUP(LARGE(X$3:X$47,$AC10),X$3:$AB$47,2022-AZ$2,0)</f>
        <v>D85</v>
      </c>
      <c r="BA10" s="26" t="str">
        <f>VLOOKUP(LARGE(Y$3:Y$47,$AC10),Y$3:$AB$47,2022-BA$2,0)</f>
        <v>D85</v>
      </c>
      <c r="BB10" s="18"/>
      <c r="BC10" s="18"/>
      <c r="BD10" s="18"/>
      <c r="BE10" s="18"/>
      <c r="BF10" s="18"/>
      <c r="BG10" s="22"/>
      <c r="BH10" s="26"/>
      <c r="BI10" s="26"/>
      <c r="BJ10" s="26"/>
      <c r="BK10" s="18"/>
      <c r="BL10" s="26"/>
      <c r="BM10" s="29"/>
      <c r="BN10" s="26"/>
      <c r="BO10" s="26"/>
      <c r="BP10" s="29"/>
      <c r="BQ10" s="26"/>
      <c r="BR10" s="26"/>
      <c r="BS10" s="18"/>
      <c r="BT10" s="18"/>
      <c r="BU10" s="18"/>
      <c r="BV10" s="18"/>
    </row>
    <row r="11" spans="1:74" ht="16.5" customHeight="1" x14ac:dyDescent="0.4">
      <c r="A11" s="21" t="s">
        <v>27</v>
      </c>
      <c r="B11" s="18">
        <f>[2]mip_backward_linkages_1995!$B10</f>
        <v>1.0452670135219699</v>
      </c>
      <c r="C11" s="18">
        <f>[2]mip_backward_linkages_1996!$B10</f>
        <v>1.06316671925619</v>
      </c>
      <c r="D11" s="18">
        <f>[2]mip_backward_linkages_1997!$B10</f>
        <v>1.07244747176153</v>
      </c>
      <c r="E11" s="18">
        <f>[2]mip_backward_linkages_1998!$B10</f>
        <v>1.0818474414882899</v>
      </c>
      <c r="F11" s="18">
        <f>[2]mip_backward_linkages_1999!$B10</f>
        <v>1.0944662348474099</v>
      </c>
      <c r="G11" s="18">
        <f>[2]mip_backward_linkages_2000!$B10</f>
        <v>1.21045445434549</v>
      </c>
      <c r="H11" s="18">
        <f>[2]mip_backward_linkages_2001!$B10</f>
        <v>1.20486545754302</v>
      </c>
      <c r="I11" s="18">
        <f>[2]mip_backward_linkages_2002!$B10</f>
        <v>1.26923739662742</v>
      </c>
      <c r="J11" s="18">
        <f>[2]mip_backward_linkages_2003!$B10</f>
        <v>1.2314774523999901</v>
      </c>
      <c r="K11" s="18">
        <f>[2]mip_backward_linkages_2004!$B10</f>
        <v>1.28006346415099</v>
      </c>
      <c r="L11" s="18">
        <f>[2]mip_backward_linkages_2005!$B10</f>
        <v>1.2919714253337899</v>
      </c>
      <c r="M11" s="18">
        <f>[2]mip_backward_linkages_2006!$B10</f>
        <v>1.3029346091027201</v>
      </c>
      <c r="N11" s="18">
        <f>[2]mip_backward_linkages_2007!$B10</f>
        <v>1.27918692251432</v>
      </c>
      <c r="O11" s="18">
        <f>[2]mip_backward_linkages_2008!$B10</f>
        <v>1.2985054826340301</v>
      </c>
      <c r="P11" s="18">
        <f>[2]mip_backward_linkages_2009!$B10</f>
        <v>1.2811532386258</v>
      </c>
      <c r="Q11" s="18">
        <f>[2]mip_backward_linkages_2010!$B10</f>
        <v>1.1719175814387099</v>
      </c>
      <c r="R11" s="18">
        <f>[2]mip_backward_linkages_2011!$B10</f>
        <v>1.15768625837536</v>
      </c>
      <c r="S11" s="18">
        <f>[2]mip_backward_linkages_2012!$B10</f>
        <v>1.19027500499574</v>
      </c>
      <c r="T11" s="18">
        <f>[2]mip_backward_linkages_2013!$B10</f>
        <v>1.17405832378803</v>
      </c>
      <c r="U11" s="18">
        <f>[2]mip_backward_linkages_2014!$B10</f>
        <v>1.1744431414435399</v>
      </c>
      <c r="V11" s="18">
        <f>[2]mip_backward_linkages_2015!$B10</f>
        <v>1.1516671041962101</v>
      </c>
      <c r="W11" s="18">
        <f>[2]mip_backward_linkages_2016!$B10</f>
        <v>1.1357295275169199</v>
      </c>
      <c r="X11" s="18">
        <f>[2]mip_backward_linkages_2017!$B10</f>
        <v>1.14149673471108</v>
      </c>
      <c r="Y11" s="18">
        <f>[2]mip_backward_linkages_2018!$B10</f>
        <v>1.1587621278949201</v>
      </c>
      <c r="Z11" s="18">
        <f t="shared" si="22"/>
        <v>1.1859616911880613</v>
      </c>
      <c r="AB11" s="21" t="s">
        <v>27</v>
      </c>
      <c r="AC11" s="28">
        <v>43</v>
      </c>
      <c r="AD11" s="26" t="str">
        <f>VLOOKUP(LARGE(B$3:B$47,$AC11),B$3:$AB$47,2022-AD$2,0)</f>
        <v>D03</v>
      </c>
      <c r="AE11" s="26" t="str">
        <f>VLOOKUP(LARGE(C$3:C$47,$AC11),C$3:$AB$47,2022-AE$2,0)</f>
        <v>D03</v>
      </c>
      <c r="AF11" s="26" t="str">
        <f>VLOOKUP(LARGE(D$3:D$47,$AC11),D$3:$AB$47,2022-AF$2,0)</f>
        <v>D03</v>
      </c>
      <c r="AG11" s="26" t="str">
        <f>VLOOKUP(LARGE(E$3:E$47,$AC11),E$3:$AB$47,2022-AG$2,0)</f>
        <v>D03</v>
      </c>
      <c r="AH11" s="26" t="str">
        <f>VLOOKUP(LARGE(F$3:F$47,$AC11),F$3:$AB$47,2022-AH$2,0)</f>
        <v>D03</v>
      </c>
      <c r="AI11" s="26" t="str">
        <f>VLOOKUP(LARGE(G$3:G$47,$AC11),G$3:$AB$47,2022-AI$2,0)</f>
        <v>D03</v>
      </c>
      <c r="AJ11" s="26" t="str">
        <f>VLOOKUP(LARGE(H$3:H$47,$AC11),H$3:$AB$47,2022-AJ$2,0)</f>
        <v>D03</v>
      </c>
      <c r="AK11" s="26" t="str">
        <f>VLOOKUP(LARGE(I$3:I$47,$AC11),I$3:$AB$47,2022-AK$2,0)</f>
        <v>D68</v>
      </c>
      <c r="AL11" s="26" t="str">
        <f>VLOOKUP(LARGE(J$3:J$47,$AC11),J$3:$AB$47,2022-AL$2,0)</f>
        <v>D03</v>
      </c>
      <c r="AM11" s="26" t="str">
        <f>VLOOKUP(LARGE(K$3:K$47,$AC11),K$3:$AB$47,2022-AM$2,0)</f>
        <v>D03</v>
      </c>
      <c r="AN11" s="26" t="str">
        <f>VLOOKUP(LARGE(L$3:L$47,$AC11),L$3:$AB$47,2022-AN$2,0)</f>
        <v>D03</v>
      </c>
      <c r="AO11" s="26" t="str">
        <f>VLOOKUP(LARGE(M$3:M$47,$AC11),M$3:$AB$47,2022-AO$2,0)</f>
        <v>D03</v>
      </c>
      <c r="AP11" s="26" t="str">
        <f>VLOOKUP(LARGE(N$3:N$47,$AC11),N$3:$AB$47,2022-AP$2,0)</f>
        <v>D68</v>
      </c>
      <c r="AQ11" s="26" t="str">
        <f>VLOOKUP(LARGE(O$3:O$47,$AC11),O$3:$AB$47,2022-AQ$2,0)</f>
        <v>D03</v>
      </c>
      <c r="AR11" s="26" t="str">
        <f>VLOOKUP(LARGE(P$3:P$47,$AC11),P$3:$AB$47,2022-AR$2,0)</f>
        <v>D68</v>
      </c>
      <c r="AS11" s="26" t="str">
        <f>VLOOKUP(LARGE(Q$3:Q$47,$AC11),Q$3:$AB$47,2022-AS$2,0)</f>
        <v>D68</v>
      </c>
      <c r="AT11" s="26" t="str">
        <f>VLOOKUP(LARGE(R$3:R$47,$AC11),R$3:$AB$47,2022-AT$2,0)</f>
        <v>D68</v>
      </c>
      <c r="AU11" s="26" t="str">
        <f>VLOOKUP(LARGE(S$3:S$47,$AC11),S$3:$AB$47,2022-AU$2,0)</f>
        <v>D03</v>
      </c>
      <c r="AV11" s="26" t="str">
        <f>VLOOKUP(LARGE(T$3:T$47,$AC11),T$3:$AB$47,2022-AV$2,0)</f>
        <v>D03</v>
      </c>
      <c r="AW11" s="26" t="str">
        <f>VLOOKUP(LARGE(U$3:U$47,$AC11),U$3:$AB$47,2022-AW$2,0)</f>
        <v>D03</v>
      </c>
      <c r="AX11" s="26" t="str">
        <f>VLOOKUP(LARGE(V$3:V$47,$AC11),V$3:$AB$47,2022-AX$2,0)</f>
        <v>D03</v>
      </c>
      <c r="AY11" s="26" t="str">
        <f>VLOOKUP(LARGE(W$3:W$47,$AC11),W$3:$AB$47,2022-AY$2,0)</f>
        <v>D03</v>
      </c>
      <c r="AZ11" s="26" t="str">
        <f>VLOOKUP(LARGE(X$3:X$47,$AC11),X$3:$AB$47,2022-AZ$2,0)</f>
        <v>D03</v>
      </c>
      <c r="BA11" s="26" t="str">
        <f>VLOOKUP(LARGE(Y$3:Y$47,$AC11),Y$3:$AB$47,2022-BA$2,0)</f>
        <v>D03</v>
      </c>
      <c r="BB11" s="18"/>
      <c r="BC11" s="18"/>
      <c r="BD11" s="18"/>
      <c r="BE11" s="18"/>
      <c r="BF11" s="18"/>
      <c r="BG11" s="22"/>
      <c r="BH11" s="26"/>
      <c r="BI11" s="26"/>
      <c r="BJ11" s="26"/>
      <c r="BK11" s="18"/>
      <c r="BL11" s="26"/>
      <c r="BM11" s="29"/>
      <c r="BN11" s="26"/>
      <c r="BO11" s="26"/>
      <c r="BP11" s="29"/>
      <c r="BQ11" s="26"/>
      <c r="BR11" s="26"/>
      <c r="BS11" s="18"/>
      <c r="BT11" s="18"/>
      <c r="BU11" s="18"/>
      <c r="BV11" s="18"/>
    </row>
    <row r="12" spans="1:74" ht="16.5" customHeight="1" x14ac:dyDescent="0.4">
      <c r="A12" s="21" t="s">
        <v>28</v>
      </c>
      <c r="B12" s="18">
        <f>[2]mip_backward_linkages_1995!$B11</f>
        <v>1.4605300062033799</v>
      </c>
      <c r="C12" s="18">
        <f>[2]mip_backward_linkages_1996!$B11</f>
        <v>1.4665779005182999</v>
      </c>
      <c r="D12" s="18">
        <f>[2]mip_backward_linkages_1997!$B11</f>
        <v>1.4829159842284301</v>
      </c>
      <c r="E12" s="18">
        <f>[2]mip_backward_linkages_1998!$B11</f>
        <v>1.49778198331713</v>
      </c>
      <c r="F12" s="18">
        <f>[2]mip_backward_linkages_1999!$B11</f>
        <v>1.4821909145533101</v>
      </c>
      <c r="G12" s="18">
        <f>[2]mip_backward_linkages_2000!$B11</f>
        <v>1.50363815241997</v>
      </c>
      <c r="H12" s="18">
        <f>[2]mip_backward_linkages_2001!$B11</f>
        <v>1.48463440526643</v>
      </c>
      <c r="I12" s="18">
        <f>[2]mip_backward_linkages_2002!$B11</f>
        <v>1.4458659593821199</v>
      </c>
      <c r="J12" s="18">
        <f>[2]mip_backward_linkages_2003!$B11</f>
        <v>1.3762902711923299</v>
      </c>
      <c r="K12" s="18">
        <f>[2]mip_backward_linkages_2004!$B11</f>
        <v>1.3993749715308801</v>
      </c>
      <c r="L12" s="18">
        <f>[2]mip_backward_linkages_2005!$B11</f>
        <v>1.37654008463085</v>
      </c>
      <c r="M12" s="18">
        <f>[2]mip_backward_linkages_2006!$B11</f>
        <v>1.392410812124</v>
      </c>
      <c r="N12" s="18">
        <f>[2]mip_backward_linkages_2007!$B11</f>
        <v>1.3954484053962399</v>
      </c>
      <c r="O12" s="18">
        <f>[2]mip_backward_linkages_2008!$B11</f>
        <v>1.4198607179756999</v>
      </c>
      <c r="P12" s="18">
        <f>[2]mip_backward_linkages_2009!$B11</f>
        <v>1.3874462642118399</v>
      </c>
      <c r="Q12" s="18">
        <f>[2]mip_backward_linkages_2010!$B11</f>
        <v>1.4241665502818299</v>
      </c>
      <c r="R12" s="18">
        <f>[2]mip_backward_linkages_2011!$B11</f>
        <v>1.56851669272059</v>
      </c>
      <c r="S12" s="18">
        <f>[2]mip_backward_linkages_2012!$B11</f>
        <v>1.6316232350425799</v>
      </c>
      <c r="T12" s="18">
        <f>[2]mip_backward_linkages_2013!$B11</f>
        <v>1.60377483618797</v>
      </c>
      <c r="U12" s="18">
        <f>[2]mip_backward_linkages_2014!$B11</f>
        <v>1.55914164303665</v>
      </c>
      <c r="V12" s="18">
        <f>[2]mip_backward_linkages_2015!$B11</f>
        <v>1.41156432434222</v>
      </c>
      <c r="W12" s="18">
        <f>[2]mip_backward_linkages_2016!$B11</f>
        <v>1.3239352639272099</v>
      </c>
      <c r="X12" s="18">
        <f>[2]mip_backward_linkages_2017!$B11</f>
        <v>1.34611515445726</v>
      </c>
      <c r="Y12" s="18">
        <f>[2]mip_backward_linkages_2018!$B11</f>
        <v>1.3915863143407601</v>
      </c>
      <c r="Z12" s="18">
        <f t="shared" si="22"/>
        <v>1.4513304519703325</v>
      </c>
      <c r="AB12" s="21" t="s">
        <v>28</v>
      </c>
      <c r="AC12" s="28">
        <v>44</v>
      </c>
      <c r="AD12" s="26" t="str">
        <f>VLOOKUP(LARGE(B$3:B$47,$AC12),B$3:$AB$47,2022-AD$2,0)</f>
        <v>D85</v>
      </c>
      <c r="AE12" s="26" t="str">
        <f>VLOOKUP(LARGE(C$3:C$47,$AC12),C$3:$AB$47,2022-AE$2,0)</f>
        <v>D85</v>
      </c>
      <c r="AF12" s="26" t="str">
        <f>VLOOKUP(LARGE(D$3:D$47,$AC12),D$3:$AB$47,2022-AF$2,0)</f>
        <v>D85</v>
      </c>
      <c r="AG12" s="26" t="str">
        <f>VLOOKUP(LARGE(E$3:E$47,$AC12),E$3:$AB$47,2022-AG$2,0)</f>
        <v>D85</v>
      </c>
      <c r="AH12" s="26" t="str">
        <f>VLOOKUP(LARGE(F$3:F$47,$AC12),F$3:$AB$47,2022-AH$2,0)</f>
        <v>D85</v>
      </c>
      <c r="AI12" s="26" t="str">
        <f>VLOOKUP(LARGE(G$3:G$47,$AC12),G$3:$AB$47,2022-AI$2,0)</f>
        <v>D68</v>
      </c>
      <c r="AJ12" s="26" t="str">
        <f>VLOOKUP(LARGE(H$3:H$47,$AC12),H$3:$AB$47,2022-AJ$2,0)</f>
        <v>D68</v>
      </c>
      <c r="AK12" s="26" t="str">
        <f>VLOOKUP(LARGE(I$3:I$47,$AC12),I$3:$AB$47,2022-AK$2,0)</f>
        <v>D03</v>
      </c>
      <c r="AL12" s="26" t="str">
        <f>VLOOKUP(LARGE(J$3:J$47,$AC12),J$3:$AB$47,2022-AL$2,0)</f>
        <v>D68</v>
      </c>
      <c r="AM12" s="26" t="str">
        <f>VLOOKUP(LARGE(K$3:K$47,$AC12),K$3:$AB$47,2022-AM$2,0)</f>
        <v>D68</v>
      </c>
      <c r="AN12" s="26" t="str">
        <f>VLOOKUP(LARGE(L$3:L$47,$AC12),L$3:$AB$47,2022-AN$2,0)</f>
        <v>D68</v>
      </c>
      <c r="AO12" s="26" t="str">
        <f>VLOOKUP(LARGE(M$3:M$47,$AC12),M$3:$AB$47,2022-AO$2,0)</f>
        <v>D68</v>
      </c>
      <c r="AP12" s="26" t="str">
        <f>VLOOKUP(LARGE(N$3:N$47,$AC12),N$3:$AB$47,2022-AP$2,0)</f>
        <v>D03</v>
      </c>
      <c r="AQ12" s="26" t="str">
        <f>VLOOKUP(LARGE(O$3:O$47,$AC12),O$3:$AB$47,2022-AQ$2,0)</f>
        <v>D68</v>
      </c>
      <c r="AR12" s="26" t="str">
        <f>VLOOKUP(LARGE(P$3:P$47,$AC12),P$3:$AB$47,2022-AR$2,0)</f>
        <v>D03</v>
      </c>
      <c r="AS12" s="26" t="str">
        <f>VLOOKUP(LARGE(Q$3:Q$47,$AC12),Q$3:$AB$47,2022-AS$2,0)</f>
        <v>D03</v>
      </c>
      <c r="AT12" s="26" t="str">
        <f>VLOOKUP(LARGE(R$3:R$47,$AC12),R$3:$AB$47,2022-AT$2,0)</f>
        <v>D03</v>
      </c>
      <c r="AU12" s="26" t="str">
        <f>VLOOKUP(LARGE(S$3:S$47,$AC12),S$3:$AB$47,2022-AU$2,0)</f>
        <v>D68</v>
      </c>
      <c r="AV12" s="26" t="str">
        <f>VLOOKUP(LARGE(T$3:T$47,$AC12),T$3:$AB$47,2022-AV$2,0)</f>
        <v>D68</v>
      </c>
      <c r="AW12" s="26" t="str">
        <f>VLOOKUP(LARGE(U$3:U$47,$AC12),U$3:$AB$47,2022-AW$2,0)</f>
        <v>D68</v>
      </c>
      <c r="AX12" s="26" t="str">
        <f>VLOOKUP(LARGE(V$3:V$47,$AC12),V$3:$AB$47,2022-AX$2,0)</f>
        <v>D68</v>
      </c>
      <c r="AY12" s="26" t="str">
        <f>VLOOKUP(LARGE(W$3:W$47,$AC12),W$3:$AB$47,2022-AY$2,0)</f>
        <v>D68</v>
      </c>
      <c r="AZ12" s="26" t="str">
        <f>VLOOKUP(LARGE(X$3:X$47,$AC12),X$3:$AB$47,2022-AZ$2,0)</f>
        <v>D68</v>
      </c>
      <c r="BA12" s="26" t="str">
        <f>VLOOKUP(LARGE(Y$3:Y$47,$AC12),Y$3:$AB$47,2022-BA$2,0)</f>
        <v>D68</v>
      </c>
      <c r="BB12" s="18"/>
      <c r="BC12" s="18"/>
      <c r="BD12" s="18"/>
      <c r="BE12" s="18"/>
      <c r="BF12" s="18"/>
      <c r="BG12" s="22"/>
      <c r="BH12" s="26"/>
      <c r="BI12" s="26"/>
      <c r="BJ12" s="26"/>
      <c r="BK12" s="18"/>
      <c r="BL12" s="26"/>
      <c r="BM12" s="29"/>
      <c r="BN12" s="26"/>
      <c r="BO12" s="26"/>
      <c r="BP12" s="29"/>
      <c r="BQ12" s="26"/>
      <c r="BR12" s="26"/>
      <c r="BS12" s="18"/>
      <c r="BT12" s="18"/>
      <c r="BU12" s="18"/>
      <c r="BV12" s="18"/>
    </row>
    <row r="13" spans="1:74" ht="16.5" customHeight="1" x14ac:dyDescent="0.4">
      <c r="A13" s="21" t="s">
        <v>29</v>
      </c>
      <c r="B13" s="18">
        <f>[2]mip_backward_linkages_1995!$B12</f>
        <v>1.3475150685213599</v>
      </c>
      <c r="C13" s="18">
        <f>[2]mip_backward_linkages_1996!$B12</f>
        <v>1.35034289347351</v>
      </c>
      <c r="D13" s="18">
        <f>[2]mip_backward_linkages_1997!$B12</f>
        <v>1.3419018708968</v>
      </c>
      <c r="E13" s="18">
        <f>[2]mip_backward_linkages_1998!$B12</f>
        <v>1.3473983383416599</v>
      </c>
      <c r="F13" s="18">
        <f>[2]mip_backward_linkages_1999!$B12</f>
        <v>1.35917157703738</v>
      </c>
      <c r="G13" s="18">
        <f>[2]mip_backward_linkages_2000!$B12</f>
        <v>1.38669807799915</v>
      </c>
      <c r="H13" s="18">
        <f>[2]mip_backward_linkages_2001!$B12</f>
        <v>1.4314419635834501</v>
      </c>
      <c r="I13" s="18">
        <f>[2]mip_backward_linkages_2002!$B12</f>
        <v>1.4317630030023401</v>
      </c>
      <c r="J13" s="18">
        <f>[2]mip_backward_linkages_2003!$B12</f>
        <v>1.3696628161718001</v>
      </c>
      <c r="K13" s="18">
        <f>[2]mip_backward_linkages_2004!$B12</f>
        <v>1.4159277491251301</v>
      </c>
      <c r="L13" s="18">
        <f>[2]mip_backward_linkages_2005!$B12</f>
        <v>1.39722935670805</v>
      </c>
      <c r="M13" s="18">
        <f>[2]mip_backward_linkages_2006!$B12</f>
        <v>1.38341454415515</v>
      </c>
      <c r="N13" s="18">
        <f>[2]mip_backward_linkages_2007!$B12</f>
        <v>1.3865837890119901</v>
      </c>
      <c r="O13" s="18">
        <f>[2]mip_backward_linkages_2008!$B12</f>
        <v>1.3560172363446099</v>
      </c>
      <c r="P13" s="18">
        <f>[2]mip_backward_linkages_2009!$B12</f>
        <v>1.33181488885509</v>
      </c>
      <c r="Q13" s="18">
        <f>[2]mip_backward_linkages_2010!$B12</f>
        <v>1.3168002621631101</v>
      </c>
      <c r="R13" s="18">
        <f>[2]mip_backward_linkages_2011!$B12</f>
        <v>1.3573712493632</v>
      </c>
      <c r="S13" s="18">
        <f>[2]mip_backward_linkages_2012!$B12</f>
        <v>1.38721865514483</v>
      </c>
      <c r="T13" s="18">
        <f>[2]mip_backward_linkages_2013!$B12</f>
        <v>1.3679753917972799</v>
      </c>
      <c r="U13" s="18">
        <f>[2]mip_backward_linkages_2014!$B12</f>
        <v>1.3531366920713499</v>
      </c>
      <c r="V13" s="18">
        <f>[2]mip_backward_linkages_2015!$B12</f>
        <v>1.3187165039452999</v>
      </c>
      <c r="W13" s="18">
        <f>[2]mip_backward_linkages_2016!$B12</f>
        <v>1.2769505660970999</v>
      </c>
      <c r="X13" s="18">
        <f>[2]mip_backward_linkages_2017!$B12</f>
        <v>1.2887263837490599</v>
      </c>
      <c r="Y13" s="18">
        <f>[2]mip_backward_linkages_2018!$B12</f>
        <v>1.3490509519420699</v>
      </c>
      <c r="Z13" s="18">
        <f t="shared" si="22"/>
        <v>1.3605345762291989</v>
      </c>
      <c r="AB13" s="21" t="s">
        <v>29</v>
      </c>
      <c r="AC13" s="28">
        <v>45</v>
      </c>
      <c r="AD13" s="26" t="str">
        <f>VLOOKUP(LARGE(B$3:B$47,$AC13),B$3:$AB$47,2022-AD$2,0)</f>
        <v>D97T98</v>
      </c>
      <c r="AE13" s="26" t="str">
        <f>VLOOKUP(LARGE(C$3:C$47,$AC13),C$3:$AB$47,2022-AE$2,0)</f>
        <v>D97T98</v>
      </c>
      <c r="AF13" s="26" t="str">
        <f>VLOOKUP(LARGE(D$3:D$47,$AC13),D$3:$AB$47,2022-AF$2,0)</f>
        <v>D97T98</v>
      </c>
      <c r="AG13" s="26" t="str">
        <f>VLOOKUP(LARGE(E$3:E$47,$AC13),E$3:$AB$47,2022-AG$2,0)</f>
        <v>D97T98</v>
      </c>
      <c r="AH13" s="26" t="str">
        <f>VLOOKUP(LARGE(F$3:F$47,$AC13),F$3:$AB$47,2022-AH$2,0)</f>
        <v>D97T98</v>
      </c>
      <c r="AI13" s="26" t="str">
        <f>VLOOKUP(LARGE(G$3:G$47,$AC13),G$3:$AB$47,2022-AI$2,0)</f>
        <v>D97T98</v>
      </c>
      <c r="AJ13" s="26" t="str">
        <f>VLOOKUP(LARGE(H$3:H$47,$AC13),H$3:$AB$47,2022-AJ$2,0)</f>
        <v>D97T98</v>
      </c>
      <c r="AK13" s="26" t="str">
        <f>VLOOKUP(LARGE(I$3:I$47,$AC13),I$3:$AB$47,2022-AK$2,0)</f>
        <v>D97T98</v>
      </c>
      <c r="AL13" s="26" t="str">
        <f>VLOOKUP(LARGE(J$3:J$47,$AC13),J$3:$AB$47,2022-AL$2,0)</f>
        <v>D97T98</v>
      </c>
      <c r="AM13" s="26" t="str">
        <f>VLOOKUP(LARGE(K$3:K$47,$AC13),K$3:$AB$47,2022-AM$2,0)</f>
        <v>D97T98</v>
      </c>
      <c r="AN13" s="26" t="str">
        <f>VLOOKUP(LARGE(L$3:L$47,$AC13),L$3:$AB$47,2022-AN$2,0)</f>
        <v>D97T98</v>
      </c>
      <c r="AO13" s="26" t="str">
        <f>VLOOKUP(LARGE(M$3:M$47,$AC13),M$3:$AB$47,2022-AO$2,0)</f>
        <v>D97T98</v>
      </c>
      <c r="AP13" s="26" t="str">
        <f>VLOOKUP(LARGE(N$3:N$47,$AC13),N$3:$AB$47,2022-AP$2,0)</f>
        <v>D97T98</v>
      </c>
      <c r="AQ13" s="26" t="str">
        <f>VLOOKUP(LARGE(O$3:O$47,$AC13),O$3:$AB$47,2022-AQ$2,0)</f>
        <v>D97T98</v>
      </c>
      <c r="AR13" s="26" t="str">
        <f>VLOOKUP(LARGE(P$3:P$47,$AC13),P$3:$AB$47,2022-AR$2,0)</f>
        <v>D97T98</v>
      </c>
      <c r="AS13" s="26" t="str">
        <f>VLOOKUP(LARGE(Q$3:Q$47,$AC13),Q$3:$AB$47,2022-AS$2,0)</f>
        <v>D97T98</v>
      </c>
      <c r="AT13" s="26" t="str">
        <f>VLOOKUP(LARGE(R$3:R$47,$AC13),R$3:$AB$47,2022-AT$2,0)</f>
        <v>D97T98</v>
      </c>
      <c r="AU13" s="26" t="str">
        <f>VLOOKUP(LARGE(S$3:S$47,$AC13),S$3:$AB$47,2022-AU$2,0)</f>
        <v>D97T98</v>
      </c>
      <c r="AV13" s="26" t="str">
        <f>VLOOKUP(LARGE(T$3:T$47,$AC13),T$3:$AB$47,2022-AV$2,0)</f>
        <v>D97T98</v>
      </c>
      <c r="AW13" s="26" t="str">
        <f>VLOOKUP(LARGE(U$3:U$47,$AC13),U$3:$AB$47,2022-AW$2,0)</f>
        <v>D97T98</v>
      </c>
      <c r="AX13" s="26" t="str">
        <f>VLOOKUP(LARGE(V$3:V$47,$AC13),V$3:$AB$47,2022-AX$2,0)</f>
        <v>D97T98</v>
      </c>
      <c r="AY13" s="26" t="str">
        <f>VLOOKUP(LARGE(W$3:W$47,$AC13),W$3:$AB$47,2022-AY$2,0)</f>
        <v>D97T98</v>
      </c>
      <c r="AZ13" s="26" t="str">
        <f>VLOOKUP(LARGE(X$3:X$47,$AC13),X$3:$AB$47,2022-AZ$2,0)</f>
        <v>D97T98</v>
      </c>
      <c r="BA13" s="26" t="str">
        <f>VLOOKUP(LARGE(Y$3:Y$47,$AC13),Y$3:$AB$47,2022-BA$2,0)</f>
        <v>D97T98</v>
      </c>
      <c r="BB13" s="18"/>
      <c r="BC13" s="18"/>
      <c r="BD13" s="18"/>
      <c r="BE13" s="18"/>
      <c r="BF13" s="18"/>
      <c r="BG13" s="22"/>
      <c r="BH13" s="26"/>
      <c r="BI13" s="26"/>
      <c r="BJ13" s="26"/>
      <c r="BK13" s="18"/>
      <c r="BL13" s="26"/>
      <c r="BM13" s="29"/>
      <c r="BN13" s="26"/>
      <c r="BO13" s="26"/>
      <c r="BP13" s="29"/>
      <c r="BQ13" s="26"/>
      <c r="BR13" s="26"/>
      <c r="BS13" s="18"/>
      <c r="BT13" s="18"/>
      <c r="BU13" s="18"/>
      <c r="BV13" s="18"/>
    </row>
    <row r="14" spans="1:74" ht="16.5" customHeight="1" x14ac:dyDescent="0.4">
      <c r="A14" s="21" t="s">
        <v>30</v>
      </c>
      <c r="B14" s="18">
        <f>[2]mip_backward_linkages_1995!$B13</f>
        <v>0.93131452933381398</v>
      </c>
      <c r="C14" s="18">
        <f>[2]mip_backward_linkages_1996!$B13</f>
        <v>0.95314589273531103</v>
      </c>
      <c r="D14" s="18">
        <f>[2]mip_backward_linkages_1997!$B13</f>
        <v>0.95980228423203395</v>
      </c>
      <c r="E14" s="18">
        <f>[2]mip_backward_linkages_1998!$B13</f>
        <v>0.97118510579149198</v>
      </c>
      <c r="F14" s="18">
        <f>[2]mip_backward_linkages_1999!$B13</f>
        <v>0.98920542250832999</v>
      </c>
      <c r="G14" s="18">
        <f>[2]mip_backward_linkages_2000!$B13</f>
        <v>1.1252407293651201</v>
      </c>
      <c r="H14" s="18">
        <f>[2]mip_backward_linkages_2001!$B13</f>
        <v>1.1340268837840899</v>
      </c>
      <c r="I14" s="18">
        <f>[2]mip_backward_linkages_2002!$B13</f>
        <v>1.16947379732025</v>
      </c>
      <c r="J14" s="18">
        <f>[2]mip_backward_linkages_2003!$B13</f>
        <v>1.13874781078216</v>
      </c>
      <c r="K14" s="18">
        <f>[2]mip_backward_linkages_2004!$B13</f>
        <v>1.1626112660708099</v>
      </c>
      <c r="L14" s="18">
        <f>[2]mip_backward_linkages_2005!$B13</f>
        <v>1.1478462061239501</v>
      </c>
      <c r="M14" s="18">
        <f>[2]mip_backward_linkages_2006!$B13</f>
        <v>1.15014608448134</v>
      </c>
      <c r="N14" s="18">
        <f>[2]mip_backward_linkages_2007!$B13</f>
        <v>1.1458069347378801</v>
      </c>
      <c r="O14" s="18">
        <f>[2]mip_backward_linkages_2008!$B13</f>
        <v>1.12475186283517</v>
      </c>
      <c r="P14" s="18">
        <f>[2]mip_backward_linkages_2009!$B13</f>
        <v>1.08905058060579</v>
      </c>
      <c r="Q14" s="18">
        <f>[2]mip_backward_linkages_2010!$B13</f>
        <v>0.965309601423332</v>
      </c>
      <c r="R14" s="18">
        <f>[2]mip_backward_linkages_2011!$B13</f>
        <v>0.98773979321897798</v>
      </c>
      <c r="S14" s="18">
        <f>[2]mip_backward_linkages_2012!$B13</f>
        <v>0.984864700683311</v>
      </c>
      <c r="T14" s="18">
        <f>[2]mip_backward_linkages_2013!$B13</f>
        <v>0.99460949931715903</v>
      </c>
      <c r="U14" s="18">
        <f>[2]mip_backward_linkages_2014!$B13</f>
        <v>0.98559844414358</v>
      </c>
      <c r="V14" s="18">
        <f>[2]mip_backward_linkages_2015!$B13</f>
        <v>1.0245938977581801</v>
      </c>
      <c r="W14" s="18">
        <f>[2]mip_backward_linkages_2016!$B13</f>
        <v>0.99771651032367703</v>
      </c>
      <c r="X14" s="18">
        <f>[2]mip_backward_linkages_2017!$B13</f>
        <v>0.96117612210764303</v>
      </c>
      <c r="Y14" s="18">
        <f>[2]mip_backward_linkages_2018!$B13</f>
        <v>0.983710117711314</v>
      </c>
      <c r="Z14" s="18">
        <f t="shared" si="22"/>
        <v>1.044903086558113</v>
      </c>
      <c r="AB14" s="21" t="s">
        <v>30</v>
      </c>
      <c r="AC14" s="28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18"/>
      <c r="BC14" s="18"/>
      <c r="BD14" s="18"/>
      <c r="BE14" s="18"/>
      <c r="BF14" s="18"/>
      <c r="BG14" s="22"/>
      <c r="BH14" s="26"/>
      <c r="BI14" s="26"/>
      <c r="BJ14" s="26"/>
      <c r="BK14" s="18"/>
      <c r="BL14" s="26"/>
      <c r="BM14" s="29"/>
      <c r="BN14" s="26"/>
      <c r="BO14" s="26"/>
      <c r="BP14" s="29"/>
      <c r="BQ14" s="26"/>
      <c r="BR14" s="26"/>
      <c r="BS14" s="18"/>
      <c r="BT14" s="18"/>
      <c r="BU14" s="18"/>
      <c r="BV14" s="18"/>
    </row>
    <row r="15" spans="1:74" ht="16.5" customHeight="1" x14ac:dyDescent="0.4">
      <c r="A15" s="21" t="s">
        <v>31</v>
      </c>
      <c r="B15" s="18">
        <f>[2]mip_backward_linkages_1995!$B14</f>
        <v>1.30824069432086</v>
      </c>
      <c r="C15" s="18">
        <f>[2]mip_backward_linkages_1996!$B14</f>
        <v>1.3395743641370399</v>
      </c>
      <c r="D15" s="18">
        <f>[2]mip_backward_linkages_1997!$B14</f>
        <v>1.3472422342928101</v>
      </c>
      <c r="E15" s="18">
        <f>[2]mip_backward_linkages_1998!$B14</f>
        <v>1.35408670582038</v>
      </c>
      <c r="F15" s="18">
        <f>[2]mip_backward_linkages_1999!$B14</f>
        <v>1.35980457607736</v>
      </c>
      <c r="G15" s="18">
        <f>[2]mip_backward_linkages_2000!$B14</f>
        <v>1.4483893204641201</v>
      </c>
      <c r="H15" s="18">
        <f>[2]mip_backward_linkages_2001!$B14</f>
        <v>1.50115118204072</v>
      </c>
      <c r="I15" s="18">
        <f>[2]mip_backward_linkages_2002!$B14</f>
        <v>1.5096217926997999</v>
      </c>
      <c r="J15" s="18">
        <f>[2]mip_backward_linkages_2003!$B14</f>
        <v>1.4186718166500101</v>
      </c>
      <c r="K15" s="18">
        <f>[2]mip_backward_linkages_2004!$B14</f>
        <v>1.47847410542244</v>
      </c>
      <c r="L15" s="18">
        <f>[2]mip_backward_linkages_2005!$B14</f>
        <v>1.4527102677072301</v>
      </c>
      <c r="M15" s="18">
        <f>[2]mip_backward_linkages_2006!$B14</f>
        <v>1.4607857347909801</v>
      </c>
      <c r="N15" s="18">
        <f>[2]mip_backward_linkages_2007!$B14</f>
        <v>1.4597768306526799</v>
      </c>
      <c r="O15" s="18">
        <f>[2]mip_backward_linkages_2008!$B14</f>
        <v>1.4044977980842701</v>
      </c>
      <c r="P15" s="18">
        <f>[2]mip_backward_linkages_2009!$B14</f>
        <v>1.31768867112941</v>
      </c>
      <c r="Q15" s="18">
        <f>[2]mip_backward_linkages_2010!$B14</f>
        <v>1.2211843843115799</v>
      </c>
      <c r="R15" s="18">
        <f>[2]mip_backward_linkages_2011!$B14</f>
        <v>1.2463526543396399</v>
      </c>
      <c r="S15" s="18">
        <f>[2]mip_backward_linkages_2012!$B14</f>
        <v>1.26376201284389</v>
      </c>
      <c r="T15" s="18">
        <f>[2]mip_backward_linkages_2013!$B14</f>
        <v>1.2656831622581799</v>
      </c>
      <c r="U15" s="18">
        <f>[2]mip_backward_linkages_2014!$B14</f>
        <v>1.25324588583779</v>
      </c>
      <c r="V15" s="18">
        <f>[2]mip_backward_linkages_2015!$B14</f>
        <v>1.24882749564536</v>
      </c>
      <c r="W15" s="18">
        <f>[2]mip_backward_linkages_2016!$B14</f>
        <v>1.2165084180124499</v>
      </c>
      <c r="X15" s="18">
        <f>[2]mip_backward_linkages_2017!$B14</f>
        <v>1.22614167394499</v>
      </c>
      <c r="Y15" s="18">
        <f>[2]mip_backward_linkages_2018!$B14</f>
        <v>1.27799689135771</v>
      </c>
      <c r="Z15" s="18">
        <f t="shared" si="22"/>
        <v>1.3491841113684044</v>
      </c>
      <c r="AB15" s="21" t="s">
        <v>31</v>
      </c>
      <c r="AC15" s="28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18"/>
      <c r="BC15" s="18"/>
      <c r="BD15" s="18"/>
      <c r="BE15" s="18"/>
      <c r="BF15" s="18"/>
      <c r="BG15" s="22"/>
      <c r="BH15" s="26"/>
      <c r="BI15" s="26"/>
      <c r="BJ15" s="26"/>
      <c r="BK15" s="18"/>
      <c r="BL15" s="26"/>
      <c r="BM15" s="29"/>
      <c r="BN15" s="26"/>
      <c r="BO15" s="26"/>
      <c r="BP15" s="29"/>
      <c r="BQ15" s="26"/>
      <c r="BR15" s="26"/>
      <c r="BS15" s="18"/>
      <c r="BT15" s="18"/>
      <c r="BU15" s="18"/>
      <c r="BV15" s="18"/>
    </row>
    <row r="16" spans="1:74" ht="16.5" customHeight="1" x14ac:dyDescent="0.4">
      <c r="A16" s="21" t="s">
        <v>32</v>
      </c>
      <c r="B16" s="18">
        <f>[2]mip_backward_linkages_1995!$B15</f>
        <v>1.1725714494243</v>
      </c>
      <c r="C16" s="18">
        <f>[2]mip_backward_linkages_1996!$B15</f>
        <v>1.1876868743075699</v>
      </c>
      <c r="D16" s="18">
        <f>[2]mip_backward_linkages_1997!$B15</f>
        <v>1.19104691986867</v>
      </c>
      <c r="E16" s="18">
        <f>[2]mip_backward_linkages_1998!$B15</f>
        <v>1.1926009431985101</v>
      </c>
      <c r="F16" s="18">
        <f>[2]mip_backward_linkages_1999!$B15</f>
        <v>1.1989746303672699</v>
      </c>
      <c r="G16" s="18">
        <f>[2]mip_backward_linkages_2000!$B15</f>
        <v>1.2764987479279599</v>
      </c>
      <c r="H16" s="18">
        <f>[2]mip_backward_linkages_2001!$B15</f>
        <v>1.26965019963424</v>
      </c>
      <c r="I16" s="18">
        <f>[2]mip_backward_linkages_2002!$B15</f>
        <v>1.2791155019275799</v>
      </c>
      <c r="J16" s="18">
        <f>[2]mip_backward_linkages_2003!$B15</f>
        <v>1.23644325794412</v>
      </c>
      <c r="K16" s="18">
        <f>[2]mip_backward_linkages_2004!$B15</f>
        <v>1.2801763677612901</v>
      </c>
      <c r="L16" s="18">
        <f>[2]mip_backward_linkages_2005!$B15</f>
        <v>1.28917026935441</v>
      </c>
      <c r="M16" s="18">
        <f>[2]mip_backward_linkages_2006!$B15</f>
        <v>1.2513683196176699</v>
      </c>
      <c r="N16" s="18">
        <f>[2]mip_backward_linkages_2007!$B15</f>
        <v>1.2702650504617801</v>
      </c>
      <c r="O16" s="18">
        <f>[2]mip_backward_linkages_2008!$B15</f>
        <v>1.2701345911397901</v>
      </c>
      <c r="P16" s="18">
        <f>[2]mip_backward_linkages_2009!$B15</f>
        <v>1.2296243132837501</v>
      </c>
      <c r="Q16" s="18">
        <f>[2]mip_backward_linkages_2010!$B15</f>
        <v>1.1186137683920301</v>
      </c>
      <c r="R16" s="18">
        <f>[2]mip_backward_linkages_2011!$B15</f>
        <v>1.11323440856677</v>
      </c>
      <c r="S16" s="18">
        <f>[2]mip_backward_linkages_2012!$B15</f>
        <v>1.1163174273929</v>
      </c>
      <c r="T16" s="18">
        <f>[2]mip_backward_linkages_2013!$B15</f>
        <v>1.1312371930070799</v>
      </c>
      <c r="U16" s="18">
        <f>[2]mip_backward_linkages_2014!$B15</f>
        <v>1.1425373479388199</v>
      </c>
      <c r="V16" s="18">
        <f>[2]mip_backward_linkages_2015!$B15</f>
        <v>1.15601187649287</v>
      </c>
      <c r="W16" s="18">
        <f>[2]mip_backward_linkages_2016!$B15</f>
        <v>1.15634513767143</v>
      </c>
      <c r="X16" s="18">
        <f>[2]mip_backward_linkages_2017!$B15</f>
        <v>1.17157865255066</v>
      </c>
      <c r="Y16" s="18">
        <f>[2]mip_backward_linkages_2018!$B15</f>
        <v>1.1663586721955701</v>
      </c>
      <c r="Z16" s="18">
        <f t="shared" si="22"/>
        <v>1.2028150800177932</v>
      </c>
      <c r="AB16" s="21" t="s">
        <v>32</v>
      </c>
      <c r="AC16" s="28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18"/>
      <c r="BC16" s="18"/>
      <c r="BD16" s="18"/>
      <c r="BE16" s="18"/>
      <c r="BF16" s="18"/>
      <c r="BG16" s="22"/>
      <c r="BH16" s="26"/>
      <c r="BI16" s="26"/>
      <c r="BJ16" s="26"/>
      <c r="BK16" s="18"/>
      <c r="BL16" s="26"/>
      <c r="BM16" s="29"/>
      <c r="BN16" s="26"/>
      <c r="BO16" s="26"/>
      <c r="BP16" s="29"/>
      <c r="BQ16" s="26"/>
      <c r="BR16" s="26"/>
      <c r="BS16" s="18"/>
      <c r="BT16" s="18"/>
      <c r="BU16" s="18"/>
      <c r="BV16" s="18"/>
    </row>
    <row r="17" spans="1:74" ht="16.5" customHeight="1" x14ac:dyDescent="0.4">
      <c r="A17" s="21" t="s">
        <v>33</v>
      </c>
      <c r="B17" s="18">
        <f>[2]mip_backward_linkages_1995!$B16</f>
        <v>1.6192293737044301</v>
      </c>
      <c r="C17" s="18">
        <f>[2]mip_backward_linkages_1996!$B16</f>
        <v>1.55147627278228</v>
      </c>
      <c r="D17" s="18">
        <f>[2]mip_backward_linkages_1997!$B16</f>
        <v>1.4802015743150001</v>
      </c>
      <c r="E17" s="18">
        <f>[2]mip_backward_linkages_1998!$B16</f>
        <v>1.4767937073714299</v>
      </c>
      <c r="F17" s="18">
        <f>[2]mip_backward_linkages_1999!$B16</f>
        <v>1.45742349844735</v>
      </c>
      <c r="G17" s="18">
        <f>[2]mip_backward_linkages_2000!$B16</f>
        <v>1.44548433617227</v>
      </c>
      <c r="H17" s="18">
        <f>[2]mip_backward_linkages_2001!$B16</f>
        <v>1.42675170934711</v>
      </c>
      <c r="I17" s="18">
        <f>[2]mip_backward_linkages_2002!$B16</f>
        <v>1.3716740024074701</v>
      </c>
      <c r="J17" s="18">
        <f>[2]mip_backward_linkages_2003!$B16</f>
        <v>1.3371672108488999</v>
      </c>
      <c r="K17" s="18">
        <f>[2]mip_backward_linkages_2004!$B16</f>
        <v>1.2927833323232301</v>
      </c>
      <c r="L17" s="18">
        <f>[2]mip_backward_linkages_2005!$B16</f>
        <v>1.2674148162643</v>
      </c>
      <c r="M17" s="18">
        <f>[2]mip_backward_linkages_2006!$B16</f>
        <v>1.2969958175738101</v>
      </c>
      <c r="N17" s="18">
        <f>[2]mip_backward_linkages_2007!$B16</f>
        <v>1.28166453085927</v>
      </c>
      <c r="O17" s="18">
        <f>[2]mip_backward_linkages_2008!$B16</f>
        <v>1.23935421636641</v>
      </c>
      <c r="P17" s="18">
        <f>[2]mip_backward_linkages_2009!$B16</f>
        <v>1.37573214366401</v>
      </c>
      <c r="Q17" s="18">
        <f>[2]mip_backward_linkages_2010!$B16</f>
        <v>1.3084975334055999</v>
      </c>
      <c r="R17" s="18">
        <f>[2]mip_backward_linkages_2011!$B16</f>
        <v>1.2594284507370299</v>
      </c>
      <c r="S17" s="18">
        <f>[2]mip_backward_linkages_2012!$B16</f>
        <v>1.2310042801411001</v>
      </c>
      <c r="T17" s="18">
        <f>[2]mip_backward_linkages_2013!$B16</f>
        <v>1.24383063915803</v>
      </c>
      <c r="U17" s="18">
        <f>[2]mip_backward_linkages_2014!$B16</f>
        <v>1.2206024108617799</v>
      </c>
      <c r="V17" s="18">
        <f>[2]mip_backward_linkages_2015!$B16</f>
        <v>1.2690606115927201</v>
      </c>
      <c r="W17" s="18">
        <f>[2]mip_backward_linkages_2016!$B16</f>
        <v>1.2887623566837401</v>
      </c>
      <c r="X17" s="18">
        <f>[2]mip_backward_linkages_2017!$B16</f>
        <v>1.31082857090949</v>
      </c>
      <c r="Y17" s="18">
        <f>[2]mip_backward_linkages_2018!$B16</f>
        <v>1.30243095506083</v>
      </c>
      <c r="Z17" s="18">
        <f t="shared" si="22"/>
        <v>1.3481080146248996</v>
      </c>
      <c r="AB17" s="21" t="s">
        <v>33</v>
      </c>
      <c r="AC17" s="28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18"/>
      <c r="BC17" s="18"/>
      <c r="BD17" s="18"/>
      <c r="BE17" s="18"/>
      <c r="BF17" s="18"/>
      <c r="BG17" s="22"/>
      <c r="BH17" s="26"/>
      <c r="BI17" s="26"/>
      <c r="BJ17" s="26"/>
      <c r="BK17" s="18"/>
      <c r="BL17" s="26"/>
      <c r="BM17" s="29"/>
      <c r="BN17" s="26"/>
      <c r="BO17" s="26"/>
      <c r="BP17" s="29"/>
      <c r="BQ17" s="26"/>
      <c r="BR17" s="26"/>
      <c r="BS17" s="18"/>
      <c r="BT17" s="18"/>
      <c r="BU17" s="18"/>
      <c r="BV17" s="18"/>
    </row>
    <row r="18" spans="1:74" ht="16.5" customHeight="1" x14ac:dyDescent="0.4">
      <c r="A18" s="21" t="s">
        <v>34</v>
      </c>
      <c r="B18" s="18">
        <f>[2]mip_backward_linkages_1995!$B17</f>
        <v>1.1565737105470399</v>
      </c>
      <c r="C18" s="18">
        <f>[2]mip_backward_linkages_1996!$B17</f>
        <v>1.1552562198578999</v>
      </c>
      <c r="D18" s="18">
        <f>[2]mip_backward_linkages_1997!$B17</f>
        <v>1.13286595699791</v>
      </c>
      <c r="E18" s="18">
        <f>[2]mip_backward_linkages_1998!$B17</f>
        <v>1.14208793992705</v>
      </c>
      <c r="F18" s="18">
        <f>[2]mip_backward_linkages_1999!$B17</f>
        <v>1.14552804977947</v>
      </c>
      <c r="G18" s="18">
        <f>[2]mip_backward_linkages_2000!$B17</f>
        <v>1.28139666032721</v>
      </c>
      <c r="H18" s="18">
        <f>[2]mip_backward_linkages_2001!$B17</f>
        <v>1.2814913448606899</v>
      </c>
      <c r="I18" s="18">
        <f>[2]mip_backward_linkages_2002!$B17</f>
        <v>1.29253562787081</v>
      </c>
      <c r="J18" s="18">
        <f>[2]mip_backward_linkages_2003!$B17</f>
        <v>1.2973628418743099</v>
      </c>
      <c r="K18" s="18">
        <f>[2]mip_backward_linkages_2004!$B17</f>
        <v>1.3307178274356599</v>
      </c>
      <c r="L18" s="18">
        <f>[2]mip_backward_linkages_2005!$B17</f>
        <v>1.2697246507836499</v>
      </c>
      <c r="M18" s="18">
        <f>[2]mip_backward_linkages_2006!$B17</f>
        <v>1.31423962351664</v>
      </c>
      <c r="N18" s="18">
        <f>[2]mip_backward_linkages_2007!$B17</f>
        <v>1.2745717635757301</v>
      </c>
      <c r="O18" s="18">
        <f>[2]mip_backward_linkages_2008!$B17</f>
        <v>1.26673175059059</v>
      </c>
      <c r="P18" s="18">
        <f>[2]mip_backward_linkages_2009!$B17</f>
        <v>1.25007190254942</v>
      </c>
      <c r="Q18" s="18">
        <f>[2]mip_backward_linkages_2010!$B17</f>
        <v>1.1616442481045399</v>
      </c>
      <c r="R18" s="18">
        <f>[2]mip_backward_linkages_2011!$B17</f>
        <v>1.1281276477425799</v>
      </c>
      <c r="S18" s="18">
        <f>[2]mip_backward_linkages_2012!$B17</f>
        <v>1.12762603015253</v>
      </c>
      <c r="T18" s="18">
        <f>[2]mip_backward_linkages_2013!$B17</f>
        <v>1.1442754457122</v>
      </c>
      <c r="U18" s="18">
        <f>[2]mip_backward_linkages_2014!$B17</f>
        <v>1.1379819866968699</v>
      </c>
      <c r="V18" s="18">
        <f>[2]mip_backward_linkages_2015!$B17</f>
        <v>1.12835972556335</v>
      </c>
      <c r="W18" s="18">
        <f>[2]mip_backward_linkages_2016!$B17</f>
        <v>1.1117575321572599</v>
      </c>
      <c r="X18" s="18">
        <f>[2]mip_backward_linkages_2017!$B17</f>
        <v>1.1723315844433999</v>
      </c>
      <c r="Y18" s="18">
        <f>[2]mip_backward_linkages_2018!$B17</f>
        <v>1.2048872087135001</v>
      </c>
      <c r="Z18" s="18">
        <f t="shared" si="22"/>
        <v>1.2045061366575127</v>
      </c>
      <c r="AB18" s="21" t="s">
        <v>34</v>
      </c>
      <c r="AC18" s="25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18"/>
      <c r="BC18" s="18"/>
      <c r="BD18" s="18"/>
      <c r="BE18" s="18"/>
      <c r="BF18" s="18"/>
      <c r="BG18" s="22"/>
      <c r="BH18" s="26"/>
      <c r="BI18" s="26"/>
      <c r="BJ18" s="26"/>
      <c r="BK18" s="18"/>
      <c r="BL18" s="26"/>
      <c r="BM18" s="29"/>
      <c r="BN18" s="26"/>
      <c r="BO18" s="26"/>
      <c r="BP18" s="29"/>
      <c r="BQ18" s="26"/>
      <c r="BR18" s="26"/>
      <c r="BS18" s="18"/>
      <c r="BT18" s="18"/>
      <c r="BU18" s="18"/>
      <c r="BV18" s="18"/>
    </row>
    <row r="19" spans="1:74" ht="16.2" x14ac:dyDescent="0.4">
      <c r="A19" s="21" t="s">
        <v>35</v>
      </c>
      <c r="B19" s="18">
        <f>[2]mip_backward_linkages_1995!$B18</f>
        <v>1.2294719867947499</v>
      </c>
      <c r="C19" s="18">
        <f>[2]mip_backward_linkages_1996!$B18</f>
        <v>1.24259622819863</v>
      </c>
      <c r="D19" s="18">
        <f>[2]mip_backward_linkages_1997!$B18</f>
        <v>1.2277133232283599</v>
      </c>
      <c r="E19" s="18">
        <f>[2]mip_backward_linkages_1998!$B18</f>
        <v>1.2395957549924801</v>
      </c>
      <c r="F19" s="18">
        <f>[2]mip_backward_linkages_1999!$B18</f>
        <v>1.24602341760361</v>
      </c>
      <c r="G19" s="18">
        <f>[2]mip_backward_linkages_2000!$B18</f>
        <v>1.12442643660127</v>
      </c>
      <c r="H19" s="18">
        <f>[2]mip_backward_linkages_2001!$B18</f>
        <v>1.18269629059723</v>
      </c>
      <c r="I19" s="18">
        <f>[2]mip_backward_linkages_2002!$B18</f>
        <v>1.1336225904755399</v>
      </c>
      <c r="J19" s="18">
        <f>[2]mip_backward_linkages_2003!$B18</f>
        <v>1.1255548833617699</v>
      </c>
      <c r="K19" s="18">
        <f>[2]mip_backward_linkages_2004!$B18</f>
        <v>1.1148870982049499</v>
      </c>
      <c r="L19" s="18">
        <f>[2]mip_backward_linkages_2005!$B18</f>
        <v>1.11179805889503</v>
      </c>
      <c r="M19" s="18">
        <f>[2]mip_backward_linkages_2006!$B18</f>
        <v>1.11205090964686</v>
      </c>
      <c r="N19" s="18">
        <f>[2]mip_backward_linkages_2007!$B18</f>
        <v>1.10348677392536</v>
      </c>
      <c r="O19" s="18">
        <f>[2]mip_backward_linkages_2008!$B18</f>
        <v>1.1046530939343</v>
      </c>
      <c r="P19" s="18">
        <f>[2]mip_backward_linkages_2009!$B18</f>
        <v>1.12134772669591</v>
      </c>
      <c r="Q19" s="18">
        <f>[2]mip_backward_linkages_2010!$B18</f>
        <v>1.2585864081081799</v>
      </c>
      <c r="R19" s="18">
        <f>[2]mip_backward_linkages_2011!$B18</f>
        <v>1.23259825779397</v>
      </c>
      <c r="S19" s="18">
        <f>[2]mip_backward_linkages_2012!$B18</f>
        <v>1.26104278305488</v>
      </c>
      <c r="T19" s="18">
        <f>[2]mip_backward_linkages_2013!$B18</f>
        <v>1.26457300810662</v>
      </c>
      <c r="U19" s="18">
        <f>[2]mip_backward_linkages_2014!$B18</f>
        <v>1.2881981486921901</v>
      </c>
      <c r="V19" s="18">
        <f>[2]mip_backward_linkages_2015!$B18</f>
        <v>1.2974734374994701</v>
      </c>
      <c r="W19" s="18">
        <f>[2]mip_backward_linkages_2016!$B18</f>
        <v>1.24029401591445</v>
      </c>
      <c r="X19" s="18">
        <f>[2]mip_backward_linkages_2017!$B18</f>
        <v>1.2655280366255499</v>
      </c>
      <c r="Y19" s="18">
        <f>[2]mip_backward_linkages_2018!$B18</f>
        <v>1.31426476665946</v>
      </c>
      <c r="Z19" s="18">
        <f t="shared" si="22"/>
        <v>1.2017701431504506</v>
      </c>
      <c r="AB19" s="21" t="s">
        <v>35</v>
      </c>
      <c r="AC19" s="25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18"/>
      <c r="BC19" s="18"/>
      <c r="BD19" s="18"/>
      <c r="BE19" s="18"/>
      <c r="BF19" s="18"/>
      <c r="BG19" s="22"/>
      <c r="BH19" s="26"/>
      <c r="BI19" s="26"/>
      <c r="BJ19" s="26"/>
      <c r="BK19" s="18"/>
      <c r="BL19" s="26"/>
      <c r="BM19" s="29"/>
      <c r="BN19" s="26"/>
      <c r="BO19" s="26"/>
      <c r="BP19" s="29"/>
      <c r="BQ19" s="26"/>
      <c r="BR19" s="26"/>
      <c r="BS19" s="18"/>
      <c r="BT19" s="18"/>
      <c r="BU19" s="18"/>
      <c r="BV19" s="18"/>
    </row>
    <row r="20" spans="1:74" ht="16.2" x14ac:dyDescent="0.4">
      <c r="A20" s="21" t="s">
        <v>36</v>
      </c>
      <c r="B20" s="18">
        <f>[2]mip_backward_linkages_1995!$B19</f>
        <v>1.24299044645604</v>
      </c>
      <c r="C20" s="18">
        <f>[2]mip_backward_linkages_1996!$B19</f>
        <v>1.2546704369580199</v>
      </c>
      <c r="D20" s="18">
        <f>[2]mip_backward_linkages_1997!$B19</f>
        <v>1.24125038365574</v>
      </c>
      <c r="E20" s="18">
        <f>[2]mip_backward_linkages_1998!$B19</f>
        <v>1.24849068394864</v>
      </c>
      <c r="F20" s="18">
        <f>[2]mip_backward_linkages_1999!$B19</f>
        <v>1.24746447432566</v>
      </c>
      <c r="G20" s="18">
        <f>[2]mip_backward_linkages_2000!$B19</f>
        <v>1.1072485761206501</v>
      </c>
      <c r="H20" s="18">
        <f>[2]mip_backward_linkages_2001!$B19</f>
        <v>1.2107316789296401</v>
      </c>
      <c r="I20" s="18">
        <f>[2]mip_backward_linkages_2002!$B19</f>
        <v>1.1597943313297201</v>
      </c>
      <c r="J20" s="18">
        <f>[2]mip_backward_linkages_2003!$B19</f>
        <v>1.2069099246168</v>
      </c>
      <c r="K20" s="18">
        <f>[2]mip_backward_linkages_2004!$B19</f>
        <v>1.17621754498322</v>
      </c>
      <c r="L20" s="18">
        <f>[2]mip_backward_linkages_2005!$B19</f>
        <v>1.14466055952154</v>
      </c>
      <c r="M20" s="18">
        <f>[2]mip_backward_linkages_2006!$B19</f>
        <v>1.1412426917726699</v>
      </c>
      <c r="N20" s="18">
        <f>[2]mip_backward_linkages_2007!$B19</f>
        <v>1.22032019788248</v>
      </c>
      <c r="O20" s="18">
        <f>[2]mip_backward_linkages_2008!$B19</f>
        <v>1.1648865418557299</v>
      </c>
      <c r="P20" s="18">
        <f>[2]mip_backward_linkages_2009!$B19</f>
        <v>1.1454807408684899</v>
      </c>
      <c r="Q20" s="18">
        <f>[2]mip_backward_linkages_2010!$B19</f>
        <v>1.2658380090933601</v>
      </c>
      <c r="R20" s="18">
        <f>[2]mip_backward_linkages_2011!$B19</f>
        <v>1.25313998192945</v>
      </c>
      <c r="S20" s="18">
        <f>[2]mip_backward_linkages_2012!$B19</f>
        <v>1.252106385244</v>
      </c>
      <c r="T20" s="18">
        <f>[2]mip_backward_linkages_2013!$B19</f>
        <v>1.2433872019593399</v>
      </c>
      <c r="U20" s="18">
        <f>[2]mip_backward_linkages_2014!$B19</f>
        <v>1.24203795985214</v>
      </c>
      <c r="V20" s="18">
        <f>[2]mip_backward_linkages_2015!$B19</f>
        <v>1.25194594569051</v>
      </c>
      <c r="W20" s="18">
        <f>[2]mip_backward_linkages_2016!$B19</f>
        <v>1.1948285835500201</v>
      </c>
      <c r="X20" s="18">
        <f>[2]mip_backward_linkages_2017!$B19</f>
        <v>1.2636059021002799</v>
      </c>
      <c r="Y20" s="18">
        <f>[2]mip_backward_linkages_2018!$B19</f>
        <v>1.2517291480741899</v>
      </c>
      <c r="Z20" s="18">
        <f t="shared" si="22"/>
        <v>1.2137907637799306</v>
      </c>
      <c r="AB20" s="21" t="s">
        <v>36</v>
      </c>
      <c r="AC20" s="25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18"/>
      <c r="BC20" s="18"/>
      <c r="BD20" s="18"/>
      <c r="BE20" s="18"/>
      <c r="BF20" s="18"/>
      <c r="BG20" s="22"/>
      <c r="BH20" s="26"/>
      <c r="BI20" s="26"/>
      <c r="BJ20" s="26"/>
      <c r="BK20" s="18"/>
      <c r="BL20" s="26"/>
      <c r="BM20" s="29"/>
      <c r="BN20" s="26"/>
      <c r="BO20" s="26"/>
      <c r="BP20" s="29"/>
      <c r="BQ20" s="26"/>
      <c r="BR20" s="26"/>
      <c r="BS20" s="18"/>
      <c r="BT20" s="18"/>
      <c r="BU20" s="18"/>
      <c r="BV20" s="18"/>
    </row>
    <row r="21" spans="1:74" ht="16.2" x14ac:dyDescent="0.4">
      <c r="A21" s="21" t="s">
        <v>37</v>
      </c>
      <c r="B21" s="18">
        <f>[2]mip_backward_linkages_1995!$B20</f>
        <v>1.1654247761861001</v>
      </c>
      <c r="C21" s="18">
        <f>[2]mip_backward_linkages_1996!$B20</f>
        <v>1.20551253749659</v>
      </c>
      <c r="D21" s="18">
        <f>[2]mip_backward_linkages_1997!$B20</f>
        <v>1.21777380785913</v>
      </c>
      <c r="E21" s="18">
        <f>[2]mip_backward_linkages_1998!$B20</f>
        <v>1.2246456395954499</v>
      </c>
      <c r="F21" s="18">
        <f>[2]mip_backward_linkages_1999!$B20</f>
        <v>1.2208489776742999</v>
      </c>
      <c r="G21" s="18">
        <f>[2]mip_backward_linkages_2000!$B20</f>
        <v>1.0660330962728699</v>
      </c>
      <c r="H21" s="18">
        <f>[2]mip_backward_linkages_2001!$B20</f>
        <v>1.0840246164187399</v>
      </c>
      <c r="I21" s="18">
        <f>[2]mip_backward_linkages_2002!$B20</f>
        <v>1.06157313072058</v>
      </c>
      <c r="J21" s="18">
        <f>[2]mip_backward_linkages_2003!$B20</f>
        <v>1.04016467234273</v>
      </c>
      <c r="K21" s="18">
        <f>[2]mip_backward_linkages_2004!$B20</f>
        <v>1.03101364510475</v>
      </c>
      <c r="L21" s="18">
        <f>[2]mip_backward_linkages_2005!$B20</f>
        <v>1.0363396738871899</v>
      </c>
      <c r="M21" s="18">
        <f>[2]mip_backward_linkages_2006!$B20</f>
        <v>1.0355315055327201</v>
      </c>
      <c r="N21" s="18">
        <f>[2]mip_backward_linkages_2007!$B20</f>
        <v>1.01252032813635</v>
      </c>
      <c r="O21" s="18">
        <f>[2]mip_backward_linkages_2008!$B20</f>
        <v>1.0186441700107101</v>
      </c>
      <c r="P21" s="18">
        <f>[2]mip_backward_linkages_2009!$B20</f>
        <v>1.0597488429228299</v>
      </c>
      <c r="Q21" s="18">
        <f>[2]mip_backward_linkages_2010!$B20</f>
        <v>1.1987328154522701</v>
      </c>
      <c r="R21" s="18">
        <f>[2]mip_backward_linkages_2011!$B20</f>
        <v>1.1818068976926701</v>
      </c>
      <c r="S21" s="18">
        <f>[2]mip_backward_linkages_2012!$B20</f>
        <v>1.1778558108020301</v>
      </c>
      <c r="T21" s="18">
        <f>[2]mip_backward_linkages_2013!$B20</f>
        <v>1.19593797751291</v>
      </c>
      <c r="U21" s="18">
        <f>[2]mip_backward_linkages_2014!$B20</f>
        <v>1.1741908064944999</v>
      </c>
      <c r="V21" s="18">
        <f>[2]mip_backward_linkages_2015!$B20</f>
        <v>1.15863105556438</v>
      </c>
      <c r="W21" s="18">
        <f>[2]mip_backward_linkages_2016!$B20</f>
        <v>1.1642402063459101</v>
      </c>
      <c r="X21" s="18">
        <f>[2]mip_backward_linkages_2017!$B20</f>
        <v>1.15595554623745</v>
      </c>
      <c r="Y21" s="18">
        <f>[2]mip_backward_linkages_2018!$B20</f>
        <v>1.20312790598496</v>
      </c>
      <c r="Z21" s="18">
        <f t="shared" si="22"/>
        <v>1.1287616017603384</v>
      </c>
      <c r="AB21" s="21" t="s">
        <v>37</v>
      </c>
      <c r="AC21" s="25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18"/>
      <c r="BC21" s="18"/>
      <c r="BD21" s="18"/>
      <c r="BE21" s="18"/>
      <c r="BF21" s="18"/>
      <c r="BG21" s="22"/>
      <c r="BH21" s="26"/>
      <c r="BI21" s="26"/>
      <c r="BJ21" s="26"/>
      <c r="BK21" s="18"/>
      <c r="BL21" s="26"/>
      <c r="BM21" s="29"/>
      <c r="BN21" s="26"/>
      <c r="BO21" s="26"/>
      <c r="BP21" s="29"/>
      <c r="BQ21" s="26"/>
      <c r="BR21" s="26"/>
      <c r="BS21" s="18"/>
      <c r="BT21" s="18"/>
      <c r="BU21" s="18"/>
      <c r="BV21" s="18"/>
    </row>
    <row r="22" spans="1:74" ht="16.2" x14ac:dyDescent="0.4">
      <c r="A22" s="21" t="s">
        <v>38</v>
      </c>
      <c r="B22" s="18">
        <f>[2]mip_backward_linkages_1995!$B21</f>
        <v>1.1909551389964601</v>
      </c>
      <c r="C22" s="18">
        <f>[2]mip_backward_linkages_1996!$B21</f>
        <v>1.2076392140519701</v>
      </c>
      <c r="D22" s="18">
        <f>[2]mip_backward_linkages_1997!$B21</f>
        <v>1.2053837320182601</v>
      </c>
      <c r="E22" s="18">
        <f>[2]mip_backward_linkages_1998!$B21</f>
        <v>1.20685145123735</v>
      </c>
      <c r="F22" s="18">
        <f>[2]mip_backward_linkages_1999!$B21</f>
        <v>1.20187593005519</v>
      </c>
      <c r="G22" s="18">
        <f>[2]mip_backward_linkages_2000!$B21</f>
        <v>1.2669570272930399</v>
      </c>
      <c r="H22" s="18">
        <f>[2]mip_backward_linkages_2001!$B21</f>
        <v>1.35367333970674</v>
      </c>
      <c r="I22" s="18">
        <f>[2]mip_backward_linkages_2002!$B21</f>
        <v>1.29921491599271</v>
      </c>
      <c r="J22" s="18">
        <f>[2]mip_backward_linkages_2003!$B21</f>
        <v>1.31142483460607</v>
      </c>
      <c r="K22" s="18">
        <f>[2]mip_backward_linkages_2004!$B21</f>
        <v>1.3341849529834</v>
      </c>
      <c r="L22" s="18">
        <f>[2]mip_backward_linkages_2005!$B21</f>
        <v>1.34939252593819</v>
      </c>
      <c r="M22" s="18">
        <f>[2]mip_backward_linkages_2006!$B21</f>
        <v>1.3436098714276801</v>
      </c>
      <c r="N22" s="18">
        <f>[2]mip_backward_linkages_2007!$B21</f>
        <v>1.33682769205664</v>
      </c>
      <c r="O22" s="18">
        <f>[2]mip_backward_linkages_2008!$B21</f>
        <v>1.33334300157284</v>
      </c>
      <c r="P22" s="18">
        <f>[2]mip_backward_linkages_2009!$B21</f>
        <v>1.3446421993198701</v>
      </c>
      <c r="Q22" s="18">
        <f>[2]mip_backward_linkages_2010!$B21</f>
        <v>1.22722156981129</v>
      </c>
      <c r="R22" s="18">
        <f>[2]mip_backward_linkages_2011!$B21</f>
        <v>1.24133101574938</v>
      </c>
      <c r="S22" s="18">
        <f>[2]mip_backward_linkages_2012!$B21</f>
        <v>1.2426277232627401</v>
      </c>
      <c r="T22" s="18">
        <f>[2]mip_backward_linkages_2013!$B21</f>
        <v>1.2604048276459801</v>
      </c>
      <c r="U22" s="18">
        <f>[2]mip_backward_linkages_2014!$B21</f>
        <v>1.2743047897528601</v>
      </c>
      <c r="V22" s="18">
        <f>[2]mip_backward_linkages_2015!$B21</f>
        <v>1.2649448797199001</v>
      </c>
      <c r="W22" s="18">
        <f>[2]mip_backward_linkages_2016!$B21</f>
        <v>1.3040521052096501</v>
      </c>
      <c r="X22" s="18">
        <f>[2]mip_backward_linkages_2017!$B21</f>
        <v>1.3028559899743599</v>
      </c>
      <c r="Y22" s="18">
        <f>[2]mip_backward_linkages_2018!$B21</f>
        <v>1.3154482643008401</v>
      </c>
      <c r="Z22" s="18">
        <f t="shared" si="22"/>
        <v>1.2799652913618089</v>
      </c>
      <c r="AB22" s="21" t="s">
        <v>38</v>
      </c>
      <c r="AC22" s="21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22"/>
      <c r="BH22" s="26"/>
      <c r="BI22" s="26"/>
      <c r="BJ22" s="26"/>
      <c r="BK22" s="18"/>
      <c r="BL22" s="26"/>
      <c r="BM22" s="29"/>
      <c r="BN22" s="26"/>
      <c r="BO22" s="26"/>
      <c r="BP22" s="29"/>
      <c r="BQ22" s="26"/>
      <c r="BR22" s="26"/>
      <c r="BS22" s="18"/>
      <c r="BT22" s="18"/>
      <c r="BU22" s="18"/>
      <c r="BV22" s="18"/>
    </row>
    <row r="23" spans="1:74" ht="16.2" x14ac:dyDescent="0.4">
      <c r="A23" s="21" t="s">
        <v>39</v>
      </c>
      <c r="B23" s="18">
        <f>[2]mip_backward_linkages_1995!$B22</f>
        <v>1.31110832667983</v>
      </c>
      <c r="C23" s="18">
        <f>[2]mip_backward_linkages_1996!$B22</f>
        <v>1.32590734530851</v>
      </c>
      <c r="D23" s="18">
        <f>[2]mip_backward_linkages_1997!$B22</f>
        <v>1.3225844451651101</v>
      </c>
      <c r="E23" s="18">
        <f>[2]mip_backward_linkages_1998!$B22</f>
        <v>1.34632699315543</v>
      </c>
      <c r="F23" s="18">
        <f>[2]mip_backward_linkages_1999!$B22</f>
        <v>1.37560339638149</v>
      </c>
      <c r="G23" s="18">
        <f>[2]mip_backward_linkages_2000!$B22</f>
        <v>1.3425307937618201</v>
      </c>
      <c r="H23" s="18">
        <f>[2]mip_backward_linkages_2001!$B22</f>
        <v>1.27971689654623</v>
      </c>
      <c r="I23" s="18">
        <f>[2]mip_backward_linkages_2002!$B22</f>
        <v>1.26927637955382</v>
      </c>
      <c r="J23" s="18">
        <f>[2]mip_backward_linkages_2003!$B22</f>
        <v>1.3382391431118299</v>
      </c>
      <c r="K23" s="18">
        <f>[2]mip_backward_linkages_2004!$B22</f>
        <v>1.19925711080145</v>
      </c>
      <c r="L23" s="18">
        <f>[2]mip_backward_linkages_2005!$B22</f>
        <v>1.26232812223891</v>
      </c>
      <c r="M23" s="18">
        <f>[2]mip_backward_linkages_2006!$B22</f>
        <v>1.24076097169963</v>
      </c>
      <c r="N23" s="18">
        <f>[2]mip_backward_linkages_2007!$B22</f>
        <v>1.22982546530426</v>
      </c>
      <c r="O23" s="18">
        <f>[2]mip_backward_linkages_2008!$B22</f>
        <v>1.2962482512028</v>
      </c>
      <c r="P23" s="18">
        <f>[2]mip_backward_linkages_2009!$B22</f>
        <v>1.37791933454144</v>
      </c>
      <c r="Q23" s="18">
        <f>[2]mip_backward_linkages_2010!$B22</f>
        <v>1.2778991871204399</v>
      </c>
      <c r="R23" s="18">
        <f>[2]mip_backward_linkages_2011!$B22</f>
        <v>1.27098010172608</v>
      </c>
      <c r="S23" s="18">
        <f>[2]mip_backward_linkages_2012!$B22</f>
        <v>1.27710705392783</v>
      </c>
      <c r="T23" s="18">
        <f>[2]mip_backward_linkages_2013!$B22</f>
        <v>1.27496697548662</v>
      </c>
      <c r="U23" s="18">
        <f>[2]mip_backward_linkages_2014!$B22</f>
        <v>1.30713604221671</v>
      </c>
      <c r="V23" s="18">
        <f>[2]mip_backward_linkages_2015!$B22</f>
        <v>1.32484200284816</v>
      </c>
      <c r="W23" s="18">
        <f>[2]mip_backward_linkages_2016!$B22</f>
        <v>1.27998668820602</v>
      </c>
      <c r="X23" s="18">
        <f>[2]mip_backward_linkages_2017!$B22</f>
        <v>1.22647563754536</v>
      </c>
      <c r="Y23" s="18">
        <f>[2]mip_backward_linkages_2018!$B22</f>
        <v>1.2661899492606301</v>
      </c>
      <c r="Z23" s="18">
        <f t="shared" si="22"/>
        <v>1.2926340255746005</v>
      </c>
      <c r="AB23" s="21" t="s">
        <v>39</v>
      </c>
      <c r="AC23" s="21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22"/>
      <c r="BH23" s="26"/>
      <c r="BI23" s="26"/>
      <c r="BJ23" s="26"/>
      <c r="BK23" s="18"/>
      <c r="BL23" s="26"/>
      <c r="BM23" s="29"/>
      <c r="BN23" s="26"/>
      <c r="BO23" s="26"/>
      <c r="BP23" s="29"/>
      <c r="BQ23" s="26"/>
      <c r="BR23" s="26"/>
      <c r="BS23" s="18"/>
      <c r="BT23" s="18"/>
      <c r="BU23" s="18"/>
      <c r="BV23" s="18"/>
    </row>
    <row r="24" spans="1:74" ht="16.2" x14ac:dyDescent="0.4">
      <c r="A24" s="21" t="s">
        <v>40</v>
      </c>
      <c r="B24" s="18">
        <f>[2]mip_backward_linkages_1995!$B23</f>
        <v>1.0006273359986599</v>
      </c>
      <c r="C24" s="18">
        <f>[2]mip_backward_linkages_1996!$B23</f>
        <v>1.02325385736589</v>
      </c>
      <c r="D24" s="18">
        <f>[2]mip_backward_linkages_1997!$B23</f>
        <v>1.0306428346474901</v>
      </c>
      <c r="E24" s="18">
        <f>[2]mip_backward_linkages_1998!$B23</f>
        <v>1.0395286644569199</v>
      </c>
      <c r="F24" s="18">
        <f>[2]mip_backward_linkages_1999!$B23</f>
        <v>1.04410203096492</v>
      </c>
      <c r="G24" s="18">
        <f>[2]mip_backward_linkages_2000!$B23</f>
        <v>0.83068611996459896</v>
      </c>
      <c r="H24" s="18">
        <f>[2]mip_backward_linkages_2001!$B23</f>
        <v>0.82609315231132796</v>
      </c>
      <c r="I24" s="18">
        <f>[2]mip_backward_linkages_2002!$B23</f>
        <v>0.80564727130547398</v>
      </c>
      <c r="J24" s="18">
        <f>[2]mip_backward_linkages_2003!$B23</f>
        <v>0.73221785703759601</v>
      </c>
      <c r="K24" s="18">
        <f>[2]mip_backward_linkages_2004!$B23</f>
        <v>0.68280664900107402</v>
      </c>
      <c r="L24" s="18">
        <f>[2]mip_backward_linkages_2005!$B23</f>
        <v>0.68874704720179303</v>
      </c>
      <c r="M24" s="18">
        <f>[2]mip_backward_linkages_2006!$B23</f>
        <v>0.73761867819767801</v>
      </c>
      <c r="N24" s="18">
        <f>[2]mip_backward_linkages_2007!$B23</f>
        <v>0.75017698231811103</v>
      </c>
      <c r="O24" s="18">
        <f>[2]mip_backward_linkages_2008!$B23</f>
        <v>0.75813687429535503</v>
      </c>
      <c r="P24" s="18">
        <f>[2]mip_backward_linkages_2009!$B23</f>
        <v>0.76226100379334705</v>
      </c>
      <c r="Q24" s="18">
        <f>[2]mip_backward_linkages_2010!$B23</f>
        <v>1.06164593112132</v>
      </c>
      <c r="R24" s="18">
        <f>[2]mip_backward_linkages_2011!$B23</f>
        <v>1.05457263195295</v>
      </c>
      <c r="S24" s="18">
        <f>[2]mip_backward_linkages_2012!$B23</f>
        <v>1.05578256326857</v>
      </c>
      <c r="T24" s="18">
        <f>[2]mip_backward_linkages_2013!$B23</f>
        <v>1.0562242571888201</v>
      </c>
      <c r="U24" s="18">
        <f>[2]mip_backward_linkages_2014!$B23</f>
        <v>1.0477841448012699</v>
      </c>
      <c r="V24" s="18">
        <f>[2]mip_backward_linkages_2015!$B23</f>
        <v>1.0736304281873399</v>
      </c>
      <c r="W24" s="18">
        <f>[2]mip_backward_linkages_2016!$B23</f>
        <v>1.0672771880226699</v>
      </c>
      <c r="X24" s="18">
        <f>[2]mip_backward_linkages_2017!$B23</f>
        <v>1.0801500655538501</v>
      </c>
      <c r="Y24" s="18">
        <f>[2]mip_backward_linkages_2018!$B23</f>
        <v>1.1099059958333199</v>
      </c>
      <c r="Z24" s="18">
        <f t="shared" si="22"/>
        <v>0.92997998186626429</v>
      </c>
      <c r="AB24" s="21" t="s">
        <v>40</v>
      </c>
      <c r="AC24" s="21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22"/>
      <c r="BH24" s="26"/>
      <c r="BI24" s="26"/>
      <c r="BJ24" s="26"/>
      <c r="BK24" s="18"/>
      <c r="BL24" s="26"/>
      <c r="BM24" s="29"/>
      <c r="BN24" s="26"/>
      <c r="BO24" s="26"/>
      <c r="BP24" s="29"/>
      <c r="BQ24" s="26"/>
      <c r="BR24" s="26"/>
      <c r="BS24" s="18"/>
      <c r="BT24" s="18"/>
      <c r="BU24" s="18"/>
      <c r="BV24" s="18"/>
    </row>
    <row r="25" spans="1:74" ht="16.2" x14ac:dyDescent="0.4">
      <c r="A25" s="21" t="s">
        <v>41</v>
      </c>
      <c r="B25" s="18">
        <f>[2]mip_backward_linkages_1995!$B24</f>
        <v>1.0493349368751299</v>
      </c>
      <c r="C25" s="18">
        <f>[2]mip_backward_linkages_1996!$B24</f>
        <v>0.976303867836669</v>
      </c>
      <c r="D25" s="18">
        <f>[2]mip_backward_linkages_1997!$B24</f>
        <v>0.98015620037427997</v>
      </c>
      <c r="E25" s="18">
        <f>[2]mip_backward_linkages_1998!$B24</f>
        <v>0.90302568810496697</v>
      </c>
      <c r="F25" s="18">
        <f>[2]mip_backward_linkages_1999!$B24</f>
        <v>0.91198457015583601</v>
      </c>
      <c r="G25" s="18">
        <f>[2]mip_backward_linkages_2000!$B24</f>
        <v>0.92975403425289205</v>
      </c>
      <c r="H25" s="18">
        <f>[2]mip_backward_linkages_2001!$B24</f>
        <v>0.88296629054410503</v>
      </c>
      <c r="I25" s="18">
        <f>[2]mip_backward_linkages_2002!$B24</f>
        <v>0.92087554113521597</v>
      </c>
      <c r="J25" s="18">
        <f>[2]mip_backward_linkages_2003!$B24</f>
        <v>0.96079097860944496</v>
      </c>
      <c r="K25" s="18">
        <f>[2]mip_backward_linkages_2004!$B24</f>
        <v>0.95424080949648504</v>
      </c>
      <c r="L25" s="18">
        <f>[2]mip_backward_linkages_2005!$B24</f>
        <v>0.96020363970705802</v>
      </c>
      <c r="M25" s="18">
        <f>[2]mip_backward_linkages_2006!$B24</f>
        <v>0.97432012806044999</v>
      </c>
      <c r="N25" s="18">
        <f>[2]mip_backward_linkages_2007!$B24</f>
        <v>0.99232996020429198</v>
      </c>
      <c r="O25" s="18">
        <f>[2]mip_backward_linkages_2008!$B24</f>
        <v>1.05804848379992</v>
      </c>
      <c r="P25" s="18">
        <f>[2]mip_backward_linkages_2009!$B24</f>
        <v>1.01173960410743</v>
      </c>
      <c r="Q25" s="18">
        <f>[2]mip_backward_linkages_2010!$B24</f>
        <v>0.98095627182683498</v>
      </c>
      <c r="R25" s="18">
        <f>[2]mip_backward_linkages_2011!$B24</f>
        <v>0.99728961291178198</v>
      </c>
      <c r="S25" s="18">
        <f>[2]mip_backward_linkages_2012!$B24</f>
        <v>1.06301230248728</v>
      </c>
      <c r="T25" s="18">
        <f>[2]mip_backward_linkages_2013!$B24</f>
        <v>1.1607979113579501</v>
      </c>
      <c r="U25" s="18">
        <f>[2]mip_backward_linkages_2014!$B24</f>
        <v>1.2417227417572201</v>
      </c>
      <c r="V25" s="18">
        <f>[2]mip_backward_linkages_2015!$B24</f>
        <v>1.1117031858963899</v>
      </c>
      <c r="W25" s="18">
        <f>[2]mip_backward_linkages_2016!$B24</f>
        <v>1.0315002295112199</v>
      </c>
      <c r="X25" s="18">
        <f>[2]mip_backward_linkages_2017!$B24</f>
        <v>1.04983304417929</v>
      </c>
      <c r="Y25" s="18">
        <f>[2]mip_backward_linkages_2018!$B24</f>
        <v>1.0036104402333801</v>
      </c>
      <c r="Z25" s="18">
        <f t="shared" si="22"/>
        <v>1.0044375197260633</v>
      </c>
      <c r="AB25" s="21" t="s">
        <v>41</v>
      </c>
      <c r="AC25" s="21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22"/>
      <c r="BH25" s="26"/>
      <c r="BI25" s="26"/>
      <c r="BJ25" s="26"/>
      <c r="BK25" s="18"/>
      <c r="BL25" s="26"/>
      <c r="BM25" s="29"/>
      <c r="BN25" s="26"/>
      <c r="BO25" s="26"/>
      <c r="BP25" s="29"/>
      <c r="BQ25" s="26"/>
      <c r="BR25" s="26"/>
      <c r="BS25" s="18"/>
      <c r="BT25" s="18"/>
      <c r="BU25" s="18"/>
      <c r="BV25" s="18"/>
    </row>
    <row r="26" spans="1:74" ht="16.2" x14ac:dyDescent="0.4">
      <c r="A26" s="21" t="s">
        <v>42</v>
      </c>
      <c r="B26" s="18">
        <f>[2]mip_backward_linkages_1995!$B25</f>
        <v>0.853504500008605</v>
      </c>
      <c r="C26" s="18">
        <f>[2]mip_backward_linkages_1996!$B25</f>
        <v>0.816923877291586</v>
      </c>
      <c r="D26" s="18">
        <f>[2]mip_backward_linkages_1997!$B25</f>
        <v>0.81118113463501396</v>
      </c>
      <c r="E26" s="18">
        <f>[2]mip_backward_linkages_1998!$B25</f>
        <v>0.66707739561687396</v>
      </c>
      <c r="F26" s="18">
        <f>[2]mip_backward_linkages_1999!$B25</f>
        <v>0.64341660025133596</v>
      </c>
      <c r="G26" s="18">
        <f>[2]mip_backward_linkages_2000!$B25</f>
        <v>0.70059535625315605</v>
      </c>
      <c r="H26" s="18">
        <f>[2]mip_backward_linkages_2001!$B25</f>
        <v>0.68614595836071501</v>
      </c>
      <c r="I26" s="18">
        <f>[2]mip_backward_linkages_2002!$B25</f>
        <v>0.69910777330154095</v>
      </c>
      <c r="J26" s="18">
        <f>[2]mip_backward_linkages_2003!$B25</f>
        <v>0.69066002827842299</v>
      </c>
      <c r="K26" s="18">
        <f>[2]mip_backward_linkages_2004!$B25</f>
        <v>0.71452838444103595</v>
      </c>
      <c r="L26" s="18">
        <f>[2]mip_backward_linkages_2005!$B25</f>
        <v>0.72841989414197506</v>
      </c>
      <c r="M26" s="18">
        <f>[2]mip_backward_linkages_2006!$B25</f>
        <v>0.750281870659678</v>
      </c>
      <c r="N26" s="18">
        <f>[2]mip_backward_linkages_2007!$B25</f>
        <v>0.83499080875638698</v>
      </c>
      <c r="O26" s="18">
        <f>[2]mip_backward_linkages_2008!$B25</f>
        <v>0.91015716220492904</v>
      </c>
      <c r="P26" s="18">
        <f>[2]mip_backward_linkages_2009!$B25</f>
        <v>0.84707496202838495</v>
      </c>
      <c r="Q26" s="18">
        <f>[2]mip_backward_linkages_2010!$B25</f>
        <v>0.912408745949847</v>
      </c>
      <c r="R26" s="18">
        <f>[2]mip_backward_linkages_2011!$B25</f>
        <v>0.89690947569205304</v>
      </c>
      <c r="S26" s="18">
        <f>[2]mip_backward_linkages_2012!$B25</f>
        <v>0.84793660506686197</v>
      </c>
      <c r="T26" s="18">
        <f>[2]mip_backward_linkages_2013!$B25</f>
        <v>0.84309155568156402</v>
      </c>
      <c r="U26" s="18">
        <f>[2]mip_backward_linkages_2014!$B25</f>
        <v>0.850336261447875</v>
      </c>
      <c r="V26" s="18">
        <f>[2]mip_backward_linkages_2015!$B25</f>
        <v>0.85930732164442802</v>
      </c>
      <c r="W26" s="18">
        <f>[2]mip_backward_linkages_2016!$B25</f>
        <v>0.85321997230717805</v>
      </c>
      <c r="X26" s="18">
        <f>[2]mip_backward_linkages_2017!$B25</f>
        <v>0.85797844862372996</v>
      </c>
      <c r="Y26" s="18">
        <f>[2]mip_backward_linkages_2018!$B25</f>
        <v>0.79237462622729404</v>
      </c>
      <c r="Z26" s="18">
        <f t="shared" si="22"/>
        <v>0.79448452995293628</v>
      </c>
      <c r="AB26" s="21" t="s">
        <v>42</v>
      </c>
      <c r="AC26" s="21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G26" s="22"/>
      <c r="BH26" s="26"/>
      <c r="BI26" s="26"/>
      <c r="BJ26" s="26"/>
      <c r="BK26" s="26"/>
      <c r="BL26" s="26"/>
      <c r="BM26" s="29"/>
      <c r="BN26" s="26"/>
      <c r="BO26" s="26"/>
      <c r="BP26" s="26"/>
      <c r="BQ26" s="26"/>
      <c r="BR26" s="26"/>
    </row>
    <row r="27" spans="1:74" ht="16.2" x14ac:dyDescent="0.4">
      <c r="A27" s="21" t="s">
        <v>43</v>
      </c>
      <c r="B27" s="18">
        <f>[2]mip_backward_linkages_1995!$B26</f>
        <v>0.88879745244365005</v>
      </c>
      <c r="C27" s="18">
        <f>[2]mip_backward_linkages_1996!$B26</f>
        <v>0.904010626076445</v>
      </c>
      <c r="D27" s="18">
        <f>[2]mip_backward_linkages_1997!$B26</f>
        <v>0.92746843194954898</v>
      </c>
      <c r="E27" s="18">
        <f>[2]mip_backward_linkages_1998!$B26</f>
        <v>0.94909623469738502</v>
      </c>
      <c r="F27" s="18">
        <f>[2]mip_backward_linkages_1999!$B26</f>
        <v>0.92746843380226696</v>
      </c>
      <c r="G27" s="18">
        <f>[2]mip_backward_linkages_2000!$B26</f>
        <v>0.92406489549362003</v>
      </c>
      <c r="H27" s="18">
        <f>[2]mip_backward_linkages_2001!$B26</f>
        <v>0.971226712977316</v>
      </c>
      <c r="I27" s="18">
        <f>[2]mip_backward_linkages_2002!$B26</f>
        <v>0.94079501218664396</v>
      </c>
      <c r="J27" s="18">
        <f>[2]mip_backward_linkages_2003!$B26</f>
        <v>1.0423018400805</v>
      </c>
      <c r="K27" s="18">
        <f>[2]mip_backward_linkages_2004!$B26</f>
        <v>1.0390968359372199</v>
      </c>
      <c r="L27" s="18">
        <f>[2]mip_backward_linkages_2005!$B26</f>
        <v>1.0569402688385701</v>
      </c>
      <c r="M27" s="18">
        <f>[2]mip_backward_linkages_2006!$B26</f>
        <v>1.06919454648014</v>
      </c>
      <c r="N27" s="18">
        <f>[2]mip_backward_linkages_2007!$B26</f>
        <v>1.0504144222017699</v>
      </c>
      <c r="O27" s="18">
        <f>[2]mip_backward_linkages_2008!$B26</f>
        <v>1.0839904166005001</v>
      </c>
      <c r="P27" s="18">
        <f>[2]mip_backward_linkages_2009!$B26</f>
        <v>1.0231891282386001</v>
      </c>
      <c r="Q27" s="18">
        <f>[2]mip_backward_linkages_2010!$B26</f>
        <v>1.0336872793609999</v>
      </c>
      <c r="R27" s="18">
        <f>[2]mip_backward_linkages_2011!$B26</f>
        <v>1.0333419875052401</v>
      </c>
      <c r="S27" s="18">
        <f>[2]mip_backward_linkages_2012!$B26</f>
        <v>1.02226781936151</v>
      </c>
      <c r="T27" s="18">
        <f>[2]mip_backward_linkages_2013!$B26</f>
        <v>1.02109488783491</v>
      </c>
      <c r="U27" s="18">
        <f>[2]mip_backward_linkages_2014!$B26</f>
        <v>1.0188938387831601</v>
      </c>
      <c r="V27" s="18">
        <f>[2]mip_backward_linkages_2015!$B26</f>
        <v>1.00956620540512</v>
      </c>
      <c r="W27" s="18">
        <f>[2]mip_backward_linkages_2016!$B26</f>
        <v>1.0156006927325201</v>
      </c>
      <c r="X27" s="18">
        <f>[2]mip_backward_linkages_2017!$B26</f>
        <v>1.0414532528093501</v>
      </c>
      <c r="Y27" s="18">
        <f>[2]mip_backward_linkages_2018!$B26</f>
        <v>1.0340230748033299</v>
      </c>
      <c r="Z27" s="18">
        <f t="shared" si="22"/>
        <v>1.0011660123583466</v>
      </c>
      <c r="AB27" s="21" t="s">
        <v>43</v>
      </c>
      <c r="AC27" s="21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 spans="1:74" ht="16.2" x14ac:dyDescent="0.4">
      <c r="A28" s="21" t="s">
        <v>44</v>
      </c>
      <c r="B28" s="18">
        <f>[2]mip_backward_linkages_1995!$B27</f>
        <v>0.67056281582001498</v>
      </c>
      <c r="C28" s="18">
        <f>[2]mip_backward_linkages_1996!$B27</f>
        <v>0.66378129550279197</v>
      </c>
      <c r="D28" s="18">
        <f>[2]mip_backward_linkages_1997!$B27</f>
        <v>0.66052940822280903</v>
      </c>
      <c r="E28" s="18">
        <f>[2]mip_backward_linkages_1998!$B27</f>
        <v>0.65522798397017701</v>
      </c>
      <c r="F28" s="18">
        <f>[2]mip_backward_linkages_1999!$B27</f>
        <v>0.65643503646161505</v>
      </c>
      <c r="G28" s="18">
        <f>[2]mip_backward_linkages_2000!$B27</f>
        <v>0.79656484807607897</v>
      </c>
      <c r="H28" s="18">
        <f>[2]mip_backward_linkages_2001!$B27</f>
        <v>0.78494689424665598</v>
      </c>
      <c r="I28" s="18">
        <f>[2]mip_backward_linkages_2002!$B27</f>
        <v>0.80194427932630397</v>
      </c>
      <c r="J28" s="18">
        <f>[2]mip_backward_linkages_2003!$B27</f>
        <v>0.75923410946798497</v>
      </c>
      <c r="K28" s="18">
        <f>[2]mip_backward_linkages_2004!$B27</f>
        <v>0.76174549697559801</v>
      </c>
      <c r="L28" s="18">
        <f>[2]mip_backward_linkages_2005!$B27</f>
        <v>0.74846854520262496</v>
      </c>
      <c r="M28" s="18">
        <f>[2]mip_backward_linkages_2006!$B27</f>
        <v>0.74667220126603095</v>
      </c>
      <c r="N28" s="18">
        <f>[2]mip_backward_linkages_2007!$B27</f>
        <v>0.739206392906403</v>
      </c>
      <c r="O28" s="18">
        <f>[2]mip_backward_linkages_2008!$B27</f>
        <v>0.73929128148823298</v>
      </c>
      <c r="P28" s="18">
        <f>[2]mip_backward_linkages_2009!$B27</f>
        <v>0.73050488529638202</v>
      </c>
      <c r="Q28" s="18">
        <f>[2]mip_backward_linkages_2010!$B27</f>
        <v>0.81345249295453104</v>
      </c>
      <c r="R28" s="18">
        <f>[2]mip_backward_linkages_2011!$B27</f>
        <v>0.81707154236330404</v>
      </c>
      <c r="S28" s="18">
        <f>[2]mip_backward_linkages_2012!$B27</f>
        <v>0.812026890183841</v>
      </c>
      <c r="T28" s="18">
        <f>[2]mip_backward_linkages_2013!$B27</f>
        <v>0.81248415785172601</v>
      </c>
      <c r="U28" s="18">
        <f>[2]mip_backward_linkages_2014!$B27</f>
        <v>0.81128127019561802</v>
      </c>
      <c r="V28" s="18">
        <f>[2]mip_backward_linkages_2015!$B27</f>
        <v>0.80951829612491899</v>
      </c>
      <c r="W28" s="18">
        <f>[2]mip_backward_linkages_2016!$B27</f>
        <v>0.81869307100572197</v>
      </c>
      <c r="X28" s="18">
        <f>[2]mip_backward_linkages_2017!$B27</f>
        <v>0.82153544331113704</v>
      </c>
      <c r="Y28" s="18">
        <f>[2]mip_backward_linkages_2018!$B27</f>
        <v>0.79488805613782698</v>
      </c>
      <c r="Z28" s="18">
        <f t="shared" si="22"/>
        <v>0.7594194455982638</v>
      </c>
      <c r="AB28" s="21" t="s">
        <v>44</v>
      </c>
      <c r="AC28" s="21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 spans="1:74" ht="16.2" x14ac:dyDescent="0.4">
      <c r="A29" s="21" t="s">
        <v>45</v>
      </c>
      <c r="B29" s="18">
        <f>[2]mip_backward_linkages_1995!$B28</f>
        <v>0.93571137939409699</v>
      </c>
      <c r="C29" s="18">
        <f>[2]mip_backward_linkages_1996!$B28</f>
        <v>0.93000157943791395</v>
      </c>
      <c r="D29" s="18">
        <f>[2]mip_backward_linkages_1997!$B28</f>
        <v>0.91772729811096299</v>
      </c>
      <c r="E29" s="18">
        <f>[2]mip_backward_linkages_1998!$B28</f>
        <v>0.91591680433350597</v>
      </c>
      <c r="F29" s="18">
        <f>[2]mip_backward_linkages_1999!$B28</f>
        <v>0.92476882352774503</v>
      </c>
      <c r="G29" s="18">
        <f>[2]mip_backward_linkages_2000!$B28</f>
        <v>0.99053739128832896</v>
      </c>
      <c r="H29" s="18">
        <f>[2]mip_backward_linkages_2001!$B28</f>
        <v>1.01968834308215</v>
      </c>
      <c r="I29" s="18">
        <f>[2]mip_backward_linkages_2002!$B28</f>
        <v>0.97954961314111599</v>
      </c>
      <c r="J29" s="18">
        <f>[2]mip_backward_linkages_2003!$B28</f>
        <v>1.04566216171319</v>
      </c>
      <c r="K29" s="18">
        <f>[2]mip_backward_linkages_2004!$B28</f>
        <v>1.0052286717229399</v>
      </c>
      <c r="L29" s="18">
        <f>[2]mip_backward_linkages_2005!$B28</f>
        <v>1.0346114557411401</v>
      </c>
      <c r="M29" s="18">
        <f>[2]mip_backward_linkages_2006!$B28</f>
        <v>1.0422135198942499</v>
      </c>
      <c r="N29" s="18">
        <f>[2]mip_backward_linkages_2007!$B28</f>
        <v>1.0179904856118001</v>
      </c>
      <c r="O29" s="18">
        <f>[2]mip_backward_linkages_2008!$B28</f>
        <v>1.0556593320321499</v>
      </c>
      <c r="P29" s="18">
        <f>[2]mip_backward_linkages_2009!$B28</f>
        <v>1.0323101681560301</v>
      </c>
      <c r="Q29" s="18">
        <f>[2]mip_backward_linkages_2010!$B28</f>
        <v>1.04176523693209</v>
      </c>
      <c r="R29" s="18">
        <f>[2]mip_backward_linkages_2011!$B28</f>
        <v>1.0568317559004901</v>
      </c>
      <c r="S29" s="18">
        <f>[2]mip_backward_linkages_2012!$B28</f>
        <v>1.05640361476334</v>
      </c>
      <c r="T29" s="18">
        <f>[2]mip_backward_linkages_2013!$B28</f>
        <v>1.06066872341759</v>
      </c>
      <c r="U29" s="18">
        <f>[2]mip_backward_linkages_2014!$B28</f>
        <v>1.0452874146845701</v>
      </c>
      <c r="V29" s="18">
        <f>[2]mip_backward_linkages_2015!$B28</f>
        <v>1.0306232481581701</v>
      </c>
      <c r="W29" s="18">
        <f>[2]mip_backward_linkages_2016!$B28</f>
        <v>1.01326157641043</v>
      </c>
      <c r="X29" s="18">
        <f>[2]mip_backward_linkages_2017!$B28</f>
        <v>1.0268879232478201</v>
      </c>
      <c r="Y29" s="18">
        <f>[2]mip_backward_linkages_2018!$B28</f>
        <v>1.0560341603419801</v>
      </c>
      <c r="Z29" s="18">
        <f t="shared" si="22"/>
        <v>1.0098058617101582</v>
      </c>
      <c r="AB29" s="21" t="s">
        <v>45</v>
      </c>
      <c r="AC29" s="21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 spans="1:74" ht="16.2" x14ac:dyDescent="0.4">
      <c r="A30" s="21" t="s">
        <v>46</v>
      </c>
      <c r="B30" s="18">
        <f>[2]mip_backward_linkages_1995!$B29</f>
        <v>1.01806148669551</v>
      </c>
      <c r="C30" s="18">
        <f>[2]mip_backward_linkages_1996!$B29</f>
        <v>1.0307088225535701</v>
      </c>
      <c r="D30" s="18">
        <f>[2]mip_backward_linkages_1997!$B29</f>
        <v>1.0147529984905399</v>
      </c>
      <c r="E30" s="18">
        <f>[2]mip_backward_linkages_1998!$B29</f>
        <v>1.0162668622886899</v>
      </c>
      <c r="F30" s="18">
        <f>[2]mip_backward_linkages_1999!$B29</f>
        <v>1.0217358419545399</v>
      </c>
      <c r="G30" s="18">
        <f>[2]mip_backward_linkages_2000!$B29</f>
        <v>1.0310633965838001</v>
      </c>
      <c r="H30" s="18">
        <f>[2]mip_backward_linkages_2001!$B29</f>
        <v>1.0374042351153501</v>
      </c>
      <c r="I30" s="18">
        <f>[2]mip_backward_linkages_2002!$B29</f>
        <v>1.03507875225468</v>
      </c>
      <c r="J30" s="18">
        <f>[2]mip_backward_linkages_2003!$B29</f>
        <v>1.0698319955</v>
      </c>
      <c r="K30" s="18">
        <f>[2]mip_backward_linkages_2004!$B29</f>
        <v>1.04002415263665</v>
      </c>
      <c r="L30" s="18">
        <f>[2]mip_backward_linkages_2005!$B29</f>
        <v>1.06794720904133</v>
      </c>
      <c r="M30" s="18">
        <f>[2]mip_backward_linkages_2006!$B29</f>
        <v>1.07827780048468</v>
      </c>
      <c r="N30" s="18">
        <f>[2]mip_backward_linkages_2007!$B29</f>
        <v>1.0609680729153499</v>
      </c>
      <c r="O30" s="18">
        <f>[2]mip_backward_linkages_2008!$B29</f>
        <v>1.0942084034717801</v>
      </c>
      <c r="P30" s="18">
        <f>[2]mip_backward_linkages_2009!$B29</f>
        <v>1.07162664099486</v>
      </c>
      <c r="Q30" s="18">
        <f>[2]mip_backward_linkages_2010!$B29</f>
        <v>1.12206703901361</v>
      </c>
      <c r="R30" s="18">
        <f>[2]mip_backward_linkages_2011!$B29</f>
        <v>1.1266653330571399</v>
      </c>
      <c r="S30" s="18">
        <f>[2]mip_backward_linkages_2012!$B29</f>
        <v>1.1096872405820699</v>
      </c>
      <c r="T30" s="18">
        <f>[2]mip_backward_linkages_2013!$B29</f>
        <v>1.0665109462750999</v>
      </c>
      <c r="U30" s="18">
        <f>[2]mip_backward_linkages_2014!$B29</f>
        <v>1.0232812189738001</v>
      </c>
      <c r="V30" s="18">
        <f>[2]mip_backward_linkages_2015!$B29</f>
        <v>0.99799158150668799</v>
      </c>
      <c r="W30" s="18">
        <f>[2]mip_backward_linkages_2016!$B29</f>
        <v>0.96897923122544505</v>
      </c>
      <c r="X30" s="18">
        <f>[2]mip_backward_linkages_2017!$B29</f>
        <v>1.01074922399998</v>
      </c>
      <c r="Y30" s="18">
        <f>[2]mip_backward_linkages_2018!$B29</f>
        <v>1.0153763565965099</v>
      </c>
      <c r="Z30" s="18">
        <f t="shared" si="22"/>
        <v>1.0470527017588196</v>
      </c>
      <c r="AB30" s="21" t="s">
        <v>46</v>
      </c>
      <c r="AC30" s="21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spans="1:74" ht="16.2" x14ac:dyDescent="0.4">
      <c r="A31" s="21" t="s">
        <v>47</v>
      </c>
      <c r="B31" s="18">
        <f>[2]mip_backward_linkages_1995!$B30</f>
        <v>1.1567485462337399</v>
      </c>
      <c r="C31" s="18">
        <f>[2]mip_backward_linkages_1996!$B30</f>
        <v>1.16115309689157</v>
      </c>
      <c r="D31" s="18">
        <f>[2]mip_backward_linkages_1997!$B30</f>
        <v>1.14620830839982</v>
      </c>
      <c r="E31" s="18">
        <f>[2]mip_backward_linkages_1998!$B30</f>
        <v>1.1458942686990099</v>
      </c>
      <c r="F31" s="18">
        <f>[2]mip_backward_linkages_1999!$B30</f>
        <v>1.1502193968772101</v>
      </c>
      <c r="G31" s="18">
        <f>[2]mip_backward_linkages_2000!$B30</f>
        <v>1.1700461830389599</v>
      </c>
      <c r="H31" s="18">
        <f>[2]mip_backward_linkages_2001!$B30</f>
        <v>1.1624429145051001</v>
      </c>
      <c r="I31" s="18">
        <f>[2]mip_backward_linkages_2002!$B30</f>
        <v>1.14876695695455</v>
      </c>
      <c r="J31" s="18">
        <f>[2]mip_backward_linkages_2003!$B30</f>
        <v>1.2033643601008099</v>
      </c>
      <c r="K31" s="18">
        <f>[2]mip_backward_linkages_2004!$B30</f>
        <v>1.16952809891258</v>
      </c>
      <c r="L31" s="18">
        <f>[2]mip_backward_linkages_2005!$B30</f>
        <v>1.1922995478082401</v>
      </c>
      <c r="M31" s="18">
        <f>[2]mip_backward_linkages_2006!$B30</f>
        <v>1.19815669396402</v>
      </c>
      <c r="N31" s="18">
        <f>[2]mip_backward_linkages_2007!$B30</f>
        <v>1.1829165467634899</v>
      </c>
      <c r="O31" s="18">
        <f>[2]mip_backward_linkages_2008!$B30</f>
        <v>1.2313132099669799</v>
      </c>
      <c r="P31" s="18">
        <f>[2]mip_backward_linkages_2009!$B30</f>
        <v>1.2073385378144199</v>
      </c>
      <c r="Q31" s="18">
        <f>[2]mip_backward_linkages_2010!$B30</f>
        <v>1.20499362995186</v>
      </c>
      <c r="R31" s="18">
        <f>[2]mip_backward_linkages_2011!$B30</f>
        <v>1.2751964313025299</v>
      </c>
      <c r="S31" s="18">
        <f>[2]mip_backward_linkages_2012!$B30</f>
        <v>1.29145521728336</v>
      </c>
      <c r="T31" s="18">
        <f>[2]mip_backward_linkages_2013!$B30</f>
        <v>1.2697341973653</v>
      </c>
      <c r="U31" s="18">
        <f>[2]mip_backward_linkages_2014!$B30</f>
        <v>1.25300050455741</v>
      </c>
      <c r="V31" s="18">
        <f>[2]mip_backward_linkages_2015!$B30</f>
        <v>1.25493727875461</v>
      </c>
      <c r="W31" s="18">
        <f>[2]mip_backward_linkages_2016!$B30</f>
        <v>1.16884056408738</v>
      </c>
      <c r="X31" s="18">
        <f>[2]mip_backward_linkages_2017!$B30</f>
        <v>1.1750769331287401</v>
      </c>
      <c r="Y31" s="18">
        <f>[2]mip_backward_linkages_2018!$B30</f>
        <v>1.2284821000186401</v>
      </c>
      <c r="Z31" s="18">
        <f t="shared" si="22"/>
        <v>1.1978380634741803</v>
      </c>
      <c r="AB31" s="21" t="s">
        <v>47</v>
      </c>
      <c r="AC31" s="21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</row>
    <row r="32" spans="1:74" ht="16.2" x14ac:dyDescent="0.4">
      <c r="A32" s="21" t="s">
        <v>48</v>
      </c>
      <c r="B32" s="18">
        <f>[2]mip_backward_linkages_1995!$B31</f>
        <v>0.81540422308112404</v>
      </c>
      <c r="C32" s="18">
        <f>[2]mip_backward_linkages_1996!$B31</f>
        <v>0.81827915336921198</v>
      </c>
      <c r="D32" s="18">
        <f>[2]mip_backward_linkages_1997!$B31</f>
        <v>0.81556317283358104</v>
      </c>
      <c r="E32" s="18">
        <f>[2]mip_backward_linkages_1998!$B31</f>
        <v>0.81635941704892401</v>
      </c>
      <c r="F32" s="18">
        <f>[2]mip_backward_linkages_1999!$B31</f>
        <v>0.81663253211036901</v>
      </c>
      <c r="G32" s="18">
        <f>[2]mip_backward_linkages_2000!$B31</f>
        <v>0.87991673357761102</v>
      </c>
      <c r="H32" s="18">
        <f>[2]mip_backward_linkages_2001!$B31</f>
        <v>0.91401113729499095</v>
      </c>
      <c r="I32" s="18">
        <f>[2]mip_backward_linkages_2002!$B31</f>
        <v>0.91548357663172897</v>
      </c>
      <c r="J32" s="18">
        <f>[2]mip_backward_linkages_2003!$B31</f>
        <v>0.95141098526524603</v>
      </c>
      <c r="K32" s="18">
        <f>[2]mip_backward_linkages_2004!$B31</f>
        <v>0.92339891623622605</v>
      </c>
      <c r="L32" s="18">
        <f>[2]mip_backward_linkages_2005!$B31</f>
        <v>0.95464873049256205</v>
      </c>
      <c r="M32" s="18">
        <f>[2]mip_backward_linkages_2006!$B31</f>
        <v>0.95274118123372897</v>
      </c>
      <c r="N32" s="18">
        <f>[2]mip_backward_linkages_2007!$B31</f>
        <v>0.90695974342003005</v>
      </c>
      <c r="O32" s="18">
        <f>[2]mip_backward_linkages_2008!$B31</f>
        <v>0.90019788841096904</v>
      </c>
      <c r="P32" s="18">
        <f>[2]mip_backward_linkages_2009!$B31</f>
        <v>0.91841545574960903</v>
      </c>
      <c r="Q32" s="18">
        <f>[2]mip_backward_linkages_2010!$B31</f>
        <v>0.92625234587141603</v>
      </c>
      <c r="R32" s="18">
        <f>[2]mip_backward_linkages_2011!$B31</f>
        <v>0.88904545773753896</v>
      </c>
      <c r="S32" s="18">
        <f>[2]mip_backward_linkages_2012!$B31</f>
        <v>0.88343122288511</v>
      </c>
      <c r="T32" s="18">
        <f>[2]mip_backward_linkages_2013!$B31</f>
        <v>0.89516264240127397</v>
      </c>
      <c r="U32" s="18">
        <f>[2]mip_backward_linkages_2014!$B31</f>
        <v>0.894952140498815</v>
      </c>
      <c r="V32" s="18">
        <f>[2]mip_backward_linkages_2015!$B31</f>
        <v>0.88412126333083696</v>
      </c>
      <c r="W32" s="18">
        <f>[2]mip_backward_linkages_2016!$B31</f>
        <v>0.88917298192122396</v>
      </c>
      <c r="X32" s="18">
        <f>[2]mip_backward_linkages_2017!$B31</f>
        <v>0.88800097554010804</v>
      </c>
      <c r="Y32" s="18">
        <f>[2]mip_backward_linkages_2018!$B31</f>
        <v>0.90123241004247701</v>
      </c>
      <c r="Z32" s="18">
        <f t="shared" si="22"/>
        <v>0.88961642862436296</v>
      </c>
      <c r="AB32" s="21" t="s">
        <v>48</v>
      </c>
      <c r="AC32" s="21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</row>
    <row r="33" spans="1:53" ht="16.2" x14ac:dyDescent="0.4">
      <c r="A33" s="21" t="s">
        <v>49</v>
      </c>
      <c r="B33" s="18">
        <f>[2]mip_backward_linkages_1995!$B32</f>
        <v>0.76587965774179501</v>
      </c>
      <c r="C33" s="18">
        <f>[2]mip_backward_linkages_1996!$B32</f>
        <v>0.74508056201192896</v>
      </c>
      <c r="D33" s="18">
        <f>[2]mip_backward_linkages_1997!$B32</f>
        <v>0.73975729225743303</v>
      </c>
      <c r="E33" s="18">
        <f>[2]mip_backward_linkages_1998!$B32</f>
        <v>0.73737545061320497</v>
      </c>
      <c r="F33" s="18">
        <f>[2]mip_backward_linkages_1999!$B32</f>
        <v>0.73849669566274501</v>
      </c>
      <c r="G33" s="18">
        <f>[2]mip_backward_linkages_2000!$B32</f>
        <v>0.84426870429018497</v>
      </c>
      <c r="H33" s="18">
        <f>[2]mip_backward_linkages_2001!$B32</f>
        <v>0.88990966952775297</v>
      </c>
      <c r="I33" s="18">
        <f>[2]mip_backward_linkages_2002!$B32</f>
        <v>0.89018366759717005</v>
      </c>
      <c r="J33" s="18">
        <f>[2]mip_backward_linkages_2003!$B32</f>
        <v>0.94870864108742203</v>
      </c>
      <c r="K33" s="18">
        <f>[2]mip_backward_linkages_2004!$B32</f>
        <v>0.93795833124849004</v>
      </c>
      <c r="L33" s="18">
        <f>[2]mip_backward_linkages_2005!$B32</f>
        <v>0.98248731347815399</v>
      </c>
      <c r="M33" s="18">
        <f>[2]mip_backward_linkages_2006!$B32</f>
        <v>0.97622300792797401</v>
      </c>
      <c r="N33" s="18">
        <f>[2]mip_backward_linkages_2007!$B32</f>
        <v>0.90258385690601495</v>
      </c>
      <c r="O33" s="18">
        <f>[2]mip_backward_linkages_2008!$B32</f>
        <v>0.85099323063525301</v>
      </c>
      <c r="P33" s="18">
        <f>[2]mip_backward_linkages_2009!$B32</f>
        <v>0.84464749721996102</v>
      </c>
      <c r="Q33" s="18">
        <f>[2]mip_backward_linkages_2010!$B32</f>
        <v>0.77915249247405105</v>
      </c>
      <c r="R33" s="18">
        <f>[2]mip_backward_linkages_2011!$B32</f>
        <v>0.76684776730293203</v>
      </c>
      <c r="S33" s="18">
        <f>[2]mip_backward_linkages_2012!$B32</f>
        <v>0.81972086792103305</v>
      </c>
      <c r="T33" s="18">
        <f>[2]mip_backward_linkages_2013!$B32</f>
        <v>0.81935038554397399</v>
      </c>
      <c r="U33" s="18">
        <f>[2]mip_backward_linkages_2014!$B32</f>
        <v>0.813418138264841</v>
      </c>
      <c r="V33" s="18">
        <f>[2]mip_backward_linkages_2015!$B32</f>
        <v>0.80333237803131297</v>
      </c>
      <c r="W33" s="18">
        <f>[2]mip_backward_linkages_2016!$B32</f>
        <v>0.80258053995982903</v>
      </c>
      <c r="X33" s="18">
        <f>[2]mip_backward_linkages_2017!$B32</f>
        <v>0.86305075924982699</v>
      </c>
      <c r="Y33" s="18">
        <f>[2]mip_backward_linkages_2018!$B32</f>
        <v>0.85223827813506803</v>
      </c>
      <c r="Z33" s="18">
        <f t="shared" si="22"/>
        <v>0.83809354937868152</v>
      </c>
      <c r="AB33" s="21" t="s">
        <v>49</v>
      </c>
      <c r="AC33" s="21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ht="16.2" x14ac:dyDescent="0.4">
      <c r="A34" s="21" t="s">
        <v>50</v>
      </c>
      <c r="B34" s="18">
        <f>[2]mip_backward_linkages_1995!$B33</f>
        <v>0.846629879666149</v>
      </c>
      <c r="C34" s="18">
        <f>[2]mip_backward_linkages_1996!$B33</f>
        <v>0.83711043609075297</v>
      </c>
      <c r="D34" s="18">
        <f>[2]mip_backward_linkages_1997!$B33</f>
        <v>0.84220134818514303</v>
      </c>
      <c r="E34" s="18">
        <f>[2]mip_backward_linkages_1998!$B33</f>
        <v>0.84229047873446194</v>
      </c>
      <c r="F34" s="18">
        <f>[2]mip_backward_linkages_1999!$B33</f>
        <v>0.84717299705771998</v>
      </c>
      <c r="G34" s="18">
        <f>[2]mip_backward_linkages_2000!$B33</f>
        <v>1.03379995863279</v>
      </c>
      <c r="H34" s="18">
        <f>[2]mip_backward_linkages_2001!$B33</f>
        <v>0.98490357847715904</v>
      </c>
      <c r="I34" s="18">
        <f>[2]mip_backward_linkages_2002!$B33</f>
        <v>1.0585629602959901</v>
      </c>
      <c r="J34" s="18">
        <f>[2]mip_backward_linkages_2003!$B33</f>
        <v>1.1172849174724799</v>
      </c>
      <c r="K34" s="18">
        <f>[2]mip_backward_linkages_2004!$B33</f>
        <v>1.1570166785404701</v>
      </c>
      <c r="L34" s="18">
        <f>[2]mip_backward_linkages_2005!$B33</f>
        <v>1.18305846029341</v>
      </c>
      <c r="M34" s="18">
        <f>[2]mip_backward_linkages_2006!$B33</f>
        <v>1.13669894095825</v>
      </c>
      <c r="N34" s="18">
        <f>[2]mip_backward_linkages_2007!$B33</f>
        <v>1.1065852982622799</v>
      </c>
      <c r="O34" s="18">
        <f>[2]mip_backward_linkages_2008!$B33</f>
        <v>1.2245112782473799</v>
      </c>
      <c r="P34" s="18">
        <f>[2]mip_backward_linkages_2009!$B33</f>
        <v>1.16912138894865</v>
      </c>
      <c r="Q34" s="18">
        <f>[2]mip_backward_linkages_2010!$B33</f>
        <v>0.964436117310007</v>
      </c>
      <c r="R34" s="18">
        <f>[2]mip_backward_linkages_2011!$B33</f>
        <v>0.97823696517694103</v>
      </c>
      <c r="S34" s="18">
        <f>[2]mip_backward_linkages_2012!$B33</f>
        <v>0.97032442294682497</v>
      </c>
      <c r="T34" s="18">
        <f>[2]mip_backward_linkages_2013!$B33</f>
        <v>0.95396661091371704</v>
      </c>
      <c r="U34" s="18">
        <f>[2]mip_backward_linkages_2014!$B33</f>
        <v>0.94893395023751004</v>
      </c>
      <c r="V34" s="18">
        <f>[2]mip_backward_linkages_2015!$B33</f>
        <v>0.95675249199724599</v>
      </c>
      <c r="W34" s="18">
        <f>[2]mip_backward_linkages_2016!$B33</f>
        <v>0.96733371789391998</v>
      </c>
      <c r="X34" s="18">
        <f>[2]mip_backward_linkages_2017!$B33</f>
        <v>0.96885166846270898</v>
      </c>
      <c r="Y34" s="18">
        <f>[2]mip_backward_linkages_2018!$B33</f>
        <v>0.96449354306552904</v>
      </c>
      <c r="Z34" s="18">
        <f t="shared" si="22"/>
        <v>1.0025115869944785</v>
      </c>
      <c r="AB34" s="21" t="s">
        <v>50</v>
      </c>
      <c r="AC34" s="21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 spans="1:53" ht="16.2" x14ac:dyDescent="0.4">
      <c r="A35" s="21" t="s">
        <v>51</v>
      </c>
      <c r="B35" s="18">
        <f>[2]mip_backward_linkages_1995!$B34</f>
        <v>0.95678067543952094</v>
      </c>
      <c r="C35" s="18">
        <f>[2]mip_backward_linkages_1996!$B34</f>
        <v>0.95433237783948899</v>
      </c>
      <c r="D35" s="18">
        <f>[2]mip_backward_linkages_1997!$B34</f>
        <v>0.95294150658613497</v>
      </c>
      <c r="E35" s="18">
        <f>[2]mip_backward_linkages_1998!$B34</f>
        <v>0.95387457872738102</v>
      </c>
      <c r="F35" s="18">
        <f>[2]mip_backward_linkages_1999!$B34</f>
        <v>0.95966356428503796</v>
      </c>
      <c r="G35" s="18">
        <f>[2]mip_backward_linkages_2000!$B34</f>
        <v>0.90597569709410697</v>
      </c>
      <c r="H35" s="18">
        <f>[2]mip_backward_linkages_2001!$B34</f>
        <v>0.87733275748234996</v>
      </c>
      <c r="I35" s="18">
        <f>[2]mip_backward_linkages_2002!$B34</f>
        <v>0.92532649686060897</v>
      </c>
      <c r="J35" s="18">
        <f>[2]mip_backward_linkages_2003!$B34</f>
        <v>0.92884786223516702</v>
      </c>
      <c r="K35" s="18">
        <f>[2]mip_backward_linkages_2004!$B34</f>
        <v>0.90997660065284702</v>
      </c>
      <c r="L35" s="18">
        <f>[2]mip_backward_linkages_2005!$B34</f>
        <v>0.92029557108766002</v>
      </c>
      <c r="M35" s="18">
        <f>[2]mip_backward_linkages_2006!$B34</f>
        <v>0.92722583235224698</v>
      </c>
      <c r="N35" s="18">
        <f>[2]mip_backward_linkages_2007!$B34</f>
        <v>0.92365039842359797</v>
      </c>
      <c r="O35" s="18">
        <f>[2]mip_backward_linkages_2008!$B34</f>
        <v>0.92661603677290805</v>
      </c>
      <c r="P35" s="18">
        <f>[2]mip_backward_linkages_2009!$B34</f>
        <v>0.92176505349697402</v>
      </c>
      <c r="Q35" s="18">
        <f>[2]mip_backward_linkages_2010!$B34</f>
        <v>1.0011681183464001</v>
      </c>
      <c r="R35" s="18">
        <f>[2]mip_backward_linkages_2011!$B34</f>
        <v>0.98878677570320195</v>
      </c>
      <c r="S35" s="18">
        <f>[2]mip_backward_linkages_2012!$B34</f>
        <v>0.99212957287601</v>
      </c>
      <c r="T35" s="18">
        <f>[2]mip_backward_linkages_2013!$B34</f>
        <v>0.99524494589537404</v>
      </c>
      <c r="U35" s="18">
        <f>[2]mip_backward_linkages_2014!$B34</f>
        <v>1.00426031271039</v>
      </c>
      <c r="V35" s="18">
        <f>[2]mip_backward_linkages_2015!$B34</f>
        <v>0.98403096418701896</v>
      </c>
      <c r="W35" s="18">
        <f>[2]mip_backward_linkages_2016!$B34</f>
        <v>1.00604959483624</v>
      </c>
      <c r="X35" s="18">
        <f>[2]mip_backward_linkages_2017!$B34</f>
        <v>0.998969208638398</v>
      </c>
      <c r="Y35" s="18">
        <f>[2]mip_backward_linkages_2018!$B34</f>
        <v>0.99906926324492995</v>
      </c>
      <c r="Z35" s="18">
        <f t="shared" si="22"/>
        <v>0.95476307357391654</v>
      </c>
      <c r="AB35" s="21" t="s">
        <v>51</v>
      </c>
      <c r="AC35" s="2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</row>
    <row r="36" spans="1:53" ht="16.2" x14ac:dyDescent="0.4">
      <c r="A36" s="21" t="s">
        <v>52</v>
      </c>
      <c r="B36" s="18">
        <f>[2]mip_backward_linkages_1995!$B35</f>
        <v>0.94826279985134398</v>
      </c>
      <c r="C36" s="18">
        <f>[2]mip_backward_linkages_1996!$B35</f>
        <v>0.93984125676425601</v>
      </c>
      <c r="D36" s="18">
        <f>[2]mip_backward_linkages_1997!$B35</f>
        <v>0.93507778553398202</v>
      </c>
      <c r="E36" s="18">
        <f>[2]mip_backward_linkages_1998!$B35</f>
        <v>0.93536752665262002</v>
      </c>
      <c r="F36" s="18">
        <f>[2]mip_backward_linkages_1999!$B35</f>
        <v>0.94508952743074703</v>
      </c>
      <c r="G36" s="18">
        <f>[2]mip_backward_linkages_2000!$B35</f>
        <v>0.87882212358892797</v>
      </c>
      <c r="H36" s="18">
        <f>[2]mip_backward_linkages_2001!$B35</f>
        <v>0.85816099812948998</v>
      </c>
      <c r="I36" s="18">
        <f>[2]mip_backward_linkages_2002!$B35</f>
        <v>0.892370994517799</v>
      </c>
      <c r="J36" s="18">
        <f>[2]mip_backward_linkages_2003!$B35</f>
        <v>0.89537775144330201</v>
      </c>
      <c r="K36" s="18">
        <f>[2]mip_backward_linkages_2004!$B35</f>
        <v>0.86581852667560999</v>
      </c>
      <c r="L36" s="18">
        <f>[2]mip_backward_linkages_2005!$B35</f>
        <v>0.87644735433104803</v>
      </c>
      <c r="M36" s="18">
        <f>[2]mip_backward_linkages_2006!$B35</f>
        <v>0.88717094516830697</v>
      </c>
      <c r="N36" s="18">
        <f>[2]mip_backward_linkages_2007!$B35</f>
        <v>0.88383802142090195</v>
      </c>
      <c r="O36" s="18">
        <f>[2]mip_backward_linkages_2008!$B35</f>
        <v>0.88839535016363003</v>
      </c>
      <c r="P36" s="18">
        <f>[2]mip_backward_linkages_2009!$B35</f>
        <v>0.89306476815915803</v>
      </c>
      <c r="Q36" s="18">
        <f>[2]mip_backward_linkages_2010!$B35</f>
        <v>0.96253495013425705</v>
      </c>
      <c r="R36" s="18">
        <f>[2]mip_backward_linkages_2011!$B35</f>
        <v>1.0018775388747001</v>
      </c>
      <c r="S36" s="18">
        <f>[2]mip_backward_linkages_2012!$B35</f>
        <v>0.97924211865673905</v>
      </c>
      <c r="T36" s="18">
        <f>[2]mip_backward_linkages_2013!$B35</f>
        <v>0.99238920020652799</v>
      </c>
      <c r="U36" s="18">
        <f>[2]mip_backward_linkages_2014!$B35</f>
        <v>0.99032594770276905</v>
      </c>
      <c r="V36" s="18">
        <f>[2]mip_backward_linkages_2015!$B35</f>
        <v>0.96547144543767505</v>
      </c>
      <c r="W36" s="18">
        <f>[2]mip_backward_linkages_2016!$B35</f>
        <v>0.96242038890708603</v>
      </c>
      <c r="X36" s="18">
        <f>[2]mip_backward_linkages_2017!$B35</f>
        <v>0.95750509207476098</v>
      </c>
      <c r="Y36" s="18">
        <f>[2]mip_backward_linkages_2018!$B35</f>
        <v>0.95735248998381095</v>
      </c>
      <c r="Z36" s="18">
        <f t="shared" si="22"/>
        <v>0.92884270424206061</v>
      </c>
      <c r="AB36" s="21" t="s">
        <v>52</v>
      </c>
      <c r="AC36" s="21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spans="1:53" ht="16.2" x14ac:dyDescent="0.4">
      <c r="A37" s="21" t="s">
        <v>53</v>
      </c>
      <c r="B37" s="18">
        <f>[2]mip_backward_linkages_1995!$B36</f>
        <v>0.73705022178324897</v>
      </c>
      <c r="C37" s="18">
        <f>[2]mip_backward_linkages_1996!$B36</f>
        <v>0.73411452487152495</v>
      </c>
      <c r="D37" s="18">
        <f>[2]mip_backward_linkages_1997!$B36</f>
        <v>0.73364851028619404</v>
      </c>
      <c r="E37" s="18">
        <f>[2]mip_backward_linkages_1998!$B36</f>
        <v>0.73238936404733601</v>
      </c>
      <c r="F37" s="18">
        <f>[2]mip_backward_linkages_1999!$B36</f>
        <v>0.74390180949914897</v>
      </c>
      <c r="G37" s="18">
        <f>[2]mip_backward_linkages_2000!$B36</f>
        <v>0.67516289261626705</v>
      </c>
      <c r="H37" s="18">
        <f>[2]mip_backward_linkages_2001!$B36</f>
        <v>0.67625539808113699</v>
      </c>
      <c r="I37" s="18">
        <f>[2]mip_backward_linkages_2002!$B36</f>
        <v>0.70237980346899398</v>
      </c>
      <c r="J37" s="18">
        <f>[2]mip_backward_linkages_2003!$B36</f>
        <v>0.71473573579439098</v>
      </c>
      <c r="K37" s="18">
        <f>[2]mip_backward_linkages_2004!$B36</f>
        <v>0.67221570850802004</v>
      </c>
      <c r="L37" s="18">
        <f>[2]mip_backward_linkages_2005!$B36</f>
        <v>0.68601039349622694</v>
      </c>
      <c r="M37" s="18">
        <f>[2]mip_backward_linkages_2006!$B36</f>
        <v>0.69614392587294005</v>
      </c>
      <c r="N37" s="18">
        <f>[2]mip_backward_linkages_2007!$B36</f>
        <v>0.68656566331689695</v>
      </c>
      <c r="O37" s="18">
        <f>[2]mip_backward_linkages_2008!$B36</f>
        <v>0.69287948994869997</v>
      </c>
      <c r="P37" s="18">
        <f>[2]mip_backward_linkages_2009!$B36</f>
        <v>0.70221336746539698</v>
      </c>
      <c r="Q37" s="18">
        <f>[2]mip_backward_linkages_2010!$B36</f>
        <v>0.78325239902816401</v>
      </c>
      <c r="R37" s="18">
        <f>[2]mip_backward_linkages_2011!$B36</f>
        <v>0.77494336207912495</v>
      </c>
      <c r="S37" s="18">
        <f>[2]mip_backward_linkages_2012!$B36</f>
        <v>0.77942878228523405</v>
      </c>
      <c r="T37" s="18">
        <f>[2]mip_backward_linkages_2013!$B36</f>
        <v>0.773715115970942</v>
      </c>
      <c r="U37" s="18">
        <f>[2]mip_backward_linkages_2014!$B36</f>
        <v>0.77337241269897194</v>
      </c>
      <c r="V37" s="18">
        <f>[2]mip_backward_linkages_2015!$B36</f>
        <v>0.77334529153134102</v>
      </c>
      <c r="W37" s="18">
        <f>[2]mip_backward_linkages_2016!$B36</f>
        <v>0.77794636933557104</v>
      </c>
      <c r="X37" s="18">
        <f>[2]mip_backward_linkages_2017!$B36</f>
        <v>0.77123816597845996</v>
      </c>
      <c r="Y37" s="18">
        <f>[2]mip_backward_linkages_2018!$B36</f>
        <v>0.76314486987579699</v>
      </c>
      <c r="Z37" s="18">
        <f t="shared" si="22"/>
        <v>0.73150223241000123</v>
      </c>
      <c r="AB37" s="21" t="s">
        <v>53</v>
      </c>
      <c r="AC37" s="21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spans="1:53" ht="16.2" x14ac:dyDescent="0.4">
      <c r="A38" s="21" t="s">
        <v>54</v>
      </c>
      <c r="B38" s="18">
        <f>[2]mip_backward_linkages_1995!$B37</f>
        <v>0.61903722299019004</v>
      </c>
      <c r="C38" s="18">
        <f>[2]mip_backward_linkages_1996!$B37</f>
        <v>0.61654382146185205</v>
      </c>
      <c r="D38" s="18">
        <f>[2]mip_backward_linkages_1997!$B37</f>
        <v>0.63268176620254402</v>
      </c>
      <c r="E38" s="18">
        <f>[2]mip_backward_linkages_1998!$B37</f>
        <v>0.62906540853039605</v>
      </c>
      <c r="F38" s="18">
        <f>[2]mip_backward_linkages_1999!$B37</f>
        <v>0.66751528560856999</v>
      </c>
      <c r="G38" s="18">
        <f>[2]mip_backward_linkages_2000!$B37</f>
        <v>0.69769692307713105</v>
      </c>
      <c r="H38" s="18">
        <f>[2]mip_backward_linkages_2001!$B37</f>
        <v>0.68068523034323902</v>
      </c>
      <c r="I38" s="18">
        <f>[2]mip_backward_linkages_2002!$B37</f>
        <v>0.66659868603412098</v>
      </c>
      <c r="J38" s="18">
        <f>[2]mip_backward_linkages_2003!$B37</f>
        <v>0.66084968942628197</v>
      </c>
      <c r="K38" s="18">
        <f>[2]mip_backward_linkages_2004!$B37</f>
        <v>0.68315950280780202</v>
      </c>
      <c r="L38" s="18">
        <f>[2]mip_backward_linkages_2005!$B37</f>
        <v>0.67799768521579096</v>
      </c>
      <c r="M38" s="18">
        <f>[2]mip_backward_linkages_2006!$B37</f>
        <v>0.68909507930842595</v>
      </c>
      <c r="N38" s="18">
        <f>[2]mip_backward_linkages_2007!$B37</f>
        <v>0.699387366162319</v>
      </c>
      <c r="O38" s="18">
        <f>[2]mip_backward_linkages_2008!$B37</f>
        <v>0.73065988647107105</v>
      </c>
      <c r="P38" s="18">
        <f>[2]mip_backward_linkages_2009!$B37</f>
        <v>0.746022257988884</v>
      </c>
      <c r="Q38" s="18">
        <f>[2]mip_backward_linkages_2010!$B37</f>
        <v>0.81898904482470802</v>
      </c>
      <c r="R38" s="18">
        <f>[2]mip_backward_linkages_2011!$B37</f>
        <v>0.83518701727625499</v>
      </c>
      <c r="S38" s="18">
        <f>[2]mip_backward_linkages_2012!$B37</f>
        <v>0.81866670471454295</v>
      </c>
      <c r="T38" s="18">
        <f>[2]mip_backward_linkages_2013!$B37</f>
        <v>0.82078050439521399</v>
      </c>
      <c r="U38" s="18">
        <f>[2]mip_backward_linkages_2014!$B37</f>
        <v>0.79401084426752799</v>
      </c>
      <c r="V38" s="18">
        <f>[2]mip_backward_linkages_2015!$B37</f>
        <v>0.77992428494827004</v>
      </c>
      <c r="W38" s="18">
        <f>[2]mip_backward_linkages_2016!$B37</f>
        <v>0.76293782829080303</v>
      </c>
      <c r="X38" s="18">
        <f>[2]mip_backward_linkages_2017!$B37</f>
        <v>0.76331383770216499</v>
      </c>
      <c r="Y38" s="18">
        <f>[2]mip_backward_linkages_2018!$B37</f>
        <v>0.78405150968024995</v>
      </c>
      <c r="Z38" s="18">
        <f t="shared" si="22"/>
        <v>0.71978572448868139</v>
      </c>
      <c r="AB38" s="21" t="s">
        <v>54</v>
      </c>
      <c r="AC38" s="21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spans="1:53" ht="16.2" x14ac:dyDescent="0.4">
      <c r="A39" s="21" t="s">
        <v>55</v>
      </c>
      <c r="B39" s="18">
        <f>[2]mip_backward_linkages_1995!$B38</f>
        <v>0.60917917239817199</v>
      </c>
      <c r="C39" s="18">
        <f>[2]mip_backward_linkages_1996!$B38</f>
        <v>0.600535518451071</v>
      </c>
      <c r="D39" s="18">
        <f>[2]mip_backward_linkages_1997!$B38</f>
        <v>0.60847692449576696</v>
      </c>
      <c r="E39" s="18">
        <f>[2]mip_backward_linkages_1998!$B38</f>
        <v>0.61383082818490498</v>
      </c>
      <c r="F39" s="18">
        <f>[2]mip_backward_linkages_1999!$B38</f>
        <v>0.60822456875301001</v>
      </c>
      <c r="G39" s="18">
        <f>[2]mip_backward_linkages_2000!$B38</f>
        <v>0.57673644638253296</v>
      </c>
      <c r="H39" s="18">
        <f>[2]mip_backward_linkages_2001!$B38</f>
        <v>0.57630783605720703</v>
      </c>
      <c r="I39" s="18">
        <f>[2]mip_backward_linkages_2002!$B38</f>
        <v>0.57298650027678799</v>
      </c>
      <c r="J39" s="18">
        <f>[2]mip_backward_linkages_2003!$B38</f>
        <v>0.55654535870739197</v>
      </c>
      <c r="K39" s="18">
        <f>[2]mip_backward_linkages_2004!$B38</f>
        <v>0.55932336513804104</v>
      </c>
      <c r="L39" s="18">
        <f>[2]mip_backward_linkages_2005!$B38</f>
        <v>0.56136515024574496</v>
      </c>
      <c r="M39" s="18">
        <f>[2]mip_backward_linkages_2006!$B38</f>
        <v>0.56953362247558503</v>
      </c>
      <c r="N39" s="18">
        <f>[2]mip_backward_linkages_2007!$B38</f>
        <v>0.59046967542551099</v>
      </c>
      <c r="O39" s="18">
        <f>[2]mip_backward_linkages_2008!$B38</f>
        <v>0.57711738754481001</v>
      </c>
      <c r="P39" s="18">
        <f>[2]mip_backward_linkages_2009!$B38</f>
        <v>0.59591554102327604</v>
      </c>
      <c r="Q39" s="18">
        <f>[2]mip_backward_linkages_2010!$B38</f>
        <v>0.61304519459170903</v>
      </c>
      <c r="R39" s="18">
        <f>[2]mip_backward_linkages_2011!$B38</f>
        <v>0.61270936679033405</v>
      </c>
      <c r="S39" s="18">
        <f>[2]mip_backward_linkages_2012!$B38</f>
        <v>0.60432264585449902</v>
      </c>
      <c r="T39" s="18">
        <f>[2]mip_backward_linkages_2013!$B38</f>
        <v>0.60279163268229896</v>
      </c>
      <c r="U39" s="18">
        <f>[2]mip_backward_linkages_2014!$B38</f>
        <v>0.59715901822740303</v>
      </c>
      <c r="V39" s="18">
        <f>[2]mip_backward_linkages_2015!$B38</f>
        <v>0.59247259986299905</v>
      </c>
      <c r="W39" s="18">
        <f>[2]mip_backward_linkages_2016!$B38</f>
        <v>0.58431248522854495</v>
      </c>
      <c r="X39" s="18">
        <f>[2]mip_backward_linkages_2017!$B38</f>
        <v>0.58214265726998304</v>
      </c>
      <c r="Y39" s="18">
        <f>[2]mip_backward_linkages_2018!$B38</f>
        <v>0.58637502747928705</v>
      </c>
      <c r="Z39" s="18">
        <f t="shared" si="22"/>
        <v>0.58966160514778621</v>
      </c>
      <c r="AB39" s="21" t="s">
        <v>55</v>
      </c>
      <c r="AC39" s="21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spans="1:53" ht="16.2" x14ac:dyDescent="0.4">
      <c r="A40" s="21" t="s">
        <v>56</v>
      </c>
      <c r="B40" s="18">
        <f>[2]mip_backward_linkages_1995!$B39</f>
        <v>0.84211366317837</v>
      </c>
      <c r="C40" s="18">
        <f>[2]mip_backward_linkages_1996!$B39</f>
        <v>0.85158028208893899</v>
      </c>
      <c r="D40" s="18">
        <f>[2]mip_backward_linkages_1997!$B39</f>
        <v>0.85628554810281399</v>
      </c>
      <c r="E40" s="18">
        <f>[2]mip_backward_linkages_1998!$B39</f>
        <v>0.85789665556639105</v>
      </c>
      <c r="F40" s="18">
        <f>[2]mip_backward_linkages_1999!$B39</f>
        <v>0.86217382809832999</v>
      </c>
      <c r="G40" s="18">
        <f>[2]mip_backward_linkages_2000!$B39</f>
        <v>0.82267607549369803</v>
      </c>
      <c r="H40" s="18">
        <f>[2]mip_backward_linkages_2001!$B39</f>
        <v>0.79122784862946205</v>
      </c>
      <c r="I40" s="18">
        <f>[2]mip_backward_linkages_2002!$B39</f>
        <v>0.82012368942665703</v>
      </c>
      <c r="J40" s="18">
        <f>[2]mip_backward_linkages_2003!$B39</f>
        <v>0.80824001842389204</v>
      </c>
      <c r="K40" s="18">
        <f>[2]mip_backward_linkages_2004!$B39</f>
        <v>0.80819612348055603</v>
      </c>
      <c r="L40" s="18">
        <f>[2]mip_backward_linkages_2005!$B39</f>
        <v>0.81580757090720601</v>
      </c>
      <c r="M40" s="18">
        <f>[2]mip_backward_linkages_2006!$B39</f>
        <v>0.81216298083937299</v>
      </c>
      <c r="N40" s="18">
        <f>[2]mip_backward_linkages_2007!$B39</f>
        <v>0.80547391662983003</v>
      </c>
      <c r="O40" s="18">
        <f>[2]mip_backward_linkages_2008!$B39</f>
        <v>0.80222253759081497</v>
      </c>
      <c r="P40" s="18">
        <f>[2]mip_backward_linkages_2009!$B39</f>
        <v>0.80595164069236402</v>
      </c>
      <c r="Q40" s="18">
        <f>[2]mip_backward_linkages_2010!$B39</f>
        <v>0.87571539086789796</v>
      </c>
      <c r="R40" s="18">
        <f>[2]mip_backward_linkages_2011!$B39</f>
        <v>0.86891362290126095</v>
      </c>
      <c r="S40" s="18">
        <f>[2]mip_backward_linkages_2012!$B39</f>
        <v>0.86978764871063996</v>
      </c>
      <c r="T40" s="18">
        <f>[2]mip_backward_linkages_2013!$B39</f>
        <v>0.86665716041251095</v>
      </c>
      <c r="U40" s="18">
        <f>[2]mip_backward_linkages_2014!$B39</f>
        <v>0.86019954741744198</v>
      </c>
      <c r="V40" s="18">
        <f>[2]mip_backward_linkages_2015!$B39</f>
        <v>0.85130919985407205</v>
      </c>
      <c r="W40" s="18">
        <f>[2]mip_backward_linkages_2016!$B39</f>
        <v>0.85326517214317898</v>
      </c>
      <c r="X40" s="18">
        <f>[2]mip_backward_linkages_2017!$B39</f>
        <v>0.850409741296276</v>
      </c>
      <c r="Y40" s="18">
        <f>[2]mip_backward_linkages_2018!$B39</f>
        <v>0.79493513534764104</v>
      </c>
      <c r="Z40" s="18">
        <f t="shared" si="22"/>
        <v>0.83555520825415053</v>
      </c>
      <c r="AB40" s="21" t="s">
        <v>56</v>
      </c>
      <c r="AC40" s="21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ht="16.2" x14ac:dyDescent="0.4">
      <c r="A41" s="21" t="s">
        <v>57</v>
      </c>
      <c r="B41" s="18">
        <f>[2]mip_backward_linkages_1995!$B40</f>
        <v>0.91978248415730002</v>
      </c>
      <c r="C41" s="18">
        <f>[2]mip_backward_linkages_1996!$B40</f>
        <v>0.93076927645821605</v>
      </c>
      <c r="D41" s="18">
        <f>[2]mip_backward_linkages_1997!$B40</f>
        <v>0.93722240627170095</v>
      </c>
      <c r="E41" s="18">
        <f>[2]mip_backward_linkages_1998!$B40</f>
        <v>0.93857190646841004</v>
      </c>
      <c r="F41" s="18">
        <f>[2]mip_backward_linkages_1999!$B40</f>
        <v>0.945994576895552</v>
      </c>
      <c r="G41" s="18">
        <f>[2]mip_backward_linkages_2000!$B40</f>
        <v>0.89233470339241105</v>
      </c>
      <c r="H41" s="18">
        <f>[2]mip_backward_linkages_2001!$B40</f>
        <v>0.87386981034371702</v>
      </c>
      <c r="I41" s="18">
        <f>[2]mip_backward_linkages_2002!$B40</f>
        <v>0.90463842596247401</v>
      </c>
      <c r="J41" s="18">
        <f>[2]mip_backward_linkages_2003!$B40</f>
        <v>0.90304517927767403</v>
      </c>
      <c r="K41" s="18">
        <f>[2]mip_backward_linkages_2004!$B40</f>
        <v>0.904538710403615</v>
      </c>
      <c r="L41" s="18">
        <f>[2]mip_backward_linkages_2005!$B40</f>
        <v>0.91251321722220602</v>
      </c>
      <c r="M41" s="18">
        <f>[2]mip_backward_linkages_2006!$B40</f>
        <v>0.90052556160229202</v>
      </c>
      <c r="N41" s="18">
        <f>[2]mip_backward_linkages_2007!$B40</f>
        <v>0.90073850261711996</v>
      </c>
      <c r="O41" s="18">
        <f>[2]mip_backward_linkages_2008!$B40</f>
        <v>0.89842568537985501</v>
      </c>
      <c r="P41" s="18">
        <f>[2]mip_backward_linkages_2009!$B40</f>
        <v>0.87862875053321599</v>
      </c>
      <c r="Q41" s="18">
        <f>[2]mip_backward_linkages_2010!$B40</f>
        <v>0.77192191567535196</v>
      </c>
      <c r="R41" s="18">
        <f>[2]mip_backward_linkages_2011!$B40</f>
        <v>0.77448078516305296</v>
      </c>
      <c r="S41" s="18">
        <f>[2]mip_backward_linkages_2012!$B40</f>
        <v>0.76634610150364102</v>
      </c>
      <c r="T41" s="18">
        <f>[2]mip_backward_linkages_2013!$B40</f>
        <v>0.75444076197420296</v>
      </c>
      <c r="U41" s="18">
        <f>[2]mip_backward_linkages_2014!$B40</f>
        <v>0.74294885854690895</v>
      </c>
      <c r="V41" s="18">
        <f>[2]mip_backward_linkages_2015!$B40</f>
        <v>0.74165628125403105</v>
      </c>
      <c r="W41" s="18">
        <f>[2]mip_backward_linkages_2016!$B40</f>
        <v>0.75198773251031004</v>
      </c>
      <c r="X41" s="18">
        <f>[2]mip_backward_linkages_2017!$B40</f>
        <v>0.75758601417758098</v>
      </c>
      <c r="Y41" s="18">
        <f>[2]mip_backward_linkages_2018!$B40</f>
        <v>0.79753467163736502</v>
      </c>
      <c r="Z41" s="18">
        <f t="shared" si="22"/>
        <v>0.85418759664284183</v>
      </c>
      <c r="AB41" s="21" t="s">
        <v>57</v>
      </c>
      <c r="AC41" s="21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spans="1:53" ht="16.2" x14ac:dyDescent="0.4">
      <c r="A42" s="21" t="s">
        <v>58</v>
      </c>
      <c r="B42" s="18">
        <f>[2]mip_backward_linkages_1995!$B41</f>
        <v>0.65542852975510502</v>
      </c>
      <c r="C42" s="18">
        <f>[2]mip_backward_linkages_1996!$B41</f>
        <v>0.64403118572353601</v>
      </c>
      <c r="D42" s="18">
        <f>[2]mip_backward_linkages_1997!$B41</f>
        <v>0.63734790538236896</v>
      </c>
      <c r="E42" s="18">
        <f>[2]mip_backward_linkages_1998!$B41</f>
        <v>0.63512349157198</v>
      </c>
      <c r="F42" s="18">
        <f>[2]mip_backward_linkages_1999!$B41</f>
        <v>0.64933366612479804</v>
      </c>
      <c r="G42" s="18">
        <f>[2]mip_backward_linkages_2000!$B41</f>
        <v>0.67833138064355802</v>
      </c>
      <c r="H42" s="18">
        <f>[2]mip_backward_linkages_2001!$B41</f>
        <v>0.65120086822249201</v>
      </c>
      <c r="I42" s="18">
        <f>[2]mip_backward_linkages_2002!$B41</f>
        <v>0.67104126619276705</v>
      </c>
      <c r="J42" s="18">
        <f>[2]mip_backward_linkages_2003!$B41</f>
        <v>0.66361653107727703</v>
      </c>
      <c r="K42" s="18">
        <f>[2]mip_backward_linkages_2004!$B41</f>
        <v>0.66016326062530795</v>
      </c>
      <c r="L42" s="18">
        <f>[2]mip_backward_linkages_2005!$B41</f>
        <v>0.66979418028381399</v>
      </c>
      <c r="M42" s="18">
        <f>[2]mip_backward_linkages_2006!$B41</f>
        <v>0.66647645605500905</v>
      </c>
      <c r="N42" s="18">
        <f>[2]mip_backward_linkages_2007!$B41</f>
        <v>0.67917920798438802</v>
      </c>
      <c r="O42" s="18">
        <f>[2]mip_backward_linkages_2008!$B41</f>
        <v>0.67966910308068695</v>
      </c>
      <c r="P42" s="18">
        <f>[2]mip_backward_linkages_2009!$B41</f>
        <v>0.672890451554367</v>
      </c>
      <c r="Q42" s="18">
        <f>[2]mip_backward_linkages_2010!$B41</f>
        <v>0.75595462869852803</v>
      </c>
      <c r="R42" s="18">
        <f>[2]mip_backward_linkages_2011!$B41</f>
        <v>0.75930323647512898</v>
      </c>
      <c r="S42" s="18">
        <f>[2]mip_backward_linkages_2012!$B41</f>
        <v>0.75442471581859205</v>
      </c>
      <c r="T42" s="18">
        <f>[2]mip_backward_linkages_2013!$B41</f>
        <v>0.74322282026999098</v>
      </c>
      <c r="U42" s="18">
        <f>[2]mip_backward_linkages_2014!$B41</f>
        <v>0.74741991371806604</v>
      </c>
      <c r="V42" s="18">
        <f>[2]mip_backward_linkages_2015!$B41</f>
        <v>0.73235778535681395</v>
      </c>
      <c r="W42" s="18">
        <f>[2]mip_backward_linkages_2016!$B41</f>
        <v>0.74290189994221401</v>
      </c>
      <c r="X42" s="18">
        <f>[2]mip_backward_linkages_2017!$B41</f>
        <v>0.72667012924154595</v>
      </c>
      <c r="Y42" s="18">
        <f>[2]mip_backward_linkages_2018!$B41</f>
        <v>0.71657845255236496</v>
      </c>
      <c r="Z42" s="18">
        <f t="shared" si="22"/>
        <v>0.69135254443127925</v>
      </c>
      <c r="AB42" s="21" t="s">
        <v>58</v>
      </c>
    </row>
    <row r="43" spans="1:53" ht="16.2" x14ac:dyDescent="0.4">
      <c r="A43" s="21" t="s">
        <v>59</v>
      </c>
      <c r="B43" s="18">
        <f>[2]mip_backward_linkages_1995!$B42</f>
        <v>0.59375847630553003</v>
      </c>
      <c r="C43" s="18">
        <f>[2]mip_backward_linkages_1996!$B42</f>
        <v>0.58810784019096896</v>
      </c>
      <c r="D43" s="18">
        <f>[2]mip_backward_linkages_1997!$B42</f>
        <v>0.58921989425969801</v>
      </c>
      <c r="E43" s="18">
        <f>[2]mip_backward_linkages_1998!$B42</f>
        <v>0.59445883837131697</v>
      </c>
      <c r="F43" s="18">
        <f>[2]mip_backward_linkages_1999!$B42</f>
        <v>0.59131346135452101</v>
      </c>
      <c r="G43" s="18">
        <f>[2]mip_backward_linkages_2000!$B42</f>
        <v>0.62103776242536701</v>
      </c>
      <c r="H43" s="18">
        <f>[2]mip_backward_linkages_2001!$B42</f>
        <v>0.61007459639025896</v>
      </c>
      <c r="I43" s="18">
        <f>[2]mip_backward_linkages_2002!$B42</f>
        <v>0.62219155289684602</v>
      </c>
      <c r="J43" s="18">
        <f>[2]mip_backward_linkages_2003!$B42</f>
        <v>0.62046409698959004</v>
      </c>
      <c r="K43" s="18">
        <f>[2]mip_backward_linkages_2004!$B42</f>
        <v>0.62878328336143396</v>
      </c>
      <c r="L43" s="18">
        <f>[2]mip_backward_linkages_2005!$B42</f>
        <v>0.64709686433786495</v>
      </c>
      <c r="M43" s="18">
        <f>[2]mip_backward_linkages_2006!$B42</f>
        <v>0.63944230597541096</v>
      </c>
      <c r="N43" s="18">
        <f>[2]mip_backward_linkages_2007!$B42</f>
        <v>0.63698137256865806</v>
      </c>
      <c r="O43" s="18">
        <f>[2]mip_backward_linkages_2008!$B42</f>
        <v>0.63805534959048005</v>
      </c>
      <c r="P43" s="18">
        <f>[2]mip_backward_linkages_2009!$B42</f>
        <v>0.63807765445293796</v>
      </c>
      <c r="Q43" s="18">
        <f>[2]mip_backward_linkages_2010!$B42</f>
        <v>0.71440690084097602</v>
      </c>
      <c r="R43" s="18">
        <f>[2]mip_backward_linkages_2011!$B42</f>
        <v>0.70853327178328795</v>
      </c>
      <c r="S43" s="18">
        <f>[2]mip_backward_linkages_2012!$B42</f>
        <v>0.70533037515014296</v>
      </c>
      <c r="T43" s="18">
        <f>[2]mip_backward_linkages_2013!$B42</f>
        <v>0.69708714738537403</v>
      </c>
      <c r="U43" s="18">
        <f>[2]mip_backward_linkages_2014!$B42</f>
        <v>0.68170788726577203</v>
      </c>
      <c r="V43" s="18">
        <f>[2]mip_backward_linkages_2015!$B42</f>
        <v>0.66368167895862695</v>
      </c>
      <c r="W43" s="18">
        <f>[2]mip_backward_linkages_2016!$B42</f>
        <v>0.66909674246167605</v>
      </c>
      <c r="X43" s="18">
        <f>[2]mip_backward_linkages_2017!$B42</f>
        <v>0.66468364933094404</v>
      </c>
      <c r="Y43" s="18">
        <f>[2]mip_backward_linkages_2018!$B42</f>
        <v>0.64423917608522696</v>
      </c>
      <c r="Z43" s="18">
        <f t="shared" si="22"/>
        <v>0.64199292411387121</v>
      </c>
      <c r="AB43" s="21" t="s">
        <v>59</v>
      </c>
    </row>
    <row r="44" spans="1:53" ht="16.2" x14ac:dyDescent="0.4">
      <c r="A44" s="21" t="s">
        <v>60</v>
      </c>
      <c r="B44" s="18">
        <f>[2]mip_backward_linkages_1995!$B43</f>
        <v>0.79713742951445998</v>
      </c>
      <c r="C44" s="18">
        <f>[2]mip_backward_linkages_1996!$B43</f>
        <v>0.82777078459591602</v>
      </c>
      <c r="D44" s="18">
        <f>[2]mip_backward_linkages_1997!$B43</f>
        <v>0.83249716977549004</v>
      </c>
      <c r="E44" s="18">
        <f>[2]mip_backward_linkages_1998!$B43</f>
        <v>0.83950787933221005</v>
      </c>
      <c r="F44" s="18">
        <f>[2]mip_backward_linkages_1999!$B43</f>
        <v>0.84526898426005104</v>
      </c>
      <c r="G44" s="18">
        <f>[2]mip_backward_linkages_2000!$B43</f>
        <v>0.78982443183624995</v>
      </c>
      <c r="H44" s="18">
        <f>[2]mip_backward_linkages_2001!$B43</f>
        <v>0.78254454961773501</v>
      </c>
      <c r="I44" s="18">
        <f>[2]mip_backward_linkages_2002!$B43</f>
        <v>0.79218289982656698</v>
      </c>
      <c r="J44" s="18">
        <f>[2]mip_backward_linkages_2003!$B43</f>
        <v>0.79531655486997299</v>
      </c>
      <c r="K44" s="18">
        <f>[2]mip_backward_linkages_2004!$B43</f>
        <v>0.81067851713428596</v>
      </c>
      <c r="L44" s="18">
        <f>[2]mip_backward_linkages_2005!$B43</f>
        <v>0.82920710585450497</v>
      </c>
      <c r="M44" s="18">
        <f>[2]mip_backward_linkages_2006!$B43</f>
        <v>0.823094610248297</v>
      </c>
      <c r="N44" s="18">
        <f>[2]mip_backward_linkages_2007!$B43</f>
        <v>0.80345253732265098</v>
      </c>
      <c r="O44" s="18">
        <f>[2]mip_backward_linkages_2008!$B43</f>
        <v>0.80240006538664799</v>
      </c>
      <c r="P44" s="18">
        <f>[2]mip_backward_linkages_2009!$B43</f>
        <v>0.79982898158763904</v>
      </c>
      <c r="Q44" s="18">
        <f>[2]mip_backward_linkages_2010!$B43</f>
        <v>0.855772985629211</v>
      </c>
      <c r="R44" s="18">
        <f>[2]mip_backward_linkages_2011!$B43</f>
        <v>0.848928775592248</v>
      </c>
      <c r="S44" s="18">
        <f>[2]mip_backward_linkages_2012!$B43</f>
        <v>0.81532463191603699</v>
      </c>
      <c r="T44" s="18">
        <f>[2]mip_backward_linkages_2013!$B43</f>
        <v>0.80619890429040297</v>
      </c>
      <c r="U44" s="18">
        <f>[2]mip_backward_linkages_2014!$B43</f>
        <v>0.81043612944416799</v>
      </c>
      <c r="V44" s="18">
        <f>[2]mip_backward_linkages_2015!$B43</f>
        <v>0.80704041232108004</v>
      </c>
      <c r="W44" s="18">
        <f>[2]mip_backward_linkages_2016!$B43</f>
        <v>0.818027477244058</v>
      </c>
      <c r="X44" s="18">
        <f>[2]mip_backward_linkages_2017!$B43</f>
        <v>0.82400363923317199</v>
      </c>
      <c r="Y44" s="18">
        <f>[2]mip_backward_linkages_2018!$B43</f>
        <v>0.81268696968111598</v>
      </c>
      <c r="Z44" s="18">
        <f t="shared" si="22"/>
        <v>0.81538051777142373</v>
      </c>
      <c r="AB44" s="21" t="s">
        <v>60</v>
      </c>
    </row>
    <row r="45" spans="1:53" ht="16.2" x14ac:dyDescent="0.4">
      <c r="A45" s="21" t="s">
        <v>61</v>
      </c>
      <c r="B45" s="18">
        <f>[2]mip_backward_linkages_1995!$B44</f>
        <v>1.0245486321798101</v>
      </c>
      <c r="C45" s="18">
        <f>[2]mip_backward_linkages_1996!$B44</f>
        <v>1.02735801198068</v>
      </c>
      <c r="D45" s="18">
        <f>[2]mip_backward_linkages_1997!$B44</f>
        <v>1.0106330596437101</v>
      </c>
      <c r="E45" s="18">
        <f>[2]mip_backward_linkages_1998!$B44</f>
        <v>1.0143170092692499</v>
      </c>
      <c r="F45" s="18">
        <f>[2]mip_backward_linkages_1999!$B44</f>
        <v>1.0048154050748199</v>
      </c>
      <c r="G45" s="18">
        <f>[2]mip_backward_linkages_2000!$B44</f>
        <v>0.82295399353712495</v>
      </c>
      <c r="H45" s="18">
        <f>[2]mip_backward_linkages_2001!$B44</f>
        <v>0.82193131453325297</v>
      </c>
      <c r="I45" s="18">
        <f>[2]mip_backward_linkages_2002!$B44</f>
        <v>0.87082525500205898</v>
      </c>
      <c r="J45" s="18">
        <f>[2]mip_backward_linkages_2003!$B44</f>
        <v>0.87415814778636503</v>
      </c>
      <c r="K45" s="18">
        <f>[2]mip_backward_linkages_2004!$B44</f>
        <v>0.88781039395801098</v>
      </c>
      <c r="L45" s="18">
        <f>[2]mip_backward_linkages_2005!$B44</f>
        <v>0.88547110637437099</v>
      </c>
      <c r="M45" s="18">
        <f>[2]mip_backward_linkages_2006!$B44</f>
        <v>0.87152866009549301</v>
      </c>
      <c r="N45" s="18">
        <f>[2]mip_backward_linkages_2007!$B44</f>
        <v>0.89781642033643605</v>
      </c>
      <c r="O45" s="18">
        <f>[2]mip_backward_linkages_2008!$B44</f>
        <v>0.89197890505606803</v>
      </c>
      <c r="P45" s="18">
        <f>[2]mip_backward_linkages_2009!$B44</f>
        <v>0.87755197169240495</v>
      </c>
      <c r="Q45" s="18">
        <f>[2]mip_backward_linkages_2010!$B44</f>
        <v>0.82132318669280302</v>
      </c>
      <c r="R45" s="18">
        <f>[2]mip_backward_linkages_2011!$B44</f>
        <v>0.85112053636738105</v>
      </c>
      <c r="S45" s="18">
        <f>[2]mip_backward_linkages_2012!$B44</f>
        <v>0.85754312807862798</v>
      </c>
      <c r="T45" s="18">
        <f>[2]mip_backward_linkages_2013!$B44</f>
        <v>0.85154082016337496</v>
      </c>
      <c r="U45" s="18">
        <f>[2]mip_backward_linkages_2014!$B44</f>
        <v>0.85148162194575105</v>
      </c>
      <c r="V45" s="18">
        <f>[2]mip_backward_linkages_2015!$B44</f>
        <v>0.84671008788583801</v>
      </c>
      <c r="W45" s="18">
        <f>[2]mip_backward_linkages_2016!$B44</f>
        <v>0.84981767590375201</v>
      </c>
      <c r="X45" s="18">
        <f>[2]mip_backward_linkages_2017!$B44</f>
        <v>0.85734272799834299</v>
      </c>
      <c r="Y45" s="18">
        <f>[2]mip_backward_linkages_2018!$B44</f>
        <v>0.88157291327423903</v>
      </c>
      <c r="Z45" s="18">
        <f t="shared" si="22"/>
        <v>0.89383962436791531</v>
      </c>
      <c r="AB45" s="21" t="s">
        <v>61</v>
      </c>
    </row>
    <row r="46" spans="1:53" ht="16.2" x14ac:dyDescent="0.4">
      <c r="A46" s="21" t="s">
        <v>62</v>
      </c>
      <c r="B46" s="18">
        <f>[2]mip_backward_linkages_1995!$B45</f>
        <v>0.97731289638676</v>
      </c>
      <c r="C46" s="18">
        <f>[2]mip_backward_linkages_1996!$B45</f>
        <v>0.96274435128931801</v>
      </c>
      <c r="D46" s="18">
        <f>[2]mip_backward_linkages_1997!$B45</f>
        <v>0.96930099732847697</v>
      </c>
      <c r="E46" s="18">
        <f>[2]mip_backward_linkages_1998!$B45</f>
        <v>0.96628270987484799</v>
      </c>
      <c r="F46" s="18">
        <f>[2]mip_backward_linkages_1999!$B45</f>
        <v>0.97050743339652901</v>
      </c>
      <c r="G46" s="18">
        <f>[2]mip_backward_linkages_2000!$B45</f>
        <v>0.82828932171284697</v>
      </c>
      <c r="H46" s="18">
        <f>[2]mip_backward_linkages_2001!$B45</f>
        <v>0.83783809416695099</v>
      </c>
      <c r="I46" s="18">
        <f>[2]mip_backward_linkages_2002!$B45</f>
        <v>0.858660483089001</v>
      </c>
      <c r="J46" s="18">
        <f>[2]mip_backward_linkages_2003!$B45</f>
        <v>0.86831198341209004</v>
      </c>
      <c r="K46" s="18">
        <f>[2]mip_backward_linkages_2004!$B45</f>
        <v>0.86728162518873297</v>
      </c>
      <c r="L46" s="18">
        <f>[2]mip_backward_linkages_2005!$B45</f>
        <v>0.86522267512118101</v>
      </c>
      <c r="M46" s="18">
        <f>[2]mip_backward_linkages_2006!$B45</f>
        <v>0.85977171852711398</v>
      </c>
      <c r="N46" s="18">
        <f>[2]mip_backward_linkages_2007!$B45</f>
        <v>0.87489373273799997</v>
      </c>
      <c r="O46" s="18">
        <f>[2]mip_backward_linkages_2008!$B45</f>
        <v>0.86347118805907497</v>
      </c>
      <c r="P46" s="18">
        <f>[2]mip_backward_linkages_2009!$B45</f>
        <v>0.86436085127093998</v>
      </c>
      <c r="Q46" s="18">
        <f>[2]mip_backward_linkages_2010!$B45</f>
        <v>0.99179794544483602</v>
      </c>
      <c r="R46" s="18">
        <f>[2]mip_backward_linkages_2011!$B45</f>
        <v>0.98556748966069596</v>
      </c>
      <c r="S46" s="18">
        <f>[2]mip_backward_linkages_2012!$B45</f>
        <v>0.97284128570025996</v>
      </c>
      <c r="T46" s="18">
        <f>[2]mip_backward_linkages_2013!$B45</f>
        <v>0.95967673492286298</v>
      </c>
      <c r="U46" s="18">
        <f>[2]mip_backward_linkages_2014!$B45</f>
        <v>0.95066527215115604</v>
      </c>
      <c r="V46" s="18">
        <f>[2]mip_backward_linkages_2015!$B45</f>
        <v>0.94864051507406</v>
      </c>
      <c r="W46" s="18">
        <f>[2]mip_backward_linkages_2016!$B45</f>
        <v>0.93334458726719105</v>
      </c>
      <c r="X46" s="18">
        <f>[2]mip_backward_linkages_2017!$B45</f>
        <v>0.92703629841879598</v>
      </c>
      <c r="Y46" s="18">
        <f>[2]mip_backward_linkages_2018!$B45</f>
        <v>0.99231341550016605</v>
      </c>
      <c r="Z46" s="18">
        <f t="shared" si="22"/>
        <v>0.92067223357091177</v>
      </c>
      <c r="AB46" s="21" t="s">
        <v>62</v>
      </c>
    </row>
    <row r="47" spans="1:53" ht="16.2" x14ac:dyDescent="0.4">
      <c r="A47" s="21" t="s">
        <v>63</v>
      </c>
      <c r="B47" s="18">
        <f>[2]mip_backward_linkages_1995!$B46</f>
        <v>0.498537721676311</v>
      </c>
      <c r="C47" s="18">
        <f>[2]mip_backward_linkages_1996!$B46</f>
        <v>0.50516189483209895</v>
      </c>
      <c r="D47" s="18">
        <f>[2]mip_backward_linkages_1997!$B46</f>
        <v>0.50431559606828003</v>
      </c>
      <c r="E47" s="18">
        <f>[2]mip_backward_linkages_1998!$B46</f>
        <v>0.50939343047673802</v>
      </c>
      <c r="F47" s="18">
        <f>[2]mip_backward_linkages_1999!$B46</f>
        <v>0.50445460598333403</v>
      </c>
      <c r="G47" s="18">
        <f>[2]mip_backward_linkages_2000!$B46</f>
        <v>0.47422681525849902</v>
      </c>
      <c r="H47" s="18">
        <f>[2]mip_backward_linkages_2001!$B46</f>
        <v>0.47335515734427602</v>
      </c>
      <c r="I47" s="18">
        <f>[2]mip_backward_linkages_2002!$B46</f>
        <v>0.46774572946395199</v>
      </c>
      <c r="J47" s="18">
        <f>[2]mip_backward_linkages_2003!$B46</f>
        <v>0.46198036062828202</v>
      </c>
      <c r="K47" s="18">
        <f>[2]mip_backward_linkages_2004!$B46</f>
        <v>0.46561633058322999</v>
      </c>
      <c r="L47" s="18">
        <f>[2]mip_backward_linkages_2005!$B46</f>
        <v>0.468902370867122</v>
      </c>
      <c r="M47" s="18">
        <f>[2]mip_backward_linkages_2006!$B46</f>
        <v>0.47743108749032298</v>
      </c>
      <c r="N47" s="18">
        <f>[2]mip_backward_linkages_2007!$B46</f>
        <v>0.48197812451185101</v>
      </c>
      <c r="O47" s="18">
        <f>[2]mip_backward_linkages_2008!$B46</f>
        <v>0.48455142227804798</v>
      </c>
      <c r="P47" s="18">
        <f>[2]mip_backward_linkages_2009!$B46</f>
        <v>0.48851714063913398</v>
      </c>
      <c r="Q47" s="18">
        <f>[2]mip_backward_linkages_2010!$B46</f>
        <v>0.51152829325259996</v>
      </c>
      <c r="R47" s="18">
        <f>[2]mip_backward_linkages_2011!$B46</f>
        <v>0.511354446013082</v>
      </c>
      <c r="S47" s="18">
        <f>[2]mip_backward_linkages_2012!$B46</f>
        <v>0.50384215583501801</v>
      </c>
      <c r="T47" s="18">
        <f>[2]mip_backward_linkages_2013!$B46</f>
        <v>0.502589480006289</v>
      </c>
      <c r="U47" s="18">
        <f>[2]mip_backward_linkages_2014!$B46</f>
        <v>0.50022606789218405</v>
      </c>
      <c r="V47" s="18">
        <f>[2]mip_backward_linkages_2015!$B46</f>
        <v>0.49482611795493697</v>
      </c>
      <c r="W47" s="18">
        <f>[2]mip_backward_linkages_2016!$B46</f>
        <v>0.50114171958616605</v>
      </c>
      <c r="X47" s="18">
        <f>[2]mip_backward_linkages_2017!$B46</f>
        <v>0.500707327657405</v>
      </c>
      <c r="Y47" s="18">
        <f>[2]mip_backward_linkages_2018!$B46</f>
        <v>0.50426744397609002</v>
      </c>
      <c r="Z47" s="18">
        <f t="shared" si="22"/>
        <v>0.49152711834480206</v>
      </c>
      <c r="AB47" s="21" t="s">
        <v>63</v>
      </c>
    </row>
    <row r="51" spans="1:74" ht="16.2" x14ac:dyDescent="0.4">
      <c r="A51" s="21" t="s">
        <v>76</v>
      </c>
      <c r="AB51" s="21"/>
      <c r="AC51" s="21" t="s">
        <v>77</v>
      </c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</row>
    <row r="52" spans="1:74" ht="16.2" x14ac:dyDescent="0.4">
      <c r="B52" s="22">
        <v>1995</v>
      </c>
      <c r="C52" s="22">
        <f>B52+1</f>
        <v>1996</v>
      </c>
      <c r="D52" s="22">
        <f t="shared" ref="D52:Q52" si="24">C52+1</f>
        <v>1997</v>
      </c>
      <c r="E52" s="22">
        <f t="shared" si="24"/>
        <v>1998</v>
      </c>
      <c r="F52" s="22">
        <f t="shared" si="24"/>
        <v>1999</v>
      </c>
      <c r="G52" s="22">
        <f t="shared" si="24"/>
        <v>2000</v>
      </c>
      <c r="H52" s="22">
        <f t="shared" si="24"/>
        <v>2001</v>
      </c>
      <c r="I52" s="22">
        <f t="shared" si="24"/>
        <v>2002</v>
      </c>
      <c r="J52" s="22">
        <f t="shared" si="24"/>
        <v>2003</v>
      </c>
      <c r="K52" s="22">
        <f t="shared" si="24"/>
        <v>2004</v>
      </c>
      <c r="L52" s="22">
        <f t="shared" si="24"/>
        <v>2005</v>
      </c>
      <c r="M52" s="22">
        <f t="shared" si="24"/>
        <v>2006</v>
      </c>
      <c r="N52" s="22">
        <f t="shared" si="24"/>
        <v>2007</v>
      </c>
      <c r="O52" s="22">
        <f t="shared" si="24"/>
        <v>2008</v>
      </c>
      <c r="P52" s="22">
        <f t="shared" si="24"/>
        <v>2009</v>
      </c>
      <c r="Q52" s="22">
        <f t="shared" si="24"/>
        <v>2010</v>
      </c>
      <c r="R52" s="22">
        <f>Q52+1</f>
        <v>2011</v>
      </c>
      <c r="S52" s="22">
        <f t="shared" ref="S52:Y52" si="25">R52+1</f>
        <v>2012</v>
      </c>
      <c r="T52" s="22">
        <f t="shared" si="25"/>
        <v>2013</v>
      </c>
      <c r="U52" s="22">
        <f t="shared" si="25"/>
        <v>2014</v>
      </c>
      <c r="V52" s="22">
        <f t="shared" si="25"/>
        <v>2015</v>
      </c>
      <c r="W52" s="22">
        <f t="shared" si="25"/>
        <v>2016</v>
      </c>
      <c r="X52" s="22">
        <f t="shared" si="25"/>
        <v>2017</v>
      </c>
      <c r="Y52" s="22">
        <f t="shared" si="25"/>
        <v>2018</v>
      </c>
      <c r="Z52" s="22" t="s">
        <v>67</v>
      </c>
      <c r="AC52" s="21"/>
      <c r="AD52" s="22">
        <v>1995</v>
      </c>
      <c r="AE52" s="22">
        <f>AD52+1</f>
        <v>1996</v>
      </c>
      <c r="AF52" s="22">
        <f t="shared" ref="AF52" si="26">AE52+1</f>
        <v>1997</v>
      </c>
      <c r="AG52" s="22">
        <f t="shared" ref="AG52" si="27">AF52+1</f>
        <v>1998</v>
      </c>
      <c r="AH52" s="22">
        <f t="shared" ref="AH52" si="28">AG52+1</f>
        <v>1999</v>
      </c>
      <c r="AI52" s="22">
        <f t="shared" ref="AI52" si="29">AH52+1</f>
        <v>2000</v>
      </c>
      <c r="AJ52" s="22">
        <f t="shared" ref="AJ52" si="30">AI52+1</f>
        <v>2001</v>
      </c>
      <c r="AK52" s="22">
        <f t="shared" ref="AK52" si="31">AJ52+1</f>
        <v>2002</v>
      </c>
      <c r="AL52" s="22">
        <f t="shared" ref="AL52" si="32">AK52+1</f>
        <v>2003</v>
      </c>
      <c r="AM52" s="22">
        <f t="shared" ref="AM52" si="33">AL52+1</f>
        <v>2004</v>
      </c>
      <c r="AN52" s="22">
        <f t="shared" ref="AN52" si="34">AM52+1</f>
        <v>2005</v>
      </c>
      <c r="AO52" s="22">
        <f t="shared" ref="AO52" si="35">AN52+1</f>
        <v>2006</v>
      </c>
      <c r="AP52" s="22">
        <f t="shared" ref="AP52" si="36">AO52+1</f>
        <v>2007</v>
      </c>
      <c r="AQ52" s="22">
        <f t="shared" ref="AQ52" si="37">AP52+1</f>
        <v>2008</v>
      </c>
      <c r="AR52" s="22">
        <f t="shared" ref="AR52" si="38">AQ52+1</f>
        <v>2009</v>
      </c>
      <c r="AS52" s="22">
        <f t="shared" ref="AS52" si="39">AR52+1</f>
        <v>2010</v>
      </c>
      <c r="AT52" s="22">
        <f>AS52+1</f>
        <v>2011</v>
      </c>
      <c r="AU52" s="22">
        <f t="shared" ref="AU52" si="40">AT52+1</f>
        <v>2012</v>
      </c>
      <c r="AV52" s="22">
        <f t="shared" ref="AV52" si="41">AU52+1</f>
        <v>2013</v>
      </c>
      <c r="AW52" s="22">
        <f t="shared" ref="AW52" si="42">AV52+1</f>
        <v>2014</v>
      </c>
      <c r="AX52" s="22">
        <f t="shared" ref="AX52" si="43">AW52+1</f>
        <v>2015</v>
      </c>
      <c r="AY52" s="22">
        <f t="shared" ref="AY52" si="44">AX52+1</f>
        <v>2016</v>
      </c>
      <c r="AZ52" s="22">
        <f t="shared" ref="AZ52" si="45">AY52+1</f>
        <v>2017</v>
      </c>
      <c r="BA52" s="22">
        <f t="shared" ref="BA52" si="46">AZ52+1</f>
        <v>2018</v>
      </c>
      <c r="BB52" s="18"/>
      <c r="BC52" s="18"/>
      <c r="BD52" s="21"/>
      <c r="BE52" s="25"/>
      <c r="BF52" s="25"/>
      <c r="BG52" s="25"/>
      <c r="BH52" s="18"/>
      <c r="BI52" s="25"/>
      <c r="BJ52" s="27"/>
      <c r="BK52" s="30"/>
      <c r="BL52" s="30"/>
      <c r="BM52" s="30"/>
      <c r="BN52" s="30"/>
      <c r="BO52" s="30"/>
      <c r="BP52" s="18"/>
      <c r="BQ52" s="18"/>
      <c r="BR52" s="18"/>
      <c r="BS52" s="18"/>
      <c r="BT52" s="18"/>
      <c r="BU52" s="18"/>
      <c r="BV52" s="18"/>
    </row>
    <row r="53" spans="1:74" ht="16.2" x14ac:dyDescent="0.4">
      <c r="A53" s="21" t="s">
        <v>19</v>
      </c>
      <c r="B53" s="18">
        <f>[3]mip_foward_linkages_1995!$B2</f>
        <v>1.0807346003509399</v>
      </c>
      <c r="C53" s="18">
        <f>[3]mip_foward_linkages_1996!$B2</f>
        <v>1.07789626805906</v>
      </c>
      <c r="D53" s="18">
        <f>[3]mip_foward_linkages_1997!$B2</f>
        <v>1.12080581522282</v>
      </c>
      <c r="E53" s="18">
        <f>[3]mip_foward_linkages_1998!$B2</f>
        <v>1.1074416474486799</v>
      </c>
      <c r="F53" s="18">
        <f>[3]mip_foward_linkages_1999!$B2</f>
        <v>1.0344405455619601</v>
      </c>
      <c r="G53" s="18">
        <f>[3]mip_foward_linkages_2000!$B2</f>
        <v>1.0665480491295301</v>
      </c>
      <c r="H53" s="18">
        <f>[3]mip_foward_linkages_2001!$B2</f>
        <v>1.03559304902752</v>
      </c>
      <c r="I53" s="18">
        <f>[3]mip_foward_linkages_2001!$B2</f>
        <v>1.03559304902752</v>
      </c>
      <c r="J53" s="18">
        <f>[3]mip_foward_linkages_2003!$B2</f>
        <v>1.1428142092612199</v>
      </c>
      <c r="K53" s="18">
        <f>[3]mip_foward_linkages_2004!$B2</f>
        <v>1.0951385957620901</v>
      </c>
      <c r="L53" s="18">
        <f>[3]mip_foward_linkages_2005!$B2</f>
        <v>1.1031261169914099</v>
      </c>
      <c r="M53" s="18">
        <f>[3]mip_foward_linkages_2006!$B2</f>
        <v>1.1171083353629601</v>
      </c>
      <c r="N53" s="18">
        <f>[3]mip_foward_linkages_2007!$B2</f>
        <v>1.12201188978693</v>
      </c>
      <c r="O53" s="18">
        <f>[3]mip_foward_linkages_2008!$B2</f>
        <v>1.1253004882731901</v>
      </c>
      <c r="P53" s="18">
        <f>[3]mip_foward_linkages_2009!$B2</f>
        <v>1.12140494542817</v>
      </c>
      <c r="Q53" s="18">
        <f>[3]mip_foward_linkages_2010!$B2</f>
        <v>1.2350041778042899</v>
      </c>
      <c r="R53" s="18">
        <f>[3]mip_foward_linkages_2011!$B2</f>
        <v>1.27256805862101</v>
      </c>
      <c r="S53" s="18">
        <f>[3]mip_foward_linkages_2012!$B2</f>
        <v>1.24577896466903</v>
      </c>
      <c r="T53" s="18">
        <f>[3]mip_foward_linkages_2013!$B2</f>
        <v>1.23372153167406</v>
      </c>
      <c r="U53" s="18">
        <f>[3]mip_foward_linkages_2014!$B2</f>
        <v>1.19995220606285</v>
      </c>
      <c r="V53" s="18">
        <f>[3]mip_foward_linkages_2015!$B2</f>
        <v>1.19602725260825</v>
      </c>
      <c r="W53" s="18">
        <f>[3]mip_foward_linkages_2016!$B2</f>
        <v>1.2465403476747501</v>
      </c>
      <c r="X53" s="18">
        <f>[3]mip_foward_linkages_2017!$B2</f>
        <v>1.1946402249566499</v>
      </c>
      <c r="Y53" s="18">
        <f>[3]mip_foward_linkages_2018!$B2</f>
        <v>1.2132834398866399</v>
      </c>
      <c r="Z53" s="18">
        <f>AVERAGE(B53:Y53)</f>
        <v>1.1426447420271473</v>
      </c>
      <c r="AB53" s="21" t="s">
        <v>19</v>
      </c>
      <c r="AC53" s="25">
        <v>1</v>
      </c>
      <c r="AD53" s="26" t="str">
        <f>VLOOKUP(LARGE(B$53:B$97,$AC53),B$53:$AB$97,2022-AD$52,0)</f>
        <v>D69T75</v>
      </c>
      <c r="AE53" s="26" t="str">
        <f>VLOOKUP(LARGE(C$53:C$97,$AC53),C$53:$AB$97,2022-AE$52,0)</f>
        <v>D69T75</v>
      </c>
      <c r="AF53" s="26" t="str">
        <f>VLOOKUP(LARGE(D$53:D$97,$AC53),D$53:$AB$97,2022-AF$52,0)</f>
        <v>D69T75</v>
      </c>
      <c r="AG53" s="26" t="str">
        <f>VLOOKUP(LARGE(E$53:E$97,$AC53),E$53:$AB$97,2022-AG$52,0)</f>
        <v>D69T75</v>
      </c>
      <c r="AH53" s="26" t="str">
        <f>VLOOKUP(LARGE(F$53:F$97,$AC53),F$53:$AB$97,2022-AH$52,0)</f>
        <v>D20</v>
      </c>
      <c r="AI53" s="26" t="str">
        <f>VLOOKUP(LARGE(G$53:G$97,$AC53),G$53:$AB$97,2022-AI$52,0)</f>
        <v>D20</v>
      </c>
      <c r="AJ53" s="26" t="str">
        <f>VLOOKUP(LARGE(H$53:H$97,$AC53),H$53:$AB$97,2022-AJ$52,0)</f>
        <v>D20</v>
      </c>
      <c r="AK53" s="26" t="str">
        <f>VLOOKUP(LARGE(I$53:I$97,$AC53),I$53:$AB$97,2022-AK$52,0)</f>
        <v>D20</v>
      </c>
      <c r="AL53" s="26" t="str">
        <f>VLOOKUP(LARGE(J$53:J$97,$AC53),J$53:$AB$97,2022-AL$52,0)</f>
        <v>D20</v>
      </c>
      <c r="AM53" s="26" t="str">
        <f>VLOOKUP(LARGE(K$53:K$97,$AC53),K$53:$AB$97,2022-AM$52,0)</f>
        <v>D20</v>
      </c>
      <c r="AN53" s="26" t="str">
        <f>VLOOKUP(LARGE(L$53:L$97,$AC53),L$53:$AB$97,2022-AN$52,0)</f>
        <v>D20</v>
      </c>
      <c r="AO53" s="26" t="str">
        <f>VLOOKUP(LARGE(M$53:M$97,$AC53),M$53:$AB$97,2022-AO$52,0)</f>
        <v>D19</v>
      </c>
      <c r="AP53" s="26" t="str">
        <f>VLOOKUP(LARGE(N$53:N$97,$AC53),N$53:$AB$97,2022-AP$52,0)</f>
        <v>D19</v>
      </c>
      <c r="AQ53" s="26" t="str">
        <f>VLOOKUP(LARGE(O$53:O$97,$AC53),O$53:$AB$97,2022-AQ$52,0)</f>
        <v>D19</v>
      </c>
      <c r="AR53" s="26" t="str">
        <f>VLOOKUP(LARGE(P$53:P$97,$AC53),P$53:$AB$97,2022-AR$52,0)</f>
        <v>D45T47</v>
      </c>
      <c r="AS53" s="26" t="str">
        <f>VLOOKUP(LARGE(Q$53:Q$97,$AC53),Q$53:$AB$97,2022-AS$52,0)</f>
        <v>D45T47</v>
      </c>
      <c r="AT53" s="26" t="str">
        <f>VLOOKUP(LARGE(R$53:R$97,$AC53),R$53:$AB$97,2022-AT$52,0)</f>
        <v>D45T47</v>
      </c>
      <c r="AU53" s="26" t="str">
        <f>VLOOKUP(LARGE(S$53:S$97,$AC53),S$53:$AB$97,2022-AU$52,0)</f>
        <v>D45T47</v>
      </c>
      <c r="AV53" s="26" t="str">
        <f>VLOOKUP(LARGE(T$53:T$97,$AC53),T$53:$AB$97,2022-AV$52,0)</f>
        <v>D45T47</v>
      </c>
      <c r="AW53" s="26" t="str">
        <f>VLOOKUP(LARGE(U$53:U$97,$AC53),U$53:$AB$97,2022-AW$52,0)</f>
        <v>D45T47</v>
      </c>
      <c r="AX53" s="26" t="str">
        <f>VLOOKUP(LARGE(V$53:V$97,$AC53),V$53:$AB$97,2022-AX$52,0)</f>
        <v>D45T47</v>
      </c>
      <c r="AY53" s="26" t="str">
        <f>VLOOKUP(LARGE(W$53:W$97,$AC53),W$53:$AB$97,2022-AY$52,0)</f>
        <v>D45T47</v>
      </c>
      <c r="AZ53" s="26" t="str">
        <f>VLOOKUP(LARGE(X$53:X$97,$AC53),X$53:$AB$97,2022-AZ$52,0)</f>
        <v>D45T47</v>
      </c>
      <c r="BA53" s="26" t="str">
        <f>VLOOKUP(LARGE(Y$53:Y$97,$AC53),Y$53:$AB$97,2022-BA$52,0)</f>
        <v>D45T47</v>
      </c>
      <c r="BB53" s="18"/>
      <c r="BC53" s="18"/>
      <c r="BD53" s="22"/>
      <c r="BE53" s="26"/>
      <c r="BF53" s="26"/>
      <c r="BG53" s="26"/>
      <c r="BH53" s="18"/>
      <c r="BI53" s="26"/>
      <c r="BJ53" s="29"/>
      <c r="BK53" s="26"/>
      <c r="BL53" s="26"/>
      <c r="BM53" s="26"/>
      <c r="BN53" s="26"/>
      <c r="BO53" s="26"/>
      <c r="BP53" s="18"/>
      <c r="BQ53" s="18"/>
      <c r="BR53" s="18"/>
      <c r="BS53" s="18"/>
      <c r="BT53" s="18"/>
      <c r="BU53" s="18"/>
      <c r="BV53" s="18"/>
    </row>
    <row r="54" spans="1:74" ht="16.2" x14ac:dyDescent="0.4">
      <c r="A54" s="21" t="s">
        <v>20</v>
      </c>
      <c r="B54" s="18">
        <f>[3]mip_foward_linkages_1995!$B3</f>
        <v>0.50177794286732602</v>
      </c>
      <c r="C54" s="18">
        <f>[3]mip_foward_linkages_1996!$B3</f>
        <v>0.50917155293924499</v>
      </c>
      <c r="D54" s="18">
        <f>[3]mip_foward_linkages_1997!$B3</f>
        <v>0.50911449806631304</v>
      </c>
      <c r="E54" s="18">
        <f>[3]mip_foward_linkages_1998!$B3</f>
        <v>0.51376051995585903</v>
      </c>
      <c r="F54" s="18">
        <f>[3]mip_foward_linkages_1999!$B3</f>
        <v>0.50872661998860003</v>
      </c>
      <c r="G54" s="18">
        <f>[3]mip_foward_linkages_2000!$B3</f>
        <v>0.48072259733443501</v>
      </c>
      <c r="H54" s="18">
        <f>[3]mip_foward_linkages_2001!$B3</f>
        <v>0.479472159577366</v>
      </c>
      <c r="I54" s="18">
        <f>[3]mip_foward_linkages_2001!$B3</f>
        <v>0.479472159577366</v>
      </c>
      <c r="J54" s="18">
        <f>[3]mip_foward_linkages_2003!$B3</f>
        <v>0.47005985058388899</v>
      </c>
      <c r="K54" s="18">
        <f>[3]mip_foward_linkages_2004!$B3</f>
        <v>0.47337141897423402</v>
      </c>
      <c r="L54" s="18">
        <f>[3]mip_foward_linkages_2005!$B3</f>
        <v>0.47601123033646298</v>
      </c>
      <c r="M54" s="18">
        <f>[3]mip_foward_linkages_2006!$B3</f>
        <v>0.48402180130456901</v>
      </c>
      <c r="N54" s="18">
        <f>[3]mip_foward_linkages_2007!$B3</f>
        <v>0.48903875740909902</v>
      </c>
      <c r="O54" s="18">
        <f>[3]mip_foward_linkages_2008!$B3</f>
        <v>0.50992490527415701</v>
      </c>
      <c r="P54" s="18">
        <f>[3]mip_foward_linkages_2009!$B3</f>
        <v>0.51321528909994296</v>
      </c>
      <c r="Q54" s="18">
        <f>[3]mip_foward_linkages_2010!$B3</f>
        <v>0.53937435746120699</v>
      </c>
      <c r="R54" s="18">
        <f>[3]mip_foward_linkages_2011!$B3</f>
        <v>0.53655132340076095</v>
      </c>
      <c r="S54" s="18">
        <f>[3]mip_foward_linkages_2012!$B3</f>
        <v>0.52610738071755203</v>
      </c>
      <c r="T54" s="18">
        <f>[3]mip_foward_linkages_2013!$B3</f>
        <v>0.52308785687565695</v>
      </c>
      <c r="U54" s="18">
        <f>[3]mip_foward_linkages_2014!$B3</f>
        <v>0.51976338233384001</v>
      </c>
      <c r="V54" s="18">
        <f>[3]mip_foward_linkages_2015!$B3</f>
        <v>0.51242663033642299</v>
      </c>
      <c r="W54" s="18">
        <f>[3]mip_foward_linkages_2016!$B3</f>
        <v>0.52335735316175702</v>
      </c>
      <c r="X54" s="18">
        <f>[3]mip_foward_linkages_2017!$B3</f>
        <v>0.51847137460418002</v>
      </c>
      <c r="Y54" s="18">
        <f>[3]mip_foward_linkages_2018!$B3</f>
        <v>0.520215034953037</v>
      </c>
      <c r="Z54" s="18">
        <f t="shared" ref="Z54:Z97" si="47">AVERAGE(B54:Y54)</f>
        <v>0.50488399988055321</v>
      </c>
      <c r="AB54" s="21" t="s">
        <v>20</v>
      </c>
      <c r="AC54" s="25">
        <v>2</v>
      </c>
      <c r="AD54" s="26" t="str">
        <f>VLOOKUP(LARGE(B$53:B$97,$AC54),B$53:$AB$97,2022-AD$52,0)</f>
        <v>D20</v>
      </c>
      <c r="AE54" s="26" t="str">
        <f>VLOOKUP(LARGE(C$53:C$97,$AC54),C$53:$AB$97,2022-AE$52,0)</f>
        <v>D20</v>
      </c>
      <c r="AF54" s="26" t="str">
        <f>VLOOKUP(LARGE(D$53:D$97,$AC54),D$53:$AB$97,2022-AF$52,0)</f>
        <v>D20</v>
      </c>
      <c r="AG54" s="26" t="str">
        <f>VLOOKUP(LARGE(E$53:E$97,$AC54),E$53:$AB$97,2022-AG$52,0)</f>
        <v>D20</v>
      </c>
      <c r="AH54" s="26" t="str">
        <f>VLOOKUP(LARGE(F$53:F$97,$AC54),F$53:$AB$97,2022-AH$52,0)</f>
        <v>D69T75</v>
      </c>
      <c r="AI54" s="26" t="str">
        <f>VLOOKUP(LARGE(G$53:G$97,$AC54),G$53:$AB$97,2022-AI$52,0)</f>
        <v>D69T75</v>
      </c>
      <c r="AJ54" s="26" t="str">
        <f>VLOOKUP(LARGE(H$53:H$97,$AC54),H$53:$AB$97,2022-AJ$52,0)</f>
        <v>D19</v>
      </c>
      <c r="AK54" s="26" t="str">
        <f>VLOOKUP(LARGE(I$53:I$97,$AC54),I$53:$AB$97,2022-AK$52,0)</f>
        <v>D19</v>
      </c>
      <c r="AL54" s="26" t="str">
        <f>VLOOKUP(LARGE(J$53:J$97,$AC54),J$53:$AB$97,2022-AL$52,0)</f>
        <v>D19</v>
      </c>
      <c r="AM54" s="26" t="str">
        <f>VLOOKUP(LARGE(K$53:K$97,$AC54),K$53:$AB$97,2022-AM$52,0)</f>
        <v>D19</v>
      </c>
      <c r="AN54" s="26" t="str">
        <f>VLOOKUP(LARGE(L$53:L$97,$AC54),L$53:$AB$97,2022-AN$52,0)</f>
        <v>D19</v>
      </c>
      <c r="AO54" s="26" t="str">
        <f>VLOOKUP(LARGE(M$53:M$97,$AC54),M$53:$AB$97,2022-AO$52,0)</f>
        <v>D20</v>
      </c>
      <c r="AP54" s="26" t="str">
        <f>VLOOKUP(LARGE(N$53:N$97,$AC54),N$53:$AB$97,2022-AP$52,0)</f>
        <v>D20</v>
      </c>
      <c r="AQ54" s="26" t="str">
        <f>VLOOKUP(LARGE(O$53:O$97,$AC54),O$53:$AB$97,2022-AQ$52,0)</f>
        <v>D45T47</v>
      </c>
      <c r="AR54" s="26" t="str">
        <f>VLOOKUP(LARGE(P$53:P$97,$AC54),P$53:$AB$97,2022-AR$52,0)</f>
        <v>D19</v>
      </c>
      <c r="AS54" s="26" t="str">
        <f>VLOOKUP(LARGE(Q$53:Q$97,$AC54),Q$53:$AB$97,2022-AS$52,0)</f>
        <v>D69T75</v>
      </c>
      <c r="AT54" s="26" t="str">
        <f>VLOOKUP(LARGE(R$53:R$97,$AC54),R$53:$AB$97,2022-AT$52,0)</f>
        <v>D69T75</v>
      </c>
      <c r="AU54" s="26" t="str">
        <f>VLOOKUP(LARGE(S$53:S$97,$AC54),S$53:$AB$97,2022-AU$52,0)</f>
        <v>D69T75</v>
      </c>
      <c r="AV54" s="26" t="str">
        <f>VLOOKUP(LARGE(T$53:T$97,$AC54),T$53:$AB$97,2022-AV$52,0)</f>
        <v>D69T75</v>
      </c>
      <c r="AW54" s="26" t="str">
        <f>VLOOKUP(LARGE(U$53:U$97,$AC54),U$53:$AB$97,2022-AW$52,0)</f>
        <v>D69T75</v>
      </c>
      <c r="AX54" s="26" t="str">
        <f>VLOOKUP(LARGE(V$53:V$97,$AC54),V$53:$AB$97,2022-AX$52,0)</f>
        <v>D69T75</v>
      </c>
      <c r="AY54" s="26" t="str">
        <f>VLOOKUP(LARGE(W$53:W$97,$AC54),W$53:$AB$97,2022-AY$52,0)</f>
        <v>D69T75</v>
      </c>
      <c r="AZ54" s="26" t="str">
        <f>VLOOKUP(LARGE(X$53:X$97,$AC54),X$53:$AB$97,2022-AZ$52,0)</f>
        <v>D69T75</v>
      </c>
      <c r="BA54" s="26" t="str">
        <f>VLOOKUP(LARGE(Y$53:Y$97,$AC54),Y$53:$AB$97,2022-BA$52,0)</f>
        <v>D19</v>
      </c>
      <c r="BB54" s="18"/>
      <c r="BC54" s="18"/>
      <c r="BD54" s="22"/>
      <c r="BE54" s="26"/>
      <c r="BF54" s="26"/>
      <c r="BG54" s="26"/>
      <c r="BH54" s="18"/>
      <c r="BI54" s="26"/>
      <c r="BJ54" s="29"/>
      <c r="BK54" s="26"/>
      <c r="BL54" s="26"/>
      <c r="BM54" s="26"/>
      <c r="BN54" s="26"/>
      <c r="BO54" s="26"/>
      <c r="BP54" s="18"/>
      <c r="BQ54" s="18"/>
      <c r="BR54" s="18"/>
      <c r="BS54" s="18"/>
      <c r="BT54" s="18"/>
      <c r="BU54" s="18"/>
      <c r="BV54" s="18"/>
    </row>
    <row r="55" spans="1:74" ht="16.2" x14ac:dyDescent="0.4">
      <c r="A55" s="21" t="s">
        <v>21</v>
      </c>
      <c r="B55" s="18">
        <f>[3]mip_foward_linkages_1995!$B4</f>
        <v>1.5824549428169901</v>
      </c>
      <c r="C55" s="18">
        <f>[3]mip_foward_linkages_1996!$B4</f>
        <v>1.53246917570353</v>
      </c>
      <c r="D55" s="18">
        <f>[3]mip_foward_linkages_1997!$B4</f>
        <v>1.57395260751925</v>
      </c>
      <c r="E55" s="18">
        <f>[3]mip_foward_linkages_1998!$B4</f>
        <v>1.48506237599299</v>
      </c>
      <c r="F55" s="18">
        <f>[3]mip_foward_linkages_1999!$B4</f>
        <v>1.5615956951257901</v>
      </c>
      <c r="G55" s="18">
        <f>[3]mip_foward_linkages_2000!$B4</f>
        <v>1.66207274668447</v>
      </c>
      <c r="H55" s="18">
        <f>[3]mip_foward_linkages_2001!$B4</f>
        <v>1.6895478454230899</v>
      </c>
      <c r="I55" s="18">
        <f>[3]mip_foward_linkages_2001!$B4</f>
        <v>1.6895478454230899</v>
      </c>
      <c r="J55" s="18">
        <f>[3]mip_foward_linkages_2003!$B4</f>
        <v>1.64244152275032</v>
      </c>
      <c r="K55" s="18">
        <f>[3]mip_foward_linkages_2004!$B4</f>
        <v>1.76060059015743</v>
      </c>
      <c r="L55" s="18">
        <f>[3]mip_foward_linkages_2005!$B4</f>
        <v>1.62031722127267</v>
      </c>
      <c r="M55" s="18">
        <f>[3]mip_foward_linkages_2006!$B4</f>
        <v>1.6855510841873</v>
      </c>
      <c r="N55" s="18">
        <f>[3]mip_foward_linkages_2007!$B4</f>
        <v>1.62704708792597</v>
      </c>
      <c r="O55" s="18">
        <f>[3]mip_foward_linkages_2008!$B4</f>
        <v>1.8000113221199101</v>
      </c>
      <c r="P55" s="18">
        <f>[3]mip_foward_linkages_2009!$B4</f>
        <v>1.49451153200973</v>
      </c>
      <c r="Q55" s="18">
        <f>[3]mip_foward_linkages_2010!$B4</f>
        <v>1.3775660673257399</v>
      </c>
      <c r="R55" s="18">
        <f>[3]mip_foward_linkages_2011!$B4</f>
        <v>1.5266168061343699</v>
      </c>
      <c r="S55" s="18">
        <f>[3]mip_foward_linkages_2012!$B4</f>
        <v>1.6173636943537599</v>
      </c>
      <c r="T55" s="18">
        <f>[3]mip_foward_linkages_2013!$B4</f>
        <v>1.7128877918777901</v>
      </c>
      <c r="U55" s="18">
        <f>[3]mip_foward_linkages_2014!$B4</f>
        <v>1.60048865793744</v>
      </c>
      <c r="V55" s="18">
        <f>[3]mip_foward_linkages_2015!$B4</f>
        <v>1.29825245095835</v>
      </c>
      <c r="W55" s="18">
        <f>[3]mip_foward_linkages_2016!$B4</f>
        <v>1.1091062156787399</v>
      </c>
      <c r="X55" s="18">
        <f>[3]mip_foward_linkages_2017!$B4</f>
        <v>1.13242194868867</v>
      </c>
      <c r="Y55" s="18">
        <f>[3]mip_foward_linkages_2018!$B4</f>
        <v>1.21436921366691</v>
      </c>
      <c r="Z55" s="18">
        <f t="shared" si="47"/>
        <v>1.5415106850722629</v>
      </c>
      <c r="AB55" s="21" t="s">
        <v>21</v>
      </c>
      <c r="AC55" s="25">
        <v>3</v>
      </c>
      <c r="AD55" s="26" t="str">
        <f>VLOOKUP(LARGE(B$53:B$97,$AC55),B$53:$AB$97,2022-AD$52,0)</f>
        <v>D45T47</v>
      </c>
      <c r="AE55" s="26" t="str">
        <f>VLOOKUP(LARGE(C$53:C$97,$AC55),C$53:$AB$97,2022-AE$52,0)</f>
        <v>D45T47</v>
      </c>
      <c r="AF55" s="26" t="str">
        <f>VLOOKUP(LARGE(D$53:D$97,$AC55),D$53:$AB$97,2022-AF$52,0)</f>
        <v>D45T47</v>
      </c>
      <c r="AG55" s="26" t="str">
        <f>VLOOKUP(LARGE(E$53:E$97,$AC55),E$53:$AB$97,2022-AG$52,0)</f>
        <v>D45T47</v>
      </c>
      <c r="AH55" s="26" t="str">
        <f>VLOOKUP(LARGE(F$53:F$97,$AC55),F$53:$AB$97,2022-AH$52,0)</f>
        <v>D45T47</v>
      </c>
      <c r="AI55" s="26" t="str">
        <f>VLOOKUP(LARGE(G$53:G$97,$AC55),G$53:$AB$97,2022-AI$52,0)</f>
        <v>D19</v>
      </c>
      <c r="AJ55" s="26" t="str">
        <f>VLOOKUP(LARGE(H$53:H$97,$AC55),H$53:$AB$97,2022-AJ$52,0)</f>
        <v>D69T75</v>
      </c>
      <c r="AK55" s="26" t="str">
        <f>VLOOKUP(LARGE(I$53:I$97,$AC55),I$53:$AB$97,2022-AK$52,0)</f>
        <v>D69T75</v>
      </c>
      <c r="AL55" s="26" t="str">
        <f>VLOOKUP(LARGE(J$53:J$97,$AC55),J$53:$AB$97,2022-AL$52,0)</f>
        <v>D45T47</v>
      </c>
      <c r="AM55" s="26" t="str">
        <f>VLOOKUP(LARGE(K$53:K$97,$AC55),K$53:$AB$97,2022-AM$52,0)</f>
        <v>D45T47</v>
      </c>
      <c r="AN55" s="26" t="str">
        <f>VLOOKUP(LARGE(L$53:L$97,$AC55),L$53:$AB$97,2022-AN$52,0)</f>
        <v>D45T47</v>
      </c>
      <c r="AO55" s="26" t="str">
        <f>VLOOKUP(LARGE(M$53:M$97,$AC55),M$53:$AB$97,2022-AO$52,0)</f>
        <v>D45T47</v>
      </c>
      <c r="AP55" s="26" t="str">
        <f>VLOOKUP(LARGE(N$53:N$97,$AC55),N$53:$AB$97,2022-AP$52,0)</f>
        <v>D45T47</v>
      </c>
      <c r="AQ55" s="26" t="str">
        <f>VLOOKUP(LARGE(O$53:O$97,$AC55),O$53:$AB$97,2022-AQ$52,0)</f>
        <v>D20</v>
      </c>
      <c r="AR55" s="26" t="str">
        <f>VLOOKUP(LARGE(P$53:P$97,$AC55),P$53:$AB$97,2022-AR$52,0)</f>
        <v>D69T75</v>
      </c>
      <c r="AS55" s="26" t="str">
        <f>VLOOKUP(LARGE(Q$53:Q$97,$AC55),Q$53:$AB$97,2022-AS$52,0)</f>
        <v>D19</v>
      </c>
      <c r="AT55" s="26" t="str">
        <f>VLOOKUP(LARGE(R$53:R$97,$AC55),R$53:$AB$97,2022-AT$52,0)</f>
        <v>D19</v>
      </c>
      <c r="AU55" s="26" t="str">
        <f>VLOOKUP(LARGE(S$53:S$97,$AC55),S$53:$AB$97,2022-AU$52,0)</f>
        <v>D19</v>
      </c>
      <c r="AV55" s="26" t="str">
        <f>VLOOKUP(LARGE(T$53:T$97,$AC55),T$53:$AB$97,2022-AV$52,0)</f>
        <v>D19</v>
      </c>
      <c r="AW55" s="26" t="str">
        <f>VLOOKUP(LARGE(U$53:U$97,$AC55),U$53:$AB$97,2022-AW$52,0)</f>
        <v>D19</v>
      </c>
      <c r="AX55" s="26" t="str">
        <f>VLOOKUP(LARGE(V$53:V$97,$AC55),V$53:$AB$97,2022-AX$52,0)</f>
        <v>D20</v>
      </c>
      <c r="AY55" s="26" t="str">
        <f>VLOOKUP(LARGE(W$53:W$97,$AC55),W$53:$AB$97,2022-AY$52,0)</f>
        <v>D20</v>
      </c>
      <c r="AZ55" s="26" t="str">
        <f>VLOOKUP(LARGE(X$53:X$97,$AC55),X$53:$AB$97,2022-AZ$52,0)</f>
        <v>D20</v>
      </c>
      <c r="BA55" s="26" t="str">
        <f>VLOOKUP(LARGE(Y$53:Y$97,$AC55),Y$53:$AB$97,2022-BA$52,0)</f>
        <v>D69T75</v>
      </c>
      <c r="BB55" s="18"/>
      <c r="BC55" s="18"/>
      <c r="BD55" s="22"/>
      <c r="BE55" s="26"/>
      <c r="BF55" s="26"/>
      <c r="BG55" s="26"/>
      <c r="BH55" s="18"/>
      <c r="BI55" s="26"/>
      <c r="BJ55" s="29"/>
      <c r="BK55" s="26"/>
      <c r="BL55" s="26"/>
      <c r="BM55" s="26"/>
      <c r="BN55" s="26"/>
      <c r="BO55" s="26"/>
      <c r="BP55" s="18"/>
      <c r="BQ55" s="18"/>
      <c r="BR55" s="18"/>
      <c r="BS55" s="18"/>
      <c r="BT55" s="18"/>
      <c r="BU55" s="18"/>
      <c r="BV55" s="18"/>
    </row>
    <row r="56" spans="1:74" ht="16.2" x14ac:dyDescent="0.4">
      <c r="A56" s="21" t="s">
        <v>22</v>
      </c>
      <c r="B56" s="18">
        <f>[3]mip_foward_linkages_1995!$B5</f>
        <v>0.98143850393163501</v>
      </c>
      <c r="C56" s="18">
        <f>[3]mip_foward_linkages_1996!$B5</f>
        <v>0.98206252454466303</v>
      </c>
      <c r="D56" s="18">
        <f>[3]mip_foward_linkages_1997!$B5</f>
        <v>0.94477925958200104</v>
      </c>
      <c r="E56" s="18">
        <f>[3]mip_foward_linkages_1998!$B5</f>
        <v>0.91183092183330905</v>
      </c>
      <c r="F56" s="18">
        <f>[3]mip_foward_linkages_1999!$B5</f>
        <v>0.87473745962580096</v>
      </c>
      <c r="G56" s="18">
        <f>[3]mip_foward_linkages_2000!$B5</f>
        <v>0.87745743040060098</v>
      </c>
      <c r="H56" s="18">
        <f>[3]mip_foward_linkages_2001!$B5</f>
        <v>0.89545708213007702</v>
      </c>
      <c r="I56" s="18">
        <f>[3]mip_foward_linkages_2001!$B5</f>
        <v>0.89545708213007702</v>
      </c>
      <c r="J56" s="18">
        <f>[3]mip_foward_linkages_2003!$B5</f>
        <v>0.89210610770413701</v>
      </c>
      <c r="K56" s="18">
        <f>[3]mip_foward_linkages_2004!$B5</f>
        <v>0.92661499711481299</v>
      </c>
      <c r="L56" s="18">
        <f>[3]mip_foward_linkages_2005!$B5</f>
        <v>0.89715898267392902</v>
      </c>
      <c r="M56" s="18">
        <f>[3]mip_foward_linkages_2006!$B5</f>
        <v>0.88727513874960096</v>
      </c>
      <c r="N56" s="18">
        <f>[3]mip_foward_linkages_2007!$B5</f>
        <v>0.88412271630708195</v>
      </c>
      <c r="O56" s="18">
        <f>[3]mip_foward_linkages_2008!$B5</f>
        <v>0.85627873395294796</v>
      </c>
      <c r="P56" s="18">
        <f>[3]mip_foward_linkages_2009!$B5</f>
        <v>0.844092141985894</v>
      </c>
      <c r="Q56" s="18">
        <f>[3]mip_foward_linkages_2010!$B5</f>
        <v>0.84618427572154198</v>
      </c>
      <c r="R56" s="18">
        <f>[3]mip_foward_linkages_2011!$B5</f>
        <v>0.87446468050461001</v>
      </c>
      <c r="S56" s="18">
        <f>[3]mip_foward_linkages_2012!$B5</f>
        <v>0.85088997405855205</v>
      </c>
      <c r="T56" s="18">
        <f>[3]mip_foward_linkages_2013!$B5</f>
        <v>0.83073007741417904</v>
      </c>
      <c r="U56" s="18">
        <f>[3]mip_foward_linkages_2014!$B5</f>
        <v>0.81054295820086597</v>
      </c>
      <c r="V56" s="18">
        <f>[3]mip_foward_linkages_2015!$B5</f>
        <v>0.75457343159427903</v>
      </c>
      <c r="W56" s="18">
        <f>[3]mip_foward_linkages_2016!$B5</f>
        <v>0.65051896535646503</v>
      </c>
      <c r="X56" s="18">
        <f>[3]mip_foward_linkages_2017!$B5</f>
        <v>0.72907376296376003</v>
      </c>
      <c r="Y56" s="18">
        <f>[3]mip_foward_linkages_2018!$B5</f>
        <v>0.83392963377669604</v>
      </c>
      <c r="Z56" s="18">
        <f t="shared" si="47"/>
        <v>0.86382403509406336</v>
      </c>
      <c r="AB56" s="21" t="s">
        <v>22</v>
      </c>
      <c r="AC56" s="25">
        <v>4</v>
      </c>
      <c r="AD56" s="26" t="str">
        <f>VLOOKUP(LARGE(B$53:B$97,$AC56),B$53:$AB$97,2022-AD$52,0)</f>
        <v>D19</v>
      </c>
      <c r="AE56" s="26" t="str">
        <f>VLOOKUP(LARGE(C$53:C$97,$AC56),C$53:$AB$97,2022-AE$52,0)</f>
        <v>D19</v>
      </c>
      <c r="AF56" s="26" t="str">
        <f>VLOOKUP(LARGE(D$53:D$97,$AC56),D$53:$AB$97,2022-AF$52,0)</f>
        <v>D19</v>
      </c>
      <c r="AG56" s="26" t="str">
        <f>VLOOKUP(LARGE(E$53:E$97,$AC56),E$53:$AB$97,2022-AG$52,0)</f>
        <v>D19</v>
      </c>
      <c r="AH56" s="26" t="str">
        <f>VLOOKUP(LARGE(F$53:F$97,$AC56),F$53:$AB$97,2022-AH$52,0)</f>
        <v>D19</v>
      </c>
      <c r="AI56" s="26" t="str">
        <f>VLOOKUP(LARGE(G$53:G$97,$AC56),G$53:$AB$97,2022-AI$52,0)</f>
        <v>D45T47</v>
      </c>
      <c r="AJ56" s="26" t="str">
        <f>VLOOKUP(LARGE(H$53:H$97,$AC56),H$53:$AB$97,2022-AJ$52,0)</f>
        <v>D45T47</v>
      </c>
      <c r="AK56" s="26" t="str">
        <f>VLOOKUP(LARGE(I$53:I$97,$AC56),I$53:$AB$97,2022-AK$52,0)</f>
        <v>D45T47</v>
      </c>
      <c r="AL56" s="26" t="str">
        <f>VLOOKUP(LARGE(J$53:J$97,$AC56),J$53:$AB$97,2022-AL$52,0)</f>
        <v>D69T75</v>
      </c>
      <c r="AM56" s="26" t="str">
        <f>VLOOKUP(LARGE(K$53:K$97,$AC56),K$53:$AB$97,2022-AM$52,0)</f>
        <v>D69T75</v>
      </c>
      <c r="AN56" s="26" t="str">
        <f>VLOOKUP(LARGE(L$53:L$97,$AC56),L$53:$AB$97,2022-AN$52,0)</f>
        <v>D69T75</v>
      </c>
      <c r="AO56" s="26" t="str">
        <f>VLOOKUP(LARGE(M$53:M$97,$AC56),M$53:$AB$97,2022-AO$52,0)</f>
        <v>D69T75</v>
      </c>
      <c r="AP56" s="26" t="str">
        <f>VLOOKUP(LARGE(N$53:N$97,$AC56),N$53:$AB$97,2022-AP$52,0)</f>
        <v>D69T75</v>
      </c>
      <c r="AQ56" s="26" t="str">
        <f>VLOOKUP(LARGE(O$53:O$97,$AC56),O$53:$AB$97,2022-AQ$52,0)</f>
        <v>D69T75</v>
      </c>
      <c r="AR56" s="26" t="str">
        <f>VLOOKUP(LARGE(P$53:P$97,$AC56),P$53:$AB$97,2022-AR$52,0)</f>
        <v>D20</v>
      </c>
      <c r="AS56" s="26" t="str">
        <f>VLOOKUP(LARGE(Q$53:Q$97,$AC56),Q$53:$AB$97,2022-AS$52,0)</f>
        <v>D20</v>
      </c>
      <c r="AT56" s="26" t="str">
        <f>VLOOKUP(LARGE(R$53:R$97,$AC56),R$53:$AB$97,2022-AT$52,0)</f>
        <v>D20</v>
      </c>
      <c r="AU56" s="26" t="str">
        <f>VLOOKUP(LARGE(S$53:S$97,$AC56),S$53:$AB$97,2022-AU$52,0)</f>
        <v>D20</v>
      </c>
      <c r="AV56" s="26" t="str">
        <f>VLOOKUP(LARGE(T$53:T$97,$AC56),T$53:$AB$97,2022-AV$52,0)</f>
        <v>D20</v>
      </c>
      <c r="AW56" s="26" t="str">
        <f>VLOOKUP(LARGE(U$53:U$97,$AC56),U$53:$AB$97,2022-AW$52,0)</f>
        <v>D20</v>
      </c>
      <c r="AX56" s="26" t="str">
        <f>VLOOKUP(LARGE(V$53:V$97,$AC56),V$53:$AB$97,2022-AX$52,0)</f>
        <v>D19</v>
      </c>
      <c r="AY56" s="26" t="str">
        <f>VLOOKUP(LARGE(W$53:W$97,$AC56),W$53:$AB$97,2022-AY$52,0)</f>
        <v>D19</v>
      </c>
      <c r="AZ56" s="26" t="str">
        <f>VLOOKUP(LARGE(X$53:X$97,$AC56),X$53:$AB$97,2022-AZ$52,0)</f>
        <v>D19</v>
      </c>
      <c r="BA56" s="26" t="str">
        <f>VLOOKUP(LARGE(Y$53:Y$97,$AC56),Y$53:$AB$97,2022-BA$52,0)</f>
        <v>D20</v>
      </c>
      <c r="BB56" s="18"/>
      <c r="BC56" s="18"/>
      <c r="BD56" s="22"/>
      <c r="BE56" s="26"/>
      <c r="BF56" s="26"/>
      <c r="BG56" s="26"/>
      <c r="BH56" s="18"/>
      <c r="BI56" s="26"/>
      <c r="BJ56" s="29"/>
      <c r="BK56" s="26"/>
      <c r="BL56" s="26"/>
      <c r="BM56" s="26"/>
      <c r="BN56" s="26"/>
      <c r="BO56" s="26"/>
      <c r="BP56" s="18"/>
      <c r="BQ56" s="18"/>
      <c r="BR56" s="18"/>
      <c r="BS56" s="18"/>
      <c r="BT56" s="18"/>
      <c r="BU56" s="18"/>
      <c r="BV56" s="18"/>
    </row>
    <row r="57" spans="1:74" ht="16.2" x14ac:dyDescent="0.4">
      <c r="A57" s="21" t="s">
        <v>23</v>
      </c>
      <c r="B57" s="18">
        <f>[3]mip_foward_linkages_1995!$B6</f>
        <v>0.56796338472145103</v>
      </c>
      <c r="C57" s="18">
        <f>[3]mip_foward_linkages_1996!$B6</f>
        <v>0.57442195665950702</v>
      </c>
      <c r="D57" s="18">
        <f>[3]mip_foward_linkages_1997!$B6</f>
        <v>0.577839311440982</v>
      </c>
      <c r="E57" s="18">
        <f>[3]mip_foward_linkages_1998!$B6</f>
        <v>0.58116921376431596</v>
      </c>
      <c r="F57" s="18">
        <f>[3]mip_foward_linkages_1999!$B6</f>
        <v>0.58184868010548096</v>
      </c>
      <c r="G57" s="18">
        <f>[3]mip_foward_linkages_2000!$B6</f>
        <v>0.544546745830359</v>
      </c>
      <c r="H57" s="18">
        <f>[3]mip_foward_linkages_2001!$B6</f>
        <v>0.54550301968942605</v>
      </c>
      <c r="I57" s="18">
        <f>[3]mip_foward_linkages_2001!$B6</f>
        <v>0.54550301968942605</v>
      </c>
      <c r="J57" s="18">
        <f>[3]mip_foward_linkages_2003!$B6</f>
        <v>0.53802829225097804</v>
      </c>
      <c r="K57" s="18">
        <f>[3]mip_foward_linkages_2004!$B6</f>
        <v>0.54128103963185403</v>
      </c>
      <c r="L57" s="18">
        <f>[3]mip_foward_linkages_2005!$B6</f>
        <v>0.53523976124527695</v>
      </c>
      <c r="M57" s="18">
        <f>[3]mip_foward_linkages_2006!$B6</f>
        <v>0.54295140788356799</v>
      </c>
      <c r="N57" s="18">
        <f>[3]mip_foward_linkages_2007!$B6</f>
        <v>0.55207146798456197</v>
      </c>
      <c r="O57" s="18">
        <f>[3]mip_foward_linkages_2008!$B6</f>
        <v>0.55443317091782096</v>
      </c>
      <c r="P57" s="18">
        <f>[3]mip_foward_linkages_2009!$B6</f>
        <v>0.58542882018809295</v>
      </c>
      <c r="Q57" s="18">
        <f>[3]mip_foward_linkages_2010!$B6</f>
        <v>0.59734049638166498</v>
      </c>
      <c r="R57" s="18">
        <f>[3]mip_foward_linkages_2011!$B6</f>
        <v>0.59588374932417298</v>
      </c>
      <c r="S57" s="18">
        <f>[3]mip_foward_linkages_2012!$B6</f>
        <v>0.59191019373576803</v>
      </c>
      <c r="T57" s="18">
        <f>[3]mip_foward_linkages_2013!$B6</f>
        <v>0.58956624446071004</v>
      </c>
      <c r="U57" s="18">
        <f>[3]mip_foward_linkages_2014!$B6</f>
        <v>0.58890996744726998</v>
      </c>
      <c r="V57" s="18">
        <f>[3]mip_foward_linkages_2015!$B6</f>
        <v>0.58915924310481904</v>
      </c>
      <c r="W57" s="18">
        <f>[3]mip_foward_linkages_2016!$B6</f>
        <v>0.59429918911815705</v>
      </c>
      <c r="X57" s="18">
        <f>[3]mip_foward_linkages_2017!$B6</f>
        <v>0.59210944087046402</v>
      </c>
      <c r="Y57" s="18">
        <f>[3]mip_foward_linkages_2018!$B6</f>
        <v>0.59662810262467303</v>
      </c>
      <c r="Z57" s="18">
        <f t="shared" si="47"/>
        <v>0.57100149662795008</v>
      </c>
      <c r="AB57" s="21" t="s">
        <v>23</v>
      </c>
      <c r="AC57" s="25">
        <v>5</v>
      </c>
      <c r="AD57" s="26" t="str">
        <f>VLOOKUP(LARGE(B$53:B$97,$AC57),B$53:$AB$97,2022-AD$52,0)</f>
        <v>D64T66</v>
      </c>
      <c r="AE57" s="26" t="str">
        <f>VLOOKUP(LARGE(C$53:C$97,$AC57),C$53:$AB$97,2022-AE$52,0)</f>
        <v>D77T82</v>
      </c>
      <c r="AF57" s="26" t="str">
        <f>VLOOKUP(LARGE(D$53:D$97,$AC57),D$53:$AB$97,2022-AF$52,0)</f>
        <v>D77T82</v>
      </c>
      <c r="AG57" s="26" t="str">
        <f>VLOOKUP(LARGE(E$53:E$97,$AC57),E$53:$AB$97,2022-AG$52,0)</f>
        <v>D77T82</v>
      </c>
      <c r="AH57" s="26" t="str">
        <f>VLOOKUP(LARGE(F$53:F$97,$AC57),F$53:$AB$97,2022-AH$52,0)</f>
        <v>D77T82</v>
      </c>
      <c r="AI57" s="26" t="str">
        <f>VLOOKUP(LARGE(G$53:G$97,$AC57),G$53:$AB$97,2022-AI$52,0)</f>
        <v>D77T82</v>
      </c>
      <c r="AJ57" s="26" t="str">
        <f>VLOOKUP(LARGE(H$53:H$97,$AC57),H$53:$AB$97,2022-AJ$52,0)</f>
        <v>D77T82</v>
      </c>
      <c r="AK57" s="26" t="str">
        <f>VLOOKUP(LARGE(I$53:I$97,$AC57),I$53:$AB$97,2022-AK$52,0)</f>
        <v>D77T82</v>
      </c>
      <c r="AL57" s="26" t="str">
        <f>VLOOKUP(LARGE(J$53:J$97,$AC57),J$53:$AB$97,2022-AL$52,0)</f>
        <v>D05T06</v>
      </c>
      <c r="AM57" s="26" t="str">
        <f>VLOOKUP(LARGE(K$53:K$97,$AC57),K$53:$AB$97,2022-AM$52,0)</f>
        <v>D05T06</v>
      </c>
      <c r="AN57" s="26" t="str">
        <f>VLOOKUP(LARGE(L$53:L$97,$AC57),L$53:$AB$97,2022-AN$52,0)</f>
        <v>D05T06</v>
      </c>
      <c r="AO57" s="26" t="str">
        <f>VLOOKUP(LARGE(M$53:M$97,$AC57),M$53:$AB$97,2022-AO$52,0)</f>
        <v>D05T06</v>
      </c>
      <c r="AP57" s="26" t="str">
        <f>VLOOKUP(LARGE(N$53:N$97,$AC57),N$53:$AB$97,2022-AP$52,0)</f>
        <v>D05T06</v>
      </c>
      <c r="AQ57" s="26" t="str">
        <f>VLOOKUP(LARGE(O$53:O$97,$AC57),O$53:$AB$97,2022-AQ$52,0)</f>
        <v>D05T06</v>
      </c>
      <c r="AR57" s="26" t="str">
        <f>VLOOKUP(LARGE(P$53:P$97,$AC57),P$53:$AB$97,2022-AR$52,0)</f>
        <v>D77T82</v>
      </c>
      <c r="AS57" s="26" t="str">
        <f>VLOOKUP(LARGE(Q$53:Q$97,$AC57),Q$53:$AB$97,2022-AS$52,0)</f>
        <v>D64T66</v>
      </c>
      <c r="AT57" s="26" t="str">
        <f>VLOOKUP(LARGE(R$53:R$97,$AC57),R$53:$AB$97,2022-AT$52,0)</f>
        <v>D77T82</v>
      </c>
      <c r="AU57" s="26" t="str">
        <f>VLOOKUP(LARGE(S$53:S$97,$AC57),S$53:$AB$97,2022-AU$52,0)</f>
        <v>D77T82</v>
      </c>
      <c r="AV57" s="26" t="str">
        <f>VLOOKUP(LARGE(T$53:T$97,$AC57),T$53:$AB$97,2022-AV$52,0)</f>
        <v>D05T06</v>
      </c>
      <c r="AW57" s="26" t="str">
        <f>VLOOKUP(LARGE(U$53:U$97,$AC57),U$53:$AB$97,2022-AW$52,0)</f>
        <v>D77T82</v>
      </c>
      <c r="AX57" s="26" t="str">
        <f>VLOOKUP(LARGE(V$53:V$97,$AC57),V$53:$AB$97,2022-AX$52,0)</f>
        <v>D77T82</v>
      </c>
      <c r="AY57" s="26" t="str">
        <f>VLOOKUP(LARGE(W$53:W$97,$AC57),W$53:$AB$97,2022-AY$52,0)</f>
        <v>D77T82</v>
      </c>
      <c r="AZ57" s="26" t="str">
        <f>VLOOKUP(LARGE(X$53:X$97,$AC57),X$53:$AB$97,2022-AZ$52,0)</f>
        <v>D77T82</v>
      </c>
      <c r="BA57" s="26" t="str">
        <f>VLOOKUP(LARGE(Y$53:Y$97,$AC57),Y$53:$AB$97,2022-BA$52,0)</f>
        <v>D77T82</v>
      </c>
      <c r="BB57" s="18"/>
      <c r="BC57" s="18"/>
      <c r="BD57" s="22"/>
      <c r="BE57" s="26"/>
      <c r="BF57" s="26"/>
      <c r="BG57" s="26"/>
      <c r="BH57" s="18"/>
      <c r="BI57" s="26"/>
      <c r="BJ57" s="29"/>
      <c r="BK57" s="26"/>
      <c r="BL57" s="26"/>
      <c r="BM57" s="26"/>
      <c r="BN57" s="26"/>
      <c r="BO57" s="26"/>
      <c r="BP57" s="18"/>
      <c r="BQ57" s="18"/>
      <c r="BR57" s="18"/>
      <c r="BS57" s="18"/>
      <c r="BT57" s="18"/>
      <c r="BU57" s="18"/>
      <c r="BV57" s="18"/>
    </row>
    <row r="58" spans="1:74" ht="16.2" x14ac:dyDescent="0.4">
      <c r="A58" s="21" t="s">
        <v>24</v>
      </c>
      <c r="B58" s="18">
        <f>[3]mip_foward_linkages_1995!$B7</f>
        <v>0.92486962363935499</v>
      </c>
      <c r="C58" s="18">
        <f>[3]mip_foward_linkages_1996!$B7</f>
        <v>0.92988308087889904</v>
      </c>
      <c r="D58" s="18">
        <f>[3]mip_foward_linkages_1997!$B7</f>
        <v>0.96508299275063103</v>
      </c>
      <c r="E58" s="18">
        <f>[3]mip_foward_linkages_1998!$B7</f>
        <v>0.93922601957303598</v>
      </c>
      <c r="F58" s="18">
        <f>[3]mip_foward_linkages_1999!$B7</f>
        <v>0.91835725620951802</v>
      </c>
      <c r="G58" s="18">
        <f>[3]mip_foward_linkages_2000!$B7</f>
        <v>0.95734467254657496</v>
      </c>
      <c r="H58" s="18">
        <f>[3]mip_foward_linkages_2001!$B7</f>
        <v>0.939748768993386</v>
      </c>
      <c r="I58" s="18">
        <f>[3]mip_foward_linkages_2001!$B7</f>
        <v>0.939748768993386</v>
      </c>
      <c r="J58" s="18">
        <f>[3]mip_foward_linkages_2003!$B7</f>
        <v>0.97478474391671299</v>
      </c>
      <c r="K58" s="18">
        <f>[3]mip_foward_linkages_2004!$B7</f>
        <v>1.00285292682211</v>
      </c>
      <c r="L58" s="18">
        <f>[3]mip_foward_linkages_2005!$B7</f>
        <v>1.0855254293718399</v>
      </c>
      <c r="M58" s="18">
        <f>[3]mip_foward_linkages_2006!$B7</f>
        <v>1.07974698468844</v>
      </c>
      <c r="N58" s="18">
        <f>[3]mip_foward_linkages_2007!$B7</f>
        <v>1.1024950057057901</v>
      </c>
      <c r="O58" s="18">
        <f>[3]mip_foward_linkages_2008!$B7</f>
        <v>1.1048318088381699</v>
      </c>
      <c r="P58" s="18">
        <f>[3]mip_foward_linkages_2009!$B7</f>
        <v>1.05281863434814</v>
      </c>
      <c r="Q58" s="18">
        <f>[3]mip_foward_linkages_2010!$B7</f>
        <v>1.0118943345464499</v>
      </c>
      <c r="R58" s="18">
        <f>[3]mip_foward_linkages_2011!$B7</f>
        <v>1.04399567363589</v>
      </c>
      <c r="S58" s="18">
        <f>[3]mip_foward_linkages_2012!$B7</f>
        <v>1.02914650865831</v>
      </c>
      <c r="T58" s="18">
        <f>[3]mip_foward_linkages_2013!$B7</f>
        <v>0.99876400646563901</v>
      </c>
      <c r="U58" s="18">
        <f>[3]mip_foward_linkages_2014!$B7</f>
        <v>0.99160010994218095</v>
      </c>
      <c r="V58" s="18">
        <f>[3]mip_foward_linkages_2015!$B7</f>
        <v>0.99994426159976901</v>
      </c>
      <c r="W58" s="18">
        <f>[3]mip_foward_linkages_2016!$B7</f>
        <v>1.03414392827389</v>
      </c>
      <c r="X58" s="18">
        <f>[3]mip_foward_linkages_2017!$B7</f>
        <v>1.00864800143853</v>
      </c>
      <c r="Y58" s="18">
        <f>[3]mip_foward_linkages_2018!$B7</f>
        <v>0.99231289800434297</v>
      </c>
      <c r="Z58" s="18">
        <f t="shared" si="47"/>
        <v>1.0011569349933744</v>
      </c>
      <c r="AB58" s="21" t="s">
        <v>24</v>
      </c>
      <c r="AC58" s="27" t="s">
        <v>19</v>
      </c>
      <c r="AD58" s="29">
        <f>RANK(B$53,B$53:B$97,0)</f>
        <v>13</v>
      </c>
      <c r="AE58" s="29">
        <f t="shared" ref="AE58:BA58" si="48">RANK(C$53,C$53:C$97,0)</f>
        <v>14</v>
      </c>
      <c r="AF58" s="29">
        <f t="shared" si="48"/>
        <v>14</v>
      </c>
      <c r="AG58" s="29">
        <f t="shared" si="48"/>
        <v>14</v>
      </c>
      <c r="AH58" s="29">
        <f t="shared" si="48"/>
        <v>16</v>
      </c>
      <c r="AI58" s="29">
        <f t="shared" si="48"/>
        <v>15</v>
      </c>
      <c r="AJ58" s="29">
        <f t="shared" si="48"/>
        <v>16</v>
      </c>
      <c r="AK58" s="29">
        <f t="shared" si="48"/>
        <v>16</v>
      </c>
      <c r="AL58" s="29">
        <f t="shared" si="48"/>
        <v>11</v>
      </c>
      <c r="AM58" s="29">
        <f t="shared" si="48"/>
        <v>14</v>
      </c>
      <c r="AN58" s="29">
        <f t="shared" si="48"/>
        <v>15</v>
      </c>
      <c r="AO58" s="29">
        <f t="shared" si="48"/>
        <v>13</v>
      </c>
      <c r="AP58" s="29">
        <f t="shared" si="48"/>
        <v>12</v>
      </c>
      <c r="AQ58" s="29">
        <f t="shared" si="48"/>
        <v>11</v>
      </c>
      <c r="AR58" s="29">
        <f t="shared" si="48"/>
        <v>11</v>
      </c>
      <c r="AS58" s="29">
        <f t="shared" si="48"/>
        <v>11</v>
      </c>
      <c r="AT58" s="29">
        <f t="shared" si="48"/>
        <v>11</v>
      </c>
      <c r="AU58" s="29">
        <f t="shared" si="48"/>
        <v>11</v>
      </c>
      <c r="AV58" s="29">
        <f t="shared" si="48"/>
        <v>11</v>
      </c>
      <c r="AW58" s="29">
        <f t="shared" si="48"/>
        <v>11</v>
      </c>
      <c r="AX58" s="29">
        <f t="shared" si="48"/>
        <v>11</v>
      </c>
      <c r="AY58" s="29">
        <f t="shared" si="48"/>
        <v>9</v>
      </c>
      <c r="AZ58" s="29">
        <f t="shared" si="48"/>
        <v>10</v>
      </c>
      <c r="BA58" s="29">
        <f t="shared" si="48"/>
        <v>11</v>
      </c>
      <c r="BB58" s="18"/>
      <c r="BC58" s="18"/>
      <c r="BD58" s="22"/>
      <c r="BE58" s="26"/>
      <c r="BF58" s="26"/>
      <c r="BG58" s="26"/>
      <c r="BH58" s="18"/>
      <c r="BI58" s="26"/>
      <c r="BJ58" s="29"/>
      <c r="BK58" s="26"/>
      <c r="BL58" s="26"/>
      <c r="BM58" s="26"/>
      <c r="BN58" s="26"/>
      <c r="BO58" s="26"/>
      <c r="BP58" s="18"/>
      <c r="BQ58" s="18"/>
      <c r="BR58" s="18"/>
      <c r="BS58" s="18"/>
      <c r="BT58" s="18"/>
      <c r="BU58" s="18"/>
      <c r="BV58" s="18"/>
    </row>
    <row r="59" spans="1:74" ht="16.2" x14ac:dyDescent="0.4">
      <c r="A59" s="21" t="s">
        <v>25</v>
      </c>
      <c r="B59" s="18">
        <f>[3]mip_foward_linkages_1995!$B8</f>
        <v>0.81108653909042905</v>
      </c>
      <c r="C59" s="18">
        <f>[3]mip_foward_linkages_1996!$B8</f>
        <v>0.85384041698087698</v>
      </c>
      <c r="D59" s="18">
        <f>[3]mip_foward_linkages_1997!$B8</f>
        <v>0.90557575975718896</v>
      </c>
      <c r="E59" s="18">
        <f>[3]mip_foward_linkages_1998!$B8</f>
        <v>0.89349049244699197</v>
      </c>
      <c r="F59" s="18">
        <f>[3]mip_foward_linkages_1999!$B8</f>
        <v>0.87023397226184296</v>
      </c>
      <c r="G59" s="18">
        <f>[3]mip_foward_linkages_2000!$B8</f>
        <v>0.871396775560075</v>
      </c>
      <c r="H59" s="18">
        <f>[3]mip_foward_linkages_2001!$B8</f>
        <v>0.85494500694735898</v>
      </c>
      <c r="I59" s="18">
        <f>[3]mip_foward_linkages_2001!$B8</f>
        <v>0.85494500694735898</v>
      </c>
      <c r="J59" s="18">
        <f>[3]mip_foward_linkages_2003!$B8</f>
        <v>0.90510069458409104</v>
      </c>
      <c r="K59" s="18">
        <f>[3]mip_foward_linkages_2004!$B8</f>
        <v>0.88548293928441202</v>
      </c>
      <c r="L59" s="18">
        <f>[3]mip_foward_linkages_2005!$B8</f>
        <v>0.87870924938400397</v>
      </c>
      <c r="M59" s="18">
        <f>[3]mip_foward_linkages_2006!$B8</f>
        <v>0.86583684494186397</v>
      </c>
      <c r="N59" s="18">
        <f>[3]mip_foward_linkages_2007!$B8</f>
        <v>0.84350681769643898</v>
      </c>
      <c r="O59" s="18">
        <f>[3]mip_foward_linkages_2008!$B8</f>
        <v>0.83640592340360598</v>
      </c>
      <c r="P59" s="18">
        <f>[3]mip_foward_linkages_2009!$B8</f>
        <v>0.80978402022845697</v>
      </c>
      <c r="Q59" s="18">
        <f>[3]mip_foward_linkages_2010!$B8</f>
        <v>0.75272892692022697</v>
      </c>
      <c r="R59" s="18">
        <f>[3]mip_foward_linkages_2011!$B8</f>
        <v>0.76688691404952003</v>
      </c>
      <c r="S59" s="18">
        <f>[3]mip_foward_linkages_2012!$B8</f>
        <v>0.74850643517524995</v>
      </c>
      <c r="T59" s="18">
        <f>[3]mip_foward_linkages_2013!$B8</f>
        <v>0.737634334913291</v>
      </c>
      <c r="U59" s="18">
        <f>[3]mip_foward_linkages_2014!$B8</f>
        <v>0.73233114440926295</v>
      </c>
      <c r="V59" s="18">
        <f>[3]mip_foward_linkages_2015!$B8</f>
        <v>0.71556101303455799</v>
      </c>
      <c r="W59" s="18">
        <f>[3]mip_foward_linkages_2016!$B8</f>
        <v>0.72058393876681204</v>
      </c>
      <c r="X59" s="18">
        <f>[3]mip_foward_linkages_2017!$B8</f>
        <v>0.71579858823603604</v>
      </c>
      <c r="Y59" s="18">
        <f>[3]mip_foward_linkages_2018!$B8</f>
        <v>0.70945113552566497</v>
      </c>
      <c r="Z59" s="18">
        <f t="shared" si="47"/>
        <v>0.81415928710606744</v>
      </c>
      <c r="AB59" s="21" t="s">
        <v>25</v>
      </c>
      <c r="AC59" s="30">
        <v>41</v>
      </c>
      <c r="AD59" s="26" t="str">
        <f>VLOOKUP(LARGE(B$53:B$97,$AC59),B$53:$AB$97,2022-AD$52,0)</f>
        <v>D85</v>
      </c>
      <c r="AE59" s="26" t="str">
        <f>VLOOKUP(LARGE(C$53:C$97,$AC59),C$53:$AB$97,2022-AE$52,0)</f>
        <v>D85</v>
      </c>
      <c r="AF59" s="26" t="str">
        <f>VLOOKUP(LARGE(D$53:D$97,$AC59),D$53:$AB$97,2022-AF$52,0)</f>
        <v>D90T93</v>
      </c>
      <c r="AG59" s="26" t="str">
        <f>VLOOKUP(LARGE(E$53:E$97,$AC59),E$53:$AB$97,2022-AG$52,0)</f>
        <v>D90T93</v>
      </c>
      <c r="AH59" s="26" t="str">
        <f>VLOOKUP(LARGE(F$53:F$97,$AC59),F$53:$AB$97,2022-AH$52,0)</f>
        <v>D86T88</v>
      </c>
      <c r="AI59" s="26" t="str">
        <f>VLOOKUP(LARGE(G$53:G$97,$AC59),G$53:$AB$97,2022-AI$52,0)</f>
        <v>D85</v>
      </c>
      <c r="AJ59" s="26" t="str">
        <f>VLOOKUP(LARGE(H$53:H$97,$AC59),H$53:$AB$97,2022-AJ$52,0)</f>
        <v>D85</v>
      </c>
      <c r="AK59" s="26" t="str">
        <f>VLOOKUP(LARGE(I$53:I$97,$AC59),I$53:$AB$97,2022-AK$52,0)</f>
        <v>D85</v>
      </c>
      <c r="AL59" s="26" t="str">
        <f>VLOOKUP(LARGE(J$53:J$97,$AC59),J$53:$AB$97,2022-AL$52,0)</f>
        <v>D85</v>
      </c>
      <c r="AM59" s="26" t="str">
        <f>VLOOKUP(LARGE(K$53:K$97,$AC59),K$53:$AB$97,2022-AM$52,0)</f>
        <v>D85</v>
      </c>
      <c r="AN59" s="26" t="str">
        <f>VLOOKUP(LARGE(L$53:L$97,$AC59),L$53:$AB$97,2022-AN$52,0)</f>
        <v>D85</v>
      </c>
      <c r="AO59" s="26" t="str">
        <f>VLOOKUP(LARGE(M$53:M$97,$AC59),M$53:$AB$97,2022-AO$52,0)</f>
        <v>D85</v>
      </c>
      <c r="AP59" s="26" t="str">
        <f>VLOOKUP(LARGE(N$53:N$97,$AC59),N$53:$AB$97,2022-AP$52,0)</f>
        <v>D85</v>
      </c>
      <c r="AQ59" s="26" t="str">
        <f>VLOOKUP(LARGE(O$53:O$97,$AC59),O$53:$AB$97,2022-AQ$52,0)</f>
        <v>D85</v>
      </c>
      <c r="AR59" s="26" t="str">
        <f>VLOOKUP(LARGE(P$53:P$97,$AC59),P$53:$AB$97,2022-AR$52,0)</f>
        <v>D85</v>
      </c>
      <c r="AS59" s="26" t="str">
        <f>VLOOKUP(LARGE(Q$53:Q$97,$AC59),Q$53:$AB$97,2022-AS$52,0)</f>
        <v>D85</v>
      </c>
      <c r="AT59" s="26" t="str">
        <f>VLOOKUP(LARGE(R$53:R$97,$AC59),R$53:$AB$97,2022-AT$52,0)</f>
        <v>D85</v>
      </c>
      <c r="AU59" s="26" t="str">
        <f>VLOOKUP(LARGE(S$53:S$97,$AC59),S$53:$AB$97,2022-AU$52,0)</f>
        <v>D85</v>
      </c>
      <c r="AV59" s="26" t="str">
        <f>VLOOKUP(LARGE(T$53:T$97,$AC59),T$53:$AB$97,2022-AV$52,0)</f>
        <v>D85</v>
      </c>
      <c r="AW59" s="26" t="str">
        <f>VLOOKUP(LARGE(U$53:U$97,$AC59),U$53:$AB$97,2022-AW$52,0)</f>
        <v>D85</v>
      </c>
      <c r="AX59" s="26" t="str">
        <f>VLOOKUP(LARGE(V$53:V$97,$AC59),V$53:$AB$97,2022-AX$52,0)</f>
        <v>D85</v>
      </c>
      <c r="AY59" s="26" t="str">
        <f>VLOOKUP(LARGE(W$53:W$97,$AC59),W$53:$AB$97,2022-AY$52,0)</f>
        <v>D85</v>
      </c>
      <c r="AZ59" s="26" t="str">
        <f>VLOOKUP(LARGE(X$53:X$97,$AC59),X$53:$AB$97,2022-AZ$52,0)</f>
        <v>D21</v>
      </c>
      <c r="BA59" s="26" t="str">
        <f>VLOOKUP(LARGE(Y$53:Y$97,$AC59),Y$53:$AB$97,2022-BA$52,0)</f>
        <v>D85</v>
      </c>
      <c r="BB59" s="18"/>
      <c r="BC59" s="18"/>
      <c r="BD59" s="22"/>
      <c r="BE59" s="26"/>
      <c r="BF59" s="26"/>
      <c r="BG59" s="26"/>
      <c r="BH59" s="18"/>
      <c r="BI59" s="26"/>
      <c r="BJ59" s="29"/>
      <c r="BK59" s="26"/>
      <c r="BL59" s="26"/>
      <c r="BM59" s="26"/>
      <c r="BN59" s="26"/>
      <c r="BO59" s="26"/>
      <c r="BP59" s="18"/>
      <c r="BQ59" s="18"/>
      <c r="BR59" s="18"/>
      <c r="BS59" s="18"/>
      <c r="BT59" s="18"/>
      <c r="BU59" s="18"/>
      <c r="BV59" s="18"/>
    </row>
    <row r="60" spans="1:74" ht="16.2" x14ac:dyDescent="0.4">
      <c r="A60" s="21" t="s">
        <v>26</v>
      </c>
      <c r="B60" s="18">
        <f>[3]mip_foward_linkages_1995!$B9</f>
        <v>0.67728391675883903</v>
      </c>
      <c r="C60" s="18">
        <f>[3]mip_foward_linkages_1996!$B9</f>
        <v>0.711036001748521</v>
      </c>
      <c r="D60" s="18">
        <f>[3]mip_foward_linkages_1997!$B9</f>
        <v>0.71711985768712705</v>
      </c>
      <c r="E60" s="18">
        <f>[3]mip_foward_linkages_1998!$B9</f>
        <v>0.72303422847653698</v>
      </c>
      <c r="F60" s="18">
        <f>[3]mip_foward_linkages_1999!$B9</f>
        <v>0.70111751064059702</v>
      </c>
      <c r="G60" s="18">
        <f>[3]mip_foward_linkages_2000!$B9</f>
        <v>0.68766757183063598</v>
      </c>
      <c r="H60" s="18">
        <f>[3]mip_foward_linkages_2001!$B9</f>
        <v>0.68163116266405699</v>
      </c>
      <c r="I60" s="18">
        <f>[3]mip_foward_linkages_2001!$B9</f>
        <v>0.68163116266405699</v>
      </c>
      <c r="J60" s="18">
        <f>[3]mip_foward_linkages_2003!$B9</f>
        <v>0.71329473346955397</v>
      </c>
      <c r="K60" s="18">
        <f>[3]mip_foward_linkages_2004!$B9</f>
        <v>0.741161778683471</v>
      </c>
      <c r="L60" s="18">
        <f>[3]mip_foward_linkages_2005!$B9</f>
        <v>0.71724518339911303</v>
      </c>
      <c r="M60" s="18">
        <f>[3]mip_foward_linkages_2006!$B9</f>
        <v>0.70689437507812103</v>
      </c>
      <c r="N60" s="18">
        <f>[3]mip_foward_linkages_2007!$B9</f>
        <v>0.70881503641428201</v>
      </c>
      <c r="O60" s="18">
        <f>[3]mip_foward_linkages_2008!$B9</f>
        <v>0.71379322695200897</v>
      </c>
      <c r="P60" s="18">
        <f>[3]mip_foward_linkages_2009!$B9</f>
        <v>0.70825987052721995</v>
      </c>
      <c r="Q60" s="18">
        <f>[3]mip_foward_linkages_2010!$B9</f>
        <v>0.67175706625974896</v>
      </c>
      <c r="R60" s="18">
        <f>[3]mip_foward_linkages_2011!$B9</f>
        <v>0.67002237871840997</v>
      </c>
      <c r="S60" s="18">
        <f>[3]mip_foward_linkages_2012!$B9</f>
        <v>0.66491521855547397</v>
      </c>
      <c r="T60" s="18">
        <f>[3]mip_foward_linkages_2013!$B9</f>
        <v>0.66613531392138403</v>
      </c>
      <c r="U60" s="18">
        <f>[3]mip_foward_linkages_2014!$B9</f>
        <v>0.66761973568989996</v>
      </c>
      <c r="V60" s="18">
        <f>[3]mip_foward_linkages_2015!$B9</f>
        <v>0.62798704696510299</v>
      </c>
      <c r="W60" s="18">
        <f>[3]mip_foward_linkages_2016!$B9</f>
        <v>0.63311586235296402</v>
      </c>
      <c r="X60" s="18">
        <f>[3]mip_foward_linkages_2017!$B9</f>
        <v>0.64417497918501998</v>
      </c>
      <c r="Y60" s="18">
        <f>[3]mip_foward_linkages_2018!$B9</f>
        <v>0.64377710754232698</v>
      </c>
      <c r="Z60" s="18">
        <f t="shared" si="47"/>
        <v>0.68664543025768632</v>
      </c>
      <c r="AB60" s="21" t="s">
        <v>26</v>
      </c>
      <c r="AC60" s="30">
        <v>42</v>
      </c>
      <c r="AD60" s="26" t="str">
        <f>VLOOKUP(LARGE(B$53:B$97,$AC60),B$53:$AB$97,2022-AD$52,0)</f>
        <v>D03</v>
      </c>
      <c r="AE60" s="26" t="str">
        <f>VLOOKUP(LARGE(C$53:C$97,$AC60),C$53:$AB$97,2022-AE$52,0)</f>
        <v>D90T93</v>
      </c>
      <c r="AF60" s="26" t="str">
        <f>VLOOKUP(LARGE(D$53:D$97,$AC60),D$53:$AB$97,2022-AF$52,0)</f>
        <v>D85</v>
      </c>
      <c r="AG60" s="26" t="str">
        <f>VLOOKUP(LARGE(E$53:E$97,$AC60),E$53:$AB$97,2022-AG$52,0)</f>
        <v>D85</v>
      </c>
      <c r="AH60" s="26" t="str">
        <f>VLOOKUP(LARGE(F$53:F$97,$AC60),F$53:$AB$97,2022-AH$52,0)</f>
        <v>D90T93</v>
      </c>
      <c r="AI60" s="26" t="str">
        <f>VLOOKUP(LARGE(G$53:G$97,$AC60),G$53:$AB$97,2022-AI$52,0)</f>
        <v>D90T93</v>
      </c>
      <c r="AJ60" s="26" t="str">
        <f>VLOOKUP(LARGE(H$53:H$97,$AC60),H$53:$AB$97,2022-AJ$52,0)</f>
        <v>D86T88</v>
      </c>
      <c r="AK60" s="26" t="str">
        <f>VLOOKUP(LARGE(I$53:I$97,$AC60),I$53:$AB$97,2022-AK$52,0)</f>
        <v>D86T88</v>
      </c>
      <c r="AL60" s="26" t="str">
        <f>VLOOKUP(LARGE(J$53:J$97,$AC60),J$53:$AB$97,2022-AL$52,0)</f>
        <v>D86T88</v>
      </c>
      <c r="AM60" s="26" t="str">
        <f>VLOOKUP(LARGE(K$53:K$97,$AC60),K$53:$AB$97,2022-AM$52,0)</f>
        <v>D86T88</v>
      </c>
      <c r="AN60" s="26" t="str">
        <f>VLOOKUP(LARGE(L$53:L$97,$AC60),L$53:$AB$97,2022-AN$52,0)</f>
        <v>D86T88</v>
      </c>
      <c r="AO60" s="26" t="str">
        <f>VLOOKUP(LARGE(M$53:M$97,$AC60),M$53:$AB$97,2022-AO$52,0)</f>
        <v>D86T88</v>
      </c>
      <c r="AP60" s="26" t="str">
        <f>VLOOKUP(LARGE(N$53:N$97,$AC60),N$53:$AB$97,2022-AP$52,0)</f>
        <v>D86T88</v>
      </c>
      <c r="AQ60" s="26" t="str">
        <f>VLOOKUP(LARGE(O$53:O$97,$AC60),O$53:$AB$97,2022-AQ$52,0)</f>
        <v>D50</v>
      </c>
      <c r="AR60" s="26" t="str">
        <f>VLOOKUP(LARGE(P$53:P$97,$AC60),P$53:$AB$97,2022-AR$52,0)</f>
        <v>D86T88</v>
      </c>
      <c r="AS60" s="26" t="str">
        <f>VLOOKUP(LARGE(Q$53:Q$97,$AC60),Q$53:$AB$97,2022-AS$52,0)</f>
        <v>D90T93</v>
      </c>
      <c r="AT60" s="26" t="str">
        <f>VLOOKUP(LARGE(R$53:R$97,$AC60),R$53:$AB$97,2022-AT$52,0)</f>
        <v>D90T93</v>
      </c>
      <c r="AU60" s="26" t="str">
        <f>VLOOKUP(LARGE(S$53:S$97,$AC60),S$53:$AB$97,2022-AU$52,0)</f>
        <v>D90T93</v>
      </c>
      <c r="AV60" s="26" t="str">
        <f>VLOOKUP(LARGE(T$53:T$97,$AC60),T$53:$AB$97,2022-AV$52,0)</f>
        <v>D90T93</v>
      </c>
      <c r="AW60" s="26" t="str">
        <f>VLOOKUP(LARGE(U$53:U$97,$AC60),U$53:$AB$97,2022-AW$52,0)</f>
        <v>D90T93</v>
      </c>
      <c r="AX60" s="26" t="str">
        <f>VLOOKUP(LARGE(V$53:V$97,$AC60),V$53:$AB$97,2022-AX$52,0)</f>
        <v>D90T93</v>
      </c>
      <c r="AY60" s="26" t="str">
        <f>VLOOKUP(LARGE(W$53:W$97,$AC60),W$53:$AB$97,2022-AY$52,0)</f>
        <v>D90T93</v>
      </c>
      <c r="AZ60" s="26" t="str">
        <f>VLOOKUP(LARGE(X$53:X$97,$AC60),X$53:$AB$97,2022-AZ$52,0)</f>
        <v>D90T93</v>
      </c>
      <c r="BA60" s="26" t="str">
        <f>VLOOKUP(LARGE(Y$53:Y$97,$AC60),Y$53:$AB$97,2022-BA$52,0)</f>
        <v>D90T93</v>
      </c>
      <c r="BB60" s="18"/>
      <c r="BC60" s="18"/>
      <c r="BD60" s="22"/>
      <c r="BE60" s="26"/>
      <c r="BF60" s="26"/>
      <c r="BG60" s="26"/>
      <c r="BH60" s="18"/>
      <c r="BI60" s="26"/>
      <c r="BJ60" s="29"/>
      <c r="BK60" s="26"/>
      <c r="BL60" s="26"/>
      <c r="BM60" s="26"/>
      <c r="BN60" s="26"/>
      <c r="BO60" s="26"/>
      <c r="BP60" s="18"/>
      <c r="BQ60" s="18"/>
      <c r="BR60" s="18"/>
      <c r="BS60" s="18"/>
      <c r="BT60" s="18"/>
      <c r="BU60" s="18"/>
      <c r="BV60" s="18"/>
    </row>
    <row r="61" spans="1:74" ht="16.2" x14ac:dyDescent="0.4">
      <c r="A61" s="21" t="s">
        <v>27</v>
      </c>
      <c r="B61" s="18">
        <f>[3]mip_foward_linkages_1995!$B10</f>
        <v>1.26944277479237</v>
      </c>
      <c r="C61" s="18">
        <f>[3]mip_foward_linkages_1996!$B10</f>
        <v>1.25089738538975</v>
      </c>
      <c r="D61" s="18">
        <f>[3]mip_foward_linkages_1997!$B10</f>
        <v>1.23562132131952</v>
      </c>
      <c r="E61" s="18">
        <f>[3]mip_foward_linkages_1998!$B10</f>
        <v>1.2235942615953801</v>
      </c>
      <c r="F61" s="18">
        <f>[3]mip_foward_linkages_1999!$B10</f>
        <v>1.1333232108081901</v>
      </c>
      <c r="G61" s="18">
        <f>[3]mip_foward_linkages_2000!$B10</f>
        <v>1.1575531900873799</v>
      </c>
      <c r="H61" s="18">
        <f>[3]mip_foward_linkages_2001!$B10</f>
        <v>1.08274647852029</v>
      </c>
      <c r="I61" s="18">
        <f>[3]mip_foward_linkages_2001!$B10</f>
        <v>1.08274647852029</v>
      </c>
      <c r="J61" s="18">
        <f>[3]mip_foward_linkages_2003!$B10</f>
        <v>1.1232385932732301</v>
      </c>
      <c r="K61" s="18">
        <f>[3]mip_foward_linkages_2004!$B10</f>
        <v>1.1358979322729601</v>
      </c>
      <c r="L61" s="18">
        <f>[3]mip_foward_linkages_2005!$B10</f>
        <v>1.1045334603481101</v>
      </c>
      <c r="M61" s="18">
        <f>[3]mip_foward_linkages_2006!$B10</f>
        <v>1.0772001949532399</v>
      </c>
      <c r="N61" s="18">
        <f>[3]mip_foward_linkages_2007!$B10</f>
        <v>1.07143330355344</v>
      </c>
      <c r="O61" s="18">
        <f>[3]mip_foward_linkages_2008!$B10</f>
        <v>1.10287996411336</v>
      </c>
      <c r="P61" s="18">
        <f>[3]mip_foward_linkages_2009!$B10</f>
        <v>1.0698570698473999</v>
      </c>
      <c r="Q61" s="18">
        <f>[3]mip_foward_linkages_2010!$B10</f>
        <v>1.04168645648382</v>
      </c>
      <c r="R61" s="18">
        <f>[3]mip_foward_linkages_2011!$B10</f>
        <v>1.0042566654093501</v>
      </c>
      <c r="S61" s="18">
        <f>[3]mip_foward_linkages_2012!$B10</f>
        <v>0.95783354977957802</v>
      </c>
      <c r="T61" s="18">
        <f>[3]mip_foward_linkages_2013!$B10</f>
        <v>0.94854631381004095</v>
      </c>
      <c r="U61" s="18">
        <f>[3]mip_foward_linkages_2014!$B10</f>
        <v>0.93535136246525097</v>
      </c>
      <c r="V61" s="18">
        <f>[3]mip_foward_linkages_2015!$B10</f>
        <v>0.89166974128264598</v>
      </c>
      <c r="W61" s="18">
        <f>[3]mip_foward_linkages_2016!$B10</f>
        <v>0.93628244590645704</v>
      </c>
      <c r="X61" s="18">
        <f>[3]mip_foward_linkages_2017!$B10</f>
        <v>0.915967745630486</v>
      </c>
      <c r="Y61" s="18">
        <f>[3]mip_foward_linkages_2018!$B10</f>
        <v>0.93109916338013299</v>
      </c>
      <c r="Z61" s="18">
        <f t="shared" si="47"/>
        <v>1.0701524609809447</v>
      </c>
      <c r="AB61" s="21" t="s">
        <v>27</v>
      </c>
      <c r="AC61" s="30">
        <v>43</v>
      </c>
      <c r="AD61" s="26" t="str">
        <f>VLOOKUP(LARGE(B$53:B$97,$AC61),B$53:$AB$97,2022-AD$52,0)</f>
        <v>D90T93</v>
      </c>
      <c r="AE61" s="26" t="str">
        <f>VLOOKUP(LARGE(C$53:C$97,$AC61),C$53:$AB$97,2022-AE$52,0)</f>
        <v>D03</v>
      </c>
      <c r="AF61" s="26" t="str">
        <f>VLOOKUP(LARGE(D$53:D$97,$AC61),D$53:$AB$97,2022-AF$52,0)</f>
        <v>D03</v>
      </c>
      <c r="AG61" s="26" t="str">
        <f>VLOOKUP(LARGE(E$53:E$97,$AC61),E$53:$AB$97,2022-AG$52,0)</f>
        <v>D03</v>
      </c>
      <c r="AH61" s="26" t="str">
        <f>VLOOKUP(LARGE(F$53:F$97,$AC61),F$53:$AB$97,2022-AH$52,0)</f>
        <v>D85</v>
      </c>
      <c r="AI61" s="26" t="str">
        <f>VLOOKUP(LARGE(G$53:G$97,$AC61),G$53:$AB$97,2022-AI$52,0)</f>
        <v>D86T88</v>
      </c>
      <c r="AJ61" s="26" t="str">
        <f>VLOOKUP(LARGE(H$53:H$97,$AC61),H$53:$AB$97,2022-AJ$52,0)</f>
        <v>D90T93</v>
      </c>
      <c r="AK61" s="26" t="str">
        <f>VLOOKUP(LARGE(I$53:I$97,$AC61),I$53:$AB$97,2022-AK$52,0)</f>
        <v>D90T93</v>
      </c>
      <c r="AL61" s="26" t="str">
        <f>VLOOKUP(LARGE(J$53:J$97,$AC61),J$53:$AB$97,2022-AL$52,0)</f>
        <v>D90T93</v>
      </c>
      <c r="AM61" s="26" t="str">
        <f>VLOOKUP(LARGE(K$53:K$97,$AC61),K$53:$AB$97,2022-AM$52,0)</f>
        <v>D90T93</v>
      </c>
      <c r="AN61" s="26" t="str">
        <f>VLOOKUP(LARGE(L$53:L$97,$AC61),L$53:$AB$97,2022-AN$52,0)</f>
        <v>D90T93</v>
      </c>
      <c r="AO61" s="26" t="str">
        <f>VLOOKUP(LARGE(M$53:M$97,$AC61),M$53:$AB$97,2022-AO$52,0)</f>
        <v>D90T93</v>
      </c>
      <c r="AP61" s="26" t="str">
        <f>VLOOKUP(LARGE(N$53:N$97,$AC61),N$53:$AB$97,2022-AP$52,0)</f>
        <v>D90T93</v>
      </c>
      <c r="AQ61" s="26" t="str">
        <f>VLOOKUP(LARGE(O$53:O$97,$AC61),O$53:$AB$97,2022-AQ$52,0)</f>
        <v>D03</v>
      </c>
      <c r="AR61" s="26" t="str">
        <f>VLOOKUP(LARGE(P$53:P$97,$AC61),P$53:$AB$97,2022-AR$52,0)</f>
        <v>D03</v>
      </c>
      <c r="AS61" s="26" t="str">
        <f>VLOOKUP(LARGE(Q$53:Q$97,$AC61),Q$53:$AB$97,2022-AS$52,0)</f>
        <v>D86T88</v>
      </c>
      <c r="AT61" s="26" t="str">
        <f>VLOOKUP(LARGE(R$53:R$97,$AC61),R$53:$AB$97,2022-AT$52,0)</f>
        <v>D86T88</v>
      </c>
      <c r="AU61" s="26" t="str">
        <f>VLOOKUP(LARGE(S$53:S$97,$AC61),S$53:$AB$97,2022-AU$52,0)</f>
        <v>D86T88</v>
      </c>
      <c r="AV61" s="26" t="str">
        <f>VLOOKUP(LARGE(T$53:T$97,$AC61),T$53:$AB$97,2022-AV$52,0)</f>
        <v>D86T88</v>
      </c>
      <c r="AW61" s="26" t="str">
        <f>VLOOKUP(LARGE(U$53:U$97,$AC61),U$53:$AB$97,2022-AW$52,0)</f>
        <v>D86T88</v>
      </c>
      <c r="AX61" s="26" t="str">
        <f>VLOOKUP(LARGE(V$53:V$97,$AC61),V$53:$AB$97,2022-AX$52,0)</f>
        <v>D86T88</v>
      </c>
      <c r="AY61" s="26" t="str">
        <f>VLOOKUP(LARGE(W$53:W$97,$AC61),W$53:$AB$97,2022-AY$52,0)</f>
        <v>D86T88</v>
      </c>
      <c r="AZ61" s="26" t="str">
        <f>VLOOKUP(LARGE(X$53:X$97,$AC61),X$53:$AB$97,2022-AZ$52,0)</f>
        <v>D86T88</v>
      </c>
      <c r="BA61" s="26" t="str">
        <f>VLOOKUP(LARGE(Y$53:Y$97,$AC61),Y$53:$AB$97,2022-BA$52,0)</f>
        <v>D86T88</v>
      </c>
      <c r="BB61" s="18"/>
      <c r="BC61" s="18"/>
      <c r="BD61" s="22"/>
      <c r="BE61" s="26"/>
      <c r="BF61" s="26"/>
      <c r="BG61" s="26"/>
      <c r="BH61" s="18"/>
      <c r="BI61" s="26"/>
      <c r="BJ61" s="29"/>
      <c r="BK61" s="26"/>
      <c r="BL61" s="26"/>
      <c r="BM61" s="26"/>
      <c r="BN61" s="26"/>
      <c r="BO61" s="26"/>
      <c r="BP61" s="18"/>
      <c r="BQ61" s="18"/>
      <c r="BR61" s="18"/>
      <c r="BS61" s="18"/>
      <c r="BT61" s="18"/>
      <c r="BU61" s="18"/>
      <c r="BV61" s="18"/>
    </row>
    <row r="62" spans="1:74" ht="16.2" x14ac:dyDescent="0.4">
      <c r="A62" s="21" t="s">
        <v>28</v>
      </c>
      <c r="B62" s="18">
        <f>[3]mip_foward_linkages_1995!$B11</f>
        <v>1.97889814816313</v>
      </c>
      <c r="C62" s="18">
        <f>[3]mip_foward_linkages_1996!$B11</f>
        <v>2.0576132247747099</v>
      </c>
      <c r="D62" s="18">
        <f>[3]mip_foward_linkages_1997!$B11</f>
        <v>2.0855812556164599</v>
      </c>
      <c r="E62" s="18">
        <f>[3]mip_foward_linkages_1998!$B11</f>
        <v>2.0030754677092801</v>
      </c>
      <c r="F62" s="18">
        <f>[3]mip_foward_linkages_1999!$B11</f>
        <v>1.9910241449972901</v>
      </c>
      <c r="G62" s="18">
        <f>[3]mip_foward_linkages_2000!$B11</f>
        <v>2.15543417188068</v>
      </c>
      <c r="H62" s="18">
        <f>[3]mip_foward_linkages_2001!$B11</f>
        <v>2.23637215506881</v>
      </c>
      <c r="I62" s="18">
        <f>[3]mip_foward_linkages_2001!$B11</f>
        <v>2.23637215506881</v>
      </c>
      <c r="J62" s="18">
        <f>[3]mip_foward_linkages_2003!$B11</f>
        <v>2.6146742101289302</v>
      </c>
      <c r="K62" s="18">
        <f>[3]mip_foward_linkages_2004!$B11</f>
        <v>2.57086879245856</v>
      </c>
      <c r="L62" s="18">
        <f>[3]mip_foward_linkages_2005!$B11</f>
        <v>2.7263348658161601</v>
      </c>
      <c r="M62" s="18">
        <f>[3]mip_foward_linkages_2006!$B11</f>
        <v>2.72221561483763</v>
      </c>
      <c r="N62" s="18">
        <f>[3]mip_foward_linkages_2007!$B11</f>
        <v>2.5811738050591599</v>
      </c>
      <c r="O62" s="18">
        <f>[3]mip_foward_linkages_2008!$B11</f>
        <v>2.5893914795765198</v>
      </c>
      <c r="P62" s="18">
        <f>[3]mip_foward_linkages_2009!$B11</f>
        <v>2.4196589233930101</v>
      </c>
      <c r="Q62" s="18">
        <f>[3]mip_foward_linkages_2010!$B11</f>
        <v>1.95795827451188</v>
      </c>
      <c r="R62" s="18">
        <f>[3]mip_foward_linkages_2011!$B11</f>
        <v>1.9776830354270201</v>
      </c>
      <c r="S62" s="18">
        <f>[3]mip_foward_linkages_2012!$B11</f>
        <v>2.0371378898646402</v>
      </c>
      <c r="T62" s="18">
        <f>[3]mip_foward_linkages_2013!$B11</f>
        <v>2.0371484498152501</v>
      </c>
      <c r="U62" s="18">
        <f>[3]mip_foward_linkages_2014!$B11</f>
        <v>2.04810467575202</v>
      </c>
      <c r="V62" s="18">
        <f>[3]mip_foward_linkages_2015!$B11</f>
        <v>2.0243926943793902</v>
      </c>
      <c r="W62" s="18">
        <f>[3]mip_foward_linkages_2016!$B11</f>
        <v>1.9030299336682299</v>
      </c>
      <c r="X62" s="18">
        <f>[3]mip_foward_linkages_2017!$B11</f>
        <v>1.91508217042316</v>
      </c>
      <c r="Y62" s="18">
        <f>[3]mip_foward_linkages_2018!$B11</f>
        <v>2.2719102757809599</v>
      </c>
      <c r="Z62" s="18">
        <f t="shared" si="47"/>
        <v>2.2142139922571538</v>
      </c>
      <c r="AB62" s="21" t="s">
        <v>28</v>
      </c>
      <c r="AC62" s="30">
        <v>44</v>
      </c>
      <c r="AD62" s="26" t="str">
        <f>VLOOKUP(LARGE(B$53:B$97,$AC62),B$53:$AB$97,2022-AD$52,0)</f>
        <v>D86T88</v>
      </c>
      <c r="AE62" s="26" t="str">
        <f>VLOOKUP(LARGE(C$53:C$97,$AC62),C$53:$AB$97,2022-AE$52,0)</f>
        <v>D86T88</v>
      </c>
      <c r="AF62" s="26" t="str">
        <f>VLOOKUP(LARGE(D$53:D$97,$AC62),D$53:$AB$97,2022-AF$52,0)</f>
        <v>D86T88</v>
      </c>
      <c r="AG62" s="26" t="str">
        <f>VLOOKUP(LARGE(E$53:E$97,$AC62),E$53:$AB$97,2022-AG$52,0)</f>
        <v>D86T88</v>
      </c>
      <c r="AH62" s="26" t="str">
        <f>VLOOKUP(LARGE(F$53:F$97,$AC62),F$53:$AB$97,2022-AH$52,0)</f>
        <v>D03</v>
      </c>
      <c r="AI62" s="26" t="str">
        <f>VLOOKUP(LARGE(G$53:G$97,$AC62),G$53:$AB$97,2022-AI$52,0)</f>
        <v>D03</v>
      </c>
      <c r="AJ62" s="26" t="str">
        <f>VLOOKUP(LARGE(H$53:H$97,$AC62),H$53:$AB$97,2022-AJ$52,0)</f>
        <v>D03</v>
      </c>
      <c r="AK62" s="26" t="str">
        <f>VLOOKUP(LARGE(I$53:I$97,$AC62),I$53:$AB$97,2022-AK$52,0)</f>
        <v>D03</v>
      </c>
      <c r="AL62" s="26" t="str">
        <f>VLOOKUP(LARGE(J$53:J$97,$AC62),J$53:$AB$97,2022-AL$52,0)</f>
        <v>D03</v>
      </c>
      <c r="AM62" s="26" t="str">
        <f>VLOOKUP(LARGE(K$53:K$97,$AC62),K$53:$AB$97,2022-AM$52,0)</f>
        <v>D03</v>
      </c>
      <c r="AN62" s="26" t="str">
        <f>VLOOKUP(LARGE(L$53:L$97,$AC62),L$53:$AB$97,2022-AN$52,0)</f>
        <v>D03</v>
      </c>
      <c r="AO62" s="26" t="str">
        <f>VLOOKUP(LARGE(M$53:M$97,$AC62),M$53:$AB$97,2022-AO$52,0)</f>
        <v>D03</v>
      </c>
      <c r="AP62" s="26" t="str">
        <f>VLOOKUP(LARGE(N$53:N$97,$AC62),N$53:$AB$97,2022-AP$52,0)</f>
        <v>D03</v>
      </c>
      <c r="AQ62" s="26" t="str">
        <f>VLOOKUP(LARGE(O$53:O$97,$AC62),O$53:$AB$97,2022-AQ$52,0)</f>
        <v>D90T93</v>
      </c>
      <c r="AR62" s="26" t="str">
        <f>VLOOKUP(LARGE(P$53:P$97,$AC62),P$53:$AB$97,2022-AR$52,0)</f>
        <v>D90T93</v>
      </c>
      <c r="AS62" s="26" t="str">
        <f>VLOOKUP(LARGE(Q$53:Q$97,$AC62),Q$53:$AB$97,2022-AS$52,0)</f>
        <v>D03</v>
      </c>
      <c r="AT62" s="26" t="str">
        <f>VLOOKUP(LARGE(R$53:R$97,$AC62),R$53:$AB$97,2022-AT$52,0)</f>
        <v>D03</v>
      </c>
      <c r="AU62" s="26" t="str">
        <f>VLOOKUP(LARGE(S$53:S$97,$AC62),S$53:$AB$97,2022-AU$52,0)</f>
        <v>D03</v>
      </c>
      <c r="AV62" s="26" t="str">
        <f>VLOOKUP(LARGE(T$53:T$97,$AC62),T$53:$AB$97,2022-AV$52,0)</f>
        <v>D03</v>
      </c>
      <c r="AW62" s="26" t="str">
        <f>VLOOKUP(LARGE(U$53:U$97,$AC62),U$53:$AB$97,2022-AW$52,0)</f>
        <v>D03</v>
      </c>
      <c r="AX62" s="26" t="str">
        <f>VLOOKUP(LARGE(V$53:V$97,$AC62),V$53:$AB$97,2022-AX$52,0)</f>
        <v>D03</v>
      </c>
      <c r="AY62" s="26" t="str">
        <f>VLOOKUP(LARGE(W$53:W$97,$AC62),W$53:$AB$97,2022-AY$52,0)</f>
        <v>D03</v>
      </c>
      <c r="AZ62" s="26" t="str">
        <f>VLOOKUP(LARGE(X$53:X$97,$AC62),X$53:$AB$97,2022-AZ$52,0)</f>
        <v>D03</v>
      </c>
      <c r="BA62" s="26" t="str">
        <f>VLOOKUP(LARGE(Y$53:Y$97,$AC62),Y$53:$AB$97,2022-BA$52,0)</f>
        <v>D03</v>
      </c>
      <c r="BB62" s="18"/>
      <c r="BC62" s="18"/>
      <c r="BD62" s="22"/>
      <c r="BE62" s="26"/>
      <c r="BF62" s="26"/>
      <c r="BG62" s="26"/>
      <c r="BH62" s="18"/>
      <c r="BI62" s="26"/>
      <c r="BJ62" s="29"/>
      <c r="BK62" s="26"/>
      <c r="BL62" s="26"/>
      <c r="BM62" s="26"/>
      <c r="BN62" s="26"/>
      <c r="BO62" s="26"/>
      <c r="BP62" s="18"/>
      <c r="BQ62" s="18"/>
      <c r="BR62" s="18"/>
      <c r="BS62" s="18"/>
      <c r="BT62" s="18"/>
      <c r="BU62" s="18"/>
      <c r="BV62" s="18"/>
    </row>
    <row r="63" spans="1:74" ht="16.2" x14ac:dyDescent="0.4">
      <c r="A63" s="21" t="s">
        <v>29</v>
      </c>
      <c r="B63" s="18">
        <f>[3]mip_foward_linkages_1995!$B12</f>
        <v>2.2748655882174602</v>
      </c>
      <c r="C63" s="18">
        <f>[3]mip_foward_linkages_1996!$B12</f>
        <v>2.3284907144995199</v>
      </c>
      <c r="D63" s="18">
        <f>[3]mip_foward_linkages_1997!$B12</f>
        <v>2.3213131894485799</v>
      </c>
      <c r="E63" s="18">
        <f>[3]mip_foward_linkages_1998!$B12</f>
        <v>2.3677518745730302</v>
      </c>
      <c r="F63" s="18">
        <f>[3]mip_foward_linkages_1999!$B12</f>
        <v>2.48341794621075</v>
      </c>
      <c r="G63" s="18">
        <f>[3]mip_foward_linkages_2000!$B12</f>
        <v>2.5317701474715202</v>
      </c>
      <c r="H63" s="18">
        <f>[3]mip_foward_linkages_2001!$B12</f>
        <v>2.65715972403921</v>
      </c>
      <c r="I63" s="18">
        <f>[3]mip_foward_linkages_2001!$B12</f>
        <v>2.65715972403921</v>
      </c>
      <c r="J63" s="18">
        <f>[3]mip_foward_linkages_2003!$B12</f>
        <v>2.69672943950602</v>
      </c>
      <c r="K63" s="18">
        <f>[3]mip_foward_linkages_2004!$B12</f>
        <v>3.1443690574610601</v>
      </c>
      <c r="L63" s="18">
        <f>[3]mip_foward_linkages_2005!$B12</f>
        <v>2.7957813197096399</v>
      </c>
      <c r="M63" s="18">
        <f>[3]mip_foward_linkages_2006!$B12</f>
        <v>2.5743228129931799</v>
      </c>
      <c r="N63" s="18">
        <f>[3]mip_foward_linkages_2007!$B12</f>
        <v>2.5128025225528798</v>
      </c>
      <c r="O63" s="18">
        <f>[3]mip_foward_linkages_2008!$B12</f>
        <v>2.2902854224035698</v>
      </c>
      <c r="P63" s="18">
        <f>[3]mip_foward_linkages_2009!$B12</f>
        <v>1.8938595837563701</v>
      </c>
      <c r="Q63" s="18">
        <f>[3]mip_foward_linkages_2010!$B12</f>
        <v>1.7667196661329601</v>
      </c>
      <c r="R63" s="18">
        <f>[3]mip_foward_linkages_2011!$B12</f>
        <v>1.86775146858115</v>
      </c>
      <c r="S63" s="18">
        <f>[3]mip_foward_linkages_2012!$B12</f>
        <v>1.8556623833420001</v>
      </c>
      <c r="T63" s="18">
        <f>[3]mip_foward_linkages_2013!$B12</f>
        <v>1.8360433507099201</v>
      </c>
      <c r="U63" s="18">
        <f>[3]mip_foward_linkages_2014!$B12</f>
        <v>1.84844700133513</v>
      </c>
      <c r="V63" s="18">
        <f>[3]mip_foward_linkages_2015!$B12</f>
        <v>2.0410644876973998</v>
      </c>
      <c r="W63" s="18">
        <f>[3]mip_foward_linkages_2016!$B12</f>
        <v>1.9833018026635201</v>
      </c>
      <c r="X63" s="18">
        <f>[3]mip_foward_linkages_2017!$B12</f>
        <v>1.9613380759855099</v>
      </c>
      <c r="Y63" s="18">
        <f>[3]mip_foward_linkages_2018!$B12</f>
        <v>1.8753400899093799</v>
      </c>
      <c r="Z63" s="18">
        <f t="shared" si="47"/>
        <v>2.2735728080516231</v>
      </c>
      <c r="AB63" s="21" t="s">
        <v>29</v>
      </c>
      <c r="AC63" s="30">
        <v>45</v>
      </c>
      <c r="AD63" s="26" t="str">
        <f>VLOOKUP(LARGE(B$53:B$97,$AC63),B$53:$AB$97,2022-AD$52,0)</f>
        <v>D97T98</v>
      </c>
      <c r="AE63" s="26" t="str">
        <f>VLOOKUP(LARGE(C$53:C$97,$AC63),C$53:$AB$97,2022-AE$52,0)</f>
        <v>D97T98</v>
      </c>
      <c r="AF63" s="26" t="str">
        <f>VLOOKUP(LARGE(D$53:D$97,$AC63),D$53:$AB$97,2022-AF$52,0)</f>
        <v>D97T98</v>
      </c>
      <c r="AG63" s="26" t="str">
        <f>VLOOKUP(LARGE(E$53:E$97,$AC63),E$53:$AB$97,2022-AG$52,0)</f>
        <v>D97T98</v>
      </c>
      <c r="AH63" s="26" t="str">
        <f>VLOOKUP(LARGE(F$53:F$97,$AC63),F$53:$AB$97,2022-AH$52,0)</f>
        <v>D97T98</v>
      </c>
      <c r="AI63" s="26" t="str">
        <f>VLOOKUP(LARGE(G$53:G$97,$AC63),G$53:$AB$97,2022-AI$52,0)</f>
        <v>D97T98</v>
      </c>
      <c r="AJ63" s="26" t="str">
        <f>VLOOKUP(LARGE(H$53:H$97,$AC63),H$53:$AB$97,2022-AJ$52,0)</f>
        <v>D97T98</v>
      </c>
      <c r="AK63" s="26" t="str">
        <f>VLOOKUP(LARGE(I$53:I$97,$AC63),I$53:$AB$97,2022-AK$52,0)</f>
        <v>D97T98</v>
      </c>
      <c r="AL63" s="26" t="str">
        <f>VLOOKUP(LARGE(J$53:J$97,$AC63),J$53:$AB$97,2022-AL$52,0)</f>
        <v>D97T98</v>
      </c>
      <c r="AM63" s="26" t="str">
        <f>VLOOKUP(LARGE(K$53:K$97,$AC63),K$53:$AB$97,2022-AM$52,0)</f>
        <v>D97T98</v>
      </c>
      <c r="AN63" s="26" t="str">
        <f>VLOOKUP(LARGE(L$53:L$97,$AC63),L$53:$AB$97,2022-AN$52,0)</f>
        <v>D97T98</v>
      </c>
      <c r="AO63" s="26" t="str">
        <f>VLOOKUP(LARGE(M$53:M$97,$AC63),M$53:$AB$97,2022-AO$52,0)</f>
        <v>D97T98</v>
      </c>
      <c r="AP63" s="26" t="str">
        <f>VLOOKUP(LARGE(N$53:N$97,$AC63),N$53:$AB$97,2022-AP$52,0)</f>
        <v>D97T98</v>
      </c>
      <c r="AQ63" s="26" t="str">
        <f>VLOOKUP(LARGE(O$53:O$97,$AC63),O$53:$AB$97,2022-AQ$52,0)</f>
        <v>D97T98</v>
      </c>
      <c r="AR63" s="26" t="str">
        <f>VLOOKUP(LARGE(P$53:P$97,$AC63),P$53:$AB$97,2022-AR$52,0)</f>
        <v>D97T98</v>
      </c>
      <c r="AS63" s="26" t="str">
        <f>VLOOKUP(LARGE(Q$53:Q$97,$AC63),Q$53:$AB$97,2022-AS$52,0)</f>
        <v>D97T98</v>
      </c>
      <c r="AT63" s="26" t="str">
        <f>VLOOKUP(LARGE(R$53:R$97,$AC63),R$53:$AB$97,2022-AT$52,0)</f>
        <v>D97T98</v>
      </c>
      <c r="AU63" s="26" t="str">
        <f>VLOOKUP(LARGE(S$53:S$97,$AC63),S$53:$AB$97,2022-AU$52,0)</f>
        <v>D97T98</v>
      </c>
      <c r="AV63" s="26" t="str">
        <f>VLOOKUP(LARGE(T$53:T$97,$AC63),T$53:$AB$97,2022-AV$52,0)</f>
        <v>D97T98</v>
      </c>
      <c r="AW63" s="26" t="str">
        <f>VLOOKUP(LARGE(U$53:U$97,$AC63),U$53:$AB$97,2022-AW$52,0)</f>
        <v>D97T98</v>
      </c>
      <c r="AX63" s="26" t="str">
        <f>VLOOKUP(LARGE(V$53:V$97,$AC63),V$53:$AB$97,2022-AX$52,0)</f>
        <v>D97T98</v>
      </c>
      <c r="AY63" s="26" t="str">
        <f>VLOOKUP(LARGE(W$53:W$97,$AC63),W$53:$AB$97,2022-AY$52,0)</f>
        <v>D97T98</v>
      </c>
      <c r="AZ63" s="26" t="str">
        <f>VLOOKUP(LARGE(X$53:X$97,$AC63),X$53:$AB$97,2022-AZ$52,0)</f>
        <v>D97T98</v>
      </c>
      <c r="BA63" s="26" t="str">
        <f>VLOOKUP(LARGE(Y$53:Y$97,$AC63),Y$53:$AB$97,2022-BA$52,0)</f>
        <v>D97T98</v>
      </c>
      <c r="BB63" s="18"/>
      <c r="BC63" s="18"/>
      <c r="BD63" s="22"/>
      <c r="BE63" s="26"/>
      <c r="BF63" s="26"/>
      <c r="BG63" s="26"/>
      <c r="BH63" s="18"/>
      <c r="BI63" s="26"/>
      <c r="BJ63" s="29"/>
      <c r="BK63" s="26"/>
      <c r="BL63" s="26"/>
      <c r="BM63" s="26"/>
      <c r="BN63" s="26"/>
      <c r="BO63" s="26"/>
      <c r="BP63" s="18"/>
      <c r="BQ63" s="18"/>
      <c r="BR63" s="18"/>
      <c r="BS63" s="18"/>
      <c r="BT63" s="18"/>
      <c r="BU63" s="18"/>
      <c r="BV63" s="18"/>
    </row>
    <row r="64" spans="1:74" ht="16.2" x14ac:dyDescent="0.4">
      <c r="A64" s="21" t="s">
        <v>30</v>
      </c>
      <c r="B64" s="18">
        <f>[3]mip_foward_linkages_1995!$B13</f>
        <v>0.53408927253628902</v>
      </c>
      <c r="C64" s="18">
        <f>[3]mip_foward_linkages_1996!$B13</f>
        <v>0.55273899066003895</v>
      </c>
      <c r="D64" s="18">
        <f>[3]mip_foward_linkages_1997!$B13</f>
        <v>0.56576981485380096</v>
      </c>
      <c r="E64" s="18">
        <f>[3]mip_foward_linkages_1998!$B13</f>
        <v>0.56475423271896197</v>
      </c>
      <c r="F64" s="18">
        <f>[3]mip_foward_linkages_1999!$B13</f>
        <v>0.56744463824924196</v>
      </c>
      <c r="G64" s="18">
        <f>[3]mip_foward_linkages_2000!$B13</f>
        <v>0.56017894036448801</v>
      </c>
      <c r="H64" s="18">
        <f>[3]mip_foward_linkages_2001!$B13</f>
        <v>0.54596262962972297</v>
      </c>
      <c r="I64" s="18">
        <f>[3]mip_foward_linkages_2001!$B13</f>
        <v>0.54596262962972297</v>
      </c>
      <c r="J64" s="18">
        <f>[3]mip_foward_linkages_2003!$B13</f>
        <v>0.53389758451158298</v>
      </c>
      <c r="K64" s="18">
        <f>[3]mip_foward_linkages_2004!$B13</f>
        <v>0.53951002373034795</v>
      </c>
      <c r="L64" s="18">
        <f>[3]mip_foward_linkages_2005!$B13</f>
        <v>0.53417632102387702</v>
      </c>
      <c r="M64" s="18">
        <f>[3]mip_foward_linkages_2006!$B13</f>
        <v>0.53936845591233495</v>
      </c>
      <c r="N64" s="18">
        <f>[3]mip_foward_linkages_2007!$B13</f>
        <v>0.54007928748724798</v>
      </c>
      <c r="O64" s="18">
        <f>[3]mip_foward_linkages_2008!$B13</f>
        <v>0.54920659505657998</v>
      </c>
      <c r="P64" s="18">
        <f>[3]mip_foward_linkages_2009!$B13</f>
        <v>0.54776866499921795</v>
      </c>
      <c r="Q64" s="18">
        <f>[3]mip_foward_linkages_2010!$B13</f>
        <v>0.60341699887528399</v>
      </c>
      <c r="R64" s="18">
        <f>[3]mip_foward_linkages_2011!$B13</f>
        <v>0.59764403817626899</v>
      </c>
      <c r="S64" s="18">
        <f>[3]mip_foward_linkages_2012!$B13</f>
        <v>0.59164416724708002</v>
      </c>
      <c r="T64" s="18">
        <f>[3]mip_foward_linkages_2013!$B13</f>
        <v>0.59016674739335395</v>
      </c>
      <c r="U64" s="18">
        <f>[3]mip_foward_linkages_2014!$B13</f>
        <v>0.585944425167648</v>
      </c>
      <c r="V64" s="18">
        <f>[3]mip_foward_linkages_2015!$B13</f>
        <v>0.58833252450428897</v>
      </c>
      <c r="W64" s="18">
        <f>[3]mip_foward_linkages_2016!$B13</f>
        <v>0.59278643672140496</v>
      </c>
      <c r="X64" s="18">
        <f>[3]mip_foward_linkages_2017!$B13</f>
        <v>0.58745952801977197</v>
      </c>
      <c r="Y64" s="18">
        <f>[3]mip_foward_linkages_2018!$B13</f>
        <v>0.59281501306122197</v>
      </c>
      <c r="Z64" s="18">
        <f t="shared" si="47"/>
        <v>0.56462991502207405</v>
      </c>
      <c r="AB64" s="21" t="s">
        <v>30</v>
      </c>
      <c r="AC64" s="21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8"/>
      <c r="BC64" s="18"/>
      <c r="BD64" s="22"/>
      <c r="BE64" s="26"/>
      <c r="BF64" s="26"/>
      <c r="BG64" s="26"/>
      <c r="BH64" s="18"/>
      <c r="BI64" s="26"/>
      <c r="BJ64" s="29"/>
      <c r="BK64" s="26"/>
      <c r="BL64" s="26"/>
      <c r="BM64" s="26"/>
      <c r="BN64" s="26"/>
      <c r="BO64" s="26"/>
      <c r="BP64" s="18"/>
      <c r="BQ64" s="18"/>
      <c r="BR64" s="18"/>
      <c r="BS64" s="18"/>
      <c r="BT64" s="18"/>
      <c r="BU64" s="18"/>
      <c r="BV64" s="18"/>
    </row>
    <row r="65" spans="1:74" ht="16.2" x14ac:dyDescent="0.4">
      <c r="A65" s="21" t="s">
        <v>31</v>
      </c>
      <c r="B65" s="18">
        <f>[3]mip_foward_linkages_1995!$B14</f>
        <v>1.2504895022451501</v>
      </c>
      <c r="C65" s="18">
        <f>[3]mip_foward_linkages_1996!$B14</f>
        <v>1.1526068213369001</v>
      </c>
      <c r="D65" s="18">
        <f>[3]mip_foward_linkages_1997!$B14</f>
        <v>1.0962970292020999</v>
      </c>
      <c r="E65" s="18">
        <f>[3]mip_foward_linkages_1998!$B14</f>
        <v>1.0900615183503299</v>
      </c>
      <c r="F65" s="18">
        <f>[3]mip_foward_linkages_1999!$B14</f>
        <v>1.10163577577271</v>
      </c>
      <c r="G65" s="18">
        <f>[3]mip_foward_linkages_2000!$B14</f>
        <v>1.0875690385035399</v>
      </c>
      <c r="H65" s="18">
        <f>[3]mip_foward_linkages_2001!$B14</f>
        <v>1.0720026110511101</v>
      </c>
      <c r="I65" s="18">
        <f>[3]mip_foward_linkages_2001!$B14</f>
        <v>1.0720026110511101</v>
      </c>
      <c r="J65" s="18">
        <f>[3]mip_foward_linkages_2003!$B14</f>
        <v>1.13266617542776</v>
      </c>
      <c r="K65" s="18">
        <f>[3]mip_foward_linkages_2004!$B14</f>
        <v>1.1772589665312201</v>
      </c>
      <c r="L65" s="18">
        <f>[3]mip_foward_linkages_2005!$B14</f>
        <v>1.1897621168663199</v>
      </c>
      <c r="M65" s="18">
        <f>[3]mip_foward_linkages_2006!$B14</f>
        <v>1.1370076336569299</v>
      </c>
      <c r="N65" s="18">
        <f>[3]mip_foward_linkages_2007!$B14</f>
        <v>1.1122957506028801</v>
      </c>
      <c r="O65" s="18">
        <f>[3]mip_foward_linkages_2008!$B14</f>
        <v>1.0562227528552</v>
      </c>
      <c r="P65" s="18">
        <f>[3]mip_foward_linkages_2009!$B14</f>
        <v>1.05727412578286</v>
      </c>
      <c r="Q65" s="18">
        <f>[3]mip_foward_linkages_2010!$B14</f>
        <v>0.966562260604934</v>
      </c>
      <c r="R65" s="18">
        <f>[3]mip_foward_linkages_2011!$B14</f>
        <v>0.98733594514433598</v>
      </c>
      <c r="S65" s="18">
        <f>[3]mip_foward_linkages_2012!$B14</f>
        <v>1.0146303585532901</v>
      </c>
      <c r="T65" s="18">
        <f>[3]mip_foward_linkages_2013!$B14</f>
        <v>1.0160794995782501</v>
      </c>
      <c r="U65" s="18">
        <f>[3]mip_foward_linkages_2014!$B14</f>
        <v>1.0187959305477301</v>
      </c>
      <c r="V65" s="18">
        <f>[3]mip_foward_linkages_2015!$B14</f>
        <v>0.99763835115278598</v>
      </c>
      <c r="W65" s="18">
        <f>[3]mip_foward_linkages_2016!$B14</f>
        <v>1.01240962955675</v>
      </c>
      <c r="X65" s="18">
        <f>[3]mip_foward_linkages_2017!$B14</f>
        <v>1.00322673804022</v>
      </c>
      <c r="Y65" s="18">
        <f>[3]mip_foward_linkages_2018!$B14</f>
        <v>1.0050200256445501</v>
      </c>
      <c r="Z65" s="18">
        <f t="shared" si="47"/>
        <v>1.0752854653357902</v>
      </c>
      <c r="AB65" s="21" t="s">
        <v>31</v>
      </c>
      <c r="AC65" s="21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8"/>
      <c r="BC65" s="18"/>
      <c r="BD65" s="22"/>
      <c r="BE65" s="26"/>
      <c r="BF65" s="26"/>
      <c r="BG65" s="26"/>
      <c r="BH65" s="18"/>
      <c r="BI65" s="26"/>
      <c r="BJ65" s="29"/>
      <c r="BK65" s="26"/>
      <c r="BL65" s="26"/>
      <c r="BM65" s="26"/>
      <c r="BN65" s="26"/>
      <c r="BO65" s="26"/>
      <c r="BP65" s="18"/>
      <c r="BQ65" s="18"/>
      <c r="BR65" s="18"/>
      <c r="BS65" s="18"/>
      <c r="BT65" s="18"/>
      <c r="BU65" s="18"/>
      <c r="BV65" s="18"/>
    </row>
    <row r="66" spans="1:74" ht="16.2" x14ac:dyDescent="0.4">
      <c r="A66" s="21" t="s">
        <v>32</v>
      </c>
      <c r="B66" s="18">
        <f>[3]mip_foward_linkages_1995!$B15</f>
        <v>0.82609593877623699</v>
      </c>
      <c r="C66" s="18">
        <f>[3]mip_foward_linkages_1996!$B15</f>
        <v>0.79601217856636097</v>
      </c>
      <c r="D66" s="18">
        <f>[3]mip_foward_linkages_1997!$B15</f>
        <v>0.75423268371636598</v>
      </c>
      <c r="E66" s="18">
        <f>[3]mip_foward_linkages_1998!$B15</f>
        <v>0.74427792629632294</v>
      </c>
      <c r="F66" s="18">
        <f>[3]mip_foward_linkages_1999!$B15</f>
        <v>0.76100333768630402</v>
      </c>
      <c r="G66" s="18">
        <f>[3]mip_foward_linkages_2000!$B15</f>
        <v>0.75468889501562098</v>
      </c>
      <c r="H66" s="18">
        <f>[3]mip_foward_linkages_2001!$B15</f>
        <v>0.75243304449969906</v>
      </c>
      <c r="I66" s="18">
        <f>[3]mip_foward_linkages_2001!$B15</f>
        <v>0.75243304449969906</v>
      </c>
      <c r="J66" s="18">
        <f>[3]mip_foward_linkages_2003!$B15</f>
        <v>0.78293463348081405</v>
      </c>
      <c r="K66" s="18">
        <f>[3]mip_foward_linkages_2004!$B15</f>
        <v>0.75956449058797604</v>
      </c>
      <c r="L66" s="18">
        <f>[3]mip_foward_linkages_2005!$B15</f>
        <v>0.73211076242011897</v>
      </c>
      <c r="M66" s="18">
        <f>[3]mip_foward_linkages_2006!$B15</f>
        <v>0.74852321543236899</v>
      </c>
      <c r="N66" s="18">
        <f>[3]mip_foward_linkages_2007!$B15</f>
        <v>0.74127690191600704</v>
      </c>
      <c r="O66" s="18">
        <f>[3]mip_foward_linkages_2008!$B15</f>
        <v>0.74700692850118999</v>
      </c>
      <c r="P66" s="18">
        <f>[3]mip_foward_linkages_2009!$B15</f>
        <v>0.76284714544539001</v>
      </c>
      <c r="Q66" s="18">
        <f>[3]mip_foward_linkages_2010!$B15</f>
        <v>0.75281043909682399</v>
      </c>
      <c r="R66" s="18">
        <f>[3]mip_foward_linkages_2011!$B15</f>
        <v>0.73962371694362805</v>
      </c>
      <c r="S66" s="18">
        <f>[3]mip_foward_linkages_2012!$B15</f>
        <v>0.74238856057046199</v>
      </c>
      <c r="T66" s="18">
        <f>[3]mip_foward_linkages_2013!$B15</f>
        <v>0.73790018751798003</v>
      </c>
      <c r="U66" s="18">
        <f>[3]mip_foward_linkages_2014!$B15</f>
        <v>0.74030827751709405</v>
      </c>
      <c r="V66" s="18">
        <f>[3]mip_foward_linkages_2015!$B15</f>
        <v>0.73789505549597001</v>
      </c>
      <c r="W66" s="18">
        <f>[3]mip_foward_linkages_2016!$B15</f>
        <v>0.72290871634851095</v>
      </c>
      <c r="X66" s="18">
        <f>[3]mip_foward_linkages_2017!$B15</f>
        <v>0.71871518359429598</v>
      </c>
      <c r="Y66" s="18">
        <f>[3]mip_foward_linkages_2018!$B15</f>
        <v>0.71647558610822804</v>
      </c>
      <c r="Z66" s="18">
        <f t="shared" si="47"/>
        <v>0.75101945208472776</v>
      </c>
      <c r="AB66" s="21" t="s">
        <v>32</v>
      </c>
      <c r="AC66" s="21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8"/>
      <c r="BC66" s="18"/>
      <c r="BD66" s="22"/>
      <c r="BE66" s="26"/>
      <c r="BF66" s="26"/>
      <c r="BG66" s="26"/>
      <c r="BH66" s="18"/>
      <c r="BI66" s="26"/>
      <c r="BJ66" s="29"/>
      <c r="BK66" s="26"/>
      <c r="BL66" s="26"/>
      <c r="BM66" s="26"/>
      <c r="BN66" s="26"/>
      <c r="BO66" s="26"/>
      <c r="BP66" s="18"/>
      <c r="BQ66" s="18"/>
      <c r="BR66" s="18"/>
      <c r="BS66" s="18"/>
      <c r="BT66" s="18"/>
      <c r="BU66" s="18"/>
      <c r="BV66" s="18"/>
    </row>
    <row r="67" spans="1:74" ht="16.2" x14ac:dyDescent="0.4">
      <c r="A67" s="21" t="s">
        <v>33</v>
      </c>
      <c r="B67" s="18">
        <f>[3]mip_foward_linkages_1995!$B16</f>
        <v>1.77638637951268</v>
      </c>
      <c r="C67" s="18">
        <f>[3]mip_foward_linkages_1996!$B16</f>
        <v>1.7020577865748201</v>
      </c>
      <c r="D67" s="18">
        <f>[3]mip_foward_linkages_1997!$B16</f>
        <v>1.60547607893644</v>
      </c>
      <c r="E67" s="18">
        <f>[3]mip_foward_linkages_1998!$B16</f>
        <v>1.6401484798078201</v>
      </c>
      <c r="F67" s="18">
        <f>[3]mip_foward_linkages_1999!$B16</f>
        <v>1.60274759874774</v>
      </c>
      <c r="G67" s="18">
        <f>[3]mip_foward_linkages_2000!$B16</f>
        <v>1.537985838937</v>
      </c>
      <c r="H67" s="18">
        <f>[3]mip_foward_linkages_2001!$B16</f>
        <v>1.53725462259123</v>
      </c>
      <c r="I67" s="18">
        <f>[3]mip_foward_linkages_2001!$B16</f>
        <v>1.53725462259123</v>
      </c>
      <c r="J67" s="18">
        <f>[3]mip_foward_linkages_2003!$B16</f>
        <v>1.42494145868696</v>
      </c>
      <c r="K67" s="18">
        <f>[3]mip_foward_linkages_2004!$B16</f>
        <v>1.3333779997044699</v>
      </c>
      <c r="L67" s="18">
        <f>[3]mip_foward_linkages_2005!$B16</f>
        <v>1.32749810905471</v>
      </c>
      <c r="M67" s="18">
        <f>[3]mip_foward_linkages_2006!$B16</f>
        <v>1.34946095208788</v>
      </c>
      <c r="N67" s="18">
        <f>[3]mip_foward_linkages_2007!$B16</f>
        <v>1.3659350606113601</v>
      </c>
      <c r="O67" s="18">
        <f>[3]mip_foward_linkages_2008!$B16</f>
        <v>1.38820819228114</v>
      </c>
      <c r="P67" s="18">
        <f>[3]mip_foward_linkages_2009!$B16</f>
        <v>1.6401290720631001</v>
      </c>
      <c r="Q67" s="18">
        <f>[3]mip_foward_linkages_2010!$B16</f>
        <v>1.4917097789107701</v>
      </c>
      <c r="R67" s="18">
        <f>[3]mip_foward_linkages_2011!$B16</f>
        <v>1.3857897113923101</v>
      </c>
      <c r="S67" s="18">
        <f>[3]mip_foward_linkages_2012!$B16</f>
        <v>1.30392374579605</v>
      </c>
      <c r="T67" s="18">
        <f>[3]mip_foward_linkages_2013!$B16</f>
        <v>1.3538219777327001</v>
      </c>
      <c r="U67" s="18">
        <f>[3]mip_foward_linkages_2014!$B16</f>
        <v>1.33111536929492</v>
      </c>
      <c r="V67" s="18">
        <f>[3]mip_foward_linkages_2015!$B16</f>
        <v>1.27195935603054</v>
      </c>
      <c r="W67" s="18">
        <f>[3]mip_foward_linkages_2016!$B16</f>
        <v>1.2227736529911799</v>
      </c>
      <c r="X67" s="18">
        <f>[3]mip_foward_linkages_2017!$B16</f>
        <v>1.2963729111892901</v>
      </c>
      <c r="Y67" s="18">
        <f>[3]mip_foward_linkages_2018!$B16</f>
        <v>1.2627322075779399</v>
      </c>
      <c r="Z67" s="18">
        <f t="shared" si="47"/>
        <v>1.4453775401293452</v>
      </c>
      <c r="AB67" s="21" t="s">
        <v>33</v>
      </c>
      <c r="AC67" s="21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18"/>
      <c r="BC67" s="18"/>
      <c r="BD67" s="22"/>
      <c r="BE67" s="26"/>
      <c r="BF67" s="26"/>
      <c r="BG67" s="26"/>
      <c r="BH67" s="18"/>
      <c r="BI67" s="26"/>
      <c r="BJ67" s="29"/>
      <c r="BK67" s="26"/>
      <c r="BL67" s="26"/>
      <c r="BM67" s="26"/>
      <c r="BN67" s="26"/>
      <c r="BO67" s="26"/>
      <c r="BP67" s="18"/>
      <c r="BQ67" s="18"/>
      <c r="BR67" s="18"/>
      <c r="BS67" s="18"/>
      <c r="BT67" s="18"/>
      <c r="BU67" s="18"/>
      <c r="BV67" s="18"/>
    </row>
    <row r="68" spans="1:74" ht="16.2" x14ac:dyDescent="0.4">
      <c r="A68" s="21" t="s">
        <v>34</v>
      </c>
      <c r="B68" s="18">
        <f>[3]mip_foward_linkages_1995!$B17</f>
        <v>0.95033903295411604</v>
      </c>
      <c r="C68" s="18">
        <f>[3]mip_foward_linkages_1996!$B17</f>
        <v>0.945633981060372</v>
      </c>
      <c r="D68" s="18">
        <f>[3]mip_foward_linkages_1997!$B17</f>
        <v>0.93720483749876304</v>
      </c>
      <c r="E68" s="18">
        <f>[3]mip_foward_linkages_1998!$B17</f>
        <v>0.95099175890134202</v>
      </c>
      <c r="F68" s="18">
        <f>[3]mip_foward_linkages_1999!$B17</f>
        <v>0.97750324133531596</v>
      </c>
      <c r="G68" s="18">
        <f>[3]mip_foward_linkages_2000!$B17</f>
        <v>0.95589180739058999</v>
      </c>
      <c r="H68" s="18">
        <f>[3]mip_foward_linkages_2001!$B17</f>
        <v>1.00841230952744</v>
      </c>
      <c r="I68" s="18">
        <f>[3]mip_foward_linkages_2001!$B17</f>
        <v>1.00841230952744</v>
      </c>
      <c r="J68" s="18">
        <f>[3]mip_foward_linkages_2003!$B17</f>
        <v>0.98069355669429203</v>
      </c>
      <c r="K68" s="18">
        <f>[3]mip_foward_linkages_2004!$B17</f>
        <v>1.0089252372253901</v>
      </c>
      <c r="L68" s="18">
        <f>[3]mip_foward_linkages_2005!$B17</f>
        <v>1.06857264584555</v>
      </c>
      <c r="M68" s="18">
        <f>[3]mip_foward_linkages_2006!$B17</f>
        <v>1.0048548184911399</v>
      </c>
      <c r="N68" s="18">
        <f>[3]mip_foward_linkages_2007!$B17</f>
        <v>1.03851438342767</v>
      </c>
      <c r="O68" s="18">
        <f>[3]mip_foward_linkages_2008!$B17</f>
        <v>1.01677939628506</v>
      </c>
      <c r="P68" s="18">
        <f>[3]mip_foward_linkages_2009!$B17</f>
        <v>0.99574068204077804</v>
      </c>
      <c r="Q68" s="18">
        <f>[3]mip_foward_linkages_2010!$B17</f>
        <v>0.90892700740937904</v>
      </c>
      <c r="R68" s="18">
        <f>[3]mip_foward_linkages_2011!$B17</f>
        <v>0.87947438376839404</v>
      </c>
      <c r="S68" s="18">
        <f>[3]mip_foward_linkages_2012!$B17</f>
        <v>0.87166040391486299</v>
      </c>
      <c r="T68" s="18">
        <f>[3]mip_foward_linkages_2013!$B17</f>
        <v>0.88945811030084498</v>
      </c>
      <c r="U68" s="18">
        <f>[3]mip_foward_linkages_2014!$B17</f>
        <v>0.89306942228735497</v>
      </c>
      <c r="V68" s="18">
        <f>[3]mip_foward_linkages_2015!$B17</f>
        <v>0.87803805920546996</v>
      </c>
      <c r="W68" s="18">
        <f>[3]mip_foward_linkages_2016!$B17</f>
        <v>0.88017470283284904</v>
      </c>
      <c r="X68" s="18">
        <f>[3]mip_foward_linkages_2017!$B17</f>
        <v>0.88151793459317296</v>
      </c>
      <c r="Y68" s="18">
        <f>[3]mip_foward_linkages_2018!$B17</f>
        <v>0.89721238263833303</v>
      </c>
      <c r="Z68" s="18">
        <f t="shared" si="47"/>
        <v>0.95116676688149637</v>
      </c>
      <c r="AB68" s="21" t="s">
        <v>34</v>
      </c>
      <c r="AC68" s="21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18"/>
      <c r="BC68" s="18"/>
      <c r="BD68" s="22"/>
      <c r="BE68" s="26"/>
      <c r="BF68" s="26"/>
      <c r="BG68" s="26"/>
      <c r="BH68" s="18"/>
      <c r="BI68" s="26"/>
      <c r="BJ68" s="29"/>
      <c r="BK68" s="26"/>
      <c r="BL68" s="26"/>
      <c r="BM68" s="26"/>
      <c r="BN68" s="26"/>
      <c r="BO68" s="26"/>
      <c r="BP68" s="18"/>
      <c r="BQ68" s="18"/>
      <c r="BR68" s="18"/>
      <c r="BS68" s="18"/>
      <c r="BT68" s="18"/>
      <c r="BU68" s="18"/>
      <c r="BV68" s="18"/>
    </row>
    <row r="69" spans="1:74" ht="16.2" x14ac:dyDescent="0.4">
      <c r="A69" s="21" t="s">
        <v>35</v>
      </c>
      <c r="B69" s="18">
        <f>[3]mip_foward_linkages_1995!$B18</f>
        <v>0.70314157854232096</v>
      </c>
      <c r="C69" s="18">
        <f>[3]mip_foward_linkages_1996!$B18</f>
        <v>0.71304596974050605</v>
      </c>
      <c r="D69" s="18">
        <f>[3]mip_foward_linkages_1997!$B18</f>
        <v>0.725666667372864</v>
      </c>
      <c r="E69" s="18">
        <f>[3]mip_foward_linkages_1998!$B18</f>
        <v>0.75877766616257702</v>
      </c>
      <c r="F69" s="18">
        <f>[3]mip_foward_linkages_1999!$B18</f>
        <v>0.83505404286991003</v>
      </c>
      <c r="G69" s="18">
        <f>[3]mip_foward_linkages_2000!$B18</f>
        <v>0.77635652326131699</v>
      </c>
      <c r="H69" s="18">
        <f>[3]mip_foward_linkages_2001!$B18</f>
        <v>0.783434522279852</v>
      </c>
      <c r="I69" s="18">
        <f>[3]mip_foward_linkages_2001!$B18</f>
        <v>0.783434522279852</v>
      </c>
      <c r="J69" s="18">
        <f>[3]mip_foward_linkages_2003!$B18</f>
        <v>0.80312192557722095</v>
      </c>
      <c r="K69" s="18">
        <f>[3]mip_foward_linkages_2004!$B18</f>
        <v>0.74466029785029997</v>
      </c>
      <c r="L69" s="18">
        <f>[3]mip_foward_linkages_2005!$B18</f>
        <v>0.71506730967152099</v>
      </c>
      <c r="M69" s="18">
        <f>[3]mip_foward_linkages_2006!$B18</f>
        <v>0.70835477767778499</v>
      </c>
      <c r="N69" s="18">
        <f>[3]mip_foward_linkages_2007!$B18</f>
        <v>0.71323384298836601</v>
      </c>
      <c r="O69" s="18">
        <f>[3]mip_foward_linkages_2008!$B18</f>
        <v>0.73176820587046598</v>
      </c>
      <c r="P69" s="18">
        <f>[3]mip_foward_linkages_2009!$B18</f>
        <v>0.72089566723593701</v>
      </c>
      <c r="Q69" s="18">
        <f>[3]mip_foward_linkages_2010!$B18</f>
        <v>0.92621991613792898</v>
      </c>
      <c r="R69" s="18">
        <f>[3]mip_foward_linkages_2011!$B18</f>
        <v>0.886522890913501</v>
      </c>
      <c r="S69" s="18">
        <f>[3]mip_foward_linkages_2012!$B18</f>
        <v>0.91010942989238797</v>
      </c>
      <c r="T69" s="18">
        <f>[3]mip_foward_linkages_2013!$B18</f>
        <v>0.92532790659446496</v>
      </c>
      <c r="U69" s="18">
        <f>[3]mip_foward_linkages_2014!$B18</f>
        <v>0.90990101387408795</v>
      </c>
      <c r="V69" s="18">
        <f>[3]mip_foward_linkages_2015!$B18</f>
        <v>0.93164776613340505</v>
      </c>
      <c r="W69" s="18">
        <f>[3]mip_foward_linkages_2016!$B18</f>
        <v>0.91200230277697902</v>
      </c>
      <c r="X69" s="18">
        <f>[3]mip_foward_linkages_2017!$B18</f>
        <v>0.93050882030975901</v>
      </c>
      <c r="Y69" s="18">
        <f>[3]mip_foward_linkages_2018!$B18</f>
        <v>0.93190282742876696</v>
      </c>
      <c r="Z69" s="18">
        <f t="shared" si="47"/>
        <v>0.81167318306008651</v>
      </c>
      <c r="AB69" s="21" t="s">
        <v>35</v>
      </c>
      <c r="AC69" s="21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18"/>
      <c r="BC69" s="18"/>
      <c r="BD69" s="22"/>
      <c r="BE69" s="26"/>
      <c r="BF69" s="26"/>
      <c r="BG69" s="26"/>
      <c r="BH69" s="18"/>
      <c r="BI69" s="26"/>
      <c r="BJ69" s="29"/>
      <c r="BK69" s="26"/>
      <c r="BL69" s="26"/>
      <c r="BM69" s="26"/>
      <c r="BN69" s="26"/>
      <c r="BO69" s="26"/>
      <c r="BP69" s="18"/>
      <c r="BQ69" s="18"/>
      <c r="BR69" s="18"/>
      <c r="BS69" s="18"/>
      <c r="BT69" s="18"/>
      <c r="BU69" s="18"/>
      <c r="BV69" s="18"/>
    </row>
    <row r="70" spans="1:74" ht="16.2" x14ac:dyDescent="0.4">
      <c r="A70" s="21" t="s">
        <v>36</v>
      </c>
      <c r="B70" s="18">
        <f>[3]mip_foward_linkages_1995!$B19</f>
        <v>0.64603655549283701</v>
      </c>
      <c r="C70" s="18">
        <f>[3]mip_foward_linkages_1996!$B19</f>
        <v>0.69937299376567996</v>
      </c>
      <c r="D70" s="18">
        <f>[3]mip_foward_linkages_1997!$B19</f>
        <v>0.73732607648127102</v>
      </c>
      <c r="E70" s="18">
        <f>[3]mip_foward_linkages_1998!$B19</f>
        <v>0.75306042876139501</v>
      </c>
      <c r="F70" s="18">
        <f>[3]mip_foward_linkages_1999!$B19</f>
        <v>0.76308953450710404</v>
      </c>
      <c r="G70" s="18">
        <f>[3]mip_foward_linkages_2000!$B19</f>
        <v>0.73217638215718905</v>
      </c>
      <c r="H70" s="18">
        <f>[3]mip_foward_linkages_2001!$B19</f>
        <v>0.79585639690679599</v>
      </c>
      <c r="I70" s="18">
        <f>[3]mip_foward_linkages_2001!$B19</f>
        <v>0.79585639690679599</v>
      </c>
      <c r="J70" s="18">
        <f>[3]mip_foward_linkages_2003!$B19</f>
        <v>0.76756619771724299</v>
      </c>
      <c r="K70" s="18">
        <f>[3]mip_foward_linkages_2004!$B19</f>
        <v>0.75456582787558302</v>
      </c>
      <c r="L70" s="18">
        <f>[3]mip_foward_linkages_2005!$B19</f>
        <v>0.746436635243373</v>
      </c>
      <c r="M70" s="18">
        <f>[3]mip_foward_linkages_2006!$B19</f>
        <v>0.75707621025657501</v>
      </c>
      <c r="N70" s="18">
        <f>[3]mip_foward_linkages_2007!$B19</f>
        <v>0.76399706835266301</v>
      </c>
      <c r="O70" s="18">
        <f>[3]mip_foward_linkages_2008!$B19</f>
        <v>0.74874321423495505</v>
      </c>
      <c r="P70" s="18">
        <f>[3]mip_foward_linkages_2009!$B19</f>
        <v>0.72461994729228396</v>
      </c>
      <c r="Q70" s="18">
        <f>[3]mip_foward_linkages_2010!$B19</f>
        <v>0.75610110287557897</v>
      </c>
      <c r="R70" s="18">
        <f>[3]mip_foward_linkages_2011!$B19</f>
        <v>0.7570990514425</v>
      </c>
      <c r="S70" s="18">
        <f>[3]mip_foward_linkages_2012!$B19</f>
        <v>0.74276809852395498</v>
      </c>
      <c r="T70" s="18">
        <f>[3]mip_foward_linkages_2013!$B19</f>
        <v>0.73519496709449605</v>
      </c>
      <c r="U70" s="18">
        <f>[3]mip_foward_linkages_2014!$B19</f>
        <v>0.74683646657150904</v>
      </c>
      <c r="V70" s="18">
        <f>[3]mip_foward_linkages_2015!$B19</f>
        <v>0.75243045192063396</v>
      </c>
      <c r="W70" s="18">
        <f>[3]mip_foward_linkages_2016!$B19</f>
        <v>0.75624634126044199</v>
      </c>
      <c r="X70" s="18">
        <f>[3]mip_foward_linkages_2017!$B19</f>
        <v>0.74503442268901399</v>
      </c>
      <c r="Y70" s="18">
        <f>[3]mip_foward_linkages_2018!$B19</f>
        <v>0.75107041248173401</v>
      </c>
      <c r="Z70" s="18">
        <f t="shared" si="47"/>
        <v>0.74702338253381706</v>
      </c>
      <c r="AB70" s="21" t="s">
        <v>36</v>
      </c>
      <c r="AC70" s="21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18"/>
      <c r="BC70" s="18"/>
      <c r="BD70" s="22"/>
      <c r="BE70" s="26"/>
      <c r="BF70" s="26"/>
      <c r="BG70" s="26"/>
      <c r="BH70" s="18"/>
      <c r="BI70" s="26"/>
      <c r="BJ70" s="29"/>
      <c r="BK70" s="26"/>
      <c r="BL70" s="26"/>
      <c r="BM70" s="26"/>
      <c r="BN70" s="26"/>
      <c r="BO70" s="26"/>
      <c r="BP70" s="18"/>
      <c r="BQ70" s="18"/>
      <c r="BR70" s="18"/>
      <c r="BS70" s="18"/>
      <c r="BT70" s="18"/>
      <c r="BU70" s="18"/>
      <c r="BV70" s="18"/>
    </row>
    <row r="71" spans="1:74" ht="16.2" x14ac:dyDescent="0.4">
      <c r="A71" s="21" t="s">
        <v>37</v>
      </c>
      <c r="B71" s="18">
        <f>[3]mip_foward_linkages_1995!$B20</f>
        <v>0.98695591952402995</v>
      </c>
      <c r="C71" s="18">
        <f>[3]mip_foward_linkages_1996!$B20</f>
        <v>0.95090138028378901</v>
      </c>
      <c r="D71" s="18">
        <f>[3]mip_foward_linkages_1997!$B20</f>
        <v>0.92511584004008596</v>
      </c>
      <c r="E71" s="18">
        <f>[3]mip_foward_linkages_1998!$B20</f>
        <v>0.96799310580033804</v>
      </c>
      <c r="F71" s="18">
        <f>[3]mip_foward_linkages_1999!$B20</f>
        <v>0.99837130571908606</v>
      </c>
      <c r="G71" s="18">
        <f>[3]mip_foward_linkages_2000!$B20</f>
        <v>0.93314901542433004</v>
      </c>
      <c r="H71" s="18">
        <f>[3]mip_foward_linkages_2001!$B20</f>
        <v>0.90181344754903003</v>
      </c>
      <c r="I71" s="18">
        <f>[3]mip_foward_linkages_2001!$B20</f>
        <v>0.90181344754903003</v>
      </c>
      <c r="J71" s="18">
        <f>[3]mip_foward_linkages_2003!$B20</f>
        <v>0.87346590320523099</v>
      </c>
      <c r="K71" s="18">
        <f>[3]mip_foward_linkages_2004!$B20</f>
        <v>0.83330253501102403</v>
      </c>
      <c r="L71" s="18">
        <f>[3]mip_foward_linkages_2005!$B20</f>
        <v>0.82936534856822997</v>
      </c>
      <c r="M71" s="18">
        <f>[3]mip_foward_linkages_2006!$B20</f>
        <v>0.81423381614175105</v>
      </c>
      <c r="N71" s="18">
        <f>[3]mip_foward_linkages_2007!$B20</f>
        <v>0.78429172919258705</v>
      </c>
      <c r="O71" s="18">
        <f>[3]mip_foward_linkages_2008!$B20</f>
        <v>0.94032468333087704</v>
      </c>
      <c r="P71" s="18">
        <f>[3]mip_foward_linkages_2009!$B20</f>
        <v>0.95881508898225498</v>
      </c>
      <c r="Q71" s="18">
        <f>[3]mip_foward_linkages_2010!$B20</f>
        <v>0.97897656693304502</v>
      </c>
      <c r="R71" s="18">
        <f>[3]mip_foward_linkages_2011!$B20</f>
        <v>0.94899988752590603</v>
      </c>
      <c r="S71" s="18">
        <f>[3]mip_foward_linkages_2012!$B20</f>
        <v>0.92657302610857095</v>
      </c>
      <c r="T71" s="18">
        <f>[3]mip_foward_linkages_2013!$B20</f>
        <v>0.92289993749132604</v>
      </c>
      <c r="U71" s="18">
        <f>[3]mip_foward_linkages_2014!$B20</f>
        <v>0.92822491964950504</v>
      </c>
      <c r="V71" s="18">
        <f>[3]mip_foward_linkages_2015!$B20</f>
        <v>0.94412855507596505</v>
      </c>
      <c r="W71" s="18">
        <f>[3]mip_foward_linkages_2016!$B20</f>
        <v>0.94225440248582903</v>
      </c>
      <c r="X71" s="18">
        <f>[3]mip_foward_linkages_2017!$B20</f>
        <v>0.91957060628368803</v>
      </c>
      <c r="Y71" s="18">
        <f>[3]mip_foward_linkages_2018!$B20</f>
        <v>0.88683878316888598</v>
      </c>
      <c r="Z71" s="18">
        <f t="shared" si="47"/>
        <v>0.91659913546018335</v>
      </c>
      <c r="AB71" s="21" t="s">
        <v>37</v>
      </c>
      <c r="AC71" s="21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18"/>
      <c r="BC71" s="18"/>
      <c r="BD71" s="22"/>
      <c r="BE71" s="26"/>
      <c r="BF71" s="26"/>
      <c r="BG71" s="26"/>
      <c r="BH71" s="18"/>
      <c r="BI71" s="26"/>
      <c r="BJ71" s="29"/>
      <c r="BK71" s="26"/>
      <c r="BL71" s="26"/>
      <c r="BM71" s="26"/>
      <c r="BN71" s="26"/>
      <c r="BO71" s="26"/>
      <c r="BP71" s="18"/>
      <c r="BQ71" s="18"/>
      <c r="BR71" s="18"/>
      <c r="BS71" s="18"/>
      <c r="BT71" s="18"/>
      <c r="BU71" s="18"/>
      <c r="BV71" s="18"/>
    </row>
    <row r="72" spans="1:74" ht="16.2" x14ac:dyDescent="0.4">
      <c r="A72" s="21" t="s">
        <v>38</v>
      </c>
      <c r="B72" s="18">
        <f>[3]mip_foward_linkages_1995!$B21</f>
        <v>0.86320921920530402</v>
      </c>
      <c r="C72" s="18">
        <f>[3]mip_foward_linkages_1996!$B21</f>
        <v>0.84671367660432195</v>
      </c>
      <c r="D72" s="18">
        <f>[3]mip_foward_linkages_1997!$B21</f>
        <v>0.85632075417637799</v>
      </c>
      <c r="E72" s="18">
        <f>[3]mip_foward_linkages_1998!$B21</f>
        <v>0.91868747393445804</v>
      </c>
      <c r="F72" s="18">
        <f>[3]mip_foward_linkages_1999!$B21</f>
        <v>0.95663229232562297</v>
      </c>
      <c r="G72" s="18">
        <f>[3]mip_foward_linkages_2000!$B21</f>
        <v>0.92471447074966895</v>
      </c>
      <c r="H72" s="18">
        <f>[3]mip_foward_linkages_2001!$B21</f>
        <v>0.91016882434441804</v>
      </c>
      <c r="I72" s="18">
        <f>[3]mip_foward_linkages_2001!$B21</f>
        <v>0.91016882434441804</v>
      </c>
      <c r="J72" s="18">
        <f>[3]mip_foward_linkages_2003!$B21</f>
        <v>0.99572477773166901</v>
      </c>
      <c r="K72" s="18">
        <f>[3]mip_foward_linkages_2004!$B21</f>
        <v>1.07039404307149</v>
      </c>
      <c r="L72" s="18">
        <f>[3]mip_foward_linkages_2005!$B21</f>
        <v>1.1035223111355901</v>
      </c>
      <c r="M72" s="18">
        <f>[3]mip_foward_linkages_2006!$B21</f>
        <v>1.0575567702169899</v>
      </c>
      <c r="N72" s="18">
        <f>[3]mip_foward_linkages_2007!$B21</f>
        <v>1.0131642796949201</v>
      </c>
      <c r="O72" s="18">
        <f>[3]mip_foward_linkages_2008!$B21</f>
        <v>0.97117209774598301</v>
      </c>
      <c r="P72" s="18">
        <f>[3]mip_foward_linkages_2009!$B21</f>
        <v>0.93095368685625202</v>
      </c>
      <c r="Q72" s="18">
        <f>[3]mip_foward_linkages_2010!$B21</f>
        <v>0.97118643840068997</v>
      </c>
      <c r="R72" s="18">
        <f>[3]mip_foward_linkages_2011!$B21</f>
        <v>0.9572121825837</v>
      </c>
      <c r="S72" s="18">
        <f>[3]mip_foward_linkages_2012!$B21</f>
        <v>0.96641772362623302</v>
      </c>
      <c r="T72" s="18">
        <f>[3]mip_foward_linkages_2013!$B21</f>
        <v>0.95421981757701602</v>
      </c>
      <c r="U72" s="18">
        <f>[3]mip_foward_linkages_2014!$B21</f>
        <v>0.97970571509928395</v>
      </c>
      <c r="V72" s="18">
        <f>[3]mip_foward_linkages_2015!$B21</f>
        <v>0.94429018792597097</v>
      </c>
      <c r="W72" s="18">
        <f>[3]mip_foward_linkages_2016!$B21</f>
        <v>0.98970953789747496</v>
      </c>
      <c r="X72" s="18">
        <f>[3]mip_foward_linkages_2017!$B21</f>
        <v>1.01920958959407</v>
      </c>
      <c r="Y72" s="18">
        <f>[3]mip_foward_linkages_2018!$B21</f>
        <v>0.98668799925600903</v>
      </c>
      <c r="Z72" s="18">
        <f t="shared" si="47"/>
        <v>0.96240594558741399</v>
      </c>
      <c r="AB72" s="21" t="s">
        <v>38</v>
      </c>
      <c r="AC72" s="21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18"/>
      <c r="BC72" s="18"/>
      <c r="BD72" s="22"/>
      <c r="BE72" s="26"/>
      <c r="BF72" s="26"/>
      <c r="BG72" s="26"/>
      <c r="BH72" s="18"/>
      <c r="BI72" s="26"/>
      <c r="BJ72" s="29"/>
      <c r="BK72" s="26"/>
      <c r="BL72" s="26"/>
      <c r="BM72" s="26"/>
      <c r="BN72" s="26"/>
      <c r="BO72" s="26"/>
      <c r="BP72" s="18"/>
      <c r="BQ72" s="18"/>
      <c r="BR72" s="18"/>
      <c r="BS72" s="18"/>
      <c r="BT72" s="18"/>
      <c r="BU72" s="18"/>
      <c r="BV72" s="18"/>
    </row>
    <row r="73" spans="1:74" ht="16.2" x14ac:dyDescent="0.4">
      <c r="A73" s="21" t="s">
        <v>39</v>
      </c>
      <c r="B73" s="18">
        <f>[3]mip_foward_linkages_1995!$B22</f>
        <v>0.67763198867596697</v>
      </c>
      <c r="C73" s="18">
        <f>[3]mip_foward_linkages_1996!$B22</f>
        <v>0.70969049600033796</v>
      </c>
      <c r="D73" s="18">
        <f>[3]mip_foward_linkages_1997!$B22</f>
        <v>0.73031711424575396</v>
      </c>
      <c r="E73" s="18">
        <f>[3]mip_foward_linkages_1998!$B22</f>
        <v>0.78421215830566204</v>
      </c>
      <c r="F73" s="18">
        <f>[3]mip_foward_linkages_1999!$B22</f>
        <v>0.85132472878166299</v>
      </c>
      <c r="G73" s="18">
        <f>[3]mip_foward_linkages_2000!$B22</f>
        <v>0.73269661118734697</v>
      </c>
      <c r="H73" s="18">
        <f>[3]mip_foward_linkages_2001!$B22</f>
        <v>0.72426796744115796</v>
      </c>
      <c r="I73" s="18">
        <f>[3]mip_foward_linkages_2001!$B22</f>
        <v>0.72426796744115796</v>
      </c>
      <c r="J73" s="18">
        <f>[3]mip_foward_linkages_2003!$B22</f>
        <v>0.78037009140773705</v>
      </c>
      <c r="K73" s="18">
        <f>[3]mip_foward_linkages_2004!$B22</f>
        <v>0.69601781263434503</v>
      </c>
      <c r="L73" s="18">
        <f>[3]mip_foward_linkages_2005!$B22</f>
        <v>0.73662885076786799</v>
      </c>
      <c r="M73" s="18">
        <f>[3]mip_foward_linkages_2006!$B22</f>
        <v>0.76013106064637703</v>
      </c>
      <c r="N73" s="18">
        <f>[3]mip_foward_linkages_2007!$B22</f>
        <v>0.71186886659774795</v>
      </c>
      <c r="O73" s="18">
        <f>[3]mip_foward_linkages_2008!$B22</f>
        <v>0.73613993563409597</v>
      </c>
      <c r="P73" s="18">
        <f>[3]mip_foward_linkages_2009!$B22</f>
        <v>0.72264708836325398</v>
      </c>
      <c r="Q73" s="18">
        <f>[3]mip_foward_linkages_2010!$B22</f>
        <v>0.72316691440165703</v>
      </c>
      <c r="R73" s="18">
        <f>[3]mip_foward_linkages_2011!$B22</f>
        <v>0.726045499106593</v>
      </c>
      <c r="S73" s="18">
        <f>[3]mip_foward_linkages_2012!$B22</f>
        <v>0.71129159494352101</v>
      </c>
      <c r="T73" s="18">
        <f>[3]mip_foward_linkages_2013!$B22</f>
        <v>0.712674455798325</v>
      </c>
      <c r="U73" s="18">
        <f>[3]mip_foward_linkages_2014!$B22</f>
        <v>0.70533770309577604</v>
      </c>
      <c r="V73" s="18">
        <f>[3]mip_foward_linkages_2015!$B22</f>
        <v>0.74697178016236598</v>
      </c>
      <c r="W73" s="18">
        <f>[3]mip_foward_linkages_2016!$B22</f>
        <v>0.69515078472389202</v>
      </c>
      <c r="X73" s="18">
        <f>[3]mip_foward_linkages_2017!$B22</f>
        <v>0.68559467656075002</v>
      </c>
      <c r="Y73" s="18">
        <f>[3]mip_foward_linkages_2018!$B22</f>
        <v>0.74258479422982804</v>
      </c>
      <c r="Z73" s="18">
        <f t="shared" si="47"/>
        <v>0.73029295588138243</v>
      </c>
      <c r="AB73" s="21" t="s">
        <v>39</v>
      </c>
      <c r="AC73" s="21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18"/>
      <c r="BC73" s="18"/>
      <c r="BD73" s="22"/>
      <c r="BE73" s="26"/>
      <c r="BF73" s="26"/>
      <c r="BG73" s="26"/>
      <c r="BH73" s="18"/>
      <c r="BI73" s="26"/>
      <c r="BJ73" s="29"/>
      <c r="BK73" s="26"/>
      <c r="BL73" s="26"/>
      <c r="BM73" s="26"/>
      <c r="BN73" s="26"/>
      <c r="BO73" s="26"/>
      <c r="BP73" s="18"/>
      <c r="BQ73" s="18"/>
      <c r="BR73" s="18"/>
      <c r="BS73" s="18"/>
      <c r="BT73" s="18"/>
      <c r="BU73" s="18"/>
      <c r="BV73" s="18"/>
    </row>
    <row r="74" spans="1:74" ht="16.2" x14ac:dyDescent="0.4">
      <c r="A74" s="21" t="s">
        <v>40</v>
      </c>
      <c r="B74" s="18">
        <f>[3]mip_foward_linkages_1995!$B23</f>
        <v>0.80164076549101004</v>
      </c>
      <c r="C74" s="18">
        <f>[3]mip_foward_linkages_1996!$B23</f>
        <v>0.768072795922495</v>
      </c>
      <c r="D74" s="18">
        <f>[3]mip_foward_linkages_1997!$B23</f>
        <v>0.72044548950707799</v>
      </c>
      <c r="E74" s="18">
        <f>[3]mip_foward_linkages_1998!$B23</f>
        <v>0.72573146513349396</v>
      </c>
      <c r="F74" s="18">
        <f>[3]mip_foward_linkages_1999!$B23</f>
        <v>0.72596243938011495</v>
      </c>
      <c r="G74" s="18">
        <f>[3]mip_foward_linkages_2000!$B23</f>
        <v>0.90883074458922597</v>
      </c>
      <c r="H74" s="18">
        <f>[3]mip_foward_linkages_2001!$B23</f>
        <v>0.88143570269896099</v>
      </c>
      <c r="I74" s="18">
        <f>[3]mip_foward_linkages_2001!$B23</f>
        <v>0.88143570269896099</v>
      </c>
      <c r="J74" s="18">
        <f>[3]mip_foward_linkages_2003!$B23</f>
        <v>0.86029049072463704</v>
      </c>
      <c r="K74" s="18">
        <f>[3]mip_foward_linkages_2004!$B23</f>
        <v>0.84062579333943099</v>
      </c>
      <c r="L74" s="18">
        <f>[3]mip_foward_linkages_2005!$B23</f>
        <v>0.825730195020008</v>
      </c>
      <c r="M74" s="18">
        <f>[3]mip_foward_linkages_2006!$B23</f>
        <v>0.84614034987180697</v>
      </c>
      <c r="N74" s="18">
        <f>[3]mip_foward_linkages_2007!$B23</f>
        <v>0.85533057576625604</v>
      </c>
      <c r="O74" s="18">
        <f>[3]mip_foward_linkages_2008!$B23</f>
        <v>0.89662448468558198</v>
      </c>
      <c r="P74" s="18">
        <f>[3]mip_foward_linkages_2009!$B23</f>
        <v>0.878982180887945</v>
      </c>
      <c r="Q74" s="18">
        <f>[3]mip_foward_linkages_2010!$B23</f>
        <v>1.02164276480876</v>
      </c>
      <c r="R74" s="18">
        <f>[3]mip_foward_linkages_2011!$B23</f>
        <v>0.98587663284306104</v>
      </c>
      <c r="S74" s="18">
        <f>[3]mip_foward_linkages_2012!$B23</f>
        <v>0.96227413813406504</v>
      </c>
      <c r="T74" s="18">
        <f>[3]mip_foward_linkages_2013!$B23</f>
        <v>0.96154343180979396</v>
      </c>
      <c r="U74" s="18">
        <f>[3]mip_foward_linkages_2014!$B23</f>
        <v>0.96337915961324105</v>
      </c>
      <c r="V74" s="18">
        <f>[3]mip_foward_linkages_2015!$B23</f>
        <v>0.99817136223101499</v>
      </c>
      <c r="W74" s="18">
        <f>[3]mip_foward_linkages_2016!$B23</f>
        <v>1.03083406270097</v>
      </c>
      <c r="X74" s="18">
        <f>[3]mip_foward_linkages_2017!$B23</f>
        <v>1.0528119873959401</v>
      </c>
      <c r="Y74" s="18">
        <f>[3]mip_foward_linkages_2018!$B23</f>
        <v>1.03157643102242</v>
      </c>
      <c r="Z74" s="18">
        <f t="shared" si="47"/>
        <v>0.89272454776151122</v>
      </c>
      <c r="AB74" s="21" t="s">
        <v>40</v>
      </c>
      <c r="AC74" s="21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18"/>
      <c r="BC74" s="18"/>
      <c r="BD74" s="22"/>
      <c r="BE74" s="26"/>
      <c r="BF74" s="26"/>
      <c r="BG74" s="26"/>
      <c r="BH74" s="18"/>
      <c r="BI74" s="26"/>
      <c r="BJ74" s="29"/>
      <c r="BK74" s="26"/>
      <c r="BL74" s="26"/>
      <c r="BM74" s="26"/>
      <c r="BN74" s="26"/>
      <c r="BO74" s="26"/>
      <c r="BP74" s="18"/>
      <c r="BQ74" s="18"/>
      <c r="BR74" s="18"/>
      <c r="BS74" s="18"/>
      <c r="BT74" s="18"/>
      <c r="BU74" s="18"/>
      <c r="BV74" s="18"/>
    </row>
    <row r="75" spans="1:74" ht="16.2" x14ac:dyDescent="0.4">
      <c r="A75" s="21" t="s">
        <v>41</v>
      </c>
      <c r="B75" s="18">
        <f>[3]mip_foward_linkages_1995!$B24</f>
        <v>1.40504054054915</v>
      </c>
      <c r="C75" s="18">
        <f>[3]mip_foward_linkages_1996!$B24</f>
        <v>1.38678248440951</v>
      </c>
      <c r="D75" s="18">
        <f>[3]mip_foward_linkages_1997!$B24</f>
        <v>1.3450639111012199</v>
      </c>
      <c r="E75" s="18">
        <f>[3]mip_foward_linkages_1998!$B24</f>
        <v>1.3246350499280699</v>
      </c>
      <c r="F75" s="18">
        <f>[3]mip_foward_linkages_1999!$B24</f>
        <v>1.3023283099887899</v>
      </c>
      <c r="G75" s="18">
        <f>[3]mip_foward_linkages_2000!$B24</f>
        <v>1.3972684229877499</v>
      </c>
      <c r="H75" s="18">
        <f>[3]mip_foward_linkages_2001!$B24</f>
        <v>1.4548285540085</v>
      </c>
      <c r="I75" s="18">
        <f>[3]mip_foward_linkages_2001!$B24</f>
        <v>1.4548285540085</v>
      </c>
      <c r="J75" s="18">
        <f>[3]mip_foward_linkages_2003!$B24</f>
        <v>1.52030156509454</v>
      </c>
      <c r="K75" s="18">
        <f>[3]mip_foward_linkages_2004!$B24</f>
        <v>1.529958082059</v>
      </c>
      <c r="L75" s="18">
        <f>[3]mip_foward_linkages_2005!$B24</f>
        <v>1.4896699296476601</v>
      </c>
      <c r="M75" s="18">
        <f>[3]mip_foward_linkages_2006!$B24</f>
        <v>1.47762113694956</v>
      </c>
      <c r="N75" s="18">
        <f>[3]mip_foward_linkages_2007!$B24</f>
        <v>1.4914769899317399</v>
      </c>
      <c r="O75" s="18">
        <f>[3]mip_foward_linkages_2008!$B24</f>
        <v>1.5163970811768801</v>
      </c>
      <c r="P75" s="18">
        <f>[3]mip_foward_linkages_2009!$B24</f>
        <v>1.47623387491934</v>
      </c>
      <c r="Q75" s="18">
        <f>[3]mip_foward_linkages_2010!$B24</f>
        <v>1.3771592994631401</v>
      </c>
      <c r="R75" s="18">
        <f>[3]mip_foward_linkages_2011!$B24</f>
        <v>1.322510178948</v>
      </c>
      <c r="S75" s="18">
        <f>[3]mip_foward_linkages_2012!$B24</f>
        <v>1.35624582924159</v>
      </c>
      <c r="T75" s="18">
        <f>[3]mip_foward_linkages_2013!$B24</f>
        <v>1.3060730111955201</v>
      </c>
      <c r="U75" s="18">
        <f>[3]mip_foward_linkages_2014!$B24</f>
        <v>1.3697037049938099</v>
      </c>
      <c r="V75" s="18">
        <f>[3]mip_foward_linkages_2015!$B24</f>
        <v>1.4452532922679999</v>
      </c>
      <c r="W75" s="18">
        <f>[3]mip_foward_linkages_2016!$B24</f>
        <v>1.3992453701891601</v>
      </c>
      <c r="X75" s="18">
        <f>[3]mip_foward_linkages_2017!$B24</f>
        <v>1.53727046470965</v>
      </c>
      <c r="Y75" s="18">
        <f>[3]mip_foward_linkages_2018!$B24</f>
        <v>1.4440025268371199</v>
      </c>
      <c r="Z75" s="18">
        <f t="shared" si="47"/>
        <v>1.4220790901919251</v>
      </c>
      <c r="AB75" s="21" t="s">
        <v>41</v>
      </c>
      <c r="AC75" s="21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18"/>
      <c r="BC75" s="18"/>
      <c r="BD75" s="22"/>
      <c r="BE75" s="26"/>
      <c r="BF75" s="26"/>
      <c r="BG75" s="26"/>
      <c r="BH75" s="18"/>
      <c r="BI75" s="26"/>
      <c r="BJ75" s="29"/>
      <c r="BK75" s="26"/>
      <c r="BL75" s="26"/>
      <c r="BM75" s="26"/>
      <c r="BN75" s="26"/>
      <c r="BO75" s="26"/>
      <c r="BP75" s="18"/>
      <c r="BQ75" s="18"/>
      <c r="BR75" s="18"/>
      <c r="BS75" s="18"/>
      <c r="BT75" s="18"/>
      <c r="BU75" s="18"/>
      <c r="BV75" s="18"/>
    </row>
    <row r="76" spans="1:74" ht="16.2" x14ac:dyDescent="0.4">
      <c r="A76" s="21" t="s">
        <v>42</v>
      </c>
      <c r="B76" s="18">
        <f>[3]mip_foward_linkages_1995!$B25</f>
        <v>0.58686394255724295</v>
      </c>
      <c r="C76" s="18">
        <f>[3]mip_foward_linkages_1996!$B25</f>
        <v>0.58875926625803099</v>
      </c>
      <c r="D76" s="18">
        <f>[3]mip_foward_linkages_1997!$B25</f>
        <v>0.59464752051854497</v>
      </c>
      <c r="E76" s="18">
        <f>[3]mip_foward_linkages_1998!$B25</f>
        <v>0.609128859887347</v>
      </c>
      <c r="F76" s="18">
        <f>[3]mip_foward_linkages_1999!$B25</f>
        <v>0.59488098506689602</v>
      </c>
      <c r="G76" s="18">
        <f>[3]mip_foward_linkages_2000!$B25</f>
        <v>0.57948046000048303</v>
      </c>
      <c r="H76" s="18">
        <f>[3]mip_foward_linkages_2001!$B25</f>
        <v>0.58688191759796304</v>
      </c>
      <c r="I76" s="18">
        <f>[3]mip_foward_linkages_2001!$B25</f>
        <v>0.58688191759796304</v>
      </c>
      <c r="J76" s="18">
        <f>[3]mip_foward_linkages_2003!$B25</f>
        <v>0.57513293512933705</v>
      </c>
      <c r="K76" s="18">
        <f>[3]mip_foward_linkages_2004!$B25</f>
        <v>0.58622312149939904</v>
      </c>
      <c r="L76" s="18">
        <f>[3]mip_foward_linkages_2005!$B25</f>
        <v>0.57840653942388598</v>
      </c>
      <c r="M76" s="18">
        <f>[3]mip_foward_linkages_2006!$B25</f>
        <v>0.57595998769910794</v>
      </c>
      <c r="N76" s="18">
        <f>[3]mip_foward_linkages_2007!$B25</f>
        <v>0.576131778161178</v>
      </c>
      <c r="O76" s="18">
        <f>[3]mip_foward_linkages_2008!$B25</f>
        <v>0.70150788314440204</v>
      </c>
      <c r="P76" s="18">
        <f>[3]mip_foward_linkages_2009!$B25</f>
        <v>0.69622601100219395</v>
      </c>
      <c r="Q76" s="18">
        <f>[3]mip_foward_linkages_2010!$B25</f>
        <v>0.69747553861786604</v>
      </c>
      <c r="R76" s="18">
        <f>[3]mip_foward_linkages_2011!$B25</f>
        <v>0.69451176331775399</v>
      </c>
      <c r="S76" s="18">
        <f>[3]mip_foward_linkages_2012!$B25</f>
        <v>0.67664493422336203</v>
      </c>
      <c r="T76" s="18">
        <f>[3]mip_foward_linkages_2013!$B25</f>
        <v>0.68570530001482999</v>
      </c>
      <c r="U76" s="18">
        <f>[3]mip_foward_linkages_2014!$B25</f>
        <v>0.68314761416925296</v>
      </c>
      <c r="V76" s="18">
        <f>[3]mip_foward_linkages_2015!$B25</f>
        <v>0.68241603150991803</v>
      </c>
      <c r="W76" s="18">
        <f>[3]mip_foward_linkages_2016!$B25</f>
        <v>0.71434556669134397</v>
      </c>
      <c r="X76" s="18">
        <f>[3]mip_foward_linkages_2017!$B25</f>
        <v>0.69677009232502196</v>
      </c>
      <c r="Y76" s="18">
        <f>[3]mip_foward_linkages_2018!$B25</f>
        <v>0.67620627428373103</v>
      </c>
      <c r="Z76" s="18">
        <f t="shared" si="47"/>
        <v>0.63434734336237708</v>
      </c>
      <c r="AB76" s="21" t="s">
        <v>42</v>
      </c>
      <c r="AC76" s="21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D76" s="22"/>
      <c r="BE76" s="26"/>
      <c r="BF76" s="26"/>
      <c r="BG76" s="26"/>
      <c r="BH76" s="26"/>
      <c r="BI76" s="26"/>
      <c r="BJ76" s="29"/>
      <c r="BK76" s="26"/>
      <c r="BL76" s="26"/>
      <c r="BM76" s="26"/>
      <c r="BN76" s="26"/>
      <c r="BO76" s="26"/>
    </row>
    <row r="77" spans="1:74" ht="16.2" x14ac:dyDescent="0.4">
      <c r="A77" s="21" t="s">
        <v>43</v>
      </c>
      <c r="B77" s="18">
        <f>[3]mip_foward_linkages_1995!$B26</f>
        <v>0.59951272566546998</v>
      </c>
      <c r="C77" s="18">
        <f>[3]mip_foward_linkages_1996!$B26</f>
        <v>0.64110374982666496</v>
      </c>
      <c r="D77" s="18">
        <f>[3]mip_foward_linkages_1997!$B26</f>
        <v>0.70570986769813204</v>
      </c>
      <c r="E77" s="18">
        <f>[3]mip_foward_linkages_1998!$B26</f>
        <v>0.74089271279656399</v>
      </c>
      <c r="F77" s="18">
        <f>[3]mip_foward_linkages_1999!$B26</f>
        <v>0.70914250157796999</v>
      </c>
      <c r="G77" s="18">
        <f>[3]mip_foward_linkages_2000!$B26</f>
        <v>0.70098061232000397</v>
      </c>
      <c r="H77" s="18">
        <f>[3]mip_foward_linkages_2001!$B26</f>
        <v>0.67849695114821995</v>
      </c>
      <c r="I77" s="18">
        <f>[3]mip_foward_linkages_2001!$B26</f>
        <v>0.67849695114821995</v>
      </c>
      <c r="J77" s="18">
        <f>[3]mip_foward_linkages_2003!$B26</f>
        <v>0.66827366035210101</v>
      </c>
      <c r="K77" s="18">
        <f>[3]mip_foward_linkages_2004!$B26</f>
        <v>0.66365135871176695</v>
      </c>
      <c r="L77" s="18">
        <f>[3]mip_foward_linkages_2005!$B26</f>
        <v>0.66036213430478596</v>
      </c>
      <c r="M77" s="18">
        <f>[3]mip_foward_linkages_2006!$B26</f>
        <v>0.65931984599617299</v>
      </c>
      <c r="N77" s="18">
        <f>[3]mip_foward_linkages_2007!$B26</f>
        <v>0.67948423624479604</v>
      </c>
      <c r="O77" s="18">
        <f>[3]mip_foward_linkages_2008!$B26</f>
        <v>0.70042213815008703</v>
      </c>
      <c r="P77" s="18">
        <f>[3]mip_foward_linkages_2009!$B26</f>
        <v>0.72384226728007595</v>
      </c>
      <c r="Q77" s="18">
        <f>[3]mip_foward_linkages_2010!$B26</f>
        <v>0.83993674289022702</v>
      </c>
      <c r="R77" s="18">
        <f>[3]mip_foward_linkages_2011!$B26</f>
        <v>0.82535894270452304</v>
      </c>
      <c r="S77" s="18">
        <f>[3]mip_foward_linkages_2012!$B26</f>
        <v>0.812490324388632</v>
      </c>
      <c r="T77" s="18">
        <f>[3]mip_foward_linkages_2013!$B26</f>
        <v>0.80284309503488405</v>
      </c>
      <c r="U77" s="18">
        <f>[3]mip_foward_linkages_2014!$B26</f>
        <v>0.80489296652014097</v>
      </c>
      <c r="V77" s="18">
        <f>[3]mip_foward_linkages_2015!$B26</f>
        <v>0.79777686641347301</v>
      </c>
      <c r="W77" s="18">
        <f>[3]mip_foward_linkages_2016!$B26</f>
        <v>0.81187652309525105</v>
      </c>
      <c r="X77" s="18">
        <f>[3]mip_foward_linkages_2017!$B26</f>
        <v>0.80736738732481395</v>
      </c>
      <c r="Y77" s="18">
        <f>[3]mip_foward_linkages_2018!$B26</f>
        <v>0.73788956634414204</v>
      </c>
      <c r="Z77" s="18">
        <f t="shared" si="47"/>
        <v>0.72708850533071334</v>
      </c>
      <c r="AB77" s="21" t="s">
        <v>43</v>
      </c>
      <c r="AC77" s="21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spans="1:74" ht="16.2" x14ac:dyDescent="0.4">
      <c r="A78" s="21" t="s">
        <v>44</v>
      </c>
      <c r="B78" s="18">
        <f>[3]mip_foward_linkages_1995!$B27</f>
        <v>2.2393719028500101</v>
      </c>
      <c r="C78" s="18">
        <f>[3]mip_foward_linkages_1996!$B27</f>
        <v>2.1301731109414299</v>
      </c>
      <c r="D78" s="18">
        <f>[3]mip_foward_linkages_1997!$B27</f>
        <v>2.1121020273364999</v>
      </c>
      <c r="E78" s="18">
        <f>[3]mip_foward_linkages_1998!$B27</f>
        <v>2.12087217991433</v>
      </c>
      <c r="F78" s="18">
        <f>[3]mip_foward_linkages_1999!$B27</f>
        <v>2.1966704569223001</v>
      </c>
      <c r="G78" s="18">
        <f>[3]mip_foward_linkages_2000!$B27</f>
        <v>2.10494094678775</v>
      </c>
      <c r="H78" s="18">
        <f>[3]mip_foward_linkages_2001!$B27</f>
        <v>2.1126770884384798</v>
      </c>
      <c r="I78" s="18">
        <f>[3]mip_foward_linkages_2001!$B27</f>
        <v>2.1126770884384798</v>
      </c>
      <c r="J78" s="18">
        <f>[3]mip_foward_linkages_2003!$B27</f>
        <v>2.2183316942958702</v>
      </c>
      <c r="K78" s="18">
        <f>[3]mip_foward_linkages_2004!$B27</f>
        <v>2.2519244242464298</v>
      </c>
      <c r="L78" s="18">
        <f>[3]mip_foward_linkages_2005!$B27</f>
        <v>2.3133951157695201</v>
      </c>
      <c r="M78" s="18">
        <f>[3]mip_foward_linkages_2006!$B27</f>
        <v>2.3596137719767198</v>
      </c>
      <c r="N78" s="18">
        <f>[3]mip_foward_linkages_2007!$B27</f>
        <v>2.4161484717333299</v>
      </c>
      <c r="O78" s="18">
        <f>[3]mip_foward_linkages_2008!$B27</f>
        <v>2.4704176761135099</v>
      </c>
      <c r="P78" s="18">
        <f>[3]mip_foward_linkages_2009!$B27</f>
        <v>2.5423050272680201</v>
      </c>
      <c r="Q78" s="18">
        <f>[3]mip_foward_linkages_2010!$B27</f>
        <v>2.8166276266322101</v>
      </c>
      <c r="R78" s="18">
        <f>[3]mip_foward_linkages_2011!$B27</f>
        <v>2.8856418097706</v>
      </c>
      <c r="S78" s="18">
        <f>[3]mip_foward_linkages_2012!$B27</f>
        <v>2.9518158206046898</v>
      </c>
      <c r="T78" s="18">
        <f>[3]mip_foward_linkages_2013!$B27</f>
        <v>2.9952391095161399</v>
      </c>
      <c r="U78" s="18">
        <f>[3]mip_foward_linkages_2014!$B27</f>
        <v>3.0714589069193599</v>
      </c>
      <c r="V78" s="18">
        <f>[3]mip_foward_linkages_2015!$B27</f>
        <v>3.1464970655175502</v>
      </c>
      <c r="W78" s="18">
        <f>[3]mip_foward_linkages_2016!$B27</f>
        <v>3.15465680738127</v>
      </c>
      <c r="X78" s="18">
        <f>[3]mip_foward_linkages_2017!$B27</f>
        <v>3.18080060161933</v>
      </c>
      <c r="Y78" s="18">
        <f>[3]mip_foward_linkages_2018!$B27</f>
        <v>2.9141106799277301</v>
      </c>
      <c r="Z78" s="18">
        <f t="shared" si="47"/>
        <v>2.5341028921217319</v>
      </c>
      <c r="AB78" s="21" t="s">
        <v>44</v>
      </c>
    </row>
    <row r="79" spans="1:74" ht="16.2" x14ac:dyDescent="0.4">
      <c r="A79" s="21" t="s">
        <v>45</v>
      </c>
      <c r="B79" s="18">
        <f>[3]mip_foward_linkages_1995!$B28</f>
        <v>1.12461986652367</v>
      </c>
      <c r="C79" s="18">
        <f>[3]mip_foward_linkages_1996!$B28</f>
        <v>1.1471435189100401</v>
      </c>
      <c r="D79" s="18">
        <f>[3]mip_foward_linkages_1997!$B28</f>
        <v>1.1522630162318399</v>
      </c>
      <c r="E79" s="18">
        <f>[3]mip_foward_linkages_1998!$B28</f>
        <v>1.1500706778474401</v>
      </c>
      <c r="F79" s="18">
        <f>[3]mip_foward_linkages_1999!$B28</f>
        <v>1.1491296268178299</v>
      </c>
      <c r="G79" s="18">
        <f>[3]mip_foward_linkages_2000!$B28</f>
        <v>1.1714169739648701</v>
      </c>
      <c r="H79" s="18">
        <f>[3]mip_foward_linkages_2001!$B28</f>
        <v>1.2002072040503799</v>
      </c>
      <c r="I79" s="18">
        <f>[3]mip_foward_linkages_2001!$B28</f>
        <v>1.2002072040503799</v>
      </c>
      <c r="J79" s="18">
        <f>[3]mip_foward_linkages_2003!$B28</f>
        <v>1.17962265885892</v>
      </c>
      <c r="K79" s="18">
        <f>[3]mip_foward_linkages_2004!$B28</f>
        <v>1.16355067403404</v>
      </c>
      <c r="L79" s="18">
        <f>[3]mip_foward_linkages_2005!$B28</f>
        <v>1.1899708563682401</v>
      </c>
      <c r="M79" s="18">
        <f>[3]mip_foward_linkages_2006!$B28</f>
        <v>1.1895886037010399</v>
      </c>
      <c r="N79" s="18">
        <f>[3]mip_foward_linkages_2007!$B28</f>
        <v>1.20263526621081</v>
      </c>
      <c r="O79" s="18">
        <f>[3]mip_foward_linkages_2008!$B28</f>
        <v>1.2247826157801001</v>
      </c>
      <c r="P79" s="18">
        <f>[3]mip_foward_linkages_2009!$B28</f>
        <v>1.23795202349374</v>
      </c>
      <c r="Q79" s="18">
        <f>[3]mip_foward_linkages_2010!$B28</f>
        <v>1.43036620429029</v>
      </c>
      <c r="R79" s="18">
        <f>[3]mip_foward_linkages_2011!$B28</f>
        <v>1.43420800494962</v>
      </c>
      <c r="S79" s="18">
        <f>[3]mip_foward_linkages_2012!$B28</f>
        <v>1.42057717105209</v>
      </c>
      <c r="T79" s="18">
        <f>[3]mip_foward_linkages_2013!$B28</f>
        <v>1.42536721347916</v>
      </c>
      <c r="U79" s="18">
        <f>[3]mip_foward_linkages_2014!$B28</f>
        <v>1.4596343495222299</v>
      </c>
      <c r="V79" s="18">
        <f>[3]mip_foward_linkages_2015!$B28</f>
        <v>1.46139737012644</v>
      </c>
      <c r="W79" s="18">
        <f>[3]mip_foward_linkages_2016!$B28</f>
        <v>1.43842645014356</v>
      </c>
      <c r="X79" s="18">
        <f>[3]mip_foward_linkages_2017!$B28</f>
        <v>1.4758588963233501</v>
      </c>
      <c r="Y79" s="18">
        <f>[3]mip_foward_linkages_2018!$B28</f>
        <v>1.6046787274220899</v>
      </c>
      <c r="Z79" s="18">
        <f t="shared" si="47"/>
        <v>1.2847364655896738</v>
      </c>
      <c r="AB79" s="21" t="s">
        <v>45</v>
      </c>
    </row>
    <row r="80" spans="1:74" ht="16.2" x14ac:dyDescent="0.4">
      <c r="A80" s="21" t="s">
        <v>46</v>
      </c>
      <c r="B80" s="18">
        <f>[3]mip_foward_linkages_1995!$B29</f>
        <v>0.56346122094587403</v>
      </c>
      <c r="C80" s="18">
        <f>[3]mip_foward_linkages_1996!$B29</f>
        <v>0.54900128884997301</v>
      </c>
      <c r="D80" s="18">
        <f>[3]mip_foward_linkages_1997!$B29</f>
        <v>0.56717879932872195</v>
      </c>
      <c r="E80" s="18">
        <f>[3]mip_foward_linkages_1998!$B29</f>
        <v>0.58721277126051696</v>
      </c>
      <c r="F80" s="18">
        <f>[3]mip_foward_linkages_1999!$B29</f>
        <v>0.61374114565889604</v>
      </c>
      <c r="G80" s="18">
        <f>[3]mip_foward_linkages_2000!$B29</f>
        <v>0.57393485081192896</v>
      </c>
      <c r="H80" s="18">
        <f>[3]mip_foward_linkages_2001!$B29</f>
        <v>0.62491547419442794</v>
      </c>
      <c r="I80" s="18">
        <f>[3]mip_foward_linkages_2001!$B29</f>
        <v>0.62491547419442794</v>
      </c>
      <c r="J80" s="18">
        <f>[3]mip_foward_linkages_2003!$B29</f>
        <v>0.56674930656780398</v>
      </c>
      <c r="K80" s="18">
        <f>[3]mip_foward_linkages_2004!$B29</f>
        <v>0.54223451719035698</v>
      </c>
      <c r="L80" s="18">
        <f>[3]mip_foward_linkages_2005!$B29</f>
        <v>0.55798062236701396</v>
      </c>
      <c r="M80" s="18">
        <f>[3]mip_foward_linkages_2006!$B29</f>
        <v>0.57606519238827003</v>
      </c>
      <c r="N80" s="18">
        <f>[3]mip_foward_linkages_2007!$B29</f>
        <v>0.59277197406581705</v>
      </c>
      <c r="O80" s="18">
        <f>[3]mip_foward_linkages_2008!$B29</f>
        <v>0.52374079634665904</v>
      </c>
      <c r="P80" s="18">
        <f>[3]mip_foward_linkages_2009!$B29</f>
        <v>0.58680811719363402</v>
      </c>
      <c r="Q80" s="18">
        <f>[3]mip_foward_linkages_2010!$B29</f>
        <v>0.71313083211647998</v>
      </c>
      <c r="R80" s="18">
        <f>[3]mip_foward_linkages_2011!$B29</f>
        <v>0.71891088714860896</v>
      </c>
      <c r="S80" s="18">
        <f>[3]mip_foward_linkages_2012!$B29</f>
        <v>0.71108213498121298</v>
      </c>
      <c r="T80" s="18">
        <f>[3]mip_foward_linkages_2013!$B29</f>
        <v>0.721417039128186</v>
      </c>
      <c r="U80" s="18">
        <f>[3]mip_foward_linkages_2014!$B29</f>
        <v>0.67774608296596095</v>
      </c>
      <c r="V80" s="18">
        <f>[3]mip_foward_linkages_2015!$B29</f>
        <v>0.68750151765645395</v>
      </c>
      <c r="W80" s="18">
        <f>[3]mip_foward_linkages_2016!$B29</f>
        <v>0.68397694020483601</v>
      </c>
      <c r="X80" s="18">
        <f>[3]mip_foward_linkages_2017!$B29</f>
        <v>0.67986492492966599</v>
      </c>
      <c r="Y80" s="18">
        <f>[3]mip_foward_linkages_2018!$B29</f>
        <v>0.79580829039868495</v>
      </c>
      <c r="Z80" s="18">
        <f t="shared" si="47"/>
        <v>0.62667292503726713</v>
      </c>
      <c r="AB80" s="21" t="s">
        <v>46</v>
      </c>
    </row>
    <row r="81" spans="1:28" ht="16.2" x14ac:dyDescent="0.4">
      <c r="A81" s="21" t="s">
        <v>47</v>
      </c>
      <c r="B81" s="18">
        <f>[3]mip_foward_linkages_1995!$B30</f>
        <v>0.59415276201343703</v>
      </c>
      <c r="C81" s="18">
        <f>[3]mip_foward_linkages_1996!$B30</f>
        <v>0.61327375277344298</v>
      </c>
      <c r="D81" s="18">
        <f>[3]mip_foward_linkages_1997!$B30</f>
        <v>0.63210901669713104</v>
      </c>
      <c r="E81" s="18">
        <f>[3]mip_foward_linkages_1998!$B30</f>
        <v>0.63305943737972004</v>
      </c>
      <c r="F81" s="18">
        <f>[3]mip_foward_linkages_1999!$B30</f>
        <v>0.62478914626598403</v>
      </c>
      <c r="G81" s="18">
        <f>[3]mip_foward_linkages_2000!$B30</f>
        <v>0.61085689925813602</v>
      </c>
      <c r="H81" s="18">
        <f>[3]mip_foward_linkages_2001!$B30</f>
        <v>0.62684806927151704</v>
      </c>
      <c r="I81" s="18">
        <f>[3]mip_foward_linkages_2001!$B30</f>
        <v>0.62684806927151704</v>
      </c>
      <c r="J81" s="18">
        <f>[3]mip_foward_linkages_2003!$B30</f>
        <v>0.60004403574381804</v>
      </c>
      <c r="K81" s="18">
        <f>[3]mip_foward_linkages_2004!$B30</f>
        <v>0.59616605495460295</v>
      </c>
      <c r="L81" s="18">
        <f>[3]mip_foward_linkages_2005!$B30</f>
        <v>0.61290540108153302</v>
      </c>
      <c r="M81" s="18">
        <f>[3]mip_foward_linkages_2006!$B30</f>
        <v>0.62639948046715299</v>
      </c>
      <c r="N81" s="18">
        <f>[3]mip_foward_linkages_2007!$B30</f>
        <v>0.62692779616789696</v>
      </c>
      <c r="O81" s="18">
        <f>[3]mip_foward_linkages_2008!$B30</f>
        <v>0.61234333814197395</v>
      </c>
      <c r="P81" s="18">
        <f>[3]mip_foward_linkages_2009!$B30</f>
        <v>0.636720347442298</v>
      </c>
      <c r="Q81" s="18">
        <f>[3]mip_foward_linkages_2010!$B30</f>
        <v>0.66841637653758801</v>
      </c>
      <c r="R81" s="18">
        <f>[3]mip_foward_linkages_2011!$B30</f>
        <v>0.67291247333519999</v>
      </c>
      <c r="S81" s="18">
        <f>[3]mip_foward_linkages_2012!$B30</f>
        <v>0.66450768042108899</v>
      </c>
      <c r="T81" s="18">
        <f>[3]mip_foward_linkages_2013!$B30</f>
        <v>0.66983483276915001</v>
      </c>
      <c r="U81" s="18">
        <f>[3]mip_foward_linkages_2014!$B30</f>
        <v>0.66374957020761305</v>
      </c>
      <c r="V81" s="18">
        <f>[3]mip_foward_linkages_2015!$B30</f>
        <v>0.64915701635187295</v>
      </c>
      <c r="W81" s="18">
        <f>[3]mip_foward_linkages_2016!$B30</f>
        <v>0.65928748724256003</v>
      </c>
      <c r="X81" s="18">
        <f>[3]mip_foward_linkages_2017!$B30</f>
        <v>0.67102552085073097</v>
      </c>
      <c r="Y81" s="18">
        <f>[3]mip_foward_linkages_2018!$B30</f>
        <v>0.66750690677789104</v>
      </c>
      <c r="Z81" s="18">
        <f t="shared" si="47"/>
        <v>0.63582672797599404</v>
      </c>
      <c r="AB81" s="21" t="s">
        <v>47</v>
      </c>
    </row>
    <row r="82" spans="1:28" ht="16.2" x14ac:dyDescent="0.4">
      <c r="A82" s="21" t="s">
        <v>48</v>
      </c>
      <c r="B82" s="18">
        <f>[3]mip_foward_linkages_1995!$B31</f>
        <v>0.70632345199468605</v>
      </c>
      <c r="C82" s="18">
        <f>[3]mip_foward_linkages_1996!$B31</f>
        <v>0.72526573607803502</v>
      </c>
      <c r="D82" s="18">
        <f>[3]mip_foward_linkages_1997!$B31</f>
        <v>0.73730671022036898</v>
      </c>
      <c r="E82" s="18">
        <f>[3]mip_foward_linkages_1998!$B31</f>
        <v>0.736963909406114</v>
      </c>
      <c r="F82" s="18">
        <f>[3]mip_foward_linkages_1999!$B31</f>
        <v>0.73582486438095296</v>
      </c>
      <c r="G82" s="18">
        <f>[3]mip_foward_linkages_2000!$B31</f>
        <v>0.73998629648306202</v>
      </c>
      <c r="H82" s="18">
        <f>[3]mip_foward_linkages_2001!$B31</f>
        <v>0.76131763647973105</v>
      </c>
      <c r="I82" s="18">
        <f>[3]mip_foward_linkages_2001!$B31</f>
        <v>0.76131763647973105</v>
      </c>
      <c r="J82" s="18">
        <f>[3]mip_foward_linkages_2003!$B31</f>
        <v>0.73904093107983504</v>
      </c>
      <c r="K82" s="18">
        <f>[3]mip_foward_linkages_2004!$B31</f>
        <v>0.72987430767982497</v>
      </c>
      <c r="L82" s="18">
        <f>[3]mip_foward_linkages_2005!$B31</f>
        <v>0.73987552052129701</v>
      </c>
      <c r="M82" s="18">
        <f>[3]mip_foward_linkages_2006!$B31</f>
        <v>0.74102675154797004</v>
      </c>
      <c r="N82" s="18">
        <f>[3]mip_foward_linkages_2007!$B31</f>
        <v>0.74154717401528003</v>
      </c>
      <c r="O82" s="18">
        <f>[3]mip_foward_linkages_2008!$B31</f>
        <v>0.74284253422076296</v>
      </c>
      <c r="P82" s="18">
        <f>[3]mip_foward_linkages_2009!$B31</f>
        <v>0.75492274452152996</v>
      </c>
      <c r="Q82" s="18">
        <f>[3]mip_foward_linkages_2010!$B31</f>
        <v>0.82980085274079396</v>
      </c>
      <c r="R82" s="18">
        <f>[3]mip_foward_linkages_2011!$B31</f>
        <v>0.84072266674521501</v>
      </c>
      <c r="S82" s="18">
        <f>[3]mip_foward_linkages_2012!$B31</f>
        <v>0.84404107726713296</v>
      </c>
      <c r="T82" s="18">
        <f>[3]mip_foward_linkages_2013!$B31</f>
        <v>0.85678736428150803</v>
      </c>
      <c r="U82" s="18">
        <f>[3]mip_foward_linkages_2014!$B31</f>
        <v>0.85046877511448904</v>
      </c>
      <c r="V82" s="18">
        <f>[3]mip_foward_linkages_2015!$B31</f>
        <v>0.84909597418485905</v>
      </c>
      <c r="W82" s="18">
        <f>[3]mip_foward_linkages_2016!$B31</f>
        <v>0.85715323837240198</v>
      </c>
      <c r="X82" s="18">
        <f>[3]mip_foward_linkages_2017!$B31</f>
        <v>0.83869058821796405</v>
      </c>
      <c r="Y82" s="18">
        <f>[3]mip_foward_linkages_2018!$B31</f>
        <v>0.84137125534629698</v>
      </c>
      <c r="Z82" s="18">
        <f t="shared" si="47"/>
        <v>0.7792319998908267</v>
      </c>
      <c r="AB82" s="21" t="s">
        <v>48</v>
      </c>
    </row>
    <row r="83" spans="1:28" ht="16.2" x14ac:dyDescent="0.4">
      <c r="A83" s="21" t="s">
        <v>49</v>
      </c>
      <c r="B83" s="18">
        <f>[3]mip_foward_linkages_1995!$B32</f>
        <v>0.60407656078746796</v>
      </c>
      <c r="C83" s="18">
        <f>[3]mip_foward_linkages_1996!$B32</f>
        <v>0.61800692363991105</v>
      </c>
      <c r="D83" s="18">
        <f>[3]mip_foward_linkages_1997!$B32</f>
        <v>0.62107924870944897</v>
      </c>
      <c r="E83" s="18">
        <f>[3]mip_foward_linkages_1998!$B32</f>
        <v>0.626487013380576</v>
      </c>
      <c r="F83" s="18">
        <f>[3]mip_foward_linkages_1999!$B32</f>
        <v>0.61898356576354596</v>
      </c>
      <c r="G83" s="18">
        <f>[3]mip_foward_linkages_2000!$B32</f>
        <v>0.58248050917262095</v>
      </c>
      <c r="H83" s="18">
        <f>[3]mip_foward_linkages_2001!$B32</f>
        <v>0.59137773342058297</v>
      </c>
      <c r="I83" s="18">
        <f>[3]mip_foward_linkages_2001!$B32</f>
        <v>0.59137773342058297</v>
      </c>
      <c r="J83" s="18">
        <f>[3]mip_foward_linkages_2003!$B32</f>
        <v>0.57834377029902795</v>
      </c>
      <c r="K83" s="18">
        <f>[3]mip_foward_linkages_2004!$B32</f>
        <v>0.57691325725528297</v>
      </c>
      <c r="L83" s="18">
        <f>[3]mip_foward_linkages_2005!$B32</f>
        <v>0.58545462502345902</v>
      </c>
      <c r="M83" s="18">
        <f>[3]mip_foward_linkages_2006!$B32</f>
        <v>0.59020290827177102</v>
      </c>
      <c r="N83" s="18">
        <f>[3]mip_foward_linkages_2007!$B32</f>
        <v>0.59281640561072702</v>
      </c>
      <c r="O83" s="18">
        <f>[3]mip_foward_linkages_2008!$B32</f>
        <v>0.61010809718799996</v>
      </c>
      <c r="P83" s="18">
        <f>[3]mip_foward_linkages_2009!$B32</f>
        <v>0.61075145748568804</v>
      </c>
      <c r="Q83" s="18">
        <f>[3]mip_foward_linkages_2010!$B32</f>
        <v>0.61416126785549796</v>
      </c>
      <c r="R83" s="18">
        <f>[3]mip_foward_linkages_2011!$B32</f>
        <v>0.61064759503858401</v>
      </c>
      <c r="S83" s="18">
        <f>[3]mip_foward_linkages_2012!$B32</f>
        <v>0.607552414787767</v>
      </c>
      <c r="T83" s="18">
        <f>[3]mip_foward_linkages_2013!$B32</f>
        <v>0.60804663846655305</v>
      </c>
      <c r="U83" s="18">
        <f>[3]mip_foward_linkages_2014!$B32</f>
        <v>0.60799822153683403</v>
      </c>
      <c r="V83" s="18">
        <f>[3]mip_foward_linkages_2015!$B32</f>
        <v>0.60281350868956896</v>
      </c>
      <c r="W83" s="18">
        <f>[3]mip_foward_linkages_2016!$B32</f>
        <v>0.61520039845032304</v>
      </c>
      <c r="X83" s="18">
        <f>[3]mip_foward_linkages_2017!$B32</f>
        <v>0.64087500337847203</v>
      </c>
      <c r="Y83" s="18">
        <f>[3]mip_foward_linkages_2018!$B32</f>
        <v>0.63536731243935796</v>
      </c>
      <c r="Z83" s="18">
        <f t="shared" si="47"/>
        <v>0.60588009041965207</v>
      </c>
      <c r="AB83" s="21" t="s">
        <v>49</v>
      </c>
    </row>
    <row r="84" spans="1:28" ht="16.2" x14ac:dyDescent="0.4">
      <c r="A84" s="21" t="s">
        <v>50</v>
      </c>
      <c r="B84" s="18">
        <f>[3]mip_foward_linkages_1995!$B33</f>
        <v>0.57392228821765601</v>
      </c>
      <c r="C84" s="18">
        <f>[3]mip_foward_linkages_1996!$B33</f>
        <v>0.59844786392767202</v>
      </c>
      <c r="D84" s="18">
        <f>[3]mip_foward_linkages_1997!$B33</f>
        <v>0.61805045843129303</v>
      </c>
      <c r="E84" s="18">
        <f>[3]mip_foward_linkages_1998!$B33</f>
        <v>0.61876805892179698</v>
      </c>
      <c r="F84" s="18">
        <f>[3]mip_foward_linkages_1999!$B33</f>
        <v>0.61569380058298095</v>
      </c>
      <c r="G84" s="18">
        <f>[3]mip_foward_linkages_2000!$B33</f>
        <v>0.59661369851657997</v>
      </c>
      <c r="H84" s="18">
        <f>[3]mip_foward_linkages_2001!$B33</f>
        <v>0.59952584441616297</v>
      </c>
      <c r="I84" s="18">
        <f>[3]mip_foward_linkages_2001!$B33</f>
        <v>0.59952584441616297</v>
      </c>
      <c r="J84" s="18">
        <f>[3]mip_foward_linkages_2003!$B33</f>
        <v>0.57796646233743698</v>
      </c>
      <c r="K84" s="18">
        <f>[3]mip_foward_linkages_2004!$B33</f>
        <v>0.57239841906394895</v>
      </c>
      <c r="L84" s="18">
        <f>[3]mip_foward_linkages_2005!$B33</f>
        <v>0.56267678278995004</v>
      </c>
      <c r="M84" s="18">
        <f>[3]mip_foward_linkages_2006!$B33</f>
        <v>0.573983440909696</v>
      </c>
      <c r="N84" s="18">
        <f>[3]mip_foward_linkages_2007!$B33</f>
        <v>0.58347400241716196</v>
      </c>
      <c r="O84" s="18">
        <f>[3]mip_foward_linkages_2008!$B33</f>
        <v>0.59260455417504199</v>
      </c>
      <c r="P84" s="18">
        <f>[3]mip_foward_linkages_2009!$B33</f>
        <v>0.60318588965687503</v>
      </c>
      <c r="Q84" s="18">
        <f>[3]mip_foward_linkages_2010!$B33</f>
        <v>0.70662004933115297</v>
      </c>
      <c r="R84" s="18">
        <f>[3]mip_foward_linkages_2011!$B33</f>
        <v>0.70105068055069097</v>
      </c>
      <c r="S84" s="18">
        <f>[3]mip_foward_linkages_2012!$B33</f>
        <v>0.69171967693170899</v>
      </c>
      <c r="T84" s="18">
        <f>[3]mip_foward_linkages_2013!$B33</f>
        <v>0.69384715412773901</v>
      </c>
      <c r="U84" s="18">
        <f>[3]mip_foward_linkages_2014!$B33</f>
        <v>0.70008923365274001</v>
      </c>
      <c r="V84" s="18">
        <f>[3]mip_foward_linkages_2015!$B33</f>
        <v>0.69528471961235605</v>
      </c>
      <c r="W84" s="18">
        <f>[3]mip_foward_linkages_2016!$B33</f>
        <v>0.70627064434603504</v>
      </c>
      <c r="X84" s="18">
        <f>[3]mip_foward_linkages_2017!$B33</f>
        <v>0.70094081814643505</v>
      </c>
      <c r="Y84" s="18">
        <f>[3]mip_foward_linkages_2018!$B33</f>
        <v>0.68228966588060602</v>
      </c>
      <c r="Z84" s="18">
        <f t="shared" si="47"/>
        <v>0.63187291880666174</v>
      </c>
      <c r="AB84" s="21" t="s">
        <v>50</v>
      </c>
    </row>
    <row r="85" spans="1:28" ht="16.2" x14ac:dyDescent="0.4">
      <c r="A85" s="21" t="s">
        <v>51</v>
      </c>
      <c r="B85" s="18">
        <f>[3]mip_foward_linkages_1995!$B34</f>
        <v>0.80216193216419795</v>
      </c>
      <c r="C85" s="18">
        <f>[3]mip_foward_linkages_1996!$B34</f>
        <v>0.74621176134942102</v>
      </c>
      <c r="D85" s="18">
        <f>[3]mip_foward_linkages_1997!$B34</f>
        <v>0.72034262961391904</v>
      </c>
      <c r="E85" s="18">
        <f>[3]mip_foward_linkages_1998!$B34</f>
        <v>0.71991496631681695</v>
      </c>
      <c r="F85" s="18">
        <f>[3]mip_foward_linkages_1999!$B34</f>
        <v>0.706205212026771</v>
      </c>
      <c r="G85" s="18">
        <f>[3]mip_foward_linkages_2000!$B34</f>
        <v>0.68314588025154499</v>
      </c>
      <c r="H85" s="18">
        <f>[3]mip_foward_linkages_2001!$B34</f>
        <v>0.68952759547305997</v>
      </c>
      <c r="I85" s="18">
        <f>[3]mip_foward_linkages_2001!$B34</f>
        <v>0.68952759547305997</v>
      </c>
      <c r="J85" s="18">
        <f>[3]mip_foward_linkages_2003!$B34</f>
        <v>0.66949584135809104</v>
      </c>
      <c r="K85" s="18">
        <f>[3]mip_foward_linkages_2004!$B34</f>
        <v>0.67122701021768605</v>
      </c>
      <c r="L85" s="18">
        <f>[3]mip_foward_linkages_2005!$B34</f>
        <v>0.67817011114296</v>
      </c>
      <c r="M85" s="18">
        <f>[3]mip_foward_linkages_2006!$B34</f>
        <v>0.67950092565496301</v>
      </c>
      <c r="N85" s="18">
        <f>[3]mip_foward_linkages_2007!$B34</f>
        <v>0.69685529347086195</v>
      </c>
      <c r="O85" s="18">
        <f>[3]mip_foward_linkages_2008!$B34</f>
        <v>0.64751947648518504</v>
      </c>
      <c r="P85" s="18">
        <f>[3]mip_foward_linkages_2009!$B34</f>
        <v>0.66883134798173605</v>
      </c>
      <c r="Q85" s="18">
        <f>[3]mip_foward_linkages_2010!$B34</f>
        <v>0.88027492825012899</v>
      </c>
      <c r="R85" s="18">
        <f>[3]mip_foward_linkages_2011!$B34</f>
        <v>0.86726355442608605</v>
      </c>
      <c r="S85" s="18">
        <f>[3]mip_foward_linkages_2012!$B34</f>
        <v>0.86260280938132805</v>
      </c>
      <c r="T85" s="18">
        <f>[3]mip_foward_linkages_2013!$B34</f>
        <v>0.85981661452676905</v>
      </c>
      <c r="U85" s="18">
        <f>[3]mip_foward_linkages_2014!$B34</f>
        <v>0.87549100703948701</v>
      </c>
      <c r="V85" s="18">
        <f>[3]mip_foward_linkages_2015!$B34</f>
        <v>0.85558635045426001</v>
      </c>
      <c r="W85" s="18">
        <f>[3]mip_foward_linkages_2016!$B34</f>
        <v>0.84603997054617996</v>
      </c>
      <c r="X85" s="18">
        <f>[3]mip_foward_linkages_2017!$B34</f>
        <v>0.82773382124777395</v>
      </c>
      <c r="Y85" s="18">
        <f>[3]mip_foward_linkages_2018!$B34</f>
        <v>0.81768550282841801</v>
      </c>
      <c r="Z85" s="18">
        <f t="shared" si="47"/>
        <v>0.75671383907002943</v>
      </c>
      <c r="AB85" s="21" t="s">
        <v>51</v>
      </c>
    </row>
    <row r="86" spans="1:28" ht="16.2" x14ac:dyDescent="0.4">
      <c r="A86" s="21" t="s">
        <v>52</v>
      </c>
      <c r="B86" s="18">
        <f>[3]mip_foward_linkages_1995!$B35</f>
        <v>0.98280309391625598</v>
      </c>
      <c r="C86" s="18">
        <f>[3]mip_foward_linkages_1996!$B35</f>
        <v>1.09373407025258</v>
      </c>
      <c r="D86" s="18">
        <f>[3]mip_foward_linkages_1997!$B35</f>
        <v>1.1569511239652801</v>
      </c>
      <c r="E86" s="18">
        <f>[3]mip_foward_linkages_1998!$B35</f>
        <v>1.1364851168813299</v>
      </c>
      <c r="F86" s="18">
        <f>[3]mip_foward_linkages_1999!$B35</f>
        <v>1.0716002344286799</v>
      </c>
      <c r="G86" s="18">
        <f>[3]mip_foward_linkages_2000!$B35</f>
        <v>1.1915164955175099</v>
      </c>
      <c r="H86" s="18">
        <f>[3]mip_foward_linkages_2001!$B35</f>
        <v>1.1704291374237901</v>
      </c>
      <c r="I86" s="18">
        <f>[3]mip_foward_linkages_2001!$B35</f>
        <v>1.1704291374237901</v>
      </c>
      <c r="J86" s="18">
        <f>[3]mip_foward_linkages_2003!$B35</f>
        <v>1.09686496579059</v>
      </c>
      <c r="K86" s="18">
        <f>[3]mip_foward_linkages_2004!$B35</f>
        <v>1.12483202410616</v>
      </c>
      <c r="L86" s="18">
        <f>[3]mip_foward_linkages_2005!$B35</f>
        <v>1.1529927143269401</v>
      </c>
      <c r="M86" s="18">
        <f>[3]mip_foward_linkages_2006!$B35</f>
        <v>1.1560245785171199</v>
      </c>
      <c r="N86" s="18">
        <f>[3]mip_foward_linkages_2007!$B35</f>
        <v>1.1773201709151899</v>
      </c>
      <c r="O86" s="18">
        <f>[3]mip_foward_linkages_2008!$B35</f>
        <v>1.0546111153026601</v>
      </c>
      <c r="P86" s="18">
        <f>[3]mip_foward_linkages_2009!$B35</f>
        <v>1.0631921071344499</v>
      </c>
      <c r="Q86" s="18">
        <f>[3]mip_foward_linkages_2010!$B35</f>
        <v>0.93249564763008796</v>
      </c>
      <c r="R86" s="18">
        <f>[3]mip_foward_linkages_2011!$B35</f>
        <v>0.91219161971260698</v>
      </c>
      <c r="S86" s="18">
        <f>[3]mip_foward_linkages_2012!$B35</f>
        <v>0.88656768520645501</v>
      </c>
      <c r="T86" s="18">
        <f>[3]mip_foward_linkages_2013!$B35</f>
        <v>0.853724603752959</v>
      </c>
      <c r="U86" s="18">
        <f>[3]mip_foward_linkages_2014!$B35</f>
        <v>0.82403506550119998</v>
      </c>
      <c r="V86" s="18">
        <f>[3]mip_foward_linkages_2015!$B35</f>
        <v>0.79171805820133501</v>
      </c>
      <c r="W86" s="18">
        <f>[3]mip_foward_linkages_2016!$B35</f>
        <v>0.79117560692649203</v>
      </c>
      <c r="X86" s="18">
        <f>[3]mip_foward_linkages_2017!$B35</f>
        <v>0.77982493362080196</v>
      </c>
      <c r="Y86" s="18">
        <f>[3]mip_foward_linkages_2018!$B35</f>
        <v>0.74678467620139699</v>
      </c>
      <c r="Z86" s="18">
        <f t="shared" si="47"/>
        <v>1.0132626659439858</v>
      </c>
      <c r="AB86" s="21" t="s">
        <v>52</v>
      </c>
    </row>
    <row r="87" spans="1:28" ht="16.2" x14ac:dyDescent="0.4">
      <c r="A87" s="21" t="s">
        <v>53</v>
      </c>
      <c r="B87" s="18">
        <f>[3]mip_foward_linkages_1995!$B36</f>
        <v>0.96686655358821305</v>
      </c>
      <c r="C87" s="18">
        <f>[3]mip_foward_linkages_1996!$B36</f>
        <v>1.03333583888113</v>
      </c>
      <c r="D87" s="18">
        <f>[3]mip_foward_linkages_1997!$B36</f>
        <v>1.06173727314179</v>
      </c>
      <c r="E87" s="18">
        <f>[3]mip_foward_linkages_1998!$B36</f>
        <v>1.0760391065360899</v>
      </c>
      <c r="F87" s="18">
        <f>[3]mip_foward_linkages_1999!$B36</f>
        <v>1.09068920406862</v>
      </c>
      <c r="G87" s="18">
        <f>[3]mip_foward_linkages_2000!$B36</f>
        <v>1.0136825597446999</v>
      </c>
      <c r="H87" s="18">
        <f>[3]mip_foward_linkages_2001!$B36</f>
        <v>1.0484562193932301</v>
      </c>
      <c r="I87" s="18">
        <f>[3]mip_foward_linkages_2001!$B36</f>
        <v>1.0484562193932301</v>
      </c>
      <c r="J87" s="18">
        <f>[3]mip_foward_linkages_2003!$B36</f>
        <v>0.99859940715778595</v>
      </c>
      <c r="K87" s="18">
        <f>[3]mip_foward_linkages_2004!$B36</f>
        <v>0.98491442550686903</v>
      </c>
      <c r="L87" s="18">
        <f>[3]mip_foward_linkages_2005!$B36</f>
        <v>0.98465813888319798</v>
      </c>
      <c r="M87" s="18">
        <f>[3]mip_foward_linkages_2006!$B36</f>
        <v>0.97976145498032197</v>
      </c>
      <c r="N87" s="18">
        <f>[3]mip_foward_linkages_2007!$B36</f>
        <v>0.98005071019943901</v>
      </c>
      <c r="O87" s="18">
        <f>[3]mip_foward_linkages_2008!$B36</f>
        <v>0.94420989386939402</v>
      </c>
      <c r="P87" s="18">
        <f>[3]mip_foward_linkages_2009!$B36</f>
        <v>0.94262515306768202</v>
      </c>
      <c r="Q87" s="18">
        <f>[3]mip_foward_linkages_2010!$B36</f>
        <v>0.80899022914277297</v>
      </c>
      <c r="R87" s="18">
        <f>[3]mip_foward_linkages_2011!$B36</f>
        <v>0.80787214015208197</v>
      </c>
      <c r="S87" s="18">
        <f>[3]mip_foward_linkages_2012!$B36</f>
        <v>0.80585793034326703</v>
      </c>
      <c r="T87" s="18">
        <f>[3]mip_foward_linkages_2013!$B36</f>
        <v>0.81868021186245898</v>
      </c>
      <c r="U87" s="18">
        <f>[3]mip_foward_linkages_2014!$B36</f>
        <v>0.82789122985254204</v>
      </c>
      <c r="V87" s="18">
        <f>[3]mip_foward_linkages_2015!$B36</f>
        <v>0.84960315721592605</v>
      </c>
      <c r="W87" s="18">
        <f>[3]mip_foward_linkages_2016!$B36</f>
        <v>0.86934768573434895</v>
      </c>
      <c r="X87" s="18">
        <f>[3]mip_foward_linkages_2017!$B36</f>
        <v>0.89884188121264597</v>
      </c>
      <c r="Y87" s="18">
        <f>[3]mip_foward_linkages_2018!$B36</f>
        <v>0.89174982273708003</v>
      </c>
      <c r="Z87" s="18">
        <f t="shared" si="47"/>
        <v>0.94720485194436765</v>
      </c>
      <c r="AB87" s="21" t="s">
        <v>53</v>
      </c>
    </row>
    <row r="88" spans="1:28" ht="16.2" x14ac:dyDescent="0.4">
      <c r="A88" s="21" t="s">
        <v>54</v>
      </c>
      <c r="B88" s="18">
        <f>[3]mip_foward_linkages_1995!$B37</f>
        <v>1.96712722468229</v>
      </c>
      <c r="C88" s="18">
        <f>[3]mip_foward_linkages_1996!$B37</f>
        <v>1.6867902595837301</v>
      </c>
      <c r="D88" s="18">
        <f>[3]mip_foward_linkages_1997!$B37</f>
        <v>1.42663900856054</v>
      </c>
      <c r="E88" s="18">
        <f>[3]mip_foward_linkages_1998!$B37</f>
        <v>1.3819994317808499</v>
      </c>
      <c r="F88" s="18">
        <f>[3]mip_foward_linkages_1999!$B37</f>
        <v>1.3803893636495499</v>
      </c>
      <c r="G88" s="18">
        <f>[3]mip_foward_linkages_2000!$B37</f>
        <v>1.5743654870722401</v>
      </c>
      <c r="H88" s="18">
        <f>[3]mip_foward_linkages_2001!$B37</f>
        <v>1.5247677995462099</v>
      </c>
      <c r="I88" s="18">
        <f>[3]mip_foward_linkages_2001!$B37</f>
        <v>1.5247677995462099</v>
      </c>
      <c r="J88" s="18">
        <f>[3]mip_foward_linkages_2003!$B37</f>
        <v>1.5037641438856599</v>
      </c>
      <c r="K88" s="18">
        <f>[3]mip_foward_linkages_2004!$B37</f>
        <v>1.30694467029512</v>
      </c>
      <c r="L88" s="18">
        <f>[3]mip_foward_linkages_2005!$B37</f>
        <v>1.4138530181828599</v>
      </c>
      <c r="M88" s="18">
        <f>[3]mip_foward_linkages_2006!$B37</f>
        <v>1.4848430942662201</v>
      </c>
      <c r="N88" s="18">
        <f>[3]mip_foward_linkages_2007!$B37</f>
        <v>1.5889883342620701</v>
      </c>
      <c r="O88" s="18">
        <f>[3]mip_foward_linkages_2008!$B37</f>
        <v>1.5398554700943901</v>
      </c>
      <c r="P88" s="18">
        <f>[3]mip_foward_linkages_2009!$B37</f>
        <v>1.7111334876723101</v>
      </c>
      <c r="Q88" s="18">
        <f>[3]mip_foward_linkages_2010!$B37</f>
        <v>1.65385499026331</v>
      </c>
      <c r="R88" s="18">
        <f>[3]mip_foward_linkages_2011!$B37</f>
        <v>1.5979615396370701</v>
      </c>
      <c r="S88" s="18">
        <f>[3]mip_foward_linkages_2012!$B37</f>
        <v>1.62309236861725</v>
      </c>
      <c r="T88" s="18">
        <f>[3]mip_foward_linkages_2013!$B37</f>
        <v>1.55028833669662</v>
      </c>
      <c r="U88" s="18">
        <f>[3]mip_foward_linkages_2014!$B37</f>
        <v>1.55900472012125</v>
      </c>
      <c r="V88" s="18">
        <f>[3]mip_foward_linkages_2015!$B37</f>
        <v>1.65521857136536</v>
      </c>
      <c r="W88" s="18">
        <f>[3]mip_foward_linkages_2016!$B37</f>
        <v>1.7789416494406001</v>
      </c>
      <c r="X88" s="18">
        <f>[3]mip_foward_linkages_2017!$B37</f>
        <v>1.6843066445507699</v>
      </c>
      <c r="Y88" s="18">
        <f>[3]mip_foward_linkages_2018!$B37</f>
        <v>1.57920975945264</v>
      </c>
      <c r="Z88" s="18">
        <f t="shared" si="47"/>
        <v>1.5707544655510466</v>
      </c>
      <c r="AB88" s="21" t="s">
        <v>54</v>
      </c>
    </row>
    <row r="89" spans="1:28" ht="16.2" x14ac:dyDescent="0.4">
      <c r="A89" s="21" t="s">
        <v>55</v>
      </c>
      <c r="B89" s="18">
        <f>[3]mip_foward_linkages_1995!$B38</f>
        <v>0.79242065383433302</v>
      </c>
      <c r="C89" s="18">
        <f>[3]mip_foward_linkages_1996!$B38</f>
        <v>1.0484627236425801</v>
      </c>
      <c r="D89" s="18">
        <f>[3]mip_foward_linkages_1997!$B38</f>
        <v>1.22893371427202</v>
      </c>
      <c r="E89" s="18">
        <f>[3]mip_foward_linkages_1998!$B38</f>
        <v>1.2032681864368</v>
      </c>
      <c r="F89" s="18">
        <f>[3]mip_foward_linkages_1999!$B38</f>
        <v>1.1420410246067401</v>
      </c>
      <c r="G89" s="18">
        <f>[3]mip_foward_linkages_2000!$B38</f>
        <v>1.14023129920211</v>
      </c>
      <c r="H89" s="18">
        <f>[3]mip_foward_linkages_2001!$B38</f>
        <v>1.0915346579551599</v>
      </c>
      <c r="I89" s="18">
        <f>[3]mip_foward_linkages_2001!$B38</f>
        <v>1.0915346579551599</v>
      </c>
      <c r="J89" s="18">
        <f>[3]mip_foward_linkages_2003!$B38</f>
        <v>0.94617677840076497</v>
      </c>
      <c r="K89" s="18">
        <f>[3]mip_foward_linkages_2004!$B38</f>
        <v>0.93766940216697303</v>
      </c>
      <c r="L89" s="18">
        <f>[3]mip_foward_linkages_2005!$B38</f>
        <v>0.93812499017570705</v>
      </c>
      <c r="M89" s="18">
        <f>[3]mip_foward_linkages_2006!$B38</f>
        <v>0.94145811972431903</v>
      </c>
      <c r="N89" s="18">
        <f>[3]mip_foward_linkages_2007!$B38</f>
        <v>0.97816078092219505</v>
      </c>
      <c r="O89" s="18">
        <f>[3]mip_foward_linkages_2008!$B38</f>
        <v>0.95959990365944503</v>
      </c>
      <c r="P89" s="18">
        <f>[3]mip_foward_linkages_2009!$B38</f>
        <v>1.06879688476804</v>
      </c>
      <c r="Q89" s="18">
        <f>[3]mip_foward_linkages_2010!$B38</f>
        <v>0.97453889117333503</v>
      </c>
      <c r="R89" s="18">
        <f>[3]mip_foward_linkages_2011!$B38</f>
        <v>0.98231807069481702</v>
      </c>
      <c r="S89" s="18">
        <f>[3]mip_foward_linkages_2012!$B38</f>
        <v>0.99112292021683601</v>
      </c>
      <c r="T89" s="18">
        <f>[3]mip_foward_linkages_2013!$B38</f>
        <v>0.98965752663370599</v>
      </c>
      <c r="U89" s="18">
        <f>[3]mip_foward_linkages_2014!$B38</f>
        <v>0.99350612945786798</v>
      </c>
      <c r="V89" s="18">
        <f>[3]mip_foward_linkages_2015!$B38</f>
        <v>1.0246001393970801</v>
      </c>
      <c r="W89" s="18">
        <f>[3]mip_foward_linkages_2016!$B38</f>
        <v>1.0280028010262801</v>
      </c>
      <c r="X89" s="18">
        <f>[3]mip_foward_linkages_2017!$B38</f>
        <v>1.0253272219917</v>
      </c>
      <c r="Y89" s="18">
        <f>[3]mip_foward_linkages_2018!$B38</f>
        <v>0.98779392675469102</v>
      </c>
      <c r="Z89" s="18">
        <f t="shared" si="47"/>
        <v>1.0210533918778606</v>
      </c>
      <c r="AB89" s="21" t="s">
        <v>55</v>
      </c>
    </row>
    <row r="90" spans="1:28" ht="16.2" x14ac:dyDescent="0.4">
      <c r="A90" s="21" t="s">
        <v>56</v>
      </c>
      <c r="B90" s="18">
        <f>[3]mip_foward_linkages_1995!$B39</f>
        <v>2.5680072039051098</v>
      </c>
      <c r="C90" s="18">
        <f>[3]mip_foward_linkages_1996!$B39</f>
        <v>2.5200642442084198</v>
      </c>
      <c r="D90" s="18">
        <f>[3]mip_foward_linkages_1997!$B39</f>
        <v>2.4444172561221</v>
      </c>
      <c r="E90" s="18">
        <f>[3]mip_foward_linkages_1998!$B39</f>
        <v>2.4057573796025302</v>
      </c>
      <c r="F90" s="18">
        <f>[3]mip_foward_linkages_1999!$B39</f>
        <v>2.3929714414436898</v>
      </c>
      <c r="G90" s="18">
        <f>[3]mip_foward_linkages_2000!$B39</f>
        <v>2.35357232190277</v>
      </c>
      <c r="H90" s="18">
        <f>[3]mip_foward_linkages_2001!$B39</f>
        <v>2.2345412560919198</v>
      </c>
      <c r="I90" s="18">
        <f>[3]mip_foward_linkages_2001!$B39</f>
        <v>2.2345412560919198</v>
      </c>
      <c r="J90" s="18">
        <f>[3]mip_foward_linkages_2003!$B39</f>
        <v>2.1404029080026099</v>
      </c>
      <c r="K90" s="18">
        <f>[3]mip_foward_linkages_2004!$B39</f>
        <v>2.01683459647036</v>
      </c>
      <c r="L90" s="18">
        <f>[3]mip_foward_linkages_2005!$B39</f>
        <v>2.0445051682231301</v>
      </c>
      <c r="M90" s="18">
        <f>[3]mip_foward_linkages_2006!$B39</f>
        <v>2.1043491292278</v>
      </c>
      <c r="N90" s="18">
        <f>[3]mip_foward_linkages_2007!$B39</f>
        <v>2.0975585733550202</v>
      </c>
      <c r="O90" s="18">
        <f>[3]mip_foward_linkages_2008!$B39</f>
        <v>2.0651047300729299</v>
      </c>
      <c r="P90" s="18">
        <f>[3]mip_foward_linkages_2009!$B39</f>
        <v>2.2115677528409301</v>
      </c>
      <c r="Q90" s="18">
        <f>[3]mip_foward_linkages_2010!$B39</f>
        <v>2.05184536111532</v>
      </c>
      <c r="R90" s="18">
        <f>[3]mip_foward_linkages_2011!$B39</f>
        <v>2.0291886959407002</v>
      </c>
      <c r="S90" s="18">
        <f>[3]mip_foward_linkages_2012!$B39</f>
        <v>2.0991048889198498</v>
      </c>
      <c r="T90" s="18">
        <f>[3]mip_foward_linkages_2013!$B39</f>
        <v>2.0980321753973699</v>
      </c>
      <c r="U90" s="18">
        <f>[3]mip_foward_linkages_2014!$B39</f>
        <v>2.1432371006526001</v>
      </c>
      <c r="V90" s="18">
        <f>[3]mip_foward_linkages_2015!$B39</f>
        <v>2.2169180859912601</v>
      </c>
      <c r="W90" s="18">
        <f>[3]mip_foward_linkages_2016!$B39</f>
        <v>2.2793834294761299</v>
      </c>
      <c r="X90" s="18">
        <f>[3]mip_foward_linkages_2017!$B39</f>
        <v>2.1352247257648198</v>
      </c>
      <c r="Y90" s="18">
        <f>[3]mip_foward_linkages_2018!$B39</f>
        <v>2.1803076748677901</v>
      </c>
      <c r="Z90" s="18">
        <f t="shared" si="47"/>
        <v>2.2111432231536274</v>
      </c>
      <c r="AB90" s="21" t="s">
        <v>56</v>
      </c>
    </row>
    <row r="91" spans="1:28" ht="16.2" x14ac:dyDescent="0.4">
      <c r="A91" s="21" t="s">
        <v>57</v>
      </c>
      <c r="B91" s="18">
        <f>[3]mip_foward_linkages_1995!$B40</f>
        <v>1.8923795812085999</v>
      </c>
      <c r="C91" s="18">
        <f>[3]mip_foward_linkages_1996!$B40</f>
        <v>1.8354223375479599</v>
      </c>
      <c r="D91" s="18">
        <f>[3]mip_foward_linkages_1997!$B40</f>
        <v>1.8227186097594701</v>
      </c>
      <c r="E91" s="18">
        <f>[3]mip_foward_linkages_1998!$B40</f>
        <v>1.8148844582114101</v>
      </c>
      <c r="F91" s="18">
        <f>[3]mip_foward_linkages_1999!$B40</f>
        <v>1.7996155748959799</v>
      </c>
      <c r="G91" s="18">
        <f>[3]mip_foward_linkages_2000!$B40</f>
        <v>1.7747208348274699</v>
      </c>
      <c r="H91" s="18">
        <f>[3]mip_foward_linkages_2001!$B40</f>
        <v>1.7120068424562001</v>
      </c>
      <c r="I91" s="18">
        <f>[3]mip_foward_linkages_2001!$B40</f>
        <v>1.7120068424562001</v>
      </c>
      <c r="J91" s="18">
        <f>[3]mip_foward_linkages_2003!$B40</f>
        <v>1.61946188946128</v>
      </c>
      <c r="K91" s="18">
        <f>[3]mip_foward_linkages_2004!$B40</f>
        <v>1.56376111574245</v>
      </c>
      <c r="L91" s="18">
        <f>[3]mip_foward_linkages_2005!$B40</f>
        <v>1.5787419346859499</v>
      </c>
      <c r="M91" s="18">
        <f>[3]mip_foward_linkages_2006!$B40</f>
        <v>1.60166909072135</v>
      </c>
      <c r="N91" s="18">
        <f>[3]mip_foward_linkages_2007!$B40</f>
        <v>1.6083086622770899</v>
      </c>
      <c r="O91" s="18">
        <f>[3]mip_foward_linkages_2008!$B40</f>
        <v>1.6048910152647899</v>
      </c>
      <c r="P91" s="18">
        <f>[3]mip_foward_linkages_2009!$B40</f>
        <v>1.7670267513207301</v>
      </c>
      <c r="Q91" s="18">
        <f>[3]mip_foward_linkages_2010!$B40</f>
        <v>1.60536334757578</v>
      </c>
      <c r="R91" s="18">
        <f>[3]mip_foward_linkages_2011!$B40</f>
        <v>1.6226046438831501</v>
      </c>
      <c r="S91" s="18">
        <f>[3]mip_foward_linkages_2012!$B40</f>
        <v>1.6660679072942199</v>
      </c>
      <c r="T91" s="18">
        <f>[3]mip_foward_linkages_2013!$B40</f>
        <v>1.70676024296888</v>
      </c>
      <c r="U91" s="18">
        <f>[3]mip_foward_linkages_2014!$B40</f>
        <v>1.7025385238033599</v>
      </c>
      <c r="V91" s="18">
        <f>[3]mip_foward_linkages_2015!$B40</f>
        <v>1.72241171316621</v>
      </c>
      <c r="W91" s="18">
        <f>[3]mip_foward_linkages_2016!$B40</f>
        <v>1.7931435802554401</v>
      </c>
      <c r="X91" s="18">
        <f>[3]mip_foward_linkages_2017!$B40</f>
        <v>1.7694149444582099</v>
      </c>
      <c r="Y91" s="18">
        <f>[3]mip_foward_linkages_2018!$B40</f>
        <v>1.6616435834493899</v>
      </c>
      <c r="Z91" s="18">
        <f t="shared" si="47"/>
        <v>1.7065651678204823</v>
      </c>
      <c r="AB91" s="21" t="s">
        <v>57</v>
      </c>
    </row>
    <row r="92" spans="1:28" ht="16.2" x14ac:dyDescent="0.4">
      <c r="A92" s="21" t="s">
        <v>58</v>
      </c>
      <c r="B92" s="18">
        <f>[3]mip_foward_linkages_1995!$B41</f>
        <v>0.77495641281168404</v>
      </c>
      <c r="C92" s="18">
        <f>[3]mip_foward_linkages_1996!$B41</f>
        <v>0.69474633701128896</v>
      </c>
      <c r="D92" s="18">
        <f>[3]mip_foward_linkages_1997!$B41</f>
        <v>0.60857341005478804</v>
      </c>
      <c r="E92" s="18">
        <f>[3]mip_foward_linkages_1998!$B41</f>
        <v>0.61369377633786804</v>
      </c>
      <c r="F92" s="18">
        <f>[3]mip_foward_linkages_1999!$B41</f>
        <v>0.60136485420995101</v>
      </c>
      <c r="G92" s="18">
        <f>[3]mip_foward_linkages_2000!$B41</f>
        <v>0.58422558299151905</v>
      </c>
      <c r="H92" s="18">
        <f>[3]mip_foward_linkages_2001!$B41</f>
        <v>0.57518205567696701</v>
      </c>
      <c r="I92" s="18">
        <f>[3]mip_foward_linkages_2001!$B41</f>
        <v>0.57518205567696701</v>
      </c>
      <c r="J92" s="18">
        <f>[3]mip_foward_linkages_2003!$B41</f>
        <v>0.55861469304948497</v>
      </c>
      <c r="K92" s="18">
        <f>[3]mip_foward_linkages_2004!$B41</f>
        <v>0.55382724390994897</v>
      </c>
      <c r="L92" s="18">
        <f>[3]mip_foward_linkages_2005!$B41</f>
        <v>0.55817447014154398</v>
      </c>
      <c r="M92" s="18">
        <f>[3]mip_foward_linkages_2006!$B41</f>
        <v>0.57263948565438605</v>
      </c>
      <c r="N92" s="18">
        <f>[3]mip_foward_linkages_2007!$B41</f>
        <v>0.58755764699577995</v>
      </c>
      <c r="O92" s="18">
        <f>[3]mip_foward_linkages_2008!$B41</f>
        <v>0.58092135550083202</v>
      </c>
      <c r="P92" s="18">
        <f>[3]mip_foward_linkages_2009!$B41</f>
        <v>0.57405388413911695</v>
      </c>
      <c r="Q92" s="18">
        <f>[3]mip_foward_linkages_2010!$B41</f>
        <v>0.63007620522441898</v>
      </c>
      <c r="R92" s="18">
        <f>[3]mip_foward_linkages_2011!$B41</f>
        <v>0.63119241679649996</v>
      </c>
      <c r="S92" s="18">
        <f>[3]mip_foward_linkages_2012!$B41</f>
        <v>0.63218521923864301</v>
      </c>
      <c r="T92" s="18">
        <f>[3]mip_foward_linkages_2013!$B41</f>
        <v>0.62680308399044204</v>
      </c>
      <c r="U92" s="18">
        <f>[3]mip_foward_linkages_2014!$B41</f>
        <v>0.61961920051456798</v>
      </c>
      <c r="V92" s="18">
        <f>[3]mip_foward_linkages_2015!$B41</f>
        <v>0.62422308520625602</v>
      </c>
      <c r="W92" s="18">
        <f>[3]mip_foward_linkages_2016!$B41</f>
        <v>0.63442200535587001</v>
      </c>
      <c r="X92" s="18">
        <f>[3]mip_foward_linkages_2017!$B41</f>
        <v>0.62178185057570901</v>
      </c>
      <c r="Y92" s="18">
        <f>[3]mip_foward_linkages_2018!$B41</f>
        <v>0.62404444311092699</v>
      </c>
      <c r="Z92" s="18">
        <f t="shared" si="47"/>
        <v>0.61075253225731085</v>
      </c>
      <c r="AB92" s="21" t="s">
        <v>58</v>
      </c>
    </row>
    <row r="93" spans="1:28" ht="16.2" x14ac:dyDescent="0.4">
      <c r="A93" s="21" t="s">
        <v>59</v>
      </c>
      <c r="B93" s="18">
        <f>[3]mip_foward_linkages_1995!$B42</f>
        <v>0.50557892097678803</v>
      </c>
      <c r="C93" s="18">
        <f>[3]mip_foward_linkages_1996!$B42</f>
        <v>0.51309434996405301</v>
      </c>
      <c r="D93" s="18">
        <f>[3]mip_foward_linkages_1997!$B42</f>
        <v>0.512040890748519</v>
      </c>
      <c r="E93" s="18">
        <f>[3]mip_foward_linkages_1998!$B42</f>
        <v>0.51562786812070505</v>
      </c>
      <c r="F93" s="18">
        <f>[3]mip_foward_linkages_1999!$B42</f>
        <v>0.51435790871567399</v>
      </c>
      <c r="G93" s="18">
        <f>[3]mip_foward_linkages_2000!$B42</f>
        <v>0.51651367991589803</v>
      </c>
      <c r="H93" s="18">
        <f>[3]mip_foward_linkages_2001!$B42</f>
        <v>0.51431402607513699</v>
      </c>
      <c r="I93" s="18">
        <f>[3]mip_foward_linkages_2001!$B42</f>
        <v>0.51431402607513699</v>
      </c>
      <c r="J93" s="18">
        <f>[3]mip_foward_linkages_2003!$B42</f>
        <v>0.503603442405269</v>
      </c>
      <c r="K93" s="18">
        <f>[3]mip_foward_linkages_2004!$B42</f>
        <v>0.50115696874990601</v>
      </c>
      <c r="L93" s="18">
        <f>[3]mip_foward_linkages_2005!$B42</f>
        <v>0.50342418929208599</v>
      </c>
      <c r="M93" s="18">
        <f>[3]mip_foward_linkages_2006!$B42</f>
        <v>0.51069256785964101</v>
      </c>
      <c r="N93" s="18">
        <f>[3]mip_foward_linkages_2007!$B42</f>
        <v>0.51662920169690096</v>
      </c>
      <c r="O93" s="18">
        <f>[3]mip_foward_linkages_2008!$B42</f>
        <v>0.52591275707246699</v>
      </c>
      <c r="P93" s="18">
        <f>[3]mip_foward_linkages_2009!$B42</f>
        <v>0.53376418299602402</v>
      </c>
      <c r="Q93" s="18">
        <f>[3]mip_foward_linkages_2010!$B42</f>
        <v>0.58596642599137305</v>
      </c>
      <c r="R93" s="18">
        <f>[3]mip_foward_linkages_2011!$B42</f>
        <v>0.58266340232713798</v>
      </c>
      <c r="S93" s="18">
        <f>[3]mip_foward_linkages_2012!$B42</f>
        <v>0.58182704039243505</v>
      </c>
      <c r="T93" s="18">
        <f>[3]mip_foward_linkages_2013!$B42</f>
        <v>0.57972453105422905</v>
      </c>
      <c r="U93" s="18">
        <f>[3]mip_foward_linkages_2014!$B42</f>
        <v>0.58088801339882701</v>
      </c>
      <c r="V93" s="18">
        <f>[3]mip_foward_linkages_2015!$B42</f>
        <v>0.57924973467750596</v>
      </c>
      <c r="W93" s="18">
        <f>[3]mip_foward_linkages_2016!$B42</f>
        <v>0.59041351313427604</v>
      </c>
      <c r="X93" s="18">
        <f>[3]mip_foward_linkages_2017!$B42</f>
        <v>0.59566711153030305</v>
      </c>
      <c r="Y93" s="18">
        <f>[3]mip_foward_linkages_2018!$B42</f>
        <v>0.57481322757348097</v>
      </c>
      <c r="Z93" s="18">
        <f t="shared" si="47"/>
        <v>0.53967658253099049</v>
      </c>
      <c r="AB93" s="21" t="s">
        <v>59</v>
      </c>
    </row>
    <row r="94" spans="1:28" ht="16.2" x14ac:dyDescent="0.4">
      <c r="A94" s="21" t="s">
        <v>60</v>
      </c>
      <c r="B94" s="18">
        <f>[3]mip_foward_linkages_1995!$B43</f>
        <v>0.50100399993887701</v>
      </c>
      <c r="C94" s="18">
        <f>[3]mip_foward_linkages_1996!$B43</f>
        <v>0.50800020284834302</v>
      </c>
      <c r="D94" s="18">
        <f>[3]mip_foward_linkages_1997!$B43</f>
        <v>0.50695041020371001</v>
      </c>
      <c r="E94" s="18">
        <f>[3]mip_foward_linkages_1998!$B43</f>
        <v>0.51108619473098404</v>
      </c>
      <c r="F94" s="18">
        <f>[3]mip_foward_linkages_1999!$B43</f>
        <v>0.52527751001970002</v>
      </c>
      <c r="G94" s="18">
        <f>[3]mip_foward_linkages_2000!$B43</f>
        <v>0.48561155903314002</v>
      </c>
      <c r="H94" s="18">
        <f>[3]mip_foward_linkages_2001!$B43</f>
        <v>0.48754378472955701</v>
      </c>
      <c r="I94" s="18">
        <f>[3]mip_foward_linkages_2001!$B43</f>
        <v>0.48754378472955701</v>
      </c>
      <c r="J94" s="18">
        <f>[3]mip_foward_linkages_2003!$B43</f>
        <v>0.48166753229230203</v>
      </c>
      <c r="K94" s="18">
        <f>[3]mip_foward_linkages_2004!$B43</f>
        <v>0.49342707389438301</v>
      </c>
      <c r="L94" s="18">
        <f>[3]mip_foward_linkages_2005!$B43</f>
        <v>0.495446799965926</v>
      </c>
      <c r="M94" s="18">
        <f>[3]mip_foward_linkages_2006!$B43</f>
        <v>0.50587415023563997</v>
      </c>
      <c r="N94" s="18">
        <f>[3]mip_foward_linkages_2007!$B43</f>
        <v>0.50972704308907402</v>
      </c>
      <c r="O94" s="18">
        <f>[3]mip_foward_linkages_2008!$B43</f>
        <v>0.52702536311603598</v>
      </c>
      <c r="P94" s="18">
        <f>[3]mip_foward_linkages_2009!$B43</f>
        <v>0.53370087351256301</v>
      </c>
      <c r="Q94" s="18">
        <f>[3]mip_foward_linkages_2010!$B43</f>
        <v>0.56220967362977303</v>
      </c>
      <c r="R94" s="18">
        <f>[3]mip_foward_linkages_2011!$B43</f>
        <v>0.55561877561073802</v>
      </c>
      <c r="S94" s="18">
        <f>[3]mip_foward_linkages_2012!$B43</f>
        <v>0.54914259634334295</v>
      </c>
      <c r="T94" s="18">
        <f>[3]mip_foward_linkages_2013!$B43</f>
        <v>0.54839698053876396</v>
      </c>
      <c r="U94" s="18">
        <f>[3]mip_foward_linkages_2014!$B43</f>
        <v>0.54852040920308298</v>
      </c>
      <c r="V94" s="18">
        <f>[3]mip_foward_linkages_2015!$B43</f>
        <v>0.54571831431062801</v>
      </c>
      <c r="W94" s="18">
        <f>[3]mip_foward_linkages_2016!$B43</f>
        <v>0.55490092169666405</v>
      </c>
      <c r="X94" s="18">
        <f>[3]mip_foward_linkages_2017!$B43</f>
        <v>0.55913280469248094</v>
      </c>
      <c r="Y94" s="18">
        <f>[3]mip_foward_linkages_2018!$B43</f>
        <v>0.54318780705152503</v>
      </c>
      <c r="Z94" s="18">
        <f t="shared" si="47"/>
        <v>0.52194644022569958</v>
      </c>
      <c r="AB94" s="21" t="s">
        <v>60</v>
      </c>
    </row>
    <row r="95" spans="1:28" ht="16.2" x14ac:dyDescent="0.4">
      <c r="A95" s="21" t="s">
        <v>61</v>
      </c>
      <c r="B95" s="18">
        <f>[3]mip_foward_linkages_1995!$B44</f>
        <v>0.50175419228631801</v>
      </c>
      <c r="C95" s="18">
        <f>[3]mip_foward_linkages_1996!$B44</f>
        <v>0.51194511389879904</v>
      </c>
      <c r="D95" s="18">
        <f>[3]mip_foward_linkages_1997!$B44</f>
        <v>0.51478264193939205</v>
      </c>
      <c r="E95" s="18">
        <f>[3]mip_foward_linkages_1998!$B44</f>
        <v>0.52008894327672295</v>
      </c>
      <c r="F95" s="18">
        <f>[3]mip_foward_linkages_1999!$B44</f>
        <v>0.51567860355251605</v>
      </c>
      <c r="G95" s="18">
        <f>[3]mip_foward_linkages_2000!$B44</f>
        <v>0.48657812647448101</v>
      </c>
      <c r="H95" s="18">
        <f>[3]mip_foward_linkages_2001!$B44</f>
        <v>0.48655885617134798</v>
      </c>
      <c r="I95" s="18">
        <f>[3]mip_foward_linkages_2001!$B44</f>
        <v>0.48655885617134798</v>
      </c>
      <c r="J95" s="18">
        <f>[3]mip_foward_linkages_2003!$B44</f>
        <v>0.47549150894140602</v>
      </c>
      <c r="K95" s="18">
        <f>[3]mip_foward_linkages_2004!$B44</f>
        <v>0.47867472905152603</v>
      </c>
      <c r="L95" s="18">
        <f>[3]mip_foward_linkages_2005!$B44</f>
        <v>0.48336985674321598</v>
      </c>
      <c r="M95" s="18">
        <f>[3]mip_foward_linkages_2006!$B44</f>
        <v>0.49327532508456901</v>
      </c>
      <c r="N95" s="18">
        <f>[3]mip_foward_linkages_2007!$B44</f>
        <v>0.497447230554174</v>
      </c>
      <c r="O95" s="18">
        <f>[3]mip_foward_linkages_2008!$B44</f>
        <v>0.50250860633995498</v>
      </c>
      <c r="P95" s="18">
        <f>[3]mip_foward_linkages_2009!$B44</f>
        <v>0.50635650038407398</v>
      </c>
      <c r="Q95" s="18">
        <f>[3]mip_foward_linkages_2010!$B44</f>
        <v>0.57003578401422506</v>
      </c>
      <c r="R95" s="18">
        <f>[3]mip_foward_linkages_2011!$B44</f>
        <v>0.56930032750131199</v>
      </c>
      <c r="S95" s="18">
        <f>[3]mip_foward_linkages_2012!$B44</f>
        <v>0.561066006914403</v>
      </c>
      <c r="T95" s="18">
        <f>[3]mip_foward_linkages_2013!$B44</f>
        <v>0.559874111526524</v>
      </c>
      <c r="U95" s="18">
        <f>[3]mip_foward_linkages_2014!$B44</f>
        <v>0.56348200228877898</v>
      </c>
      <c r="V95" s="18">
        <f>[3]mip_foward_linkages_2015!$B44</f>
        <v>0.55610765729054001</v>
      </c>
      <c r="W95" s="18">
        <f>[3]mip_foward_linkages_2016!$B44</f>
        <v>0.56537401860852798</v>
      </c>
      <c r="X95" s="18">
        <f>[3]mip_foward_linkages_2017!$B44</f>
        <v>0.567157438150663</v>
      </c>
      <c r="Y95" s="18">
        <f>[3]mip_foward_linkages_2018!$B44</f>
        <v>0.56914898595077201</v>
      </c>
      <c r="Z95" s="18">
        <f t="shared" si="47"/>
        <v>0.52260897596314959</v>
      </c>
      <c r="AB95" s="21" t="s">
        <v>61</v>
      </c>
    </row>
    <row r="96" spans="1:28" ht="16.2" x14ac:dyDescent="0.4">
      <c r="A96" s="21" t="s">
        <v>62</v>
      </c>
      <c r="B96" s="18">
        <f>[3]mip_foward_linkages_1995!$B45</f>
        <v>0.58222512860048503</v>
      </c>
      <c r="C96" s="18">
        <f>[3]mip_foward_linkages_1996!$B45</f>
        <v>0.66044379767098604</v>
      </c>
      <c r="D96" s="18">
        <f>[3]mip_foward_linkages_1997!$B45</f>
        <v>0.79512860483521097</v>
      </c>
      <c r="E96" s="18">
        <f>[3]mip_foward_linkages_1998!$B45</f>
        <v>0.79553723302658397</v>
      </c>
      <c r="F96" s="18">
        <f>[3]mip_foward_linkages_1999!$B45</f>
        <v>0.794578082462021</v>
      </c>
      <c r="G96" s="18">
        <f>[3]mip_foward_linkages_2000!$B45</f>
        <v>0.76689732116835896</v>
      </c>
      <c r="H96" s="18">
        <f>[3]mip_foward_linkages_2001!$B45</f>
        <v>0.74348760803717395</v>
      </c>
      <c r="I96" s="18">
        <f>[3]mip_foward_linkages_2001!$B45</f>
        <v>0.74348760803717395</v>
      </c>
      <c r="J96" s="18">
        <f>[3]mip_foward_linkages_2003!$B45</f>
        <v>0.67112431627357605</v>
      </c>
      <c r="K96" s="18">
        <f>[3]mip_foward_linkages_2004!$B45</f>
        <v>0.65237709642613795</v>
      </c>
      <c r="L96" s="18">
        <f>[3]mip_foward_linkages_2005!$B45</f>
        <v>0.66008528390624299</v>
      </c>
      <c r="M96" s="18">
        <f>[3]mip_foward_linkages_2006!$B45</f>
        <v>0.65686721530346803</v>
      </c>
      <c r="N96" s="18">
        <f>[3]mip_foward_linkages_2007!$B45</f>
        <v>0.64149797615828497</v>
      </c>
      <c r="O96" s="18">
        <f>[3]mip_foward_linkages_2008!$B45</f>
        <v>0.60238924420006801</v>
      </c>
      <c r="P96" s="18">
        <f>[3]mip_foward_linkages_2009!$B45</f>
        <v>0.60792199251810097</v>
      </c>
      <c r="Q96" s="18">
        <f>[3]mip_foward_linkages_2010!$B45</f>
        <v>0.64019114425724499</v>
      </c>
      <c r="R96" s="18">
        <f>[3]mip_foward_linkages_2011!$B45</f>
        <v>0.635690671149443</v>
      </c>
      <c r="S96" s="18">
        <f>[3]mip_foward_linkages_2012!$B45</f>
        <v>0.63190996717727999</v>
      </c>
      <c r="T96" s="18">
        <f>[3]mip_foward_linkages_2013!$B45</f>
        <v>0.62693903220484004</v>
      </c>
      <c r="U96" s="18">
        <f>[3]mip_foward_linkages_2014!$B45</f>
        <v>0.62694150037764995</v>
      </c>
      <c r="V96" s="18">
        <f>[3]mip_foward_linkages_2015!$B45</f>
        <v>0.62406394903881801</v>
      </c>
      <c r="W96" s="18">
        <f>[3]mip_foward_linkages_2016!$B45</f>
        <v>0.63574311917825499</v>
      </c>
      <c r="X96" s="18">
        <f>[3]mip_foward_linkages_2017!$B45</f>
        <v>0.63766628546884097</v>
      </c>
      <c r="Y96" s="18">
        <f>[3]mip_foward_linkages_2018!$B45</f>
        <v>0.71289938271949105</v>
      </c>
      <c r="Z96" s="18">
        <f t="shared" si="47"/>
        <v>0.67275389834148902</v>
      </c>
      <c r="AB96" s="21" t="s">
        <v>62</v>
      </c>
    </row>
    <row r="97" spans="1:28" ht="16.2" x14ac:dyDescent="0.4">
      <c r="A97" s="21" t="s">
        <v>63</v>
      </c>
      <c r="B97" s="18">
        <f>[3]mip_foward_linkages_1995!$B46</f>
        <v>0.498537721676311</v>
      </c>
      <c r="C97" s="18">
        <f>[3]mip_foward_linkages_1996!$B46</f>
        <v>0.50516189483209895</v>
      </c>
      <c r="D97" s="18">
        <f>[3]mip_foward_linkages_1997!$B46</f>
        <v>0.50431559606828003</v>
      </c>
      <c r="E97" s="18">
        <f>[3]mip_foward_linkages_1998!$B46</f>
        <v>0.50939343047673802</v>
      </c>
      <c r="F97" s="18">
        <f>[3]mip_foward_linkages_1999!$B46</f>
        <v>0.50445460598333403</v>
      </c>
      <c r="G97" s="18">
        <f>[3]mip_foward_linkages_2000!$B46</f>
        <v>0.47422681525849902</v>
      </c>
      <c r="H97" s="18">
        <f>[3]mip_foward_linkages_2001!$B46</f>
        <v>0.47335515734427602</v>
      </c>
      <c r="I97" s="18">
        <f>[3]mip_foward_linkages_2001!$B46</f>
        <v>0.47335515734427602</v>
      </c>
      <c r="J97" s="18">
        <f>[3]mip_foward_linkages_2003!$B46</f>
        <v>0.46198036062828202</v>
      </c>
      <c r="K97" s="18">
        <f>[3]mip_foward_linkages_2004!$B46</f>
        <v>0.46561633058322999</v>
      </c>
      <c r="L97" s="18">
        <f>[3]mip_foward_linkages_2005!$B46</f>
        <v>0.468902370867122</v>
      </c>
      <c r="M97" s="18">
        <f>[3]mip_foward_linkages_2006!$B46</f>
        <v>0.47743108749032298</v>
      </c>
      <c r="N97" s="18">
        <f>[3]mip_foward_linkages_2007!$B46</f>
        <v>0.48197812451185101</v>
      </c>
      <c r="O97" s="18">
        <f>[3]mip_foward_linkages_2008!$B46</f>
        <v>0.48455142227804798</v>
      </c>
      <c r="P97" s="18">
        <f>[3]mip_foward_linkages_2009!$B46</f>
        <v>0.48851714063913398</v>
      </c>
      <c r="Q97" s="18">
        <f>[3]mip_foward_linkages_2010!$B46</f>
        <v>0.51152829325259996</v>
      </c>
      <c r="R97" s="18">
        <f>[3]mip_foward_linkages_2011!$B46</f>
        <v>0.511354446013082</v>
      </c>
      <c r="S97" s="18">
        <f>[3]mip_foward_linkages_2012!$B46</f>
        <v>0.50384215583501801</v>
      </c>
      <c r="T97" s="18">
        <f>[3]mip_foward_linkages_2013!$B46</f>
        <v>0.502589480006289</v>
      </c>
      <c r="U97" s="18">
        <f>[3]mip_foward_linkages_2014!$B46</f>
        <v>0.50022606789218405</v>
      </c>
      <c r="V97" s="18">
        <f>[3]mip_foward_linkages_2015!$B46</f>
        <v>0.49482611795493697</v>
      </c>
      <c r="W97" s="18">
        <f>[3]mip_foward_linkages_2016!$B46</f>
        <v>0.50114171958616605</v>
      </c>
      <c r="X97" s="18">
        <f>[3]mip_foward_linkages_2017!$B46</f>
        <v>0.500707327657405</v>
      </c>
      <c r="Y97" s="18">
        <f>[3]mip_foward_linkages_2018!$B46</f>
        <v>0.50426744397609002</v>
      </c>
      <c r="Z97" s="18">
        <f t="shared" si="47"/>
        <v>0.49176084450648228</v>
      </c>
      <c r="AB97" s="21" t="s">
        <v>63</v>
      </c>
    </row>
  </sheetData>
  <conditionalFormatting sqref="B3:B47">
    <cfRule type="top10" dxfId="685" priority="507" rank="10"/>
    <cfRule type="top10" dxfId="684" priority="393" bottom="1" rank="10"/>
  </conditionalFormatting>
  <conditionalFormatting sqref="B53:B97">
    <cfRule type="top10" dxfId="683" priority="345" bottom="1" rank="10"/>
    <cfRule type="top10" dxfId="682" priority="346" rank="10"/>
  </conditionalFormatting>
  <conditionalFormatting sqref="C3:C47">
    <cfRule type="top10" dxfId="681" priority="392" rank="10"/>
    <cfRule type="top10" dxfId="680" priority="391" bottom="1" rank="10"/>
  </conditionalFormatting>
  <conditionalFormatting sqref="C53:C97">
    <cfRule type="top10" dxfId="679" priority="344" rank="10"/>
    <cfRule type="top10" dxfId="678" priority="343" bottom="1" rank="10"/>
  </conditionalFormatting>
  <conditionalFormatting sqref="D3:D47">
    <cfRule type="top10" dxfId="677" priority="390" rank="10"/>
    <cfRule type="top10" dxfId="676" priority="389" bottom="1" rank="10"/>
  </conditionalFormatting>
  <conditionalFormatting sqref="D53:D97">
    <cfRule type="top10" dxfId="675" priority="341" bottom="1" rank="10"/>
    <cfRule type="top10" dxfId="674" priority="342" rank="10"/>
  </conditionalFormatting>
  <conditionalFormatting sqref="E3:E47">
    <cfRule type="top10" dxfId="673" priority="388" rank="10"/>
    <cfRule type="top10" dxfId="672" priority="387" bottom="1" rank="10"/>
  </conditionalFormatting>
  <conditionalFormatting sqref="E53:E97">
    <cfRule type="top10" dxfId="671" priority="339" bottom="1" rank="10"/>
    <cfRule type="top10" dxfId="670" priority="340" rank="10"/>
  </conditionalFormatting>
  <conditionalFormatting sqref="F3:F47">
    <cfRule type="top10" dxfId="669" priority="386" rank="10"/>
    <cfRule type="top10" dxfId="668" priority="385" bottom="1" rank="10"/>
  </conditionalFormatting>
  <conditionalFormatting sqref="F53:F97">
    <cfRule type="top10" dxfId="667" priority="337" bottom="1" rank="10"/>
    <cfRule type="top10" dxfId="666" priority="338" rank="10"/>
  </conditionalFormatting>
  <conditionalFormatting sqref="G3:G47">
    <cfRule type="top10" dxfId="665" priority="384" rank="10"/>
    <cfRule type="top10" dxfId="664" priority="383" bottom="1" rank="10"/>
  </conditionalFormatting>
  <conditionalFormatting sqref="G53:G97">
    <cfRule type="top10" dxfId="663" priority="335" bottom="1" rank="10"/>
    <cfRule type="top10" dxfId="662" priority="336" rank="10"/>
  </conditionalFormatting>
  <conditionalFormatting sqref="H3:H47">
    <cfRule type="top10" dxfId="661" priority="382" rank="10"/>
    <cfRule type="top10" dxfId="660" priority="381" bottom="1" rank="10"/>
  </conditionalFormatting>
  <conditionalFormatting sqref="H53:H97">
    <cfRule type="top10" dxfId="659" priority="333" bottom="1" rank="10"/>
    <cfRule type="top10" dxfId="658" priority="334" rank="10"/>
  </conditionalFormatting>
  <conditionalFormatting sqref="I3:I47">
    <cfRule type="top10" dxfId="657" priority="380" rank="10"/>
    <cfRule type="top10" dxfId="656" priority="379" bottom="1" rank="10"/>
  </conditionalFormatting>
  <conditionalFormatting sqref="I53:I97">
    <cfRule type="top10" dxfId="655" priority="331" bottom="1" rank="10"/>
    <cfRule type="top10" dxfId="654" priority="332" rank="10"/>
  </conditionalFormatting>
  <conditionalFormatting sqref="J3:J47">
    <cfRule type="top10" dxfId="653" priority="378" rank="10"/>
    <cfRule type="top10" dxfId="652" priority="377" bottom="1" rank="10"/>
  </conditionalFormatting>
  <conditionalFormatting sqref="J53:J97">
    <cfRule type="top10" dxfId="651" priority="329" bottom="1" rank="10"/>
    <cfRule type="top10" dxfId="650" priority="330" rank="10"/>
  </conditionalFormatting>
  <conditionalFormatting sqref="K3:K47">
    <cfRule type="top10" dxfId="649" priority="376" rank="10"/>
    <cfRule type="top10" dxfId="648" priority="375" bottom="1" rank="10"/>
  </conditionalFormatting>
  <conditionalFormatting sqref="K53:K97">
    <cfRule type="top10" dxfId="647" priority="327" bottom="1" rank="10"/>
    <cfRule type="top10" dxfId="646" priority="328" rank="10"/>
  </conditionalFormatting>
  <conditionalFormatting sqref="L3:L47">
    <cfRule type="top10" dxfId="645" priority="374" rank="10"/>
    <cfRule type="top10" dxfId="644" priority="373" bottom="1" rank="10"/>
  </conditionalFormatting>
  <conditionalFormatting sqref="L53:L97">
    <cfRule type="top10" dxfId="643" priority="325" bottom="1" rank="10"/>
    <cfRule type="top10" dxfId="642" priority="326" rank="10"/>
  </conditionalFormatting>
  <conditionalFormatting sqref="M3:M47">
    <cfRule type="top10" dxfId="641" priority="372" rank="10"/>
    <cfRule type="top10" dxfId="640" priority="371" bottom="1" rank="10"/>
  </conditionalFormatting>
  <conditionalFormatting sqref="M53:M97">
    <cfRule type="top10" dxfId="639" priority="323" bottom="1" rank="10"/>
    <cfRule type="top10" dxfId="638" priority="324" rank="10"/>
  </conditionalFormatting>
  <conditionalFormatting sqref="N3:N47">
    <cfRule type="top10" dxfId="637" priority="370" rank="10"/>
    <cfRule type="top10" dxfId="636" priority="369" bottom="1" rank="10"/>
  </conditionalFormatting>
  <conditionalFormatting sqref="N53:N97">
    <cfRule type="top10" dxfId="635" priority="322" rank="10"/>
    <cfRule type="top10" dxfId="634" priority="321" bottom="1" rank="10"/>
  </conditionalFormatting>
  <conditionalFormatting sqref="O3:O47">
    <cfRule type="top10" dxfId="633" priority="367" bottom="1" rank="10"/>
    <cfRule type="top10" dxfId="632" priority="368" rank="10"/>
  </conditionalFormatting>
  <conditionalFormatting sqref="O53:O97">
    <cfRule type="top10" dxfId="631" priority="317" bottom="1" rank="10"/>
    <cfRule type="top10" dxfId="630" priority="318" rank="10"/>
  </conditionalFormatting>
  <conditionalFormatting sqref="P3:P47">
    <cfRule type="top10" dxfId="629" priority="366" rank="10"/>
    <cfRule type="top10" dxfId="628" priority="365" bottom="1" rank="10"/>
  </conditionalFormatting>
  <conditionalFormatting sqref="P53:P97">
    <cfRule type="top10" dxfId="627" priority="316" rank="10"/>
    <cfRule type="top10" dxfId="626" priority="315" bottom="1" rank="10"/>
  </conditionalFormatting>
  <conditionalFormatting sqref="Q3:Q47">
    <cfRule type="top10" dxfId="625" priority="364" rank="10"/>
    <cfRule type="top10" dxfId="624" priority="363" bottom="1" rank="10"/>
  </conditionalFormatting>
  <conditionalFormatting sqref="Q53:Q97">
    <cfRule type="top10" dxfId="623" priority="314" rank="10"/>
    <cfRule type="top10" dxfId="622" priority="313" bottom="1" rank="10"/>
  </conditionalFormatting>
  <conditionalFormatting sqref="R3:R47">
    <cfRule type="top10" dxfId="621" priority="362" rank="10"/>
    <cfRule type="top10" dxfId="620" priority="361" bottom="1" rank="10"/>
  </conditionalFormatting>
  <conditionalFormatting sqref="R53:R97">
    <cfRule type="top10" dxfId="619" priority="311" bottom="1" rank="10"/>
    <cfRule type="top10" dxfId="618" priority="312" rank="10"/>
  </conditionalFormatting>
  <conditionalFormatting sqref="S3:S47">
    <cfRule type="top10" dxfId="617" priority="360" rank="10"/>
    <cfRule type="top10" dxfId="616" priority="359" bottom="1" rank="10"/>
  </conditionalFormatting>
  <conditionalFormatting sqref="S53:S97">
    <cfRule type="top10" dxfId="615" priority="310" rank="10"/>
    <cfRule type="top10" dxfId="614" priority="309" bottom="1" rank="10"/>
  </conditionalFormatting>
  <conditionalFormatting sqref="T3:T47">
    <cfRule type="top10" dxfId="613" priority="358" rank="10"/>
    <cfRule type="top10" dxfId="612" priority="357" bottom="1" rank="10"/>
  </conditionalFormatting>
  <conditionalFormatting sqref="T53:T97">
    <cfRule type="top10" dxfId="611" priority="306" rank="10"/>
    <cfRule type="top10" dxfId="610" priority="305" bottom="1" rank="10"/>
  </conditionalFormatting>
  <conditionalFormatting sqref="U3:U47">
    <cfRule type="top10" dxfId="609" priority="356" rank="10"/>
    <cfRule type="top10" dxfId="608" priority="355" bottom="1" rank="10"/>
  </conditionalFormatting>
  <conditionalFormatting sqref="U53:U97">
    <cfRule type="top10" dxfId="607" priority="308" rank="10"/>
    <cfRule type="top10" dxfId="606" priority="307" bottom="1" rank="10"/>
  </conditionalFormatting>
  <conditionalFormatting sqref="V3:V47">
    <cfRule type="top10" dxfId="605" priority="354" rank="10"/>
    <cfRule type="top10" dxfId="604" priority="353" bottom="1" rank="10"/>
  </conditionalFormatting>
  <conditionalFormatting sqref="V53:V97">
    <cfRule type="top10" dxfId="603" priority="304" rank="10"/>
    <cfRule type="top10" dxfId="602" priority="303" bottom="1" rank="10"/>
  </conditionalFormatting>
  <conditionalFormatting sqref="W3:W47">
    <cfRule type="top10" dxfId="601" priority="352" rank="10"/>
    <cfRule type="top10" dxfId="600" priority="351" bottom="1" rank="10"/>
  </conditionalFormatting>
  <conditionalFormatting sqref="W53:W97">
    <cfRule type="top10" dxfId="599" priority="302" rank="10"/>
    <cfRule type="top10" dxfId="598" priority="301" bottom="1" rank="10"/>
  </conditionalFormatting>
  <conditionalFormatting sqref="X3:X47">
    <cfRule type="top10" dxfId="597" priority="349" bottom="1" rank="10"/>
    <cfRule type="top10" dxfId="596" priority="350" rank="10"/>
  </conditionalFormatting>
  <conditionalFormatting sqref="X53:X97">
    <cfRule type="top10" dxfId="595" priority="300" rank="10"/>
    <cfRule type="top10" dxfId="594" priority="299" bottom="1" rank="10"/>
  </conditionalFormatting>
  <conditionalFormatting sqref="Y3:Y47">
    <cfRule type="top10" dxfId="593" priority="348" rank="10"/>
    <cfRule type="top10" dxfId="592" priority="347" bottom="1" rank="10"/>
  </conditionalFormatting>
  <conditionalFormatting sqref="Y53:Z97">
    <cfRule type="top10" dxfId="591" priority="298" rank="10"/>
    <cfRule type="top10" dxfId="590" priority="297" bottom="1" rank="10"/>
  </conditionalFormatting>
  <conditionalFormatting sqref="AD22:AD41 AD3:BA7 AD9:BA21">
    <cfRule type="top10" dxfId="589" priority="200" rank="10"/>
    <cfRule type="top10" dxfId="588" priority="199" bottom="1" rank="10"/>
  </conditionalFormatting>
  <conditionalFormatting sqref="AD53:BA57 AD64:BA77">
    <cfRule type="top10" dxfId="587" priority="151" bottom="1" rank="10"/>
    <cfRule type="top10" dxfId="586" priority="152" rank="10"/>
  </conditionalFormatting>
  <conditionalFormatting sqref="AD59:BA63">
    <cfRule type="top10" dxfId="585" priority="514" bottom="1" rank="10"/>
    <cfRule type="top10" dxfId="584" priority="515" rank="10"/>
  </conditionalFormatting>
  <conditionalFormatting sqref="AE22:AE41">
    <cfRule type="top10" dxfId="583" priority="198" rank="10"/>
    <cfRule type="top10" dxfId="582" priority="197" bottom="1" rank="10"/>
  </conditionalFormatting>
  <conditionalFormatting sqref="AF22:AF41">
    <cfRule type="top10" dxfId="581" priority="196" rank="10"/>
    <cfRule type="top10" dxfId="580" priority="195" bottom="1" rank="10"/>
  </conditionalFormatting>
  <conditionalFormatting sqref="AG22:AG41">
    <cfRule type="top10" dxfId="579" priority="194" rank="10"/>
    <cfRule type="top10" dxfId="578" priority="193" bottom="1" rank="10"/>
  </conditionalFormatting>
  <conditionalFormatting sqref="AH22:AH41">
    <cfRule type="top10" dxfId="577" priority="192" rank="10"/>
    <cfRule type="top10" dxfId="576" priority="191" bottom="1" rank="10"/>
  </conditionalFormatting>
  <conditionalFormatting sqref="AI22:AI41">
    <cfRule type="top10" dxfId="575" priority="190" rank="10"/>
    <cfRule type="top10" dxfId="574" priority="189" bottom="1" rank="10"/>
  </conditionalFormatting>
  <conditionalFormatting sqref="AJ22:AJ41">
    <cfRule type="top10" dxfId="573" priority="188" rank="10"/>
    <cfRule type="top10" dxfId="572" priority="187" bottom="1" rank="10"/>
  </conditionalFormatting>
  <conditionalFormatting sqref="AK22:AK41">
    <cfRule type="top10" dxfId="571" priority="185" bottom="1" rank="10"/>
    <cfRule type="top10" dxfId="570" priority="186" rank="10"/>
  </conditionalFormatting>
  <conditionalFormatting sqref="AL22:AL41">
    <cfRule type="top10" dxfId="569" priority="184" rank="10"/>
    <cfRule type="top10" dxfId="568" priority="183" bottom="1" rank="10"/>
  </conditionalFormatting>
  <conditionalFormatting sqref="AM22:AM41">
    <cfRule type="top10" dxfId="567" priority="182" rank="10"/>
    <cfRule type="top10" dxfId="566" priority="181" bottom="1" rank="10"/>
  </conditionalFormatting>
  <conditionalFormatting sqref="AN22:AN41">
    <cfRule type="top10" dxfId="565" priority="180" rank="10"/>
    <cfRule type="top10" dxfId="564" priority="179" bottom="1" rank="10"/>
  </conditionalFormatting>
  <conditionalFormatting sqref="AO22:AO41">
    <cfRule type="top10" dxfId="563" priority="178" rank="10"/>
    <cfRule type="top10" dxfId="562" priority="177" bottom="1" rank="10"/>
  </conditionalFormatting>
  <conditionalFormatting sqref="AP22:AP41">
    <cfRule type="top10" dxfId="561" priority="176" rank="10"/>
    <cfRule type="top10" dxfId="560" priority="175" bottom="1" rank="10"/>
  </conditionalFormatting>
  <conditionalFormatting sqref="AQ22:AQ41">
    <cfRule type="top10" dxfId="559" priority="173" bottom="1" rank="10"/>
    <cfRule type="top10" dxfId="558" priority="174" rank="10"/>
  </conditionalFormatting>
  <conditionalFormatting sqref="AR22:AR41">
    <cfRule type="top10" dxfId="557" priority="172" rank="10"/>
    <cfRule type="top10" dxfId="556" priority="171" bottom="1" rank="10"/>
  </conditionalFormatting>
  <conditionalFormatting sqref="AS22:AS41">
    <cfRule type="top10" dxfId="555" priority="170" rank="10"/>
    <cfRule type="top10" dxfId="554" priority="169" bottom="1" rank="10"/>
  </conditionalFormatting>
  <conditionalFormatting sqref="AT22:AT41">
    <cfRule type="top10" dxfId="553" priority="168" rank="10"/>
    <cfRule type="top10" dxfId="552" priority="167" bottom="1" rank="10"/>
  </conditionalFormatting>
  <conditionalFormatting sqref="AU22:AU41">
    <cfRule type="top10" dxfId="551" priority="166" rank="10"/>
    <cfRule type="top10" dxfId="550" priority="165" bottom="1" rank="10"/>
  </conditionalFormatting>
  <conditionalFormatting sqref="AV22:AV41">
    <cfRule type="top10" dxfId="549" priority="164" rank="10"/>
    <cfRule type="top10" dxfId="548" priority="163" bottom="1" rank="10"/>
  </conditionalFormatting>
  <conditionalFormatting sqref="AW22:AW41">
    <cfRule type="top10" dxfId="547" priority="161" bottom="1" rank="10"/>
    <cfRule type="top10" dxfId="546" priority="162" rank="10"/>
  </conditionalFormatting>
  <conditionalFormatting sqref="AX22:AX41">
    <cfRule type="top10" dxfId="545" priority="160" rank="10"/>
    <cfRule type="top10" dxfId="544" priority="159" bottom="1" rank="10"/>
  </conditionalFormatting>
  <conditionalFormatting sqref="AY22:AY41">
    <cfRule type="top10" dxfId="543" priority="158" rank="10"/>
    <cfRule type="top10" dxfId="542" priority="157" bottom="1" rank="10"/>
  </conditionalFormatting>
  <conditionalFormatting sqref="AZ22:AZ41">
    <cfRule type="top10" dxfId="541" priority="156" rank="10"/>
    <cfRule type="top10" dxfId="540" priority="155" bottom="1" rank="10"/>
  </conditionalFormatting>
  <conditionalFormatting sqref="BA22:BA41">
    <cfRule type="top10" dxfId="539" priority="154" rank="10"/>
    <cfRule type="top10" dxfId="538" priority="153" bottom="1" rank="10"/>
  </conditionalFormatting>
  <conditionalFormatting sqref="BB52:BC52 BP52:BV52">
    <cfRule type="top10" dxfId="537" priority="248" rank="10"/>
    <cfRule type="top10" dxfId="536" priority="247" bottom="1" rank="10"/>
  </conditionalFormatting>
  <conditionalFormatting sqref="BB53:BC53 BP53:BV53">
    <cfRule type="top10" dxfId="535" priority="245" bottom="1" rank="10"/>
    <cfRule type="top10" dxfId="534" priority="246" rank="10"/>
  </conditionalFormatting>
  <conditionalFormatting sqref="BB54:BC54 BP54:BV54">
    <cfRule type="top10" dxfId="533" priority="244" rank="10"/>
    <cfRule type="top10" dxfId="532" priority="243" bottom="1" rank="10"/>
  </conditionalFormatting>
  <conditionalFormatting sqref="BB55:BC55 BP55:BV55">
    <cfRule type="top10" dxfId="531" priority="242" rank="10"/>
    <cfRule type="top10" dxfId="530" priority="241" bottom="1" rank="10"/>
  </conditionalFormatting>
  <conditionalFormatting sqref="BB56:BC56 BP56:BV56">
    <cfRule type="top10" dxfId="529" priority="240" rank="10"/>
    <cfRule type="top10" dxfId="528" priority="239" bottom="1" rank="10"/>
  </conditionalFormatting>
  <conditionalFormatting sqref="BB57:BC57 BP57:BV57">
    <cfRule type="top10" dxfId="527" priority="238" rank="10"/>
    <cfRule type="top10" dxfId="526" priority="237" bottom="1" rank="10"/>
  </conditionalFormatting>
  <conditionalFormatting sqref="BB58:BC58 BP58:BV58">
    <cfRule type="top10" dxfId="525" priority="236" rank="10"/>
    <cfRule type="top10" dxfId="524" priority="235" bottom="1" rank="10"/>
  </conditionalFormatting>
  <conditionalFormatting sqref="BB59:BC59 BP59:BV59">
    <cfRule type="top10" dxfId="523" priority="234" rank="10"/>
    <cfRule type="top10" dxfId="522" priority="233" bottom="1" rank="10"/>
  </conditionalFormatting>
  <conditionalFormatting sqref="BB60:BC60 BP60:BV60">
    <cfRule type="top10" dxfId="521" priority="232" rank="10"/>
    <cfRule type="top10" dxfId="520" priority="231" bottom="1" rank="10"/>
  </conditionalFormatting>
  <conditionalFormatting sqref="BB61:BC61 BP61:BV61">
    <cfRule type="top10" dxfId="519" priority="230" rank="10"/>
    <cfRule type="top10" dxfId="518" priority="229" bottom="1" rank="10"/>
  </conditionalFormatting>
  <conditionalFormatting sqref="BB62:BC62 BP62:BV62">
    <cfRule type="top10" dxfId="517" priority="228" rank="10"/>
    <cfRule type="top10" dxfId="516" priority="227" bottom="1" rank="10"/>
  </conditionalFormatting>
  <conditionalFormatting sqref="BB63:BC63 BP63:BV63">
    <cfRule type="top10" dxfId="515" priority="225" bottom="1" rank="10"/>
    <cfRule type="top10" dxfId="514" priority="226" rank="10"/>
  </conditionalFormatting>
  <conditionalFormatting sqref="BB64:BC64 BP64:BV64">
    <cfRule type="top10" dxfId="513" priority="224" rank="10"/>
    <cfRule type="top10" dxfId="512" priority="223" bottom="1" rank="10"/>
  </conditionalFormatting>
  <conditionalFormatting sqref="BB65:BC65 BP65:BV65">
    <cfRule type="top10" dxfId="511" priority="221" bottom="1" rank="10"/>
    <cfRule type="top10" dxfId="510" priority="222" rank="10"/>
  </conditionalFormatting>
  <conditionalFormatting sqref="BB66:BC66 BP66:BV66">
    <cfRule type="top10" dxfId="509" priority="220" rank="10"/>
    <cfRule type="top10" dxfId="508" priority="219" bottom="1" rank="10"/>
  </conditionalFormatting>
  <conditionalFormatting sqref="BB67:BC67 BP67:BV67">
    <cfRule type="top10" dxfId="507" priority="218" rank="10"/>
    <cfRule type="top10" dxfId="506" priority="217" bottom="1" rank="10"/>
  </conditionalFormatting>
  <conditionalFormatting sqref="BB68:BC68 BP68:BV68">
    <cfRule type="top10" dxfId="505" priority="216" rank="10"/>
    <cfRule type="top10" dxfId="504" priority="215" bottom="1" rank="10"/>
  </conditionalFormatting>
  <conditionalFormatting sqref="BB69:BC69 BP69:BV69">
    <cfRule type="top10" dxfId="503" priority="214" rank="10"/>
    <cfRule type="top10" dxfId="502" priority="213" bottom="1" rank="10"/>
  </conditionalFormatting>
  <conditionalFormatting sqref="BB70:BC70 BP70:BV70">
    <cfRule type="top10" dxfId="501" priority="210" rank="10"/>
    <cfRule type="top10" dxfId="500" priority="209" bottom="1" rank="10"/>
  </conditionalFormatting>
  <conditionalFormatting sqref="BB71:BC71 BP71:BV71">
    <cfRule type="top10" dxfId="499" priority="212" rank="10"/>
    <cfRule type="top10" dxfId="498" priority="211" bottom="1" rank="10"/>
  </conditionalFormatting>
  <conditionalFormatting sqref="BB72:BC72 BP72:BV72">
    <cfRule type="top10" dxfId="497" priority="208" rank="10"/>
    <cfRule type="top10" dxfId="496" priority="207" bottom="1" rank="10"/>
  </conditionalFormatting>
  <conditionalFormatting sqref="BB73:BC73 BP73:BV73">
    <cfRule type="top10" dxfId="495" priority="206" rank="10"/>
    <cfRule type="top10" dxfId="494" priority="205" bottom="1" rank="10"/>
  </conditionalFormatting>
  <conditionalFormatting sqref="BB74:BC74 BP74:BV74">
    <cfRule type="top10" dxfId="493" priority="204" rank="10"/>
    <cfRule type="top10" dxfId="492" priority="203" bottom="1" rank="10"/>
  </conditionalFormatting>
  <conditionalFormatting sqref="BB75:BC75 BP75:BV75">
    <cfRule type="top10" dxfId="491" priority="202" rank="10"/>
    <cfRule type="top10" dxfId="490" priority="201" bottom="1" rank="10"/>
  </conditionalFormatting>
  <conditionalFormatting sqref="BB2:BF2 BS2:BV2">
    <cfRule type="top10" dxfId="489" priority="296" rank="10"/>
    <cfRule type="top10" dxfId="488" priority="295" bottom="1" rank="10"/>
  </conditionalFormatting>
  <conditionalFormatting sqref="BB3:BF3 BS3:BV3">
    <cfRule type="top10" dxfId="487" priority="294" rank="10"/>
    <cfRule type="top10" dxfId="486" priority="293" bottom="1" rank="10"/>
  </conditionalFormatting>
  <conditionalFormatting sqref="BB4:BF4 BS4:BV4">
    <cfRule type="top10" dxfId="485" priority="291" bottom="1" rank="10"/>
    <cfRule type="top10" dxfId="484" priority="292" rank="10"/>
  </conditionalFormatting>
  <conditionalFormatting sqref="BB5:BF5 BS5:BV5">
    <cfRule type="top10" dxfId="483" priority="290" rank="10"/>
    <cfRule type="top10" dxfId="482" priority="289" bottom="1" rank="10"/>
  </conditionalFormatting>
  <conditionalFormatting sqref="BB6:BF6 BS6:BV6">
    <cfRule type="top10" dxfId="481" priority="288" rank="10"/>
    <cfRule type="top10" dxfId="480" priority="287" bottom="1" rank="10"/>
  </conditionalFormatting>
  <conditionalFormatting sqref="BB7:BF7 BS7:BV7">
    <cfRule type="top10" dxfId="479" priority="286" rank="10"/>
    <cfRule type="top10" dxfId="478" priority="285" bottom="1" rank="10"/>
  </conditionalFormatting>
  <conditionalFormatting sqref="BB8:BF8 BS8:BV8">
    <cfRule type="top10" dxfId="477" priority="283" bottom="1" rank="10"/>
    <cfRule type="top10" dxfId="476" priority="284" rank="10"/>
  </conditionalFormatting>
  <conditionalFormatting sqref="BB9:BF9 BS9:BV9">
    <cfRule type="top10" dxfId="475" priority="282" rank="10"/>
    <cfRule type="top10" dxfId="474" priority="281" bottom="1" rank="10"/>
  </conditionalFormatting>
  <conditionalFormatting sqref="BB10:BF10 BS10:BV10">
    <cfRule type="top10" dxfId="473" priority="280" rank="10"/>
    <cfRule type="top10" dxfId="472" priority="279" bottom="1" rank="10"/>
  </conditionalFormatting>
  <conditionalFormatting sqref="BB11:BF11 BS11:BV11">
    <cfRule type="top10" dxfId="471" priority="278" rank="10"/>
    <cfRule type="top10" dxfId="470" priority="277" bottom="1" rank="10"/>
  </conditionalFormatting>
  <conditionalFormatting sqref="BB12:BF12 BS12:BV12">
    <cfRule type="top10" dxfId="469" priority="275" bottom="1" rank="10"/>
    <cfRule type="top10" dxfId="468" priority="276" rank="10"/>
  </conditionalFormatting>
  <conditionalFormatting sqref="BB13:BF13 BS13:BV13">
    <cfRule type="top10" dxfId="467" priority="273" bottom="1" rank="10"/>
    <cfRule type="top10" dxfId="466" priority="274" rank="10"/>
  </conditionalFormatting>
  <conditionalFormatting sqref="BB14:BF14 BS14:BV14">
    <cfRule type="top10" dxfId="465" priority="272" rank="10"/>
    <cfRule type="top10" dxfId="464" priority="271" bottom="1" rank="10"/>
  </conditionalFormatting>
  <conditionalFormatting sqref="BB15:BF15 BS15:BV15">
    <cfRule type="top10" dxfId="463" priority="269" bottom="1" rank="10"/>
    <cfRule type="top10" dxfId="462" priority="270" rank="10"/>
  </conditionalFormatting>
  <conditionalFormatting sqref="BB16:BF16 BS16:BV16">
    <cfRule type="top10" dxfId="461" priority="267" bottom="1" rank="10"/>
    <cfRule type="top10" dxfId="460" priority="268" rank="10"/>
  </conditionalFormatting>
  <conditionalFormatting sqref="BB17:BF17 BS17:BV17">
    <cfRule type="top10" dxfId="459" priority="265" bottom="1" rank="10"/>
    <cfRule type="top10" dxfId="458" priority="266" rank="10"/>
  </conditionalFormatting>
  <conditionalFormatting sqref="BB18:BF18 BS18:BV18">
    <cfRule type="top10" dxfId="457" priority="263" bottom="1" rank="10"/>
    <cfRule type="top10" dxfId="456" priority="264" rank="10"/>
  </conditionalFormatting>
  <conditionalFormatting sqref="BB19:BF19 BS19:BV19">
    <cfRule type="top10" dxfId="455" priority="261" bottom="1" rank="10"/>
    <cfRule type="top10" dxfId="454" priority="262" rank="10"/>
  </conditionalFormatting>
  <conditionalFormatting sqref="BB20:BF20 BS20:BV20">
    <cfRule type="top10" dxfId="453" priority="260" rank="10"/>
    <cfRule type="top10" dxfId="452" priority="259" bottom="1" rank="10"/>
  </conditionalFormatting>
  <conditionalFormatting sqref="BB21:BF21 BS21:BV21">
    <cfRule type="top10" dxfId="451" priority="258" rank="10"/>
    <cfRule type="top10" dxfId="450" priority="257" bottom="1" rank="10"/>
  </conditionalFormatting>
  <conditionalFormatting sqref="BB22:BF22 BS22:BV22">
    <cfRule type="top10" dxfId="449" priority="256" rank="10"/>
    <cfRule type="top10" dxfId="448" priority="255" bottom="1" rank="10"/>
  </conditionalFormatting>
  <conditionalFormatting sqref="BB23:BF23 BS23:BV23">
    <cfRule type="top10" dxfId="447" priority="253" bottom="1" rank="10"/>
    <cfRule type="top10" dxfId="446" priority="254" rank="10"/>
  </conditionalFormatting>
  <conditionalFormatting sqref="BB24:BF24 BS24:BV24">
    <cfRule type="top10" dxfId="445" priority="252" rank="10"/>
    <cfRule type="top10" dxfId="444" priority="251" bottom="1" rank="10"/>
  </conditionalFormatting>
  <conditionalFormatting sqref="BB25:BF25 BS25:BV25">
    <cfRule type="top10" dxfId="443" priority="250" rank="10"/>
    <cfRule type="top10" dxfId="442" priority="249" bottom="1" rank="10"/>
  </conditionalFormatting>
  <conditionalFormatting sqref="BE76:BI76 BE53:BG75 BI53:BI75">
    <cfRule type="top10" dxfId="441" priority="98" rank="10"/>
    <cfRule type="top10" dxfId="440" priority="97" bottom="1" rank="10"/>
  </conditionalFormatting>
  <conditionalFormatting sqref="BH52">
    <cfRule type="top10" dxfId="439" priority="48" rank="10"/>
    <cfRule type="top10" dxfId="438" priority="47" bottom="1" rank="10"/>
  </conditionalFormatting>
  <conditionalFormatting sqref="BH53">
    <cfRule type="top10" dxfId="437" priority="45" bottom="1" rank="10"/>
    <cfRule type="top10" dxfId="436" priority="46" rank="10"/>
  </conditionalFormatting>
  <conditionalFormatting sqref="BH54">
    <cfRule type="top10" dxfId="435" priority="43" bottom="1" rank="10"/>
    <cfRule type="top10" dxfId="434" priority="44" rank="10"/>
  </conditionalFormatting>
  <conditionalFormatting sqref="BH55">
    <cfRule type="top10" dxfId="433" priority="42" rank="10"/>
    <cfRule type="top10" dxfId="432" priority="41" bottom="1" rank="10"/>
  </conditionalFormatting>
  <conditionalFormatting sqref="BH56">
    <cfRule type="top10" dxfId="431" priority="39" bottom="1" rank="10"/>
    <cfRule type="top10" dxfId="430" priority="40" rank="10"/>
  </conditionalFormatting>
  <conditionalFormatting sqref="BH57">
    <cfRule type="top10" dxfId="429" priority="37" bottom="1" rank="10"/>
    <cfRule type="top10" dxfId="428" priority="38" rank="10"/>
  </conditionalFormatting>
  <conditionalFormatting sqref="BH58">
    <cfRule type="top10" dxfId="427" priority="36" rank="10"/>
    <cfRule type="top10" dxfId="426" priority="35" bottom="1" rank="10"/>
  </conditionalFormatting>
  <conditionalFormatting sqref="BH59">
    <cfRule type="top10" dxfId="425" priority="34" rank="10"/>
    <cfRule type="top10" dxfId="424" priority="33" bottom="1" rank="10"/>
  </conditionalFormatting>
  <conditionalFormatting sqref="BH60">
    <cfRule type="top10" dxfId="423" priority="32" rank="10"/>
    <cfRule type="top10" dxfId="422" priority="31" bottom="1" rank="10"/>
  </conditionalFormatting>
  <conditionalFormatting sqref="BH61">
    <cfRule type="top10" dxfId="421" priority="30" rank="10"/>
    <cfRule type="top10" dxfId="420" priority="29" bottom="1" rank="10"/>
  </conditionalFormatting>
  <conditionalFormatting sqref="BH62">
    <cfRule type="top10" dxfId="419" priority="28" rank="10"/>
    <cfRule type="top10" dxfId="418" priority="27" bottom="1" rank="10"/>
  </conditionalFormatting>
  <conditionalFormatting sqref="BH63">
    <cfRule type="top10" dxfId="417" priority="26" rank="10"/>
    <cfRule type="top10" dxfId="416" priority="25" bottom="1" rank="10"/>
  </conditionalFormatting>
  <conditionalFormatting sqref="BH64">
    <cfRule type="top10" dxfId="415" priority="23" bottom="1" rank="10"/>
    <cfRule type="top10" dxfId="414" priority="24" rank="10"/>
  </conditionalFormatting>
  <conditionalFormatting sqref="BH65">
    <cfRule type="top10" dxfId="413" priority="22" rank="10"/>
    <cfRule type="top10" dxfId="412" priority="21" bottom="1" rank="10"/>
  </conditionalFormatting>
  <conditionalFormatting sqref="BH66">
    <cfRule type="top10" dxfId="411" priority="20" rank="10"/>
    <cfRule type="top10" dxfId="410" priority="19" bottom="1" rank="10"/>
  </conditionalFormatting>
  <conditionalFormatting sqref="BH67">
    <cfRule type="top10" dxfId="409" priority="17" bottom="1" rank="10"/>
    <cfRule type="top10" dxfId="408" priority="18" rank="10"/>
  </conditionalFormatting>
  <conditionalFormatting sqref="BH68">
    <cfRule type="top10" dxfId="407" priority="16" rank="10"/>
    <cfRule type="top10" dxfId="406" priority="15" bottom="1" rank="10"/>
  </conditionalFormatting>
  <conditionalFormatting sqref="BH69">
    <cfRule type="top10" dxfId="405" priority="13" bottom="1" rank="10"/>
    <cfRule type="top10" dxfId="404" priority="14" rank="10"/>
  </conditionalFormatting>
  <conditionalFormatting sqref="BH70">
    <cfRule type="top10" dxfId="403" priority="9" bottom="1" rank="10"/>
    <cfRule type="top10" dxfId="402" priority="10" rank="10"/>
  </conditionalFormatting>
  <conditionalFormatting sqref="BH71">
    <cfRule type="top10" dxfId="401" priority="12" rank="10"/>
    <cfRule type="top10" dxfId="400" priority="11" bottom="1" rank="10"/>
  </conditionalFormatting>
  <conditionalFormatting sqref="BH72">
    <cfRule type="top10" dxfId="399" priority="8" rank="10"/>
    <cfRule type="top10" dxfId="398" priority="7" bottom="1" rank="10"/>
  </conditionalFormatting>
  <conditionalFormatting sqref="BH73">
    <cfRule type="top10" dxfId="397" priority="6" rank="10"/>
    <cfRule type="top10" dxfId="396" priority="5" bottom="1" rank="10"/>
  </conditionalFormatting>
  <conditionalFormatting sqref="BH74">
    <cfRule type="top10" dxfId="395" priority="4" rank="10"/>
    <cfRule type="top10" dxfId="394" priority="3" bottom="1" rank="10"/>
  </conditionalFormatting>
  <conditionalFormatting sqref="BH75">
    <cfRule type="top10" dxfId="393" priority="1" bottom="1" rank="10"/>
    <cfRule type="top10" dxfId="392" priority="2" rank="10"/>
  </conditionalFormatting>
  <conditionalFormatting sqref="BH26:BL26 BN26:BR26 BH3:BJ25 BL3:BL25 BN3:BO25 BQ3:BR25">
    <cfRule type="top10" dxfId="391" priority="101" bottom="1" rank="10"/>
    <cfRule type="top10" dxfId="390" priority="102" rank="10"/>
  </conditionalFormatting>
  <conditionalFormatting sqref="BK2">
    <cfRule type="top10" dxfId="389" priority="95" bottom="1" rank="10"/>
    <cfRule type="top10" dxfId="388" priority="96" rank="10"/>
  </conditionalFormatting>
  <conditionalFormatting sqref="BK3">
    <cfRule type="top10" dxfId="387" priority="93" bottom="1" rank="10"/>
    <cfRule type="top10" dxfId="386" priority="94" rank="10"/>
  </conditionalFormatting>
  <conditionalFormatting sqref="BK4">
    <cfRule type="top10" dxfId="385" priority="92" rank="10"/>
    <cfRule type="top10" dxfId="384" priority="91" bottom="1" rank="10"/>
  </conditionalFormatting>
  <conditionalFormatting sqref="BK5">
    <cfRule type="top10" dxfId="383" priority="90" rank="10"/>
    <cfRule type="top10" dxfId="382" priority="89" bottom="1" rank="10"/>
  </conditionalFormatting>
  <conditionalFormatting sqref="BK6">
    <cfRule type="top10" dxfId="381" priority="88" rank="10"/>
    <cfRule type="top10" dxfId="380" priority="87" bottom="1" rank="10"/>
  </conditionalFormatting>
  <conditionalFormatting sqref="BK7">
    <cfRule type="top10" dxfId="379" priority="85" bottom="1" rank="10"/>
    <cfRule type="top10" dxfId="378" priority="86" rank="10"/>
  </conditionalFormatting>
  <conditionalFormatting sqref="BK8">
    <cfRule type="top10" dxfId="377" priority="83" bottom="1" rank="10"/>
    <cfRule type="top10" dxfId="376" priority="84" rank="10"/>
  </conditionalFormatting>
  <conditionalFormatting sqref="BK9">
    <cfRule type="top10" dxfId="375" priority="81" bottom="1" rank="10"/>
    <cfRule type="top10" dxfId="374" priority="82" rank="10"/>
  </conditionalFormatting>
  <conditionalFormatting sqref="BK10">
    <cfRule type="top10" dxfId="373" priority="79" bottom="1" rank="10"/>
    <cfRule type="top10" dxfId="372" priority="80" rank="10"/>
  </conditionalFormatting>
  <conditionalFormatting sqref="BK11">
    <cfRule type="top10" dxfId="371" priority="77" bottom="1" rank="10"/>
    <cfRule type="top10" dxfId="370" priority="78" rank="10"/>
  </conditionalFormatting>
  <conditionalFormatting sqref="BK12">
    <cfRule type="top10" dxfId="369" priority="75" bottom="1" rank="10"/>
    <cfRule type="top10" dxfId="368" priority="76" rank="10"/>
  </conditionalFormatting>
  <conditionalFormatting sqref="BK13">
    <cfRule type="top10" dxfId="367" priority="73" bottom="1" rank="10"/>
    <cfRule type="top10" dxfId="366" priority="74" rank="10"/>
  </conditionalFormatting>
  <conditionalFormatting sqref="BK14">
    <cfRule type="top10" dxfId="365" priority="71" bottom="1" rank="10"/>
    <cfRule type="top10" dxfId="364" priority="72" rank="10"/>
  </conditionalFormatting>
  <conditionalFormatting sqref="BK15">
    <cfRule type="top10" dxfId="363" priority="70" rank="10"/>
    <cfRule type="top10" dxfId="362" priority="69" bottom="1" rank="10"/>
  </conditionalFormatting>
  <conditionalFormatting sqref="BK16">
    <cfRule type="top10" dxfId="361" priority="68" rank="10"/>
    <cfRule type="top10" dxfId="360" priority="67" bottom="1" rank="10"/>
  </conditionalFormatting>
  <conditionalFormatting sqref="BK17">
    <cfRule type="top10" dxfId="359" priority="65" bottom="1" rank="10"/>
    <cfRule type="top10" dxfId="358" priority="66" rank="10"/>
  </conditionalFormatting>
  <conditionalFormatting sqref="BK18">
    <cfRule type="top10" dxfId="357" priority="63" bottom="1" rank="10"/>
    <cfRule type="top10" dxfId="356" priority="64" rank="10"/>
  </conditionalFormatting>
  <conditionalFormatting sqref="BK19">
    <cfRule type="top10" dxfId="355" priority="61" bottom="1" rank="10"/>
    <cfRule type="top10" dxfId="354" priority="62" rank="10"/>
  </conditionalFormatting>
  <conditionalFormatting sqref="BK20">
    <cfRule type="top10" dxfId="353" priority="59" bottom="1" rank="10"/>
    <cfRule type="top10" dxfId="352" priority="60" rank="10"/>
  </conditionalFormatting>
  <conditionalFormatting sqref="BK21">
    <cfRule type="top10" dxfId="351" priority="57" bottom="1" rank="10"/>
    <cfRule type="top10" dxfId="350" priority="58" rank="10"/>
  </conditionalFormatting>
  <conditionalFormatting sqref="BK22">
    <cfRule type="top10" dxfId="349" priority="55" bottom="1" rank="10"/>
    <cfRule type="top10" dxfId="348" priority="56" rank="10"/>
  </conditionalFormatting>
  <conditionalFormatting sqref="BK23">
    <cfRule type="top10" dxfId="347" priority="53" bottom="1" rank="10"/>
    <cfRule type="top10" dxfId="346" priority="54" rank="10"/>
  </conditionalFormatting>
  <conditionalFormatting sqref="BK24">
    <cfRule type="top10" dxfId="345" priority="51" bottom="1" rank="10"/>
    <cfRule type="top10" dxfId="344" priority="52" rank="10"/>
  </conditionalFormatting>
  <conditionalFormatting sqref="BK25">
    <cfRule type="top10" dxfId="343" priority="50" rank="10"/>
    <cfRule type="top10" dxfId="342" priority="49" bottom="1" rank="10"/>
  </conditionalFormatting>
  <conditionalFormatting sqref="BK53:BO76">
    <cfRule type="top10" dxfId="341" priority="100" rank="10"/>
    <cfRule type="top10" dxfId="340" priority="99" bottom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F22-9B39-49DA-94E8-03BD46C44C14}">
  <dimension ref="A1:BH97"/>
  <sheetViews>
    <sheetView showGridLines="0" zoomScale="90" zoomScaleNormal="90" workbookViewId="0">
      <selection activeCell="P19" sqref="P19"/>
    </sheetView>
  </sheetViews>
  <sheetFormatPr defaultColWidth="9.109375" defaultRowHeight="16.2" x14ac:dyDescent="0.4"/>
  <cols>
    <col min="1" max="25" width="8.6640625" style="16" customWidth="1"/>
    <col min="26" max="28" width="9.109375" style="16"/>
    <col min="29" max="29" width="23.6640625" style="16" bestFit="1" customWidth="1"/>
    <col min="30" max="16384" width="9.109375" style="16"/>
  </cols>
  <sheetData>
    <row r="1" spans="1:60" x14ac:dyDescent="0.4">
      <c r="A1" s="21" t="s">
        <v>78</v>
      </c>
      <c r="AB1" s="21"/>
      <c r="AC1" s="21" t="s">
        <v>79</v>
      </c>
    </row>
    <row r="2" spans="1:60" x14ac:dyDescent="0.4"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  <c r="Z2" s="21" t="s">
        <v>67</v>
      </c>
      <c r="AC2" s="21"/>
      <c r="AD2" s="22">
        <v>1995</v>
      </c>
      <c r="AE2" s="22">
        <f>AD2+1</f>
        <v>1996</v>
      </c>
      <c r="AF2" s="22">
        <f t="shared" ref="AF2:AS2" si="1">AE2+1</f>
        <v>1997</v>
      </c>
      <c r="AG2" s="22">
        <f t="shared" si="1"/>
        <v>1998</v>
      </c>
      <c r="AH2" s="22">
        <f t="shared" si="1"/>
        <v>1999</v>
      </c>
      <c r="AI2" s="22">
        <f t="shared" si="1"/>
        <v>2000</v>
      </c>
      <c r="AJ2" s="22">
        <f t="shared" si="1"/>
        <v>2001</v>
      </c>
      <c r="AK2" s="22">
        <f t="shared" si="1"/>
        <v>2002</v>
      </c>
      <c r="AL2" s="22">
        <f t="shared" si="1"/>
        <v>2003</v>
      </c>
      <c r="AM2" s="22">
        <f t="shared" si="1"/>
        <v>2004</v>
      </c>
      <c r="AN2" s="22">
        <f t="shared" si="1"/>
        <v>2005</v>
      </c>
      <c r="AO2" s="22">
        <f t="shared" si="1"/>
        <v>2006</v>
      </c>
      <c r="AP2" s="22">
        <f t="shared" si="1"/>
        <v>2007</v>
      </c>
      <c r="AQ2" s="22">
        <f t="shared" si="1"/>
        <v>2008</v>
      </c>
      <c r="AR2" s="22">
        <f t="shared" si="1"/>
        <v>2009</v>
      </c>
      <c r="AS2" s="22">
        <f t="shared" si="1"/>
        <v>2010</v>
      </c>
      <c r="AT2" s="22">
        <f>AS2+1</f>
        <v>2011</v>
      </c>
      <c r="AU2" s="22">
        <f t="shared" ref="AU2:BA2" si="2">AT2+1</f>
        <v>2012</v>
      </c>
      <c r="AV2" s="22">
        <f t="shared" si="2"/>
        <v>2013</v>
      </c>
      <c r="AW2" s="22">
        <f t="shared" si="2"/>
        <v>2014</v>
      </c>
      <c r="AX2" s="22">
        <f t="shared" si="2"/>
        <v>2015</v>
      </c>
      <c r="AY2" s="22">
        <f t="shared" si="2"/>
        <v>2016</v>
      </c>
      <c r="AZ2" s="22">
        <f t="shared" si="2"/>
        <v>2017</v>
      </c>
      <c r="BA2" s="22">
        <f t="shared" si="2"/>
        <v>2018</v>
      </c>
      <c r="BG2" s="18">
        <f>[4]mip_backward_dispersion_1995!$B2</f>
        <v>4.3839662224505496</v>
      </c>
      <c r="BH2" s="29">
        <f>45 - RANK(B$3,B$3:B$47,0)</f>
        <v>35</v>
      </c>
    </row>
    <row r="3" spans="1:60" x14ac:dyDescent="0.4">
      <c r="A3" s="21" t="s">
        <v>19</v>
      </c>
      <c r="B3" s="18">
        <f>[4]mip_backward_dispersion_1995!$B2</f>
        <v>4.3839662224505496</v>
      </c>
      <c r="C3" s="18">
        <f>[4]mip_backward_dispersion_1996!$B2</f>
        <v>4.3471078183888201</v>
      </c>
      <c r="D3" s="18">
        <f>[4]mip_backward_dispersion_1997!$B2</f>
        <v>4.2384956438289496</v>
      </c>
      <c r="E3" s="18">
        <f>[4]mip_backward_dispersion_1998!$B2</f>
        <v>4.2970410154562</v>
      </c>
      <c r="F3" s="18">
        <f>[4]mip_backward_dispersion_1999!$B2</f>
        <v>4.17385702342174</v>
      </c>
      <c r="G3" s="18">
        <f>[4]mip_backward_dispersion_2000!$B2</f>
        <v>4.0734532191277397</v>
      </c>
      <c r="H3" s="18">
        <f>[4]mip_backward_dispersion_2001!$B2</f>
        <v>3.92764859013303</v>
      </c>
      <c r="I3" s="18">
        <f>[4]mip_backward_dispersion_2002!$B2</f>
        <v>4.0474549566809896</v>
      </c>
      <c r="J3" s="18">
        <f>[4]mip_backward_dispersion_2003!$B2</f>
        <v>4.0293650169750403</v>
      </c>
      <c r="K3" s="18">
        <f>[4]mip_backward_dispersion_2004!$B2</f>
        <v>3.7833244584930399</v>
      </c>
      <c r="L3" s="18">
        <f>[4]mip_backward_dispersion_2005!$B2</f>
        <v>3.68689255244088</v>
      </c>
      <c r="M3" s="18">
        <f>[4]mip_backward_dispersion_2006!$B2</f>
        <v>3.7603783931289398</v>
      </c>
      <c r="N3" s="18">
        <f>[4]mip_backward_dispersion_2007!$B2</f>
        <v>3.80349009104307</v>
      </c>
      <c r="O3" s="18">
        <f>[4]mip_backward_dispersion_2008!$B2</f>
        <v>3.8275232260382701</v>
      </c>
      <c r="P3" s="18">
        <f>[4]mip_backward_dispersion_2009!$B2</f>
        <v>4.0291297473820702</v>
      </c>
      <c r="Q3" s="18">
        <f>[4]mip_backward_dispersion_2010!$B2</f>
        <v>3.9882046973201102</v>
      </c>
      <c r="R3" s="18">
        <f>[4]mip_backward_dispersion_2011!$B2</f>
        <v>3.92715313762498</v>
      </c>
      <c r="S3" s="18">
        <f>[4]mip_backward_dispersion_2012!$B2</f>
        <v>3.8074577588156502</v>
      </c>
      <c r="T3" s="18">
        <f>[4]mip_backward_dispersion_2013!$B2</f>
        <v>3.8785453377583599</v>
      </c>
      <c r="U3" s="18">
        <f>[4]mip_backward_dispersion_2014!$B2</f>
        <v>3.8034651640724602</v>
      </c>
      <c r="V3" s="18">
        <f>[4]mip_backward_dispersion_2015!$B2</f>
        <v>3.7082305796692498</v>
      </c>
      <c r="W3" s="18">
        <f>[4]mip_backward_dispersion_2016!$B2</f>
        <v>3.8971302504791101</v>
      </c>
      <c r="X3" s="18">
        <f>[4]mip_backward_dispersion_2017!$B2</f>
        <v>3.8368713011354201</v>
      </c>
      <c r="Y3" s="18">
        <f>[4]mip_backward_dispersion_2018!$B2</f>
        <v>3.7901252458600001</v>
      </c>
      <c r="Z3" s="18">
        <f>AVERAGE(B3:Y3)</f>
        <v>3.9602629769885276</v>
      </c>
      <c r="AB3" s="21" t="s">
        <v>19</v>
      </c>
      <c r="AC3" s="25">
        <v>1</v>
      </c>
      <c r="AD3" s="26" t="str">
        <f>VLOOKUP(LARGE(B$3:B$47,$AC3),B$3:$AB$47,2022-AD$2,0)</f>
        <v>D97T98</v>
      </c>
      <c r="AE3" s="26" t="str">
        <f>VLOOKUP(LARGE(C$3:C$47,$AC3),C$3:$AB$47,2022-AE$2,0)</f>
        <v>D97T98</v>
      </c>
      <c r="AF3" s="26" t="str">
        <f>VLOOKUP(LARGE(D$3:D$47,$AC3),D$3:$AB$47,2022-AF$2,0)</f>
        <v>D97T98</v>
      </c>
      <c r="AG3" s="26" t="str">
        <f>VLOOKUP(LARGE(E$3:E$47,$AC3),E$3:$AB$47,2022-AG$2,0)</f>
        <v>D97T98</v>
      </c>
      <c r="AH3" s="26" t="str">
        <f>VLOOKUP(LARGE(F$3:F$47,$AC3),F$3:$AB$47,2022-AH$2,0)</f>
        <v>D97T98</v>
      </c>
      <c r="AI3" s="26" t="str">
        <f>VLOOKUP(LARGE(G$3:G$47,$AC3),G$3:$AB$47,2022-AI$2,0)</f>
        <v>D97T98</v>
      </c>
      <c r="AJ3" s="26" t="str">
        <f>VLOOKUP(LARGE(H$3:H$47,$AC3),H$3:$AB$47,2022-AJ$2,0)</f>
        <v>D97T98</v>
      </c>
      <c r="AK3" s="26" t="str">
        <f>VLOOKUP(LARGE(I$3:I$47,$AC3),I$3:$AB$47,2022-AK$2,0)</f>
        <v>D97T98</v>
      </c>
      <c r="AL3" s="26" t="str">
        <f>VLOOKUP(LARGE(J$3:J$47,$AC3),J$3:$AB$47,2022-AL$2,0)</f>
        <v>D97T98</v>
      </c>
      <c r="AM3" s="26" t="str">
        <f>VLOOKUP(LARGE(K$3:K$47,$AC3),K$3:$AB$47,2022-AM$2,0)</f>
        <v>D97T98</v>
      </c>
      <c r="AN3" s="26" t="str">
        <f>VLOOKUP(LARGE(L$3:L$47,$AC3),L$3:$AB$47,2022-AN$2,0)</f>
        <v>D97T98</v>
      </c>
      <c r="AO3" s="26" t="str">
        <f>VLOOKUP(LARGE(M$3:M$47,$AC3),M$3:$AB$47,2022-AO$2,0)</f>
        <v>D97T98</v>
      </c>
      <c r="AP3" s="26" t="str">
        <f>VLOOKUP(LARGE(N$3:N$47,$AC3),N$3:$AB$47,2022-AP$2,0)</f>
        <v>D97T98</v>
      </c>
      <c r="AQ3" s="26" t="str">
        <f>VLOOKUP(LARGE(O$3:O$47,$AC3),O$3:$AB$47,2022-AQ$2,0)</f>
        <v>D97T98</v>
      </c>
      <c r="AR3" s="26" t="str">
        <f>VLOOKUP(LARGE(P$3:P$47,$AC3),P$3:$AB$47,2022-AR$2,0)</f>
        <v>D97T98</v>
      </c>
      <c r="AS3" s="26" t="str">
        <f>VLOOKUP(LARGE(Q$3:Q$47,$AC3),Q$3:$AB$47,2022-AS$2,0)</f>
        <v>D97T98</v>
      </c>
      <c r="AT3" s="26" t="str">
        <f>VLOOKUP(LARGE(R$3:R$47,$AC3),R$3:$AB$47,2022-AT$2,0)</f>
        <v>D97T98</v>
      </c>
      <c r="AU3" s="26" t="str">
        <f>VLOOKUP(LARGE(S$3:S$47,$AC3),S$3:$AB$47,2022-AU$2,0)</f>
        <v>D97T98</v>
      </c>
      <c r="AV3" s="26" t="str">
        <f>VLOOKUP(LARGE(T$3:T$47,$AC3),T$3:$AB$47,2022-AV$2,0)</f>
        <v>D97T98</v>
      </c>
      <c r="AW3" s="26" t="str">
        <f>VLOOKUP(LARGE(U$3:U$47,$AC3),U$3:$AB$47,2022-AW$2,0)</f>
        <v>D97T98</v>
      </c>
      <c r="AX3" s="26" t="str">
        <f>VLOOKUP(LARGE(V$3:V$47,$AC3),V$3:$AB$47,2022-AX$2,0)</f>
        <v>D97T98</v>
      </c>
      <c r="AY3" s="26" t="str">
        <f>VLOOKUP(LARGE(W$3:W$47,$AC3),W$3:$AB$47,2022-AY$2,0)</f>
        <v>D97T98</v>
      </c>
      <c r="AZ3" s="26" t="str">
        <f>VLOOKUP(LARGE(X$3:X$47,$AC3),X$3:$AB$47,2022-AZ$2,0)</f>
        <v>D97T98</v>
      </c>
      <c r="BA3" s="26" t="str">
        <f>VLOOKUP(LARGE(Y$3:Y$47,$AC3),Y$3:$AB$47,2022-BA$2,0)</f>
        <v>D97T98</v>
      </c>
      <c r="BG3" s="18">
        <f>[4]mip_backward_dispersion_1996!$B2</f>
        <v>4.3471078183888201</v>
      </c>
      <c r="BH3" s="29">
        <f>45 - RANK(C$3,C$3:C$47,0)</f>
        <v>33</v>
      </c>
    </row>
    <row r="4" spans="1:60" x14ac:dyDescent="0.4">
      <c r="A4" s="21" t="s">
        <v>20</v>
      </c>
      <c r="B4" s="18">
        <f>[4]mip_backward_dispersion_1995!$B3</f>
        <v>5.6115119506296196</v>
      </c>
      <c r="C4" s="18">
        <f>[4]mip_backward_dispersion_1996!$B3</f>
        <v>5.6272370759197798</v>
      </c>
      <c r="D4" s="18">
        <f>[4]mip_backward_dispersion_1997!$B3</f>
        <v>5.5736580889107303</v>
      </c>
      <c r="E4" s="18">
        <f>[4]mip_backward_dispersion_1998!$B3</f>
        <v>5.5981554846952104</v>
      </c>
      <c r="F4" s="18">
        <f>[4]mip_backward_dispersion_1999!$B3</f>
        <v>5.5754634558859797</v>
      </c>
      <c r="G4" s="18">
        <f>[4]mip_backward_dispersion_2000!$B3</f>
        <v>5.45513451512429</v>
      </c>
      <c r="H4" s="18">
        <f>[4]mip_backward_dispersion_2001!$B3</f>
        <v>5.48100137778128</v>
      </c>
      <c r="I4" s="18">
        <f>[4]mip_backward_dispersion_2002!$B3</f>
        <v>5.47424958873086</v>
      </c>
      <c r="J4" s="18">
        <f>[4]mip_backward_dispersion_2003!$B3</f>
        <v>5.4297639448209702</v>
      </c>
      <c r="K4" s="18">
        <f>[4]mip_backward_dispersion_2004!$B3</f>
        <v>5.5063001774174101</v>
      </c>
      <c r="L4" s="18">
        <f>[4]mip_backward_dispersion_2005!$B3</f>
        <v>5.3509064128863502</v>
      </c>
      <c r="M4" s="18">
        <f>[4]mip_backward_dispersion_2006!$B3</f>
        <v>5.3822987777080904</v>
      </c>
      <c r="N4" s="18">
        <f>[4]mip_backward_dispersion_2007!$B3</f>
        <v>5.5320851044747403</v>
      </c>
      <c r="O4" s="18">
        <f>[4]mip_backward_dispersion_2008!$B3</f>
        <v>5.53176984184711</v>
      </c>
      <c r="P4" s="18">
        <f>[4]mip_backward_dispersion_2009!$B3</f>
        <v>5.6037117430347303</v>
      </c>
      <c r="Q4" s="18">
        <f>[4]mip_backward_dispersion_2010!$B3</f>
        <v>5.7990022569430799</v>
      </c>
      <c r="R4" s="18">
        <f>[4]mip_backward_dispersion_2011!$B3</f>
        <v>5.7658634967062703</v>
      </c>
      <c r="S4" s="18">
        <f>[4]mip_backward_dispersion_2012!$B3</f>
        <v>5.6665174422063798</v>
      </c>
      <c r="T4" s="18">
        <f>[4]mip_backward_dispersion_2013!$B3</f>
        <v>5.6743469732455498</v>
      </c>
      <c r="U4" s="18">
        <f>[4]mip_backward_dispersion_2014!$B3</f>
        <v>5.6724216574258302</v>
      </c>
      <c r="V4" s="18">
        <f>[4]mip_backward_dispersion_2015!$B3</f>
        <v>5.6675271673878198</v>
      </c>
      <c r="W4" s="18">
        <f>[4]mip_backward_dispersion_2016!$B3</f>
        <v>5.4559575301418901</v>
      </c>
      <c r="X4" s="18">
        <f>[4]mip_backward_dispersion_2017!$B3</f>
        <v>5.6624039831963904</v>
      </c>
      <c r="Y4" s="18">
        <f>[4]mip_backward_dispersion_2018!$B3</f>
        <v>5.7679614770236203</v>
      </c>
      <c r="Z4" s="18">
        <f t="shared" ref="Z4:Z47" si="3">AVERAGE(B4:Y4)</f>
        <v>5.5777187301726663</v>
      </c>
      <c r="AB4" s="21" t="s">
        <v>20</v>
      </c>
      <c r="AC4" s="25">
        <v>2</v>
      </c>
      <c r="AD4" s="26" t="str">
        <f>VLOOKUP(LARGE(B$3:B$47,$AC4),B$3:$AB$47,2022-AD$2,0)</f>
        <v>D85</v>
      </c>
      <c r="AE4" s="26" t="str">
        <f>VLOOKUP(LARGE(C$3:C$47,$AC4),C$3:$AB$47,2022-AE$2,0)</f>
        <v>D85</v>
      </c>
      <c r="AF4" s="26" t="str">
        <f>VLOOKUP(LARGE(D$3:D$47,$AC4),D$3:$AB$47,2022-AF$2,0)</f>
        <v>D85</v>
      </c>
      <c r="AG4" s="26" t="str">
        <f>VLOOKUP(LARGE(E$3:E$47,$AC4),E$3:$AB$47,2022-AG$2,0)</f>
        <v>D85</v>
      </c>
      <c r="AH4" s="26" t="str">
        <f>VLOOKUP(LARGE(F$3:F$47,$AC4),F$3:$AB$47,2022-AH$2,0)</f>
        <v>D85</v>
      </c>
      <c r="AI4" s="26" t="str">
        <f>VLOOKUP(LARGE(G$3:G$47,$AC4),G$3:$AB$47,2022-AI$2,0)</f>
        <v>D68</v>
      </c>
      <c r="AJ4" s="26" t="str">
        <f>VLOOKUP(LARGE(H$3:H$47,$AC4),H$3:$AB$47,2022-AJ$2,0)</f>
        <v>D68</v>
      </c>
      <c r="AK4" s="26" t="str">
        <f>VLOOKUP(LARGE(I$3:I$47,$AC4),I$3:$AB$47,2022-AK$2,0)</f>
        <v>D68</v>
      </c>
      <c r="AL4" s="26" t="str">
        <f>VLOOKUP(LARGE(J$3:J$47,$AC4),J$3:$AB$47,2022-AL$2,0)</f>
        <v>D68</v>
      </c>
      <c r="AM4" s="26" t="str">
        <f>VLOOKUP(LARGE(K$3:K$47,$AC4),K$3:$AB$47,2022-AM$2,0)</f>
        <v>D68</v>
      </c>
      <c r="AN4" s="26" t="str">
        <f>VLOOKUP(LARGE(L$3:L$47,$AC4),L$3:$AB$47,2022-AN$2,0)</f>
        <v>D68</v>
      </c>
      <c r="AO4" s="26" t="str">
        <f>VLOOKUP(LARGE(M$3:M$47,$AC4),M$3:$AB$47,2022-AO$2,0)</f>
        <v>D68</v>
      </c>
      <c r="AP4" s="26" t="str">
        <f>VLOOKUP(LARGE(N$3:N$47,$AC4),N$3:$AB$47,2022-AP$2,0)</f>
        <v>D03</v>
      </c>
      <c r="AQ4" s="26" t="str">
        <f>VLOOKUP(LARGE(O$3:O$47,$AC4),O$3:$AB$47,2022-AQ$2,0)</f>
        <v>D68</v>
      </c>
      <c r="AR4" s="26" t="str">
        <f>VLOOKUP(LARGE(P$3:P$47,$AC4),P$3:$AB$47,2022-AR$2,0)</f>
        <v>D03</v>
      </c>
      <c r="AS4" s="26" t="str">
        <f>VLOOKUP(LARGE(Q$3:Q$47,$AC4),Q$3:$AB$47,2022-AS$2,0)</f>
        <v>D03</v>
      </c>
      <c r="AT4" s="26" t="str">
        <f>VLOOKUP(LARGE(R$3:R$47,$AC4),R$3:$AB$47,2022-AT$2,0)</f>
        <v>D03</v>
      </c>
      <c r="AU4" s="26" t="str">
        <f>VLOOKUP(LARGE(S$3:S$47,$AC4),S$3:$AB$47,2022-AU$2,0)</f>
        <v>D03</v>
      </c>
      <c r="AV4" s="26" t="str">
        <f>VLOOKUP(LARGE(T$3:T$47,$AC4),T$3:$AB$47,2022-AV$2,0)</f>
        <v>D03</v>
      </c>
      <c r="AW4" s="26" t="str">
        <f>VLOOKUP(LARGE(U$3:U$47,$AC4),U$3:$AB$47,2022-AW$2,0)</f>
        <v>D03</v>
      </c>
      <c r="AX4" s="26" t="str">
        <f>VLOOKUP(LARGE(V$3:V$47,$AC4),V$3:$AB$47,2022-AX$2,0)</f>
        <v>D03</v>
      </c>
      <c r="AY4" s="26" t="str">
        <f>VLOOKUP(LARGE(W$3:W$47,$AC4),W$3:$AB$47,2022-AY$2,0)</f>
        <v>D68</v>
      </c>
      <c r="AZ4" s="26" t="str">
        <f>VLOOKUP(LARGE(X$3:X$47,$AC4),X$3:$AB$47,2022-AZ$2,0)</f>
        <v>D68</v>
      </c>
      <c r="BA4" s="26" t="str">
        <f>VLOOKUP(LARGE(Y$3:Y$47,$AC4),Y$3:$AB$47,2022-BA$2,0)</f>
        <v>D68</v>
      </c>
      <c r="BG4" s="18">
        <f>[4]mip_backward_dispersion_1997!$B2</f>
        <v>4.2384956438289496</v>
      </c>
      <c r="BH4" s="29">
        <f>45 - RANK(D$3,D$3:D$47,0)</f>
        <v>32</v>
      </c>
    </row>
    <row r="5" spans="1:60" x14ac:dyDescent="0.4">
      <c r="A5" s="21" t="s">
        <v>21</v>
      </c>
      <c r="B5" s="18">
        <f>[4]mip_backward_dispersion_1995!$B4</f>
        <v>3.1487594297186101</v>
      </c>
      <c r="C5" s="18">
        <f>[4]mip_backward_dispersion_1996!$B4</f>
        <v>2.9525160006553501</v>
      </c>
      <c r="D5" s="18">
        <f>[4]mip_backward_dispersion_1997!$B4</f>
        <v>2.9123891058887499</v>
      </c>
      <c r="E5" s="18">
        <f>[4]mip_backward_dispersion_1998!$B4</f>
        <v>2.8759369410634901</v>
      </c>
      <c r="F5" s="18">
        <f>[4]mip_backward_dispersion_1999!$B4</f>
        <v>2.9453663945032198</v>
      </c>
      <c r="G5" s="18">
        <f>[4]mip_backward_dispersion_2000!$B4</f>
        <v>3.0204498449365902</v>
      </c>
      <c r="H5" s="18">
        <f>[4]mip_backward_dispersion_2001!$B4</f>
        <v>3.1791794713926702</v>
      </c>
      <c r="I5" s="18">
        <f>[4]mip_backward_dispersion_2002!$B4</f>
        <v>3.2208005258402901</v>
      </c>
      <c r="J5" s="18">
        <f>[4]mip_backward_dispersion_2003!$B4</f>
        <v>3.22976672694795</v>
      </c>
      <c r="K5" s="18">
        <f>[4]mip_backward_dispersion_2004!$B4</f>
        <v>3.3672971228491999</v>
      </c>
      <c r="L5" s="18">
        <f>[4]mip_backward_dispersion_2005!$B4</f>
        <v>3.6534789491711499</v>
      </c>
      <c r="M5" s="18">
        <f>[4]mip_backward_dispersion_2006!$B4</f>
        <v>3.7575488600177001</v>
      </c>
      <c r="N5" s="18">
        <f>[4]mip_backward_dispersion_2007!$B4</f>
        <v>3.69037079521142</v>
      </c>
      <c r="O5" s="18">
        <f>[4]mip_backward_dispersion_2008!$B4</f>
        <v>3.79771454404798</v>
      </c>
      <c r="P5" s="18">
        <f>[4]mip_backward_dispersion_2009!$B4</f>
        <v>3.3744012668455401</v>
      </c>
      <c r="Q5" s="18">
        <f>[4]mip_backward_dispersion_2010!$B4</f>
        <v>3.9380626921903001</v>
      </c>
      <c r="R5" s="18">
        <f>[4]mip_backward_dispersion_2011!$B4</f>
        <v>3.9650559147876101</v>
      </c>
      <c r="S5" s="18">
        <f>[4]mip_backward_dispersion_2012!$B4</f>
        <v>4.06889023413488</v>
      </c>
      <c r="T5" s="18">
        <f>[4]mip_backward_dispersion_2013!$B4</f>
        <v>4.0835970504140198</v>
      </c>
      <c r="U5" s="18">
        <f>[4]mip_backward_dispersion_2014!$B4</f>
        <v>4.0122264846607996</v>
      </c>
      <c r="V5" s="18">
        <f>[4]mip_backward_dispersion_2015!$B4</f>
        <v>3.58699821873063</v>
      </c>
      <c r="W5" s="18">
        <f>[4]mip_backward_dispersion_2016!$B4</f>
        <v>3.1673901180950699</v>
      </c>
      <c r="X5" s="18">
        <f>[4]mip_backward_dispersion_2017!$B4</f>
        <v>3.32887133876268</v>
      </c>
      <c r="Y5" s="18">
        <f>[4]mip_backward_dispersion_2018!$B4</f>
        <v>3.6424262265557301</v>
      </c>
      <c r="Z5" s="18">
        <f t="shared" si="3"/>
        <v>3.4549789273925673</v>
      </c>
      <c r="AB5" s="21" t="s">
        <v>21</v>
      </c>
      <c r="AC5" s="25">
        <v>3</v>
      </c>
      <c r="AD5" s="26" t="str">
        <f>VLOOKUP(LARGE(B$3:B$47,$AC5),B$3:$AB$47,2022-AD$2,0)</f>
        <v>D03</v>
      </c>
      <c r="AE5" s="26" t="str">
        <f>VLOOKUP(LARGE(C$3:C$47,$AC5),C$3:$AB$47,2022-AE$2,0)</f>
        <v>D64T66</v>
      </c>
      <c r="AF5" s="26" t="str">
        <f>VLOOKUP(LARGE(D$3:D$47,$AC5),D$3:$AB$47,2022-AF$2,0)</f>
        <v>D64T66</v>
      </c>
      <c r="AG5" s="26" t="str">
        <f>VLOOKUP(LARGE(E$3:E$47,$AC5),E$3:$AB$47,2022-AG$2,0)</f>
        <v>D64T66</v>
      </c>
      <c r="AH5" s="26" t="str">
        <f>VLOOKUP(LARGE(F$3:F$47,$AC5),F$3:$AB$47,2022-AH$2,0)</f>
        <v>D68</v>
      </c>
      <c r="AI5" s="26" t="str">
        <f>VLOOKUP(LARGE(G$3:G$47,$AC5),G$3:$AB$47,2022-AI$2,0)</f>
        <v>D03</v>
      </c>
      <c r="AJ5" s="26" t="str">
        <f>VLOOKUP(LARGE(H$3:H$47,$AC5),H$3:$AB$47,2022-AJ$2,0)</f>
        <v>D03</v>
      </c>
      <c r="AK5" s="26" t="str">
        <f>VLOOKUP(LARGE(I$3:I$47,$AC5),I$3:$AB$47,2022-AK$2,0)</f>
        <v>D03</v>
      </c>
      <c r="AL5" s="26" t="str">
        <f>VLOOKUP(LARGE(J$3:J$47,$AC5),J$3:$AB$47,2022-AL$2,0)</f>
        <v>D03</v>
      </c>
      <c r="AM5" s="26" t="str">
        <f>VLOOKUP(LARGE(K$3:K$47,$AC5),K$3:$AB$47,2022-AM$2,0)</f>
        <v>D03</v>
      </c>
      <c r="AN5" s="26" t="str">
        <f>VLOOKUP(LARGE(L$3:L$47,$AC5),L$3:$AB$47,2022-AN$2,0)</f>
        <v>D03</v>
      </c>
      <c r="AO5" s="26" t="str">
        <f>VLOOKUP(LARGE(M$3:M$47,$AC5),M$3:$AB$47,2022-AO$2,0)</f>
        <v>D03</v>
      </c>
      <c r="AP5" s="26" t="str">
        <f>VLOOKUP(LARGE(N$3:N$47,$AC5),N$3:$AB$47,2022-AP$2,0)</f>
        <v>D68</v>
      </c>
      <c r="AQ5" s="26" t="str">
        <f>VLOOKUP(LARGE(O$3:O$47,$AC5),O$3:$AB$47,2022-AQ$2,0)</f>
        <v>D03</v>
      </c>
      <c r="AR5" s="26" t="str">
        <f>VLOOKUP(LARGE(P$3:P$47,$AC5),P$3:$AB$47,2022-AR$2,0)</f>
        <v>D68</v>
      </c>
      <c r="AS5" s="26" t="str">
        <f>VLOOKUP(LARGE(Q$3:Q$47,$AC5),Q$3:$AB$47,2022-AS$2,0)</f>
        <v>D68</v>
      </c>
      <c r="AT5" s="26" t="str">
        <f>VLOOKUP(LARGE(R$3:R$47,$AC5),R$3:$AB$47,2022-AT$2,0)</f>
        <v>D68</v>
      </c>
      <c r="AU5" s="26" t="str">
        <f>VLOOKUP(LARGE(S$3:S$47,$AC5),S$3:$AB$47,2022-AU$2,0)</f>
        <v>D68</v>
      </c>
      <c r="AV5" s="26" t="str">
        <f>VLOOKUP(LARGE(T$3:T$47,$AC5),T$3:$AB$47,2022-AV$2,0)</f>
        <v>D68</v>
      </c>
      <c r="AW5" s="26" t="str">
        <f>VLOOKUP(LARGE(U$3:U$47,$AC5),U$3:$AB$47,2022-AW$2,0)</f>
        <v>D68</v>
      </c>
      <c r="AX5" s="26" t="str">
        <f>VLOOKUP(LARGE(V$3:V$47,$AC5),V$3:$AB$47,2022-AX$2,0)</f>
        <v>D68</v>
      </c>
      <c r="AY5" s="26" t="str">
        <f>VLOOKUP(LARGE(W$3:W$47,$AC5),W$3:$AB$47,2022-AY$2,0)</f>
        <v>D03</v>
      </c>
      <c r="AZ5" s="26" t="str">
        <f>VLOOKUP(LARGE(X$3:X$47,$AC5),X$3:$AB$47,2022-AZ$2,0)</f>
        <v>D03</v>
      </c>
      <c r="BA5" s="26" t="str">
        <f>VLOOKUP(LARGE(Y$3:Y$47,$AC5),Y$3:$AB$47,2022-BA$2,0)</f>
        <v>D03</v>
      </c>
      <c r="BG5" s="18">
        <f>[4]mip_backward_dispersion_1998!$B2</f>
        <v>4.2970410154562</v>
      </c>
      <c r="BH5" s="29">
        <f>45 - RANK(E$3,E$3:E$47,0)</f>
        <v>32</v>
      </c>
    </row>
    <row r="6" spans="1:60" x14ac:dyDescent="0.4">
      <c r="A6" s="21" t="s">
        <v>22</v>
      </c>
      <c r="B6" s="18">
        <f>[4]mip_backward_dispersion_1995!$B5</f>
        <v>2.8764975933864099</v>
      </c>
      <c r="C6" s="18">
        <f>[4]mip_backward_dispersion_1996!$B5</f>
        <v>2.9205957054000602</v>
      </c>
      <c r="D6" s="18">
        <f>[4]mip_backward_dispersion_1997!$B5</f>
        <v>2.8538917643672401</v>
      </c>
      <c r="E6" s="18">
        <f>[4]mip_backward_dispersion_1998!$B5</f>
        <v>2.8078905848699498</v>
      </c>
      <c r="F6" s="18">
        <f>[4]mip_backward_dispersion_1999!$B5</f>
        <v>2.8329947342825599</v>
      </c>
      <c r="G6" s="18">
        <f>[4]mip_backward_dispersion_2000!$B5</f>
        <v>2.8124378324441199</v>
      </c>
      <c r="H6" s="18">
        <f>[4]mip_backward_dispersion_2001!$B5</f>
        <v>2.9326715858911898</v>
      </c>
      <c r="I6" s="18">
        <f>[4]mip_backward_dispersion_2002!$B5</f>
        <v>3.1021433526556699</v>
      </c>
      <c r="J6" s="18">
        <f>[4]mip_backward_dispersion_2003!$B5</f>
        <v>3.0298642196414001</v>
      </c>
      <c r="K6" s="18">
        <f>[4]mip_backward_dispersion_2004!$B5</f>
        <v>3.0976141555572299</v>
      </c>
      <c r="L6" s="18">
        <f>[4]mip_backward_dispersion_2005!$B5</f>
        <v>3.2753820971646999</v>
      </c>
      <c r="M6" s="18">
        <f>[4]mip_backward_dispersion_2006!$B5</f>
        <v>3.4488283991445701</v>
      </c>
      <c r="N6" s="18">
        <f>[4]mip_backward_dispersion_2007!$B5</f>
        <v>3.3446477271823598</v>
      </c>
      <c r="O6" s="18">
        <f>[4]mip_backward_dispersion_2008!$B5</f>
        <v>3.6256732093923199</v>
      </c>
      <c r="P6" s="18">
        <f>[4]mip_backward_dispersion_2009!$B5</f>
        <v>3.33063125236934</v>
      </c>
      <c r="Q6" s="18">
        <f>[4]mip_backward_dispersion_2010!$B5</f>
        <v>3.8049513627546001</v>
      </c>
      <c r="R6" s="18">
        <f>[4]mip_backward_dispersion_2011!$B5</f>
        <v>4.4074862319489103</v>
      </c>
      <c r="S6" s="18">
        <f>[4]mip_backward_dispersion_2012!$B5</f>
        <v>4.5406811623488004</v>
      </c>
      <c r="T6" s="18">
        <f>[4]mip_backward_dispersion_2013!$B5</f>
        <v>4.3635961154754002</v>
      </c>
      <c r="U6" s="18">
        <f>[4]mip_backward_dispersion_2014!$B5</f>
        <v>3.8973628862958201</v>
      </c>
      <c r="V6" s="18">
        <f>[4]mip_backward_dispersion_2015!$B5</f>
        <v>3.20085982851568</v>
      </c>
      <c r="W6" s="18">
        <f>[4]mip_backward_dispersion_2016!$B5</f>
        <v>2.8507495858821201</v>
      </c>
      <c r="X6" s="18">
        <f>[4]mip_backward_dispersion_2017!$B5</f>
        <v>3.08186336438327</v>
      </c>
      <c r="Y6" s="18">
        <f>[4]mip_backward_dispersion_2018!$B5</f>
        <v>3.68834961279831</v>
      </c>
      <c r="Z6" s="18">
        <f t="shared" si="3"/>
        <v>3.3386526818396671</v>
      </c>
      <c r="AB6" s="21" t="s">
        <v>22</v>
      </c>
      <c r="AC6" s="25">
        <v>4</v>
      </c>
      <c r="AD6" s="26" t="str">
        <f>VLOOKUP(LARGE(B$3:B$47,$AC6),B$3:$AB$47,2022-AD$2,0)</f>
        <v>D64T66</v>
      </c>
      <c r="AE6" s="26" t="str">
        <f>VLOOKUP(LARGE(C$3:C$47,$AC6),C$3:$AB$47,2022-AE$2,0)</f>
        <v>D68</v>
      </c>
      <c r="AF6" s="26" t="str">
        <f>VLOOKUP(LARGE(D$3:D$47,$AC6),D$3:$AB$47,2022-AF$2,0)</f>
        <v>D68</v>
      </c>
      <c r="AG6" s="26" t="str">
        <f>VLOOKUP(LARGE(E$3:E$47,$AC6),E$3:$AB$47,2022-AG$2,0)</f>
        <v>D68</v>
      </c>
      <c r="AH6" s="26" t="str">
        <f>VLOOKUP(LARGE(F$3:F$47,$AC6),F$3:$AB$47,2022-AH$2,0)</f>
        <v>D03</v>
      </c>
      <c r="AI6" s="26" t="str">
        <f>VLOOKUP(LARGE(G$3:G$47,$AC6),G$3:$AB$47,2022-AI$2,0)</f>
        <v>D85</v>
      </c>
      <c r="AJ6" s="26" t="str">
        <f>VLOOKUP(LARGE(H$3:H$47,$AC6),H$3:$AB$47,2022-AJ$2,0)</f>
        <v>D85</v>
      </c>
      <c r="AK6" s="26" t="str">
        <f>VLOOKUP(LARGE(I$3:I$47,$AC6),I$3:$AB$47,2022-AK$2,0)</f>
        <v>D64T66</v>
      </c>
      <c r="AL6" s="26" t="str">
        <f>VLOOKUP(LARGE(J$3:J$47,$AC6),J$3:$AB$47,2022-AL$2,0)</f>
        <v>D64T66</v>
      </c>
      <c r="AM6" s="26" t="str">
        <f>VLOOKUP(LARGE(K$3:K$47,$AC6),K$3:$AB$47,2022-AM$2,0)</f>
        <v>D64T66</v>
      </c>
      <c r="AN6" s="26" t="str">
        <f>VLOOKUP(LARGE(L$3:L$47,$AC6),L$3:$AB$47,2022-AN$2,0)</f>
        <v>D64T66</v>
      </c>
      <c r="AO6" s="26" t="str">
        <f>VLOOKUP(LARGE(M$3:M$47,$AC6),M$3:$AB$47,2022-AO$2,0)</f>
        <v>D64T66</v>
      </c>
      <c r="AP6" s="26" t="str">
        <f>VLOOKUP(LARGE(N$3:N$47,$AC6),N$3:$AB$47,2022-AP$2,0)</f>
        <v>D85</v>
      </c>
      <c r="AQ6" s="26" t="str">
        <f>VLOOKUP(LARGE(O$3:O$47,$AC6),O$3:$AB$47,2022-AQ$2,0)</f>
        <v>D85</v>
      </c>
      <c r="AR6" s="26" t="str">
        <f>VLOOKUP(LARGE(P$3:P$47,$AC6),P$3:$AB$47,2022-AR$2,0)</f>
        <v>D85</v>
      </c>
      <c r="AS6" s="26" t="str">
        <f>VLOOKUP(LARGE(Q$3:Q$47,$AC6),Q$3:$AB$47,2022-AS$2,0)</f>
        <v>D85</v>
      </c>
      <c r="AT6" s="26" t="str">
        <f>VLOOKUP(LARGE(R$3:R$47,$AC6),R$3:$AB$47,2022-AT$2,0)</f>
        <v>D85</v>
      </c>
      <c r="AU6" s="26" t="str">
        <f>VLOOKUP(LARGE(S$3:S$47,$AC6),S$3:$AB$47,2022-AU$2,0)</f>
        <v>D85</v>
      </c>
      <c r="AV6" s="26" t="str">
        <f>VLOOKUP(LARGE(T$3:T$47,$AC6),T$3:$AB$47,2022-AV$2,0)</f>
        <v>D85</v>
      </c>
      <c r="AW6" s="26" t="str">
        <f>VLOOKUP(LARGE(U$3:U$47,$AC6),U$3:$AB$47,2022-AW$2,0)</f>
        <v>D85</v>
      </c>
      <c r="AX6" s="26" t="str">
        <f>VLOOKUP(LARGE(V$3:V$47,$AC6),V$3:$AB$47,2022-AX$2,0)</f>
        <v>D85</v>
      </c>
      <c r="AY6" s="26" t="str">
        <f>VLOOKUP(LARGE(W$3:W$47,$AC6),W$3:$AB$47,2022-AY$2,0)</f>
        <v>D64T66</v>
      </c>
      <c r="AZ6" s="26" t="str">
        <f>VLOOKUP(LARGE(X$3:X$47,$AC6),X$3:$AB$47,2022-AZ$2,0)</f>
        <v>D85</v>
      </c>
      <c r="BA6" s="26" t="str">
        <f>VLOOKUP(LARGE(Y$3:Y$47,$AC6),Y$3:$AB$47,2022-BA$2,0)</f>
        <v>D85</v>
      </c>
      <c r="BG6" s="18">
        <f>[4]mip_backward_dispersion_1999!$B2</f>
        <v>4.17385702342174</v>
      </c>
      <c r="BH6" s="29">
        <f>45 - RANK(F$3,F$3:F$47,0)</f>
        <v>31</v>
      </c>
    </row>
    <row r="7" spans="1:60" x14ac:dyDescent="0.4">
      <c r="A7" s="21" t="s">
        <v>23</v>
      </c>
      <c r="B7" s="18">
        <f>[4]mip_backward_dispersion_1995!$B6</f>
        <v>2.90265124187709</v>
      </c>
      <c r="C7" s="18">
        <f>[4]mip_backward_dispersion_1996!$B6</f>
        <v>2.9121505721498</v>
      </c>
      <c r="D7" s="18">
        <f>[4]mip_backward_dispersion_1997!$B6</f>
        <v>2.8366766999617101</v>
      </c>
      <c r="E7" s="18">
        <f>[4]mip_backward_dispersion_1998!$B6</f>
        <v>2.82380702474256</v>
      </c>
      <c r="F7" s="18">
        <f>[4]mip_backward_dispersion_1999!$B6</f>
        <v>2.93078769175139</v>
      </c>
      <c r="G7" s="18">
        <f>[4]mip_backward_dispersion_2000!$B6</f>
        <v>3.0989645051623</v>
      </c>
      <c r="H7" s="18">
        <f>[4]mip_backward_dispersion_2001!$B6</f>
        <v>3.2560311364103098</v>
      </c>
      <c r="I7" s="18">
        <f>[4]mip_backward_dispersion_2002!$B6</f>
        <v>3.3222709037307001</v>
      </c>
      <c r="J7" s="18">
        <f>[4]mip_backward_dispersion_2003!$B6</f>
        <v>3.2588992865553998</v>
      </c>
      <c r="K7" s="18">
        <f>[4]mip_backward_dispersion_2004!$B6</f>
        <v>3.26206390158181</v>
      </c>
      <c r="L7" s="18">
        <f>[4]mip_backward_dispersion_2005!$B6</f>
        <v>3.6631383659642101</v>
      </c>
      <c r="M7" s="18">
        <f>[4]mip_backward_dispersion_2006!$B6</f>
        <v>3.9358200580040501</v>
      </c>
      <c r="N7" s="18">
        <f>[4]mip_backward_dispersion_2007!$B6</f>
        <v>3.69416717283642</v>
      </c>
      <c r="O7" s="18">
        <f>[4]mip_backward_dispersion_2008!$B6</f>
        <v>4.3038476773986698</v>
      </c>
      <c r="P7" s="18">
        <f>[4]mip_backward_dispersion_2009!$B6</f>
        <v>3.4800914298692698</v>
      </c>
      <c r="Q7" s="18">
        <f>[4]mip_backward_dispersion_2010!$B6</f>
        <v>3.6426731083202699</v>
      </c>
      <c r="R7" s="18">
        <f>[4]mip_backward_dispersion_2011!$B6</f>
        <v>3.9059483226416298</v>
      </c>
      <c r="S7" s="18">
        <f>[4]mip_backward_dispersion_2012!$B6</f>
        <v>3.9893965969168201</v>
      </c>
      <c r="T7" s="18">
        <f>[4]mip_backward_dispersion_2013!$B6</f>
        <v>3.9456219838683202</v>
      </c>
      <c r="U7" s="18">
        <f>[4]mip_backward_dispersion_2014!$B6</f>
        <v>3.8888567864669099</v>
      </c>
      <c r="V7" s="18">
        <f>[4]mip_backward_dispersion_2015!$B6</f>
        <v>3.6173575575127699</v>
      </c>
      <c r="W7" s="18">
        <f>[4]mip_backward_dispersion_2016!$B6</f>
        <v>3.1547581886796099</v>
      </c>
      <c r="X7" s="18">
        <f>[4]mip_backward_dispersion_2017!$B6</f>
        <v>3.3266565668556098</v>
      </c>
      <c r="Y7" s="18">
        <f>[4]mip_backward_dispersion_2018!$B6</f>
        <v>3.9576549743243499</v>
      </c>
      <c r="Z7" s="18">
        <f t="shared" si="3"/>
        <v>3.4629288230659157</v>
      </c>
      <c r="AB7" s="21" t="s">
        <v>23</v>
      </c>
      <c r="AC7" s="25">
        <v>5</v>
      </c>
      <c r="AD7" s="26" t="str">
        <f>VLOOKUP(LARGE(B$3:B$47,$AC7),B$3:$AB$47,2022-AD$2,0)</f>
        <v>D68</v>
      </c>
      <c r="AE7" s="26" t="str">
        <f>VLOOKUP(LARGE(C$3:C$47,$AC7),C$3:$AB$47,2022-AE$2,0)</f>
        <v>D03</v>
      </c>
      <c r="AF7" s="26" t="str">
        <f>VLOOKUP(LARGE(D$3:D$47,$AC7),D$3:$AB$47,2022-AF$2,0)</f>
        <v>D03</v>
      </c>
      <c r="AG7" s="26" t="str">
        <f>VLOOKUP(LARGE(E$3:E$47,$AC7),E$3:$AB$47,2022-AG$2,0)</f>
        <v>D03</v>
      </c>
      <c r="AH7" s="26" t="str">
        <f>VLOOKUP(LARGE(F$3:F$47,$AC7),F$3:$AB$47,2022-AH$2,0)</f>
        <v>D64T66</v>
      </c>
      <c r="AI7" s="26" t="str">
        <f>VLOOKUP(LARGE(G$3:G$47,$AC7),G$3:$AB$47,2022-AI$2,0)</f>
        <v>D64T66</v>
      </c>
      <c r="AJ7" s="26" t="str">
        <f>VLOOKUP(LARGE(H$3:H$47,$AC7),H$3:$AB$47,2022-AJ$2,0)</f>
        <v>D64T66</v>
      </c>
      <c r="AK7" s="26" t="str">
        <f>VLOOKUP(LARGE(I$3:I$47,$AC7),I$3:$AB$47,2022-AK$2,0)</f>
        <v>D85</v>
      </c>
      <c r="AL7" s="26" t="str">
        <f>VLOOKUP(LARGE(J$3:J$47,$AC7),J$3:$AB$47,2022-AL$2,0)</f>
        <v>D85</v>
      </c>
      <c r="AM7" s="26" t="str">
        <f>VLOOKUP(LARGE(K$3:K$47,$AC7),K$3:$AB$47,2022-AM$2,0)</f>
        <v>D85</v>
      </c>
      <c r="AN7" s="26" t="str">
        <f>VLOOKUP(LARGE(L$3:L$47,$AC7),L$3:$AB$47,2022-AN$2,0)</f>
        <v>D85</v>
      </c>
      <c r="AO7" s="26" t="str">
        <f>VLOOKUP(LARGE(M$3:M$47,$AC7),M$3:$AB$47,2022-AO$2,0)</f>
        <v>D85</v>
      </c>
      <c r="AP7" s="26" t="str">
        <f>VLOOKUP(LARGE(N$3:N$47,$AC7),N$3:$AB$47,2022-AP$2,0)</f>
        <v>D64T66</v>
      </c>
      <c r="AQ7" s="26" t="str">
        <f>VLOOKUP(LARGE(O$3:O$47,$AC7),O$3:$AB$47,2022-AQ$2,0)</f>
        <v>D62T63</v>
      </c>
      <c r="AR7" s="26" t="str">
        <f>VLOOKUP(LARGE(P$3:P$47,$AC7),P$3:$AB$47,2022-AR$2,0)</f>
        <v>D62T63</v>
      </c>
      <c r="AS7" s="26" t="str">
        <f>VLOOKUP(LARGE(Q$3:Q$47,$AC7),Q$3:$AB$47,2022-AS$2,0)</f>
        <v>D64T66</v>
      </c>
      <c r="AT7" s="26" t="str">
        <f>VLOOKUP(LARGE(R$3:R$47,$AC7),R$3:$AB$47,2022-AT$2,0)</f>
        <v>D62T63</v>
      </c>
      <c r="AU7" s="26" t="str">
        <f>VLOOKUP(LARGE(S$3:S$47,$AC7),S$3:$AB$47,2022-AU$2,0)</f>
        <v>D64T66</v>
      </c>
      <c r="AV7" s="26" t="str">
        <f>VLOOKUP(LARGE(T$3:T$47,$AC7),T$3:$AB$47,2022-AV$2,0)</f>
        <v>D64T66</v>
      </c>
      <c r="AW7" s="26" t="str">
        <f>VLOOKUP(LARGE(U$3:U$47,$AC7),U$3:$AB$47,2022-AW$2,0)</f>
        <v>D64T66</v>
      </c>
      <c r="AX7" s="26" t="str">
        <f>VLOOKUP(LARGE(V$3:V$47,$AC7),V$3:$AB$47,2022-AX$2,0)</f>
        <v>D64T66</v>
      </c>
      <c r="AY7" s="26" t="str">
        <f>VLOOKUP(LARGE(W$3:W$47,$AC7),W$3:$AB$47,2022-AY$2,0)</f>
        <v>D85</v>
      </c>
      <c r="AZ7" s="26" t="str">
        <f>VLOOKUP(LARGE(X$3:X$47,$AC7),X$3:$AB$47,2022-AZ$2,0)</f>
        <v>D64T66</v>
      </c>
      <c r="BA7" s="26" t="str">
        <f>VLOOKUP(LARGE(Y$3:Y$47,$AC7),Y$3:$AB$47,2022-BA$2,0)</f>
        <v>D64T66</v>
      </c>
      <c r="BG7" s="18">
        <f>[4]mip_backward_dispersion_2000!$B2</f>
        <v>4.0734532191277397</v>
      </c>
      <c r="BH7" s="29">
        <f>45 - RANK(G$3,G$3:G$47,0)</f>
        <v>33</v>
      </c>
    </row>
    <row r="8" spans="1:60" x14ac:dyDescent="0.4">
      <c r="A8" s="21" t="s">
        <v>24</v>
      </c>
      <c r="B8" s="18">
        <f>[4]mip_backward_dispersion_1995!$B7</f>
        <v>3.2906537062047301</v>
      </c>
      <c r="C8" s="18">
        <f>[4]mip_backward_dispersion_1996!$B7</f>
        <v>3.3417396632546499</v>
      </c>
      <c r="D8" s="18">
        <f>[4]mip_backward_dispersion_1997!$B7</f>
        <v>3.3698928709898199</v>
      </c>
      <c r="E8" s="18">
        <f>[4]mip_backward_dispersion_1998!$B7</f>
        <v>3.3548536173671399</v>
      </c>
      <c r="F8" s="18">
        <f>[4]mip_backward_dispersion_1999!$B7</f>
        <v>3.2908726452868802</v>
      </c>
      <c r="G8" s="18">
        <f>[4]mip_backward_dispersion_2000!$B7</f>
        <v>3.1130574806989602</v>
      </c>
      <c r="H8" s="18">
        <f>[4]mip_backward_dispersion_2001!$B7</f>
        <v>3.0879338618613099</v>
      </c>
      <c r="I8" s="18">
        <f>[4]mip_backward_dispersion_2002!$B7</f>
        <v>3.0785606223595501</v>
      </c>
      <c r="J8" s="18">
        <f>[4]mip_backward_dispersion_2003!$B7</f>
        <v>3.1207579799735501</v>
      </c>
      <c r="K8" s="18">
        <f>[4]mip_backward_dispersion_2004!$B7</f>
        <v>3.0766513504601298</v>
      </c>
      <c r="L8" s="18">
        <f>[4]mip_backward_dispersion_2005!$B7</f>
        <v>3.0979719918629498</v>
      </c>
      <c r="M8" s="18">
        <f>[4]mip_backward_dispersion_2006!$B7</f>
        <v>3.1474722998905502</v>
      </c>
      <c r="N8" s="18">
        <f>[4]mip_backward_dispersion_2007!$B7</f>
        <v>3.1709802239373999</v>
      </c>
      <c r="O8" s="18">
        <f>[4]mip_backward_dispersion_2008!$B7</f>
        <v>3.1658557171271302</v>
      </c>
      <c r="P8" s="18">
        <f>[4]mip_backward_dispersion_2009!$B7</f>
        <v>3.1945645105624401</v>
      </c>
      <c r="Q8" s="18">
        <f>[4]mip_backward_dispersion_2010!$B7</f>
        <v>3.2620554999786</v>
      </c>
      <c r="R8" s="18">
        <f>[4]mip_backward_dispersion_2011!$B7</f>
        <v>3.2643034490657699</v>
      </c>
      <c r="S8" s="18">
        <f>[4]mip_backward_dispersion_2012!$B7</f>
        <v>3.2305613171135801</v>
      </c>
      <c r="T8" s="18">
        <f>[4]mip_backward_dispersion_2013!$B7</f>
        <v>3.2143354530489301</v>
      </c>
      <c r="U8" s="18">
        <f>[4]mip_backward_dispersion_2014!$B7</f>
        <v>3.1909972505624702</v>
      </c>
      <c r="V8" s="18">
        <f>[4]mip_backward_dispersion_2015!$B7</f>
        <v>3.17483084476005</v>
      </c>
      <c r="W8" s="18">
        <f>[4]mip_backward_dispersion_2016!$B7</f>
        <v>3.22800088789494</v>
      </c>
      <c r="X8" s="18">
        <f>[4]mip_backward_dispersion_2017!$B7</f>
        <v>3.2410366286122798</v>
      </c>
      <c r="Y8" s="18">
        <f>[4]mip_backward_dispersion_2018!$B7</f>
        <v>3.1776629510164298</v>
      </c>
      <c r="Z8" s="18">
        <f t="shared" si="3"/>
        <v>3.2035667843287601</v>
      </c>
      <c r="AB8" s="21" t="s">
        <v>24</v>
      </c>
      <c r="AC8" s="27" t="s">
        <v>19</v>
      </c>
      <c r="AD8" s="29">
        <f>45 - RANK(B$3,B$3:B$47,0)</f>
        <v>35</v>
      </c>
      <c r="AE8" s="29">
        <f t="shared" ref="AE8:BA8" si="4">45 - RANK(C$3,C$3:C$47,0)</f>
        <v>33</v>
      </c>
      <c r="AF8" s="29">
        <f t="shared" si="4"/>
        <v>32</v>
      </c>
      <c r="AG8" s="29">
        <f t="shared" si="4"/>
        <v>32</v>
      </c>
      <c r="AH8" s="29">
        <f t="shared" si="4"/>
        <v>31</v>
      </c>
      <c r="AI8" s="29">
        <f t="shared" si="4"/>
        <v>33</v>
      </c>
      <c r="AJ8" s="29">
        <f t="shared" si="4"/>
        <v>29</v>
      </c>
      <c r="AK8" s="29">
        <f t="shared" si="4"/>
        <v>33</v>
      </c>
      <c r="AL8" s="29">
        <f t="shared" si="4"/>
        <v>32</v>
      </c>
      <c r="AM8" s="29">
        <f t="shared" si="4"/>
        <v>30</v>
      </c>
      <c r="AN8" s="29">
        <f t="shared" si="4"/>
        <v>28</v>
      </c>
      <c r="AO8" s="29">
        <f t="shared" si="4"/>
        <v>27</v>
      </c>
      <c r="AP8" s="29">
        <f t="shared" si="4"/>
        <v>29</v>
      </c>
      <c r="AQ8" s="29">
        <f t="shared" si="4"/>
        <v>28</v>
      </c>
      <c r="AR8" s="29">
        <f t="shared" si="4"/>
        <v>32</v>
      </c>
      <c r="AS8" s="29">
        <f t="shared" si="4"/>
        <v>29</v>
      </c>
      <c r="AT8" s="29">
        <f t="shared" si="4"/>
        <v>25</v>
      </c>
      <c r="AU8" s="29">
        <f t="shared" si="4"/>
        <v>22</v>
      </c>
      <c r="AV8" s="29">
        <f t="shared" si="4"/>
        <v>23</v>
      </c>
      <c r="AW8" s="29">
        <f t="shared" si="4"/>
        <v>22</v>
      </c>
      <c r="AX8" s="29">
        <f t="shared" si="4"/>
        <v>25</v>
      </c>
      <c r="AY8" s="29">
        <f t="shared" si="4"/>
        <v>28</v>
      </c>
      <c r="AZ8" s="29">
        <f t="shared" si="4"/>
        <v>26</v>
      </c>
      <c r="BA8" s="29">
        <f t="shared" si="4"/>
        <v>24</v>
      </c>
      <c r="BG8" s="18">
        <f>[4]mip_backward_dispersion_2001!$B2</f>
        <v>3.92764859013303</v>
      </c>
      <c r="BH8" s="29">
        <f>45 - RANK(H$3,H$3:H$47,0)</f>
        <v>29</v>
      </c>
    </row>
    <row r="9" spans="1:60" x14ac:dyDescent="0.4">
      <c r="A9" s="21" t="s">
        <v>25</v>
      </c>
      <c r="B9" s="18">
        <f>[4]mip_backward_dispersion_1995!$B8</f>
        <v>4.0409934047071703</v>
      </c>
      <c r="C9" s="18">
        <f>[4]mip_backward_dispersion_1996!$B8</f>
        <v>4.03998220364526</v>
      </c>
      <c r="D9" s="18">
        <f>[4]mip_backward_dispersion_1997!$B8</f>
        <v>4.05313969606435</v>
      </c>
      <c r="E9" s="18">
        <f>[4]mip_backward_dispersion_1998!$B8</f>
        <v>4.0433735065095497</v>
      </c>
      <c r="F9" s="18">
        <f>[4]mip_backward_dispersion_1999!$B8</f>
        <v>3.9650627086834298</v>
      </c>
      <c r="G9" s="18">
        <f>[4]mip_backward_dispersion_2000!$B8</f>
        <v>3.5315293981849298</v>
      </c>
      <c r="H9" s="18">
        <f>[4]mip_backward_dispersion_2001!$B8</f>
        <v>3.5184789405900698</v>
      </c>
      <c r="I9" s="18">
        <f>[4]mip_backward_dispersion_2002!$B8</f>
        <v>3.5007302690393098</v>
      </c>
      <c r="J9" s="18">
        <f>[4]mip_backward_dispersion_2003!$B8</f>
        <v>3.5709807175189301</v>
      </c>
      <c r="K9" s="18">
        <f>[4]mip_backward_dispersion_2004!$B8</f>
        <v>3.4627773003967701</v>
      </c>
      <c r="L9" s="18">
        <f>[4]mip_backward_dispersion_2005!$B8</f>
        <v>3.43894735743643</v>
      </c>
      <c r="M9" s="18">
        <f>[4]mip_backward_dispersion_2006!$B8</f>
        <v>3.4817465315042502</v>
      </c>
      <c r="N9" s="18">
        <f>[4]mip_backward_dispersion_2007!$B8</f>
        <v>3.5141599356431401</v>
      </c>
      <c r="O9" s="18">
        <f>[4]mip_backward_dispersion_2008!$B8</f>
        <v>3.5485366615909602</v>
      </c>
      <c r="P9" s="18">
        <f>[4]mip_backward_dispersion_2009!$B8</f>
        <v>3.64772395317785</v>
      </c>
      <c r="Q9" s="18">
        <f>[4]mip_backward_dispersion_2010!$B8</f>
        <v>3.9758898657620798</v>
      </c>
      <c r="R9" s="18">
        <f>[4]mip_backward_dispersion_2011!$B8</f>
        <v>4.0516822102346</v>
      </c>
      <c r="S9" s="18">
        <f>[4]mip_backward_dispersion_2012!$B8</f>
        <v>3.9680174554084</v>
      </c>
      <c r="T9" s="18">
        <f>[4]mip_backward_dispersion_2013!$B8</f>
        <v>3.9183268364349</v>
      </c>
      <c r="U9" s="18">
        <f>[4]mip_backward_dispersion_2014!$B8</f>
        <v>3.9223261584048998</v>
      </c>
      <c r="V9" s="18">
        <f>[4]mip_backward_dispersion_2015!$B8</f>
        <v>3.8506663504754801</v>
      </c>
      <c r="W9" s="18">
        <f>[4]mip_backward_dispersion_2016!$B8</f>
        <v>3.8949499415452999</v>
      </c>
      <c r="X9" s="18">
        <f>[4]mip_backward_dispersion_2017!$B8</f>
        <v>3.9240915207503901</v>
      </c>
      <c r="Y9" s="18">
        <f>[4]mip_backward_dispersion_2018!$B8</f>
        <v>3.8839960195501799</v>
      </c>
      <c r="Z9" s="18">
        <f t="shared" si="3"/>
        <v>3.7811712059691103</v>
      </c>
      <c r="AB9" s="21" t="s">
        <v>25</v>
      </c>
      <c r="AC9" s="28">
        <v>41</v>
      </c>
      <c r="AD9" s="26" t="str">
        <f>VLOOKUP(LARGE(B$3:B$47,$AC9),B$3:$AB$47,2022-AD$2,0)</f>
        <v>D19</v>
      </c>
      <c r="AE9" s="26" t="str">
        <f>VLOOKUP(LARGE(C$3:C$47,$AC9),C$3:$AB$47,2022-AE$2,0)</f>
        <v>D51</v>
      </c>
      <c r="AF9" s="26" t="str">
        <f>VLOOKUP(LARGE(D$3:D$47,$AC9),D$3:$AB$47,2022-AF$2,0)</f>
        <v>D05T06</v>
      </c>
      <c r="AG9" s="26" t="str">
        <f>VLOOKUP(LARGE(E$3:E$47,$AC9),E$3:$AB$47,2022-AG$2,0)</f>
        <v>D27</v>
      </c>
      <c r="AH9" s="26" t="str">
        <f>VLOOKUP(LARGE(F$3:F$47,$AC9),F$3:$AB$47,2022-AH$2,0)</f>
        <v>D05T06</v>
      </c>
      <c r="AI9" s="26" t="str">
        <f>VLOOKUP(LARGE(G$3:G$47,$AC9),G$3:$AB$47,2022-AI$2,0)</f>
        <v>D23</v>
      </c>
      <c r="AJ9" s="26" t="str">
        <f>VLOOKUP(LARGE(H$3:H$47,$AC9),H$3:$AB$47,2022-AJ$2,0)</f>
        <v>D24</v>
      </c>
      <c r="AK9" s="26" t="str">
        <f>VLOOKUP(LARGE(I$3:I$47,$AC9),I$3:$AB$47,2022-AK$2,0)</f>
        <v>D21</v>
      </c>
      <c r="AL9" s="26" t="str">
        <f>VLOOKUP(LARGE(J$3:J$47,$AC9),J$3:$AB$47,2022-AL$2,0)</f>
        <v>D27</v>
      </c>
      <c r="AM9" s="26" t="str">
        <f>VLOOKUP(LARGE(K$3:K$47,$AC9),K$3:$AB$47,2022-AM$2,0)</f>
        <v>D23</v>
      </c>
      <c r="AN9" s="26" t="str">
        <f>VLOOKUP(LARGE(L$3:L$47,$AC9),L$3:$AB$47,2022-AN$2,0)</f>
        <v>D25</v>
      </c>
      <c r="AO9" s="26" t="str">
        <f>VLOOKUP(LARGE(M$3:M$47,$AC9),M$3:$AB$47,2022-AO$2,0)</f>
        <v>D23</v>
      </c>
      <c r="AP9" s="26" t="str">
        <f>VLOOKUP(LARGE(N$3:N$47,$AC9),N$3:$AB$47,2022-AP$2,0)</f>
        <v>D25</v>
      </c>
      <c r="AQ9" s="26" t="str">
        <f>VLOOKUP(LARGE(O$3:O$47,$AC9),O$3:$AB$47,2022-AQ$2,0)</f>
        <v>D27</v>
      </c>
      <c r="AR9" s="26" t="str">
        <f>VLOOKUP(LARGE(P$3:P$47,$AC9),P$3:$AB$47,2022-AR$2,0)</f>
        <v>D55T56</v>
      </c>
      <c r="AS9" s="26" t="str">
        <f>VLOOKUP(LARGE(Q$3:Q$47,$AC9),Q$3:$AB$47,2022-AS$2,0)</f>
        <v>D10T12</v>
      </c>
      <c r="AT9" s="26" t="str">
        <f>VLOOKUP(LARGE(R$3:R$47,$AC9),R$3:$AB$47,2022-AT$2,0)</f>
        <v>D10T12</v>
      </c>
      <c r="AU9" s="26" t="str">
        <f>VLOOKUP(LARGE(S$3:S$47,$AC9),S$3:$AB$47,2022-AU$2,0)</f>
        <v>D10T12</v>
      </c>
      <c r="AV9" s="26" t="str">
        <f>VLOOKUP(LARGE(T$3:T$47,$AC9),T$3:$AB$47,2022-AV$2,0)</f>
        <v>D24</v>
      </c>
      <c r="AW9" s="26" t="str">
        <f>VLOOKUP(LARGE(U$3:U$47,$AC9),U$3:$AB$47,2022-AW$2,0)</f>
        <v>D24</v>
      </c>
      <c r="AX9" s="26" t="str">
        <f>VLOOKUP(LARGE(V$3:V$47,$AC9),V$3:$AB$47,2022-AX$2,0)</f>
        <v>D10T12</v>
      </c>
      <c r="AY9" s="26" t="str">
        <f>VLOOKUP(LARGE(W$3:W$47,$AC9),W$3:$AB$47,2022-AY$2,0)</f>
        <v>D23</v>
      </c>
      <c r="AZ9" s="26" t="str">
        <f>VLOOKUP(LARGE(X$3:X$47,$AC9),X$3:$AB$47,2022-AZ$2,0)</f>
        <v>D23</v>
      </c>
      <c r="BA9" s="26" t="str">
        <f>VLOOKUP(LARGE(Y$3:Y$47,$AC9),Y$3:$AB$47,2022-BA$2,0)</f>
        <v>D23</v>
      </c>
      <c r="BG9" s="18">
        <f>[4]mip_backward_dispersion_2002!$B2</f>
        <v>4.0474549566809896</v>
      </c>
      <c r="BH9" s="29">
        <f>45 - RANK(I$3,I$3:I$47,0)</f>
        <v>33</v>
      </c>
    </row>
    <row r="10" spans="1:60" x14ac:dyDescent="0.4">
      <c r="A10" s="21" t="s">
        <v>26</v>
      </c>
      <c r="B10" s="18">
        <f>[4]mip_backward_dispersion_1995!$B9</f>
        <v>3.70076281889793</v>
      </c>
      <c r="C10" s="18">
        <f>[4]mip_backward_dispersion_1996!$B9</f>
        <v>3.7783382708018798</v>
      </c>
      <c r="D10" s="18">
        <f>[4]mip_backward_dispersion_1997!$B9</f>
        <v>3.7669587640797499</v>
      </c>
      <c r="E10" s="18">
        <f>[4]mip_backward_dispersion_1998!$B9</f>
        <v>3.7716193345124802</v>
      </c>
      <c r="F10" s="18">
        <f>[4]mip_backward_dispersion_1999!$B9</f>
        <v>3.66531612133952</v>
      </c>
      <c r="G10" s="18">
        <f>[4]mip_backward_dispersion_2000!$B9</f>
        <v>3.1933810365699902</v>
      </c>
      <c r="H10" s="18">
        <f>[4]mip_backward_dispersion_2001!$B9</f>
        <v>3.23219968899912</v>
      </c>
      <c r="I10" s="18">
        <f>[4]mip_backward_dispersion_2002!$B9</f>
        <v>3.2286140677755299</v>
      </c>
      <c r="J10" s="18">
        <f>[4]mip_backward_dispersion_2003!$B9</f>
        <v>3.3040912128639999</v>
      </c>
      <c r="K10" s="18">
        <f>[4]mip_backward_dispersion_2004!$B9</f>
        <v>3.3506057317439901</v>
      </c>
      <c r="L10" s="18">
        <f>[4]mip_backward_dispersion_2005!$B9</f>
        <v>3.2309222585779902</v>
      </c>
      <c r="M10" s="18">
        <f>[4]mip_backward_dispersion_2006!$B9</f>
        <v>3.1940588749477699</v>
      </c>
      <c r="N10" s="18">
        <f>[4]mip_backward_dispersion_2007!$B9</f>
        <v>3.28275327932844</v>
      </c>
      <c r="O10" s="18">
        <f>[4]mip_backward_dispersion_2008!$B9</f>
        <v>3.4469089751325299</v>
      </c>
      <c r="P10" s="18">
        <f>[4]mip_backward_dispersion_2009!$B9</f>
        <v>3.5652433578982499</v>
      </c>
      <c r="Q10" s="18">
        <f>[4]mip_backward_dispersion_2010!$B9</f>
        <v>3.6447475003000198</v>
      </c>
      <c r="R10" s="18">
        <f>[4]mip_backward_dispersion_2011!$B9</f>
        <v>3.6107663277242299</v>
      </c>
      <c r="S10" s="18">
        <f>[4]mip_backward_dispersion_2012!$B9</f>
        <v>3.5519228819217799</v>
      </c>
      <c r="T10" s="18">
        <f>[4]mip_backward_dispersion_2013!$B9</f>
        <v>3.5741567016903399</v>
      </c>
      <c r="U10" s="18">
        <f>[4]mip_backward_dispersion_2014!$B9</f>
        <v>3.55343574209668</v>
      </c>
      <c r="V10" s="18">
        <f>[4]mip_backward_dispersion_2015!$B9</f>
        <v>3.40683264079862</v>
      </c>
      <c r="W10" s="18">
        <f>[4]mip_backward_dispersion_2016!$B9</f>
        <v>3.42750657161129</v>
      </c>
      <c r="X10" s="18">
        <f>[4]mip_backward_dispersion_2017!$B9</f>
        <v>3.4697039145067299</v>
      </c>
      <c r="Y10" s="18">
        <f>[4]mip_backward_dispersion_2018!$B9</f>
        <v>3.3732838780251502</v>
      </c>
      <c r="Z10" s="18">
        <f t="shared" si="3"/>
        <v>3.4718387480060002</v>
      </c>
      <c r="AB10" s="21" t="s">
        <v>26</v>
      </c>
      <c r="AC10" s="28">
        <v>42</v>
      </c>
      <c r="AD10" s="26" t="str">
        <f>VLOOKUP(LARGE(B$3:B$47,$AC10),B$3:$AB$47,2022-AD$2,0)</f>
        <v>D51</v>
      </c>
      <c r="AE10" s="26" t="str">
        <f>VLOOKUP(LARGE(C$3:C$47,$AC10),C$3:$AB$47,2022-AE$2,0)</f>
        <v>D05T06</v>
      </c>
      <c r="AF10" s="26" t="str">
        <f>VLOOKUP(LARGE(D$3:D$47,$AC10),D$3:$AB$47,2022-AF$2,0)</f>
        <v>D27</v>
      </c>
      <c r="AG10" s="26" t="str">
        <f>VLOOKUP(LARGE(E$3:E$47,$AC10),E$3:$AB$47,2022-AG$2,0)</f>
        <v>D22</v>
      </c>
      <c r="AH10" s="26" t="str">
        <f>VLOOKUP(LARGE(F$3:F$47,$AC10),F$3:$AB$47,2022-AH$2,0)</f>
        <v>D09</v>
      </c>
      <c r="AI10" s="26" t="str">
        <f>VLOOKUP(LARGE(G$3:G$47,$AC10),G$3:$AB$47,2022-AI$2,0)</f>
        <v>D07T08</v>
      </c>
      <c r="AJ10" s="26" t="str">
        <f>VLOOKUP(LARGE(H$3:H$47,$AC10),H$3:$AB$47,2022-AJ$2,0)</f>
        <v>D23</v>
      </c>
      <c r="AK10" s="26" t="str">
        <f>VLOOKUP(LARGE(I$3:I$47,$AC10),I$3:$AB$47,2022-AK$2,0)</f>
        <v>D23</v>
      </c>
      <c r="AL10" s="26" t="str">
        <f>VLOOKUP(LARGE(J$3:J$47,$AC10),J$3:$AB$47,2022-AL$2,0)</f>
        <v>D55T56</v>
      </c>
      <c r="AM10" s="26" t="str">
        <f>VLOOKUP(LARGE(K$3:K$47,$AC10),K$3:$AB$47,2022-AM$2,0)</f>
        <v>D51</v>
      </c>
      <c r="AN10" s="26" t="str">
        <f>VLOOKUP(LARGE(L$3:L$47,$AC10),L$3:$AB$47,2022-AN$2,0)</f>
        <v>D23</v>
      </c>
      <c r="AO10" s="26" t="str">
        <f>VLOOKUP(LARGE(M$3:M$47,$AC10),M$3:$AB$47,2022-AO$2,0)</f>
        <v>D55T56</v>
      </c>
      <c r="AP10" s="26" t="str">
        <f>VLOOKUP(LARGE(N$3:N$47,$AC10),N$3:$AB$47,2022-AP$2,0)</f>
        <v>D27</v>
      </c>
      <c r="AQ10" s="26" t="str">
        <f>VLOOKUP(LARGE(O$3:O$47,$AC10),O$3:$AB$47,2022-AQ$2,0)</f>
        <v>D55T56</v>
      </c>
      <c r="AR10" s="26" t="str">
        <f>VLOOKUP(LARGE(P$3:P$47,$AC10),P$3:$AB$47,2022-AR$2,0)</f>
        <v>D23</v>
      </c>
      <c r="AS10" s="26" t="str">
        <f>VLOOKUP(LARGE(Q$3:Q$47,$AC10),Q$3:$AB$47,2022-AS$2,0)</f>
        <v>D22</v>
      </c>
      <c r="AT10" s="26" t="str">
        <f>VLOOKUP(LARGE(R$3:R$47,$AC10),R$3:$AB$47,2022-AT$2,0)</f>
        <v>D24</v>
      </c>
      <c r="AU10" s="26" t="str">
        <f>VLOOKUP(LARGE(S$3:S$47,$AC10),S$3:$AB$47,2022-AU$2,0)</f>
        <v>D24</v>
      </c>
      <c r="AV10" s="26" t="str">
        <f>VLOOKUP(LARGE(T$3:T$47,$AC10),T$3:$AB$47,2022-AV$2,0)</f>
        <v>D10T12</v>
      </c>
      <c r="AW10" s="26" t="str">
        <f>VLOOKUP(LARGE(U$3:U$47,$AC10),U$3:$AB$47,2022-AW$2,0)</f>
        <v>D22</v>
      </c>
      <c r="AX10" s="26" t="str">
        <f>VLOOKUP(LARGE(V$3:V$47,$AC10),V$3:$AB$47,2022-AX$2,0)</f>
        <v>D23</v>
      </c>
      <c r="AY10" s="26" t="str">
        <f>VLOOKUP(LARGE(W$3:W$47,$AC10),W$3:$AB$47,2022-AY$2,0)</f>
        <v>D09</v>
      </c>
      <c r="AZ10" s="26" t="str">
        <f>VLOOKUP(LARGE(X$3:X$47,$AC10),X$3:$AB$47,2022-AZ$2,0)</f>
        <v>D07T08</v>
      </c>
      <c r="BA10" s="26" t="str">
        <f>VLOOKUP(LARGE(Y$3:Y$47,$AC10),Y$3:$AB$47,2022-BA$2,0)</f>
        <v>D22</v>
      </c>
      <c r="BG10" s="18">
        <f>[4]mip_backward_dispersion_2003!$B2</f>
        <v>4.0293650169750403</v>
      </c>
      <c r="BH10" s="29">
        <f>45 - RANK(J$3,J$3:J$47,0)</f>
        <v>32</v>
      </c>
    </row>
    <row r="11" spans="1:60" x14ac:dyDescent="0.4">
      <c r="A11" s="21" t="s">
        <v>27</v>
      </c>
      <c r="B11" s="18">
        <f>[4]mip_backward_dispersion_1995!$B10</f>
        <v>3.94022889812104</v>
      </c>
      <c r="C11" s="18">
        <f>[4]mip_backward_dispersion_1996!$B10</f>
        <v>3.8700303443244701</v>
      </c>
      <c r="D11" s="18">
        <f>[4]mip_backward_dispersion_1997!$B10</f>
        <v>3.8076565322787199</v>
      </c>
      <c r="E11" s="18">
        <f>[4]mip_backward_dispersion_1998!$B10</f>
        <v>3.8076220006537298</v>
      </c>
      <c r="F11" s="18">
        <f>[4]mip_backward_dispersion_1999!$B10</f>
        <v>3.6871136346289801</v>
      </c>
      <c r="G11" s="18">
        <f>[4]mip_backward_dispersion_2000!$B10</f>
        <v>3.19552950701864</v>
      </c>
      <c r="H11" s="18">
        <f>[4]mip_backward_dispersion_2001!$B10</f>
        <v>3.1223868341002201</v>
      </c>
      <c r="I11" s="18">
        <f>[4]mip_backward_dispersion_2002!$B10</f>
        <v>2.9685641325211001</v>
      </c>
      <c r="J11" s="18">
        <f>[4]mip_backward_dispersion_2003!$B10</f>
        <v>3.0707505685631902</v>
      </c>
      <c r="K11" s="18">
        <f>[4]mip_backward_dispersion_2004!$B10</f>
        <v>3.0109741473475302</v>
      </c>
      <c r="L11" s="18">
        <f>[4]mip_backward_dispersion_2005!$B10</f>
        <v>2.95932813053204</v>
      </c>
      <c r="M11" s="18">
        <f>[4]mip_backward_dispersion_2006!$B10</f>
        <v>2.98296007075436</v>
      </c>
      <c r="N11" s="18">
        <f>[4]mip_backward_dispersion_2007!$B10</f>
        <v>3.04398178844087</v>
      </c>
      <c r="O11" s="18">
        <f>[4]mip_backward_dispersion_2008!$B10</f>
        <v>3.1690420880131001</v>
      </c>
      <c r="P11" s="18">
        <f>[4]mip_backward_dispersion_2009!$B10</f>
        <v>3.2047492794724901</v>
      </c>
      <c r="Q11" s="18">
        <f>[4]mip_backward_dispersion_2010!$B10</f>
        <v>3.4903025484429602</v>
      </c>
      <c r="R11" s="18">
        <f>[4]mip_backward_dispersion_2011!$B10</f>
        <v>3.4623433608333398</v>
      </c>
      <c r="S11" s="18">
        <f>[4]mip_backward_dispersion_2012!$B10</f>
        <v>3.31817258928581</v>
      </c>
      <c r="T11" s="18">
        <f>[4]mip_backward_dispersion_2013!$B10</f>
        <v>3.3448712026564702</v>
      </c>
      <c r="U11" s="18">
        <f>[4]mip_backward_dispersion_2014!$B10</f>
        <v>3.3331634360434101</v>
      </c>
      <c r="V11" s="18">
        <f>[4]mip_backward_dispersion_2015!$B10</f>
        <v>3.30432987108306</v>
      </c>
      <c r="W11" s="18">
        <f>[4]mip_backward_dispersion_2016!$B10</f>
        <v>3.4361594145159602</v>
      </c>
      <c r="X11" s="18">
        <f>[4]mip_backward_dispersion_2017!$B10</f>
        <v>3.4267069312594201</v>
      </c>
      <c r="Y11" s="18">
        <f>[4]mip_backward_dispersion_2018!$B10</f>
        <v>3.4182898397379602</v>
      </c>
      <c r="Z11" s="18">
        <f t="shared" si="3"/>
        <v>3.3489690479428691</v>
      </c>
      <c r="AB11" s="21" t="s">
        <v>27</v>
      </c>
      <c r="AC11" s="28">
        <v>43</v>
      </c>
      <c r="AD11" s="26" t="str">
        <f>VLOOKUP(LARGE(B$3:B$47,$AC11),B$3:$AB$47,2022-AD$2,0)</f>
        <v>D27</v>
      </c>
      <c r="AE11" s="26" t="str">
        <f>VLOOKUP(LARGE(C$3:C$47,$AC11),C$3:$AB$47,2022-AE$2,0)</f>
        <v>D07T08</v>
      </c>
      <c r="AF11" s="26" t="str">
        <f>VLOOKUP(LARGE(D$3:D$47,$AC11),D$3:$AB$47,2022-AF$2,0)</f>
        <v>D22</v>
      </c>
      <c r="AG11" s="26" t="str">
        <f>VLOOKUP(LARGE(E$3:E$47,$AC11),E$3:$AB$47,2022-AG$2,0)</f>
        <v>D05T06</v>
      </c>
      <c r="AH11" s="26" t="str">
        <f>VLOOKUP(LARGE(F$3:F$47,$AC11),F$3:$AB$47,2022-AH$2,0)</f>
        <v>D27</v>
      </c>
      <c r="AI11" s="26" t="str">
        <f>VLOOKUP(LARGE(G$3:G$47,$AC11),G$3:$AB$47,2022-AI$2,0)</f>
        <v>D25</v>
      </c>
      <c r="AJ11" s="26" t="str">
        <f>VLOOKUP(LARGE(H$3:H$47,$AC11),H$3:$AB$47,2022-AJ$2,0)</f>
        <v>D25</v>
      </c>
      <c r="AK11" s="26" t="str">
        <f>VLOOKUP(LARGE(I$3:I$47,$AC11),I$3:$AB$47,2022-AK$2,0)</f>
        <v>D25</v>
      </c>
      <c r="AL11" s="26" t="str">
        <f>VLOOKUP(LARGE(J$3:J$47,$AC11),J$3:$AB$47,2022-AL$2,0)</f>
        <v>D25</v>
      </c>
      <c r="AM11" s="26" t="str">
        <f>VLOOKUP(LARGE(K$3:K$47,$AC11),K$3:$AB$47,2022-AM$2,0)</f>
        <v>D25</v>
      </c>
      <c r="AN11" s="26" t="str">
        <f>VLOOKUP(LARGE(L$3:L$47,$AC11),L$3:$AB$47,2022-AN$2,0)</f>
        <v>D51</v>
      </c>
      <c r="AO11" s="26" t="str">
        <f>VLOOKUP(LARGE(M$3:M$47,$AC11),M$3:$AB$47,2022-AO$2,0)</f>
        <v>D25</v>
      </c>
      <c r="AP11" s="26" t="str">
        <f>VLOOKUP(LARGE(N$3:N$47,$AC11),N$3:$AB$47,2022-AP$2,0)</f>
        <v>D23</v>
      </c>
      <c r="AQ11" s="26" t="str">
        <f>VLOOKUP(LARGE(O$3:O$47,$AC11),O$3:$AB$47,2022-AQ$2,0)</f>
        <v>D23</v>
      </c>
      <c r="AR11" s="26" t="str">
        <f>VLOOKUP(LARGE(P$3:P$47,$AC11),P$3:$AB$47,2022-AR$2,0)</f>
        <v>D27</v>
      </c>
      <c r="AS11" s="26" t="str">
        <f>VLOOKUP(LARGE(Q$3:Q$47,$AC11),Q$3:$AB$47,2022-AS$2,0)</f>
        <v>D24</v>
      </c>
      <c r="AT11" s="26" t="str">
        <f>VLOOKUP(LARGE(R$3:R$47,$AC11),R$3:$AB$47,2022-AT$2,0)</f>
        <v>D22</v>
      </c>
      <c r="AU11" s="26" t="str">
        <f>VLOOKUP(LARGE(S$3:S$47,$AC11),S$3:$AB$47,2022-AU$2,0)</f>
        <v>D22</v>
      </c>
      <c r="AV11" s="26" t="str">
        <f>VLOOKUP(LARGE(T$3:T$47,$AC11),T$3:$AB$47,2022-AV$2,0)</f>
        <v>D22</v>
      </c>
      <c r="AW11" s="26" t="str">
        <f>VLOOKUP(LARGE(U$3:U$47,$AC11),U$3:$AB$47,2022-AW$2,0)</f>
        <v>D10T12</v>
      </c>
      <c r="AX11" s="26" t="str">
        <f>VLOOKUP(LARGE(V$3:V$47,$AC11),V$3:$AB$47,2022-AX$2,0)</f>
        <v>D24</v>
      </c>
      <c r="AY11" s="26" t="str">
        <f>VLOOKUP(LARGE(W$3:W$47,$AC11),W$3:$AB$47,2022-AY$2,0)</f>
        <v>D24</v>
      </c>
      <c r="AZ11" s="26" t="str">
        <f>VLOOKUP(LARGE(X$3:X$47,$AC11),X$3:$AB$47,2022-AZ$2,0)</f>
        <v>D24</v>
      </c>
      <c r="BA11" s="26" t="str">
        <f>VLOOKUP(LARGE(Y$3:Y$47,$AC11),Y$3:$AB$47,2022-BA$2,0)</f>
        <v>D27</v>
      </c>
      <c r="BG11" s="18">
        <f>[4]mip_backward_dispersion_2004!$B2</f>
        <v>3.7833244584930399</v>
      </c>
      <c r="BH11" s="29">
        <f>45 - RANK(K$3,K$3:K$47,0)</f>
        <v>30</v>
      </c>
    </row>
    <row r="12" spans="1:60" x14ac:dyDescent="0.4">
      <c r="A12" s="21" t="s">
        <v>28</v>
      </c>
      <c r="B12" s="18">
        <f>[4]mip_backward_dispersion_1995!$B11</f>
        <v>3.0236971529435799</v>
      </c>
      <c r="C12" s="18">
        <f>[4]mip_backward_dispersion_1996!$B11</f>
        <v>3.0437894644212</v>
      </c>
      <c r="D12" s="18">
        <f>[4]mip_backward_dispersion_1997!$B11</f>
        <v>3.0485696000454801</v>
      </c>
      <c r="E12" s="18">
        <f>[4]mip_backward_dispersion_1998!$B11</f>
        <v>3.0423721056420501</v>
      </c>
      <c r="F12" s="18">
        <f>[4]mip_backward_dispersion_1999!$B11</f>
        <v>3.0309656917512302</v>
      </c>
      <c r="G12" s="18">
        <f>[4]mip_backward_dispersion_2000!$B11</f>
        <v>2.9268094089944201</v>
      </c>
      <c r="H12" s="18">
        <f>[4]mip_backward_dispersion_2001!$B11</f>
        <v>2.97090928591075</v>
      </c>
      <c r="I12" s="18">
        <f>[4]mip_backward_dispersion_2002!$B11</f>
        <v>2.9932565478417201</v>
      </c>
      <c r="J12" s="18">
        <f>[4]mip_backward_dispersion_2003!$B11</f>
        <v>3.1680311137491199</v>
      </c>
      <c r="K12" s="18">
        <f>[4]mip_backward_dispersion_2004!$B11</f>
        <v>3.0917283466455401</v>
      </c>
      <c r="L12" s="18">
        <f>[4]mip_backward_dispersion_2005!$B11</f>
        <v>3.2188568928090899</v>
      </c>
      <c r="M12" s="18">
        <f>[4]mip_backward_dispersion_2006!$B11</f>
        <v>3.2329615436503798</v>
      </c>
      <c r="N12" s="18">
        <f>[4]mip_backward_dispersion_2007!$B11</f>
        <v>3.2159504825117402</v>
      </c>
      <c r="O12" s="18">
        <f>[4]mip_backward_dispersion_2008!$B11</f>
        <v>3.36847481025322</v>
      </c>
      <c r="P12" s="18">
        <f>[4]mip_backward_dispersion_2009!$B11</f>
        <v>3.38441204143643</v>
      </c>
      <c r="Q12" s="18">
        <f>[4]mip_backward_dispersion_2010!$B11</f>
        <v>3.5155456866692698</v>
      </c>
      <c r="R12" s="18">
        <f>[4]mip_backward_dispersion_2011!$B11</f>
        <v>3.3120932711977802</v>
      </c>
      <c r="S12" s="18">
        <f>[4]mip_backward_dispersion_2012!$B11</f>
        <v>3.2928574964176498</v>
      </c>
      <c r="T12" s="18">
        <f>[4]mip_backward_dispersion_2013!$B11</f>
        <v>3.2887269390607501</v>
      </c>
      <c r="U12" s="18">
        <f>[4]mip_backward_dispersion_2014!$B11</f>
        <v>3.30455655648825</v>
      </c>
      <c r="V12" s="18">
        <f>[4]mip_backward_dispersion_2015!$B11</f>
        <v>3.4309058151210099</v>
      </c>
      <c r="W12" s="18">
        <f>[4]mip_backward_dispersion_2016!$B11</f>
        <v>3.5487316589542499</v>
      </c>
      <c r="X12" s="18">
        <f>[4]mip_backward_dispersion_2017!$B11</f>
        <v>3.53103154802568</v>
      </c>
      <c r="Y12" s="18">
        <f>[4]mip_backward_dispersion_2018!$B11</f>
        <v>3.6622886949484998</v>
      </c>
      <c r="Z12" s="18">
        <f t="shared" si="3"/>
        <v>3.2353134231453793</v>
      </c>
      <c r="AB12" s="21" t="s">
        <v>28</v>
      </c>
      <c r="AC12" s="28">
        <v>44</v>
      </c>
      <c r="AD12" s="26" t="str">
        <f>VLOOKUP(LARGE(B$3:B$47,$AC12),B$3:$AB$47,2022-AD$2,0)</f>
        <v>D09</v>
      </c>
      <c r="AE12" s="26" t="str">
        <f>VLOOKUP(LARGE(C$3:C$47,$AC12),C$3:$AB$47,2022-AE$2,0)</f>
        <v>D09</v>
      </c>
      <c r="AF12" s="26" t="str">
        <f>VLOOKUP(LARGE(D$3:D$47,$AC12),D$3:$AB$47,2022-AF$2,0)</f>
        <v>D07T08</v>
      </c>
      <c r="AG12" s="26" t="str">
        <f>VLOOKUP(LARGE(E$3:E$47,$AC12),E$3:$AB$47,2022-AG$2,0)</f>
        <v>D09</v>
      </c>
      <c r="AH12" s="26" t="str">
        <f>VLOOKUP(LARGE(F$3:F$47,$AC12),F$3:$AB$47,2022-AH$2,0)</f>
        <v>D22</v>
      </c>
      <c r="AI12" s="26" t="str">
        <f>VLOOKUP(LARGE(G$3:G$47,$AC12),G$3:$AB$47,2022-AI$2,0)</f>
        <v>D51</v>
      </c>
      <c r="AJ12" s="26" t="str">
        <f>VLOOKUP(LARGE(H$3:H$47,$AC12),H$3:$AB$47,2022-AJ$2,0)</f>
        <v>D51</v>
      </c>
      <c r="AK12" s="26" t="str">
        <f>VLOOKUP(LARGE(I$3:I$47,$AC12),I$3:$AB$47,2022-AK$2,0)</f>
        <v>D51</v>
      </c>
      <c r="AL12" s="26" t="str">
        <f>VLOOKUP(LARGE(J$3:J$47,$AC12),J$3:$AB$47,2022-AL$2,0)</f>
        <v>D51</v>
      </c>
      <c r="AM12" s="26" t="str">
        <f>VLOOKUP(LARGE(K$3:K$47,$AC12),K$3:$AB$47,2022-AM$2,0)</f>
        <v>D55T56</v>
      </c>
      <c r="AN12" s="26" t="str">
        <f>VLOOKUP(LARGE(L$3:L$47,$AC12),L$3:$AB$47,2022-AN$2,0)</f>
        <v>D55T56</v>
      </c>
      <c r="AO12" s="26" t="str">
        <f>VLOOKUP(LARGE(M$3:M$47,$AC12),M$3:$AB$47,2022-AO$2,0)</f>
        <v>D51</v>
      </c>
      <c r="AP12" s="26" t="str">
        <f>VLOOKUP(LARGE(N$3:N$47,$AC12),N$3:$AB$47,2022-AP$2,0)</f>
        <v>D51</v>
      </c>
      <c r="AQ12" s="26" t="str">
        <f>VLOOKUP(LARGE(O$3:O$47,$AC12),O$3:$AB$47,2022-AQ$2,0)</f>
        <v>D51</v>
      </c>
      <c r="AR12" s="26" t="str">
        <f>VLOOKUP(LARGE(P$3:P$47,$AC12),P$3:$AB$47,2022-AR$2,0)</f>
        <v>D51</v>
      </c>
      <c r="AS12" s="26" t="str">
        <f>VLOOKUP(LARGE(Q$3:Q$47,$AC12),Q$3:$AB$47,2022-AS$2,0)</f>
        <v>D27</v>
      </c>
      <c r="AT12" s="26" t="str">
        <f>VLOOKUP(LARGE(R$3:R$47,$AC12),R$3:$AB$47,2022-AT$2,0)</f>
        <v>D27</v>
      </c>
      <c r="AU12" s="26" t="str">
        <f>VLOOKUP(LARGE(S$3:S$47,$AC12),S$3:$AB$47,2022-AU$2,0)</f>
        <v>D27</v>
      </c>
      <c r="AV12" s="26" t="str">
        <f>VLOOKUP(LARGE(T$3:T$47,$AC12),T$3:$AB$47,2022-AV$2,0)</f>
        <v>D27</v>
      </c>
      <c r="AW12" s="26" t="str">
        <f>VLOOKUP(LARGE(U$3:U$47,$AC12),U$3:$AB$47,2022-AW$2,0)</f>
        <v>D27</v>
      </c>
      <c r="AX12" s="26" t="str">
        <f>VLOOKUP(LARGE(V$3:V$47,$AC12),V$3:$AB$47,2022-AX$2,0)</f>
        <v>D27</v>
      </c>
      <c r="AY12" s="26" t="str">
        <f>VLOOKUP(LARGE(W$3:W$47,$AC12),W$3:$AB$47,2022-AY$2,0)</f>
        <v>D51</v>
      </c>
      <c r="AZ12" s="26" t="str">
        <f>VLOOKUP(LARGE(X$3:X$47,$AC12),X$3:$AB$47,2022-AZ$2,0)</f>
        <v>D27</v>
      </c>
      <c r="BA12" s="26" t="str">
        <f>VLOOKUP(LARGE(Y$3:Y$47,$AC12),Y$3:$AB$47,2022-BA$2,0)</f>
        <v>D24</v>
      </c>
      <c r="BG12" s="18">
        <f>[4]mip_backward_dispersion_2005!$B2</f>
        <v>3.68689255244088</v>
      </c>
      <c r="BH12" s="29">
        <f>45 - RANK(L$3,L$3:L$47,0)</f>
        <v>28</v>
      </c>
    </row>
    <row r="13" spans="1:60" x14ac:dyDescent="0.4">
      <c r="A13" s="21" t="s">
        <v>29</v>
      </c>
      <c r="B13" s="18">
        <f>[4]mip_backward_dispersion_1995!$B12</f>
        <v>3.5978182332403401</v>
      </c>
      <c r="C13" s="18">
        <f>[4]mip_backward_dispersion_1996!$B12</f>
        <v>3.51359132907778</v>
      </c>
      <c r="D13" s="18">
        <f>[4]mip_backward_dispersion_1997!$B12</f>
        <v>3.4056884624500801</v>
      </c>
      <c r="E13" s="18">
        <f>[4]mip_backward_dispersion_1998!$B12</f>
        <v>3.4541236003966498</v>
      </c>
      <c r="F13" s="18">
        <f>[4]mip_backward_dispersion_1999!$B12</f>
        <v>3.4751217391232401</v>
      </c>
      <c r="G13" s="18">
        <f>[4]mip_backward_dispersion_2000!$B12</f>
        <v>3.23772453455932</v>
      </c>
      <c r="H13" s="18">
        <f>[4]mip_backward_dispersion_2001!$B12</f>
        <v>3.2601028045710998</v>
      </c>
      <c r="I13" s="18">
        <f>[4]mip_backward_dispersion_2002!$B12</f>
        <v>3.2338255356902499</v>
      </c>
      <c r="J13" s="18">
        <f>[4]mip_backward_dispersion_2003!$B12</f>
        <v>3.3287284963334902</v>
      </c>
      <c r="K13" s="18">
        <f>[4]mip_backward_dispersion_2004!$B12</f>
        <v>3.4273508529883099</v>
      </c>
      <c r="L13" s="18">
        <f>[4]mip_backward_dispersion_2005!$B12</f>
        <v>3.28892937218773</v>
      </c>
      <c r="M13" s="18">
        <f>[4]mip_backward_dispersion_2006!$B12</f>
        <v>3.2646662953636301</v>
      </c>
      <c r="N13" s="18">
        <f>[4]mip_backward_dispersion_2007!$B12</f>
        <v>3.2845928975493699</v>
      </c>
      <c r="O13" s="18">
        <f>[4]mip_backward_dispersion_2008!$B12</f>
        <v>3.31918716507866</v>
      </c>
      <c r="P13" s="18">
        <f>[4]mip_backward_dispersion_2009!$B12</f>
        <v>3.2389266503290002</v>
      </c>
      <c r="Q13" s="18">
        <f>[4]mip_backward_dispersion_2010!$B12</f>
        <v>3.4672500523144101</v>
      </c>
      <c r="R13" s="18">
        <f>[4]mip_backward_dispersion_2011!$B12</f>
        <v>3.4546654581036398</v>
      </c>
      <c r="S13" s="18">
        <f>[4]mip_backward_dispersion_2012!$B12</f>
        <v>3.3734469705897601</v>
      </c>
      <c r="T13" s="18">
        <f>[4]mip_backward_dispersion_2013!$B12</f>
        <v>3.3846541223556001</v>
      </c>
      <c r="U13" s="18">
        <f>[4]mip_backward_dispersion_2014!$B12</f>
        <v>3.3891246867484601</v>
      </c>
      <c r="V13" s="18">
        <f>[4]mip_backward_dispersion_2015!$B12</f>
        <v>3.52203461641647</v>
      </c>
      <c r="W13" s="18">
        <f>[4]mip_backward_dispersion_2016!$B12</f>
        <v>3.5919532821911302</v>
      </c>
      <c r="X13" s="18">
        <f>[4]mip_backward_dispersion_2017!$B12</f>
        <v>3.5615429577386402</v>
      </c>
      <c r="Y13" s="18">
        <f>[4]mip_backward_dispersion_2018!$B12</f>
        <v>3.4318210242159499</v>
      </c>
      <c r="Z13" s="18">
        <f t="shared" si="3"/>
        <v>3.3961196308172092</v>
      </c>
      <c r="AB13" s="21" t="s">
        <v>29</v>
      </c>
      <c r="AC13" s="28">
        <v>45</v>
      </c>
      <c r="AD13" s="26" t="str">
        <f>VLOOKUP(LARGE(B$3:B$47,$AC13),B$3:$AB$47,2022-AD$2,0)</f>
        <v>D07T08</v>
      </c>
      <c r="AE13" s="26" t="str">
        <f>VLOOKUP(LARGE(C$3:C$47,$AC13),C$3:$AB$47,2022-AE$2,0)</f>
        <v>D27</v>
      </c>
      <c r="AF13" s="26" t="str">
        <f>VLOOKUP(LARGE(D$3:D$47,$AC13),D$3:$AB$47,2022-AF$2,0)</f>
        <v>D09</v>
      </c>
      <c r="AG13" s="26" t="str">
        <f>VLOOKUP(LARGE(E$3:E$47,$AC13),E$3:$AB$47,2022-AG$2,0)</f>
        <v>D07T08</v>
      </c>
      <c r="AH13" s="26" t="str">
        <f>VLOOKUP(LARGE(F$3:F$47,$AC13),F$3:$AB$47,2022-AH$2,0)</f>
        <v>D07T08</v>
      </c>
      <c r="AI13" s="26" t="str">
        <f>VLOOKUP(LARGE(G$3:G$47,$AC13),G$3:$AB$47,2022-AI$2,0)</f>
        <v>D22</v>
      </c>
      <c r="AJ13" s="26" t="str">
        <f>VLOOKUP(LARGE(H$3:H$47,$AC13),H$3:$AB$47,2022-AJ$2,0)</f>
        <v>D22</v>
      </c>
      <c r="AK13" s="26" t="str">
        <f>VLOOKUP(LARGE(I$3:I$47,$AC13),I$3:$AB$47,2022-AK$2,0)</f>
        <v>D22</v>
      </c>
      <c r="AL13" s="26" t="str">
        <f>VLOOKUP(LARGE(J$3:J$47,$AC13),J$3:$AB$47,2022-AL$2,0)</f>
        <v>D22</v>
      </c>
      <c r="AM13" s="26" t="str">
        <f>VLOOKUP(LARGE(K$3:K$47,$AC13),K$3:$AB$47,2022-AM$2,0)</f>
        <v>D22</v>
      </c>
      <c r="AN13" s="26" t="str">
        <f>VLOOKUP(LARGE(L$3:L$47,$AC13),L$3:$AB$47,2022-AN$2,0)</f>
        <v>D22</v>
      </c>
      <c r="AO13" s="26" t="str">
        <f>VLOOKUP(LARGE(M$3:M$47,$AC13),M$3:$AB$47,2022-AO$2,0)</f>
        <v>D22</v>
      </c>
      <c r="AP13" s="26" t="str">
        <f>VLOOKUP(LARGE(N$3:N$47,$AC13),N$3:$AB$47,2022-AP$2,0)</f>
        <v>D22</v>
      </c>
      <c r="AQ13" s="26" t="str">
        <f>VLOOKUP(LARGE(O$3:O$47,$AC13),O$3:$AB$47,2022-AQ$2,0)</f>
        <v>D22</v>
      </c>
      <c r="AR13" s="26" t="str">
        <f>VLOOKUP(LARGE(P$3:P$47,$AC13),P$3:$AB$47,2022-AR$2,0)</f>
        <v>D22</v>
      </c>
      <c r="AS13" s="26" t="str">
        <f>VLOOKUP(LARGE(Q$3:Q$47,$AC13),Q$3:$AB$47,2022-AS$2,0)</f>
        <v>D51</v>
      </c>
      <c r="AT13" s="26" t="str">
        <f>VLOOKUP(LARGE(R$3:R$47,$AC13),R$3:$AB$47,2022-AT$2,0)</f>
        <v>D51</v>
      </c>
      <c r="AU13" s="26" t="str">
        <f>VLOOKUP(LARGE(S$3:S$47,$AC13),S$3:$AB$47,2022-AU$2,0)</f>
        <v>D51</v>
      </c>
      <c r="AV13" s="26" t="str">
        <f>VLOOKUP(LARGE(T$3:T$47,$AC13),T$3:$AB$47,2022-AV$2,0)</f>
        <v>D51</v>
      </c>
      <c r="AW13" s="26" t="str">
        <f>VLOOKUP(LARGE(U$3:U$47,$AC13),U$3:$AB$47,2022-AW$2,0)</f>
        <v>D51</v>
      </c>
      <c r="AX13" s="26" t="str">
        <f>VLOOKUP(LARGE(V$3:V$47,$AC13),V$3:$AB$47,2022-AX$2,0)</f>
        <v>D51</v>
      </c>
      <c r="AY13" s="26" t="str">
        <f>VLOOKUP(LARGE(W$3:W$47,$AC13),W$3:$AB$47,2022-AY$2,0)</f>
        <v>D07T08</v>
      </c>
      <c r="AZ13" s="26" t="str">
        <f>VLOOKUP(LARGE(X$3:X$47,$AC13),X$3:$AB$47,2022-AZ$2,0)</f>
        <v>D51</v>
      </c>
      <c r="BA13" s="26" t="str">
        <f>VLOOKUP(LARGE(Y$3:Y$47,$AC13),Y$3:$AB$47,2022-BA$2,0)</f>
        <v>D51</v>
      </c>
      <c r="BG13" s="18">
        <f>[4]mip_backward_dispersion_2006!$B2</f>
        <v>3.7603783931289398</v>
      </c>
      <c r="BH13" s="29">
        <f>45 - RANK(M$3,M$3:M$47,0)</f>
        <v>27</v>
      </c>
    </row>
    <row r="14" spans="1:60" x14ac:dyDescent="0.4">
      <c r="A14" s="21" t="s">
        <v>30</v>
      </c>
      <c r="B14" s="18">
        <f>[4]mip_backward_dispersion_1995!$B13</f>
        <v>3.6403308673785499</v>
      </c>
      <c r="C14" s="18">
        <f>[4]mip_backward_dispersion_1996!$B13</f>
        <v>3.6142341610694499</v>
      </c>
      <c r="D14" s="18">
        <f>[4]mip_backward_dispersion_1997!$B13</f>
        <v>3.5830397900245301</v>
      </c>
      <c r="E14" s="18">
        <f>[4]mip_backward_dispersion_1998!$B13</f>
        <v>3.5736323473921399</v>
      </c>
      <c r="F14" s="18">
        <f>[4]mip_backward_dispersion_1999!$B13</f>
        <v>3.49343344214188</v>
      </c>
      <c r="G14" s="18">
        <f>[4]mip_backward_dispersion_2000!$B13</f>
        <v>2.9622359153884998</v>
      </c>
      <c r="H14" s="18">
        <f>[4]mip_backward_dispersion_2001!$B13</f>
        <v>2.94432646454062</v>
      </c>
      <c r="I14" s="18">
        <f>[4]mip_backward_dispersion_2002!$B13</f>
        <v>2.8492790966599402</v>
      </c>
      <c r="J14" s="18">
        <f>[4]mip_backward_dispersion_2003!$B13</f>
        <v>2.8956431301309999</v>
      </c>
      <c r="K14" s="18">
        <f>[4]mip_backward_dispersion_2004!$B13</f>
        <v>2.8839392204815901</v>
      </c>
      <c r="L14" s="18">
        <f>[4]mip_backward_dispersion_2005!$B13</f>
        <v>2.8949595920389402</v>
      </c>
      <c r="M14" s="18">
        <f>[4]mip_backward_dispersion_2006!$B13</f>
        <v>2.9188878765658401</v>
      </c>
      <c r="N14" s="18">
        <f>[4]mip_backward_dispersion_2007!$B13</f>
        <v>2.94571121064204</v>
      </c>
      <c r="O14" s="18">
        <f>[4]mip_backward_dispersion_2008!$B13</f>
        <v>3.0373491539708501</v>
      </c>
      <c r="P14" s="18">
        <f>[4]mip_backward_dispersion_2009!$B13</f>
        <v>3.1266034262526601</v>
      </c>
      <c r="Q14" s="18">
        <f>[4]mip_backward_dispersion_2010!$B13</f>
        <v>3.7858565401223601</v>
      </c>
      <c r="R14" s="18">
        <f>[4]mip_backward_dispersion_2011!$B13</f>
        <v>3.69265769609884</v>
      </c>
      <c r="S14" s="18">
        <f>[4]mip_backward_dispersion_2012!$B13</f>
        <v>3.6589164175547499</v>
      </c>
      <c r="T14" s="18">
        <f>[4]mip_backward_dispersion_2013!$B13</f>
        <v>3.6303342142582</v>
      </c>
      <c r="U14" s="18">
        <f>[4]mip_backward_dispersion_2014!$B13</f>
        <v>3.6467416512848101</v>
      </c>
      <c r="V14" s="18">
        <f>[4]mip_backward_dispersion_2015!$B13</f>
        <v>3.5135315360038102</v>
      </c>
      <c r="W14" s="18">
        <f>[4]mip_backward_dispersion_2016!$B13</f>
        <v>3.6214956977127999</v>
      </c>
      <c r="X14" s="18">
        <f>[4]mip_backward_dispersion_2017!$B13</f>
        <v>3.7126923969434098</v>
      </c>
      <c r="Y14" s="18">
        <f>[4]mip_backward_dispersion_2018!$B13</f>
        <v>3.65517350794312</v>
      </c>
      <c r="Z14" s="18">
        <f t="shared" si="3"/>
        <v>3.3450418896916925</v>
      </c>
      <c r="AB14" s="21" t="s">
        <v>30</v>
      </c>
      <c r="AC14" s="28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G14" s="18">
        <f>[4]mip_backward_dispersion_2007!$B2</f>
        <v>3.80349009104307</v>
      </c>
      <c r="BH14" s="29">
        <f>45 - RANK(N$3,N$3:N$47,0)</f>
        <v>29</v>
      </c>
    </row>
    <row r="15" spans="1:60" x14ac:dyDescent="0.4">
      <c r="A15" s="21" t="s">
        <v>31</v>
      </c>
      <c r="B15" s="18">
        <f>[4]mip_backward_dispersion_1995!$B14</f>
        <v>3.24854989533782</v>
      </c>
      <c r="C15" s="18">
        <f>[4]mip_backward_dispersion_1996!$B14</f>
        <v>3.0336354546981799</v>
      </c>
      <c r="D15" s="18">
        <f>[4]mip_backward_dispersion_1997!$B14</f>
        <v>2.8786115587946601</v>
      </c>
      <c r="E15" s="18">
        <f>[4]mip_backward_dispersion_1998!$B14</f>
        <v>2.89840690409028</v>
      </c>
      <c r="F15" s="18">
        <f>[4]mip_backward_dispersion_1999!$B14</f>
        <v>2.8857368855989698</v>
      </c>
      <c r="G15" s="18">
        <f>[4]mip_backward_dispersion_2000!$B14</f>
        <v>2.6215070023221601</v>
      </c>
      <c r="H15" s="18">
        <f>[4]mip_backward_dispersion_2001!$B14</f>
        <v>2.5747181719880099</v>
      </c>
      <c r="I15" s="18">
        <f>[4]mip_backward_dispersion_2002!$B14</f>
        <v>2.5493832317434499</v>
      </c>
      <c r="J15" s="18">
        <f>[4]mip_backward_dispersion_2003!$B14</f>
        <v>2.6670502156228402</v>
      </c>
      <c r="K15" s="18">
        <f>[4]mip_backward_dispersion_2004!$B14</f>
        <v>2.6510692628582602</v>
      </c>
      <c r="L15" s="18">
        <f>[4]mip_backward_dispersion_2005!$B14</f>
        <v>2.6304795795775799</v>
      </c>
      <c r="M15" s="18">
        <f>[4]mip_backward_dispersion_2006!$B14</f>
        <v>2.6175612771496901</v>
      </c>
      <c r="N15" s="18">
        <f>[4]mip_backward_dispersion_2007!$B14</f>
        <v>2.6282669228859499</v>
      </c>
      <c r="O15" s="18">
        <f>[4]mip_backward_dispersion_2008!$B14</f>
        <v>2.7164897407471198</v>
      </c>
      <c r="P15" s="18">
        <f>[4]mip_backward_dispersion_2009!$B14</f>
        <v>2.81502258687004</v>
      </c>
      <c r="Q15" s="18">
        <f>[4]mip_backward_dispersion_2010!$B14</f>
        <v>3.25976472657586</v>
      </c>
      <c r="R15" s="18">
        <f>[4]mip_backward_dispersion_2011!$B14</f>
        <v>3.2251670112750399</v>
      </c>
      <c r="S15" s="18">
        <f>[4]mip_backward_dispersion_2012!$B14</f>
        <v>3.187313710357</v>
      </c>
      <c r="T15" s="18">
        <f>[4]mip_backward_dispersion_2013!$B14</f>
        <v>3.1896876477692602</v>
      </c>
      <c r="U15" s="18">
        <f>[4]mip_backward_dispersion_2014!$B14</f>
        <v>3.2117860598725101</v>
      </c>
      <c r="V15" s="18">
        <f>[4]mip_backward_dispersion_2015!$B14</f>
        <v>3.1875744243767201</v>
      </c>
      <c r="W15" s="18">
        <f>[4]mip_backward_dispersion_2016!$B14</f>
        <v>3.27547223649103</v>
      </c>
      <c r="X15" s="18">
        <f>[4]mip_backward_dispersion_2017!$B14</f>
        <v>3.2286057194637698</v>
      </c>
      <c r="Y15" s="18">
        <f>[4]mip_backward_dispersion_2018!$B14</f>
        <v>3.1423851838752102</v>
      </c>
      <c r="Z15" s="18">
        <f t="shared" si="3"/>
        <v>2.9301768920975593</v>
      </c>
      <c r="AB15" s="21" t="s">
        <v>31</v>
      </c>
      <c r="AC15" s="28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G15" s="18">
        <f>[4]mip_backward_dispersion_2008!$B2</f>
        <v>3.8275232260382701</v>
      </c>
      <c r="BH15" s="29">
        <f>45 - RANK(O$3,O$3:O$47,0)</f>
        <v>28</v>
      </c>
    </row>
    <row r="16" spans="1:60" x14ac:dyDescent="0.4">
      <c r="A16" s="21" t="s">
        <v>32</v>
      </c>
      <c r="B16" s="18">
        <f>[4]mip_backward_dispersion_1995!$B15</f>
        <v>3.35613678082838</v>
      </c>
      <c r="C16" s="18">
        <f>[4]mip_backward_dispersion_1996!$B15</f>
        <v>3.2531303186184299</v>
      </c>
      <c r="D16" s="18">
        <f>[4]mip_backward_dispersion_1997!$B15</f>
        <v>3.1061094924070498</v>
      </c>
      <c r="E16" s="18">
        <f>[4]mip_backward_dispersion_1998!$B15</f>
        <v>3.1201523474139199</v>
      </c>
      <c r="F16" s="18">
        <f>[4]mip_backward_dispersion_1999!$B15</f>
        <v>3.1076870045184899</v>
      </c>
      <c r="G16" s="18">
        <f>[4]mip_backward_dispersion_2000!$B15</f>
        <v>2.8144202760567998</v>
      </c>
      <c r="H16" s="18">
        <f>[4]mip_backward_dispersion_2001!$B15</f>
        <v>2.8188366071321198</v>
      </c>
      <c r="I16" s="18">
        <f>[4]mip_backward_dispersion_2002!$B15</f>
        <v>2.8002445485148</v>
      </c>
      <c r="J16" s="18">
        <f>[4]mip_backward_dispersion_2003!$B15</f>
        <v>2.89818534653925</v>
      </c>
      <c r="K16" s="18">
        <f>[4]mip_backward_dispersion_2004!$B15</f>
        <v>2.8059180959067902</v>
      </c>
      <c r="L16" s="18">
        <f>[4]mip_backward_dispersion_2005!$B15</f>
        <v>2.7526540733776699</v>
      </c>
      <c r="M16" s="18">
        <f>[4]mip_backward_dispersion_2006!$B15</f>
        <v>2.8600798446509499</v>
      </c>
      <c r="N16" s="18">
        <f>[4]mip_backward_dispersion_2007!$B15</f>
        <v>2.84885376976503</v>
      </c>
      <c r="O16" s="18">
        <f>[4]mip_backward_dispersion_2008!$B15</f>
        <v>2.8568989650946799</v>
      </c>
      <c r="P16" s="18">
        <f>[4]mip_backward_dispersion_2009!$B15</f>
        <v>2.9834025317825499</v>
      </c>
      <c r="Q16" s="18">
        <f>[4]mip_backward_dispersion_2010!$B15</f>
        <v>3.3629811300052501</v>
      </c>
      <c r="R16" s="18">
        <f>[4]mip_backward_dispersion_2011!$B15</f>
        <v>3.3656888139625898</v>
      </c>
      <c r="S16" s="18">
        <f>[4]mip_backward_dispersion_2012!$B15</f>
        <v>3.3183187193707901</v>
      </c>
      <c r="T16" s="18">
        <f>[4]mip_backward_dispersion_2013!$B15</f>
        <v>3.2708684376327901</v>
      </c>
      <c r="U16" s="18">
        <f>[4]mip_backward_dispersion_2014!$B15</f>
        <v>3.2344766914282101</v>
      </c>
      <c r="V16" s="18">
        <f>[4]mip_backward_dispersion_2015!$B15</f>
        <v>3.1687263414360398</v>
      </c>
      <c r="W16" s="18">
        <f>[4]mip_backward_dispersion_2016!$B15</f>
        <v>3.1614214248736698</v>
      </c>
      <c r="X16" s="18">
        <f>[4]mip_backward_dispersion_2017!$B15</f>
        <v>3.1185735862454602</v>
      </c>
      <c r="Y16" s="18">
        <f>[4]mip_backward_dispersion_2018!$B15</f>
        <v>3.1483094178650299</v>
      </c>
      <c r="Z16" s="18">
        <f t="shared" si="3"/>
        <v>3.063836440226114</v>
      </c>
      <c r="AB16" s="21" t="s">
        <v>32</v>
      </c>
      <c r="AC16" s="28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G16" s="18">
        <f>[4]mip_backward_dispersion_2009!$B2</f>
        <v>4.0291297473820702</v>
      </c>
      <c r="BH16" s="29">
        <f>45 - RANK(P$3,P$3:P$47,0)</f>
        <v>32</v>
      </c>
    </row>
    <row r="17" spans="1:60" x14ac:dyDescent="0.4">
      <c r="A17" s="21" t="s">
        <v>33</v>
      </c>
      <c r="B17" s="18">
        <f>[4]mip_backward_dispersion_1995!$B16</f>
        <v>3.3469657101791701</v>
      </c>
      <c r="C17" s="18">
        <f>[4]mip_backward_dispersion_1996!$B16</f>
        <v>3.17565623434071</v>
      </c>
      <c r="D17" s="18">
        <f>[4]mip_backward_dispersion_1997!$B16</f>
        <v>2.9428889568798402</v>
      </c>
      <c r="E17" s="18">
        <f>[4]mip_backward_dispersion_1998!$B16</f>
        <v>2.9908183096533798</v>
      </c>
      <c r="F17" s="18">
        <f>[4]mip_backward_dispersion_1999!$B16</f>
        <v>2.9937479147419999</v>
      </c>
      <c r="G17" s="18">
        <f>[4]mip_backward_dispersion_2000!$B16</f>
        <v>2.8286182568593898</v>
      </c>
      <c r="H17" s="18">
        <f>[4]mip_backward_dispersion_2001!$B16</f>
        <v>2.8319663430783399</v>
      </c>
      <c r="I17" s="18">
        <f>[4]mip_backward_dispersion_2002!$B16</f>
        <v>2.8569020336064299</v>
      </c>
      <c r="J17" s="18">
        <f>[4]mip_backward_dispersion_2003!$B16</f>
        <v>2.85658966670211</v>
      </c>
      <c r="K17" s="18">
        <f>[4]mip_backward_dispersion_2004!$B16</f>
        <v>2.8872832932963499</v>
      </c>
      <c r="L17" s="18">
        <f>[4]mip_backward_dispersion_2005!$B16</f>
        <v>2.9352387632170598</v>
      </c>
      <c r="M17" s="18">
        <f>[4]mip_backward_dispersion_2006!$B16</f>
        <v>2.9489939741778901</v>
      </c>
      <c r="N17" s="18">
        <f>[4]mip_backward_dispersion_2007!$B16</f>
        <v>2.9973081311194298</v>
      </c>
      <c r="O17" s="18">
        <f>[4]mip_backward_dispersion_2008!$B16</f>
        <v>3.1197289279176901</v>
      </c>
      <c r="P17" s="18">
        <f>[4]mip_backward_dispersion_2009!$B16</f>
        <v>3.0517345093375901</v>
      </c>
      <c r="Q17" s="18">
        <f>[4]mip_backward_dispersion_2010!$B16</f>
        <v>3.1656349208937899</v>
      </c>
      <c r="R17" s="18">
        <f>[4]mip_backward_dispersion_2011!$B16</f>
        <v>3.23224053679309</v>
      </c>
      <c r="S17" s="18">
        <f>[4]mip_backward_dispersion_2012!$B16</f>
        <v>3.2043772010160398</v>
      </c>
      <c r="T17" s="18">
        <f>[4]mip_backward_dispersion_2013!$B16</f>
        <v>3.2258237041067002</v>
      </c>
      <c r="U17" s="18">
        <f>[4]mip_backward_dispersion_2014!$B16</f>
        <v>3.2226857087558498</v>
      </c>
      <c r="V17" s="18">
        <f>[4]mip_backward_dispersion_2015!$B16</f>
        <v>3.0750346766097998</v>
      </c>
      <c r="W17" s="18">
        <f>[4]mip_backward_dispersion_2016!$B16</f>
        <v>3.0762656434931102</v>
      </c>
      <c r="X17" s="18">
        <f>[4]mip_backward_dispersion_2017!$B16</f>
        <v>3.03210912112635</v>
      </c>
      <c r="Y17" s="18">
        <f>[4]mip_backward_dispersion_2018!$B16</f>
        <v>3.0448528230431302</v>
      </c>
      <c r="Z17" s="18">
        <f t="shared" si="3"/>
        <v>3.0434777233727188</v>
      </c>
      <c r="AB17" s="21" t="s">
        <v>33</v>
      </c>
      <c r="AC17" s="28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G17" s="18">
        <f>[4]mip_backward_dispersion_2010!$B2</f>
        <v>3.9882046973201102</v>
      </c>
      <c r="BH17" s="29">
        <f>45 - RANK(Q$3,Q$3:Q$47,0)</f>
        <v>29</v>
      </c>
    </row>
    <row r="18" spans="1:60" x14ac:dyDescent="0.4">
      <c r="A18" s="21" t="s">
        <v>34</v>
      </c>
      <c r="B18" s="18">
        <f>[4]mip_backward_dispersion_1995!$B17</f>
        <v>3.2354779367143802</v>
      </c>
      <c r="C18" s="18">
        <f>[4]mip_backward_dispersion_1996!$B17</f>
        <v>3.2239098929505099</v>
      </c>
      <c r="D18" s="18">
        <f>[4]mip_backward_dispersion_1997!$B17</f>
        <v>3.2159307330740501</v>
      </c>
      <c r="E18" s="18">
        <f>[4]mip_backward_dispersion_1998!$B17</f>
        <v>3.23094031564451</v>
      </c>
      <c r="F18" s="18">
        <f>[4]mip_backward_dispersion_1999!$B17</f>
        <v>3.20712496319649</v>
      </c>
      <c r="G18" s="18">
        <f>[4]mip_backward_dispersion_2000!$B17</f>
        <v>2.7852415209997399</v>
      </c>
      <c r="H18" s="18">
        <f>[4]mip_backward_dispersion_2001!$B17</f>
        <v>2.8104566452678799</v>
      </c>
      <c r="I18" s="18">
        <f>[4]mip_backward_dispersion_2002!$B17</f>
        <v>2.7828924720413699</v>
      </c>
      <c r="J18" s="18">
        <f>[4]mip_backward_dispersion_2003!$B17</f>
        <v>2.75333941578692</v>
      </c>
      <c r="K18" s="18">
        <f>[4]mip_backward_dispersion_2004!$B17</f>
        <v>2.7070537289044698</v>
      </c>
      <c r="L18" s="18">
        <f>[4]mip_backward_dispersion_2005!$B17</f>
        <v>2.85427778141803</v>
      </c>
      <c r="M18" s="18">
        <f>[4]mip_backward_dispersion_2006!$B17</f>
        <v>2.7966326066119702</v>
      </c>
      <c r="N18" s="18">
        <f>[4]mip_backward_dispersion_2007!$B17</f>
        <v>2.89871842915039</v>
      </c>
      <c r="O18" s="18">
        <f>[4]mip_backward_dispersion_2008!$B17</f>
        <v>2.9498453833946301</v>
      </c>
      <c r="P18" s="18">
        <f>[4]mip_backward_dispersion_2009!$B17</f>
        <v>3.00516072167177</v>
      </c>
      <c r="Q18" s="18">
        <f>[4]mip_backward_dispersion_2010!$B17</f>
        <v>3.3041070492751299</v>
      </c>
      <c r="R18" s="18">
        <f>[4]mip_backward_dispersion_2011!$B17</f>
        <v>3.3776433830688202</v>
      </c>
      <c r="S18" s="18">
        <f>[4]mip_backward_dispersion_2012!$B17</f>
        <v>3.3424281705694598</v>
      </c>
      <c r="T18" s="18">
        <f>[4]mip_backward_dispersion_2013!$B17</f>
        <v>3.3141638944557199</v>
      </c>
      <c r="U18" s="18">
        <f>[4]mip_backward_dispersion_2014!$B17</f>
        <v>3.3044103540317802</v>
      </c>
      <c r="V18" s="18">
        <f>[4]mip_backward_dispersion_2015!$B17</f>
        <v>3.2809020717911399</v>
      </c>
      <c r="W18" s="18">
        <f>[4]mip_backward_dispersion_2016!$B17</f>
        <v>3.3412925289913402</v>
      </c>
      <c r="X18" s="18">
        <f>[4]mip_backward_dispersion_2017!$B17</f>
        <v>3.2021632383178402</v>
      </c>
      <c r="Y18" s="18">
        <f>[4]mip_backward_dispersion_2018!$B17</f>
        <v>3.1601690451709099</v>
      </c>
      <c r="Z18" s="18">
        <f t="shared" si="3"/>
        <v>3.086845095104136</v>
      </c>
      <c r="AB18" s="21" t="s">
        <v>34</v>
      </c>
      <c r="AC18" s="25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G18" s="18">
        <f>[4]mip_backward_dispersion_2011!$B2</f>
        <v>3.92715313762498</v>
      </c>
      <c r="BH18" s="29">
        <f>45 - RANK(R$3,R$3:R$47,0)</f>
        <v>25</v>
      </c>
    </row>
    <row r="19" spans="1:60" x14ac:dyDescent="0.4">
      <c r="A19" s="21" t="s">
        <v>35</v>
      </c>
      <c r="B19" s="18">
        <f>[4]mip_backward_dispersion_1995!$B18</f>
        <v>3.3240216268375402</v>
      </c>
      <c r="C19" s="18">
        <f>[4]mip_backward_dispersion_1996!$B18</f>
        <v>3.2774603094176502</v>
      </c>
      <c r="D19" s="18">
        <f>[4]mip_backward_dispersion_1997!$B18</f>
        <v>3.2469308317988901</v>
      </c>
      <c r="E19" s="18">
        <f>[4]mip_backward_dispersion_1998!$B18</f>
        <v>3.3150819235856002</v>
      </c>
      <c r="F19" s="18">
        <f>[4]mip_backward_dispersion_1999!$B18</f>
        <v>3.40533633908219</v>
      </c>
      <c r="G19" s="18">
        <f>[4]mip_backward_dispersion_2000!$B18</f>
        <v>3.4352174511971798</v>
      </c>
      <c r="H19" s="18">
        <f>[4]mip_backward_dispersion_2001!$B18</f>
        <v>3.33480270413764</v>
      </c>
      <c r="I19" s="18">
        <f>[4]mip_backward_dispersion_2002!$B18</f>
        <v>3.4232812920597002</v>
      </c>
      <c r="J19" s="18">
        <f>[4]mip_backward_dispersion_2003!$B18</f>
        <v>3.4499398946233502</v>
      </c>
      <c r="K19" s="18">
        <f>[4]mip_backward_dispersion_2004!$B18</f>
        <v>3.4566833439629199</v>
      </c>
      <c r="L19" s="18">
        <f>[4]mip_backward_dispersion_2005!$B18</f>
        <v>3.4318188994759402</v>
      </c>
      <c r="M19" s="18">
        <f>[4]mip_backward_dispersion_2006!$B18</f>
        <v>3.4851584728306801</v>
      </c>
      <c r="N19" s="18">
        <f>[4]mip_backward_dispersion_2007!$B18</f>
        <v>3.5413290925818299</v>
      </c>
      <c r="O19" s="18">
        <f>[4]mip_backward_dispersion_2008!$B18</f>
        <v>3.64218390435527</v>
      </c>
      <c r="P19" s="18">
        <f>[4]mip_backward_dispersion_2009!$B18</f>
        <v>3.5774777773048898</v>
      </c>
      <c r="Q19" s="18">
        <f>[4]mip_backward_dispersion_2010!$B18</f>
        <v>3.9168118774082199</v>
      </c>
      <c r="R19" s="18">
        <f>[4]mip_backward_dispersion_2011!$B18</f>
        <v>3.93293919096087</v>
      </c>
      <c r="S19" s="18">
        <f>[4]mip_backward_dispersion_2012!$B18</f>
        <v>3.8938181162457801</v>
      </c>
      <c r="T19" s="18">
        <f>[4]mip_backward_dispersion_2013!$B18</f>
        <v>3.90916509958195</v>
      </c>
      <c r="U19" s="18">
        <f>[4]mip_backward_dispersion_2014!$B18</f>
        <v>3.8083164263556899</v>
      </c>
      <c r="V19" s="18">
        <f>[4]mip_backward_dispersion_2015!$B18</f>
        <v>3.7824610944232799</v>
      </c>
      <c r="W19" s="18">
        <f>[4]mip_backward_dispersion_2016!$B18</f>
        <v>3.8932230750221901</v>
      </c>
      <c r="X19" s="18">
        <f>[4]mip_backward_dispersion_2017!$B18</f>
        <v>3.8712511730002799</v>
      </c>
      <c r="Y19" s="18">
        <f>[4]mip_backward_dispersion_2018!$B18</f>
        <v>3.8553502532441302</v>
      </c>
      <c r="Z19" s="18">
        <f t="shared" si="3"/>
        <v>3.5920858403955696</v>
      </c>
      <c r="AB19" s="21" t="s">
        <v>35</v>
      </c>
      <c r="AC19" s="25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G19" s="18">
        <f>[4]mip_backward_dispersion_2012!$B2</f>
        <v>3.8074577588156502</v>
      </c>
      <c r="BH19" s="29">
        <f>45 - RANK(S$3,S$3:S$47,0)</f>
        <v>22</v>
      </c>
    </row>
    <row r="20" spans="1:60" x14ac:dyDescent="0.4">
      <c r="A20" s="21" t="s">
        <v>36</v>
      </c>
      <c r="B20" s="18">
        <f>[4]mip_backward_dispersion_1995!$B19</f>
        <v>2.9265760387510098</v>
      </c>
      <c r="C20" s="18">
        <f>[4]mip_backward_dispersion_1996!$B19</f>
        <v>2.9032365604684598</v>
      </c>
      <c r="D20" s="18">
        <f>[4]mip_backward_dispersion_1997!$B19</f>
        <v>2.8996203878367699</v>
      </c>
      <c r="E20" s="18">
        <f>[4]mip_backward_dispersion_1998!$B19</f>
        <v>2.9232742629764701</v>
      </c>
      <c r="F20" s="18">
        <f>[4]mip_backward_dispersion_1999!$B19</f>
        <v>2.9084196091049801</v>
      </c>
      <c r="G20" s="18">
        <f>[4]mip_backward_dispersion_2000!$B19</f>
        <v>3.0528866107882902</v>
      </c>
      <c r="H20" s="18">
        <f>[4]mip_backward_dispersion_2001!$B19</f>
        <v>2.89570062082641</v>
      </c>
      <c r="I20" s="18">
        <f>[4]mip_backward_dispersion_2002!$B19</f>
        <v>2.9707499207211301</v>
      </c>
      <c r="J20" s="18">
        <f>[4]mip_backward_dispersion_2003!$B19</f>
        <v>2.8521302011908198</v>
      </c>
      <c r="K20" s="18">
        <f>[4]mip_backward_dispersion_2004!$B19</f>
        <v>2.9126308893883701</v>
      </c>
      <c r="L20" s="18">
        <f>[4]mip_backward_dispersion_2005!$B19</f>
        <v>2.9701323311107299</v>
      </c>
      <c r="M20" s="18">
        <f>[4]mip_backward_dispersion_2006!$B19</f>
        <v>3.0332168017335501</v>
      </c>
      <c r="N20" s="18">
        <f>[4]mip_backward_dispersion_2007!$B19</f>
        <v>2.8850152449191002</v>
      </c>
      <c r="O20" s="18">
        <f>[4]mip_backward_dispersion_2008!$B19</f>
        <v>2.9069172427774599</v>
      </c>
      <c r="P20" s="18">
        <f>[4]mip_backward_dispersion_2009!$B19</f>
        <v>2.9693146394410102</v>
      </c>
      <c r="Q20" s="18">
        <f>[4]mip_backward_dispersion_2010!$B19</f>
        <v>3.07015769383263</v>
      </c>
      <c r="R20" s="18">
        <f>[4]mip_backward_dispersion_2011!$B19</f>
        <v>3.0966615522873102</v>
      </c>
      <c r="S20" s="18">
        <f>[4]mip_backward_dispersion_2012!$B19</f>
        <v>3.05298820838247</v>
      </c>
      <c r="T20" s="18">
        <f>[4]mip_backward_dispersion_2013!$B19</f>
        <v>3.0635845931897299</v>
      </c>
      <c r="U20" s="18">
        <f>[4]mip_backward_dispersion_2014!$B19</f>
        <v>3.0688077009059902</v>
      </c>
      <c r="V20" s="18">
        <f>[4]mip_backward_dispersion_2015!$B19</f>
        <v>3.02672300239256</v>
      </c>
      <c r="W20" s="18">
        <f>[4]mip_backward_dispersion_2016!$B19</f>
        <v>3.1895955209235698</v>
      </c>
      <c r="X20" s="18">
        <f>[4]mip_backward_dispersion_2017!$B19</f>
        <v>3.02399849614598</v>
      </c>
      <c r="Y20" s="18">
        <f>[4]mip_backward_dispersion_2018!$B19</f>
        <v>3.06993000591509</v>
      </c>
      <c r="Z20" s="18">
        <f t="shared" si="3"/>
        <v>2.9863445056670792</v>
      </c>
      <c r="AB20" s="21" t="s">
        <v>36</v>
      </c>
      <c r="AC20" s="25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G20" s="18">
        <f>[4]mip_backward_dispersion_2013!$B2</f>
        <v>3.8785453377583599</v>
      </c>
      <c r="BH20" s="29">
        <f>45 - RANK(T$3,T$3:T$47,0)</f>
        <v>23</v>
      </c>
    </row>
    <row r="21" spans="1:60" x14ac:dyDescent="0.4">
      <c r="A21" s="21" t="s">
        <v>37</v>
      </c>
      <c r="B21" s="18">
        <f>[4]mip_backward_dispersion_1995!$B20</f>
        <v>3.0683019427402001</v>
      </c>
      <c r="C21" s="18">
        <f>[4]mip_backward_dispersion_1996!$B20</f>
        <v>3.02552741696748</v>
      </c>
      <c r="D21" s="18">
        <f>[4]mip_backward_dispersion_1997!$B20</f>
        <v>3.0052933775745201</v>
      </c>
      <c r="E21" s="18">
        <f>[4]mip_backward_dispersion_1998!$B20</f>
        <v>3.0327353847151102</v>
      </c>
      <c r="F21" s="18">
        <f>[4]mip_backward_dispersion_1999!$B20</f>
        <v>3.0262366484499901</v>
      </c>
      <c r="G21" s="18">
        <f>[4]mip_backward_dispersion_2000!$B20</f>
        <v>3.1917509243479198</v>
      </c>
      <c r="H21" s="18">
        <f>[4]mip_backward_dispersion_2001!$B20</f>
        <v>3.1305687126336998</v>
      </c>
      <c r="I21" s="18">
        <f>[4]mip_backward_dispersion_2002!$B20</f>
        <v>3.1632259140682901</v>
      </c>
      <c r="J21" s="18">
        <f>[4]mip_backward_dispersion_2003!$B20</f>
        <v>3.1704791743974199</v>
      </c>
      <c r="K21" s="18">
        <f>[4]mip_backward_dispersion_2004!$B20</f>
        <v>3.20540374413569</v>
      </c>
      <c r="L21" s="18">
        <f>[4]mip_backward_dispersion_2005!$B20</f>
        <v>3.1907884309761299</v>
      </c>
      <c r="M21" s="18">
        <f>[4]mip_backward_dispersion_2006!$B20</f>
        <v>3.2386446145665899</v>
      </c>
      <c r="N21" s="18">
        <f>[4]mip_backward_dispersion_2007!$B20</f>
        <v>3.32221080631725</v>
      </c>
      <c r="O21" s="18">
        <f>[4]mip_backward_dispersion_2008!$B20</f>
        <v>3.3601213040240099</v>
      </c>
      <c r="P21" s="18">
        <f>[4]mip_backward_dispersion_2009!$B20</f>
        <v>3.2891192073336599</v>
      </c>
      <c r="Q21" s="18">
        <f>[4]mip_backward_dispersion_2010!$B20</f>
        <v>3.4110805793875301</v>
      </c>
      <c r="R21" s="18">
        <f>[4]mip_backward_dispersion_2011!$B20</f>
        <v>3.4388463090279799</v>
      </c>
      <c r="S21" s="18">
        <f>[4]mip_backward_dispersion_2012!$B20</f>
        <v>3.4016960185318301</v>
      </c>
      <c r="T21" s="18">
        <f>[4]mip_backward_dispersion_2013!$B20</f>
        <v>3.3602724709966898</v>
      </c>
      <c r="U21" s="18">
        <f>[4]mip_backward_dispersion_2014!$B20</f>
        <v>3.3858323739660698</v>
      </c>
      <c r="V21" s="18">
        <f>[4]mip_backward_dispersion_2015!$B20</f>
        <v>3.3902160165301498</v>
      </c>
      <c r="W21" s="18">
        <f>[4]mip_backward_dispersion_2016!$B20</f>
        <v>3.3948858420044998</v>
      </c>
      <c r="X21" s="18">
        <f>[4]mip_backward_dispersion_2017!$B20</f>
        <v>3.37821222123064</v>
      </c>
      <c r="Y21" s="18">
        <f>[4]mip_backward_dispersion_2018!$B20</f>
        <v>3.2926228996163598</v>
      </c>
      <c r="Z21" s="18">
        <f t="shared" si="3"/>
        <v>3.2447530139391549</v>
      </c>
      <c r="AB21" s="21" t="s">
        <v>37</v>
      </c>
      <c r="AC21" s="25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G21" s="18">
        <f>[4]mip_backward_dispersion_2014!$B2</f>
        <v>3.8034651640724602</v>
      </c>
      <c r="BH21" s="29">
        <f>45 - RANK(U$3,U$3:U$47,0)</f>
        <v>22</v>
      </c>
    </row>
    <row r="22" spans="1:60" x14ac:dyDescent="0.4">
      <c r="A22" s="21" t="s">
        <v>38</v>
      </c>
      <c r="B22" s="18">
        <f>[4]mip_backward_dispersion_1995!$B21</f>
        <v>3.4557080206769801</v>
      </c>
      <c r="C22" s="18">
        <f>[4]mip_backward_dispersion_1996!$B21</f>
        <v>3.4181368538519901</v>
      </c>
      <c r="D22" s="18">
        <f>[4]mip_backward_dispersion_1997!$B21</f>
        <v>3.3565889601611798</v>
      </c>
      <c r="E22" s="18">
        <f>[4]mip_backward_dispersion_1998!$B21</f>
        <v>3.4518238509789598</v>
      </c>
      <c r="F22" s="18">
        <f>[4]mip_backward_dispersion_1999!$B21</f>
        <v>3.46919755516197</v>
      </c>
      <c r="G22" s="18">
        <f>[4]mip_backward_dispersion_2000!$B21</f>
        <v>3.18992412271301</v>
      </c>
      <c r="H22" s="18">
        <f>[4]mip_backward_dispersion_2001!$B21</f>
        <v>3.0620939108822398</v>
      </c>
      <c r="I22" s="18">
        <f>[4]mip_backward_dispersion_2002!$B21</f>
        <v>3.1701172673618001</v>
      </c>
      <c r="J22" s="18">
        <f>[4]mip_backward_dispersion_2003!$B21</f>
        <v>3.24730928546819</v>
      </c>
      <c r="K22" s="18">
        <f>[4]mip_backward_dispersion_2004!$B21</f>
        <v>3.3066975041271598</v>
      </c>
      <c r="L22" s="18">
        <f>[4]mip_backward_dispersion_2005!$B21</f>
        <v>3.2774693356251001</v>
      </c>
      <c r="M22" s="18">
        <f>[4]mip_backward_dispersion_2006!$B21</f>
        <v>3.3192510477892001</v>
      </c>
      <c r="N22" s="18">
        <f>[4]mip_backward_dispersion_2007!$B21</f>
        <v>3.2896714984210602</v>
      </c>
      <c r="O22" s="18">
        <f>[4]mip_backward_dispersion_2008!$B21</f>
        <v>3.3529624209949498</v>
      </c>
      <c r="P22" s="18">
        <f>[4]mip_backward_dispersion_2009!$B21</f>
        <v>3.3610219573965101</v>
      </c>
      <c r="Q22" s="18">
        <f>[4]mip_backward_dispersion_2010!$B21</f>
        <v>3.4824053516596698</v>
      </c>
      <c r="R22" s="18">
        <f>[4]mip_backward_dispersion_2011!$B21</f>
        <v>3.4709056094009201</v>
      </c>
      <c r="S22" s="18">
        <f>[4]mip_backward_dispersion_2012!$B21</f>
        <v>3.4702084200105401</v>
      </c>
      <c r="T22" s="18">
        <f>[4]mip_backward_dispersion_2013!$B21</f>
        <v>3.4124029951594599</v>
      </c>
      <c r="U22" s="18">
        <f>[4]mip_backward_dispersion_2014!$B21</f>
        <v>3.4218817396913002</v>
      </c>
      <c r="V22" s="18">
        <f>[4]mip_backward_dispersion_2015!$B21</f>
        <v>3.3661960854549</v>
      </c>
      <c r="W22" s="18">
        <f>[4]mip_backward_dispersion_2016!$B21</f>
        <v>3.37672086032455</v>
      </c>
      <c r="X22" s="18">
        <f>[4]mip_backward_dispersion_2017!$B21</f>
        <v>3.39412269820378</v>
      </c>
      <c r="Y22" s="18">
        <f>[4]mip_backward_dispersion_2018!$B21</f>
        <v>3.3731098899987302</v>
      </c>
      <c r="Z22" s="18">
        <f t="shared" si="3"/>
        <v>3.353996968396423</v>
      </c>
      <c r="AB22" s="21" t="s">
        <v>38</v>
      </c>
      <c r="AC22" s="21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G22" s="18">
        <f>[4]mip_backward_dispersion_2015!$B2</f>
        <v>3.7082305796692498</v>
      </c>
      <c r="BH22" s="29">
        <f>45 - RANK(V$3,V$3:V$47,0)</f>
        <v>25</v>
      </c>
    </row>
    <row r="23" spans="1:60" x14ac:dyDescent="0.4">
      <c r="A23" s="21" t="s">
        <v>39</v>
      </c>
      <c r="B23" s="18">
        <f>[4]mip_backward_dispersion_1995!$B22</f>
        <v>3.3334245512412002</v>
      </c>
      <c r="C23" s="18">
        <f>[4]mip_backward_dispersion_1996!$B22</f>
        <v>3.4515088802451701</v>
      </c>
      <c r="D23" s="18">
        <f>[4]mip_backward_dispersion_1997!$B22</f>
        <v>3.54664455878466</v>
      </c>
      <c r="E23" s="18">
        <f>[4]mip_backward_dispersion_1998!$B22</f>
        <v>3.7240981120115202</v>
      </c>
      <c r="F23" s="18">
        <f>[4]mip_backward_dispersion_1999!$B22</f>
        <v>3.9337811120669</v>
      </c>
      <c r="G23" s="18">
        <f>[4]mip_backward_dispersion_2000!$B22</f>
        <v>3.4648027285738401</v>
      </c>
      <c r="H23" s="18">
        <f>[4]mip_backward_dispersion_2001!$B22</f>
        <v>3.58720410349465</v>
      </c>
      <c r="I23" s="18">
        <f>[4]mip_backward_dispersion_2002!$B22</f>
        <v>3.5439109020698401</v>
      </c>
      <c r="J23" s="18">
        <f>[4]mip_backward_dispersion_2003!$B22</f>
        <v>3.6959988037165501</v>
      </c>
      <c r="K23" s="18">
        <f>[4]mip_backward_dispersion_2004!$B22</f>
        <v>3.71442609914777</v>
      </c>
      <c r="L23" s="18">
        <f>[4]mip_backward_dispersion_2005!$B22</f>
        <v>3.70457810237692</v>
      </c>
      <c r="M23" s="18">
        <f>[4]mip_backward_dispersion_2006!$B22</f>
        <v>3.8913634645594501</v>
      </c>
      <c r="N23" s="18">
        <f>[4]mip_backward_dispersion_2007!$B22</f>
        <v>3.7065343518702001</v>
      </c>
      <c r="O23" s="18">
        <f>[4]mip_backward_dispersion_2008!$B22</f>
        <v>3.6040879945445998</v>
      </c>
      <c r="P23" s="18">
        <f>[4]mip_backward_dispersion_2009!$B22</f>
        <v>3.3729518437152901</v>
      </c>
      <c r="Q23" s="18">
        <f>[4]mip_backward_dispersion_2010!$B22</f>
        <v>3.59701375904912</v>
      </c>
      <c r="R23" s="18">
        <f>[4]mip_backward_dispersion_2011!$B22</f>
        <v>3.6383950769767099</v>
      </c>
      <c r="S23" s="18">
        <f>[4]mip_backward_dispersion_2012!$B22</f>
        <v>3.5424737430542201</v>
      </c>
      <c r="T23" s="18">
        <f>[4]mip_backward_dispersion_2013!$B22</f>
        <v>3.5405958292539399</v>
      </c>
      <c r="U23" s="18">
        <f>[4]mip_backward_dispersion_2014!$B22</f>
        <v>3.41632128147574</v>
      </c>
      <c r="V23" s="18">
        <f>[4]mip_backward_dispersion_2015!$B22</f>
        <v>3.50526222909305</v>
      </c>
      <c r="W23" s="18">
        <f>[4]mip_backward_dispersion_2016!$B22</f>
        <v>3.43615684818469</v>
      </c>
      <c r="X23" s="18">
        <f>[4]mip_backward_dispersion_2017!$B22</f>
        <v>3.5224460661729</v>
      </c>
      <c r="Y23" s="18">
        <f>[4]mip_backward_dispersion_2018!$B22</f>
        <v>3.6457197933825798</v>
      </c>
      <c r="Z23" s="18">
        <f t="shared" si="3"/>
        <v>3.5883208431275637</v>
      </c>
      <c r="AB23" s="21" t="s">
        <v>39</v>
      </c>
      <c r="AC23" s="21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G23" s="18">
        <f>[4]mip_backward_dispersion_2016!$B2</f>
        <v>3.8971302504791101</v>
      </c>
      <c r="BH23" s="29">
        <f>45 - RANK(W$3,W$3:W$47,0)</f>
        <v>28</v>
      </c>
    </row>
    <row r="24" spans="1:60" x14ac:dyDescent="0.4">
      <c r="A24" s="21" t="s">
        <v>40</v>
      </c>
      <c r="B24" s="18">
        <f>[4]mip_backward_dispersion_1995!$B23</f>
        <v>3.3660034506543899</v>
      </c>
      <c r="C24" s="18">
        <f>[4]mip_backward_dispersion_1996!$B23</f>
        <v>3.3397352459694098</v>
      </c>
      <c r="D24" s="18">
        <f>[4]mip_backward_dispersion_1997!$B23</f>
        <v>3.3045199293457301</v>
      </c>
      <c r="E24" s="18">
        <f>[4]mip_backward_dispersion_1998!$B23</f>
        <v>3.31585255076032</v>
      </c>
      <c r="F24" s="18">
        <f>[4]mip_backward_dispersion_1999!$B23</f>
        <v>3.2852262480258201</v>
      </c>
      <c r="G24" s="18">
        <f>[4]mip_backward_dispersion_2000!$B23</f>
        <v>3.9329040475474102</v>
      </c>
      <c r="H24" s="18">
        <f>[4]mip_backward_dispersion_2001!$B23</f>
        <v>3.9387049720538401</v>
      </c>
      <c r="I24" s="18">
        <f>[4]mip_backward_dispersion_2002!$B23</f>
        <v>3.9947068945013</v>
      </c>
      <c r="J24" s="18">
        <f>[4]mip_backward_dispersion_2003!$B23</f>
        <v>4.38093209991266</v>
      </c>
      <c r="K24" s="18">
        <f>[4]mip_backward_dispersion_2004!$B23</f>
        <v>4.6742363390678596</v>
      </c>
      <c r="L24" s="18">
        <f>[4]mip_backward_dispersion_2005!$B23</f>
        <v>4.6756312621248002</v>
      </c>
      <c r="M24" s="18">
        <f>[4]mip_backward_dispersion_2006!$B23</f>
        <v>4.4779036987979497</v>
      </c>
      <c r="N24" s="18">
        <f>[4]mip_backward_dispersion_2007!$B23</f>
        <v>4.4449748962714297</v>
      </c>
      <c r="O24" s="18">
        <f>[4]mip_backward_dispersion_2008!$B23</f>
        <v>4.3336437238027399</v>
      </c>
      <c r="P24" s="18">
        <f>[4]mip_backward_dispersion_2009!$B23</f>
        <v>4.3472740788867998</v>
      </c>
      <c r="Q24" s="18">
        <f>[4]mip_backward_dispersion_2010!$B23</f>
        <v>3.3358109428252298</v>
      </c>
      <c r="R24" s="18">
        <f>[4]mip_backward_dispersion_2011!$B23</f>
        <v>3.3516646727744801</v>
      </c>
      <c r="S24" s="18">
        <f>[4]mip_backward_dispersion_2012!$B23</f>
        <v>3.2987902703671801</v>
      </c>
      <c r="T24" s="18">
        <f>[4]mip_backward_dispersion_2013!$B23</f>
        <v>3.2908638128493601</v>
      </c>
      <c r="U24" s="18">
        <f>[4]mip_backward_dispersion_2014!$B23</f>
        <v>3.30161694022055</v>
      </c>
      <c r="V24" s="18">
        <f>[4]mip_backward_dispersion_2015!$B23</f>
        <v>3.20529870204677</v>
      </c>
      <c r="W24" s="18">
        <f>[4]mip_backward_dispersion_2016!$B23</f>
        <v>3.2648329969832401</v>
      </c>
      <c r="X24" s="18">
        <f>[4]mip_backward_dispersion_2017!$B23</f>
        <v>3.2240751263284801</v>
      </c>
      <c r="Y24" s="18">
        <f>[4]mip_backward_dispersion_2018!$B23</f>
        <v>3.1613974729646301</v>
      </c>
      <c r="Z24" s="18">
        <f t="shared" si="3"/>
        <v>3.7186083489617672</v>
      </c>
      <c r="AB24" s="21" t="s">
        <v>40</v>
      </c>
      <c r="AC24" s="21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G24" s="18">
        <f>[4]mip_backward_dispersion_2017!$B2</f>
        <v>3.8368713011354201</v>
      </c>
      <c r="BH24" s="29">
        <f>45 - RANK(X$3,X$3:X$47,0)</f>
        <v>26</v>
      </c>
    </row>
    <row r="25" spans="1:60" x14ac:dyDescent="0.4">
      <c r="A25" s="21" t="s">
        <v>41</v>
      </c>
      <c r="B25" s="18">
        <f>[4]mip_backward_dispersion_1995!$B24</f>
        <v>4.3084593378342904</v>
      </c>
      <c r="C25" s="18">
        <f>[4]mip_backward_dispersion_1996!$B24</f>
        <v>4.6299557990439304</v>
      </c>
      <c r="D25" s="18">
        <f>[4]mip_backward_dispersion_1997!$B24</f>
        <v>4.3974329749201697</v>
      </c>
      <c r="E25" s="18">
        <f>[4]mip_backward_dispersion_1998!$B24</f>
        <v>4.6447054998423498</v>
      </c>
      <c r="F25" s="18">
        <f>[4]mip_backward_dispersion_1999!$B24</f>
        <v>4.5607891679261998</v>
      </c>
      <c r="G25" s="18">
        <f>[4]mip_backward_dispersion_2000!$B24</f>
        <v>4.3706030723576603</v>
      </c>
      <c r="H25" s="18">
        <f>[4]mip_backward_dispersion_2001!$B24</f>
        <v>4.5455868144292104</v>
      </c>
      <c r="I25" s="18">
        <f>[4]mip_backward_dispersion_2002!$B24</f>
        <v>4.4064692199756701</v>
      </c>
      <c r="J25" s="18">
        <f>[4]mip_backward_dispersion_2003!$B24</f>
        <v>4.2167419348956203</v>
      </c>
      <c r="K25" s="18">
        <f>[4]mip_backward_dispersion_2004!$B24</f>
        <v>4.1967896679581704</v>
      </c>
      <c r="L25" s="18">
        <f>[4]mip_backward_dispersion_2005!$B24</f>
        <v>4.1536227437372304</v>
      </c>
      <c r="M25" s="18">
        <f>[4]mip_backward_dispersion_2006!$B24</f>
        <v>4.15120054054018</v>
      </c>
      <c r="N25" s="18">
        <f>[4]mip_backward_dispersion_2007!$B24</f>
        <v>4.1220667302556997</v>
      </c>
      <c r="O25" s="18">
        <f>[4]mip_backward_dispersion_2008!$B24</f>
        <v>3.89061545571741</v>
      </c>
      <c r="P25" s="18">
        <f>[4]mip_backward_dispersion_2009!$B24</f>
        <v>4.0040398798671202</v>
      </c>
      <c r="Q25" s="18">
        <f>[4]mip_backward_dispersion_2010!$B24</f>
        <v>4.6124833851548699</v>
      </c>
      <c r="R25" s="18">
        <f>[4]mip_backward_dispersion_2011!$B24</f>
        <v>4.5639163587014204</v>
      </c>
      <c r="S25" s="18">
        <f>[4]mip_backward_dispersion_2012!$B24</f>
        <v>4.4359687247173403</v>
      </c>
      <c r="T25" s="18">
        <f>[4]mip_backward_dispersion_2013!$B24</f>
        <v>4.1817404246483596</v>
      </c>
      <c r="U25" s="18">
        <f>[4]mip_backward_dispersion_2014!$B24</f>
        <v>4.0806871918511902</v>
      </c>
      <c r="V25" s="18">
        <f>[4]mip_backward_dispersion_2015!$B24</f>
        <v>4.2437968600580103</v>
      </c>
      <c r="W25" s="18">
        <f>[4]mip_backward_dispersion_2016!$B24</f>
        <v>4.4120834577643402</v>
      </c>
      <c r="X25" s="18">
        <f>[4]mip_backward_dispersion_2017!$B24</f>
        <v>4.5848768001255102</v>
      </c>
      <c r="Y25" s="18">
        <f>[4]mip_backward_dispersion_2018!$B24</f>
        <v>4.7039648763526998</v>
      </c>
      <c r="Z25" s="18">
        <f t="shared" si="3"/>
        <v>4.3507748716114438</v>
      </c>
      <c r="AB25" s="21" t="s">
        <v>41</v>
      </c>
      <c r="AC25" s="21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G25" s="18">
        <f>[4]mip_backward_dispersion_2018!$B2</f>
        <v>3.7901252458600001</v>
      </c>
      <c r="BH25" s="29">
        <f>45 - RANK(Y$3,Y$3:Y$47,0)</f>
        <v>24</v>
      </c>
    </row>
    <row r="26" spans="1:60" x14ac:dyDescent="0.4">
      <c r="A26" s="21" t="s">
        <v>42</v>
      </c>
      <c r="B26" s="18">
        <f>[4]mip_backward_dispersion_1995!$B25</f>
        <v>4.0528152176934302</v>
      </c>
      <c r="C26" s="18">
        <f>[4]mip_backward_dispersion_1996!$B25</f>
        <v>4.2235481010739404</v>
      </c>
      <c r="D26" s="18">
        <f>[4]mip_backward_dispersion_1997!$B25</f>
        <v>4.21569675286087</v>
      </c>
      <c r="E26" s="18">
        <f>[4]mip_backward_dispersion_1998!$B25</f>
        <v>5.1480332159545696</v>
      </c>
      <c r="F26" s="18">
        <f>[4]mip_backward_dispersion_1999!$B25</f>
        <v>5.2780242089248501</v>
      </c>
      <c r="G26" s="18">
        <f>[4]mip_backward_dispersion_2000!$B25</f>
        <v>4.5894822376224198</v>
      </c>
      <c r="H26" s="18">
        <f>[4]mip_backward_dispersion_2001!$B25</f>
        <v>4.6932515143472298</v>
      </c>
      <c r="I26" s="18">
        <f>[4]mip_backward_dispersion_2002!$B25</f>
        <v>4.56544408084702</v>
      </c>
      <c r="J26" s="18">
        <f>[4]mip_backward_dispersion_2003!$B25</f>
        <v>4.5570825794427297</v>
      </c>
      <c r="K26" s="18">
        <f>[4]mip_backward_dispersion_2004!$B25</f>
        <v>4.4345744630284996</v>
      </c>
      <c r="L26" s="18">
        <f>[4]mip_backward_dispersion_2005!$B25</f>
        <v>4.3740175570207498</v>
      </c>
      <c r="M26" s="18">
        <f>[4]mip_backward_dispersion_2006!$B25</f>
        <v>4.3244589204011499</v>
      </c>
      <c r="N26" s="18">
        <f>[4]mip_backward_dispersion_2007!$B25</f>
        <v>3.9434462700359099</v>
      </c>
      <c r="O26" s="18">
        <f>[4]mip_backward_dispersion_2008!$B25</f>
        <v>3.6993443417877598</v>
      </c>
      <c r="P26" s="18">
        <f>[4]mip_backward_dispersion_2009!$B25</f>
        <v>3.9722307221565298</v>
      </c>
      <c r="Q26" s="18">
        <f>[4]mip_backward_dispersion_2010!$B25</f>
        <v>3.7815909137252199</v>
      </c>
      <c r="R26" s="18">
        <f>[4]mip_backward_dispersion_2011!$B25</f>
        <v>3.8563038344686502</v>
      </c>
      <c r="S26" s="18">
        <f>[4]mip_backward_dispersion_2012!$B25</f>
        <v>4.0142379045748298</v>
      </c>
      <c r="T26" s="18">
        <f>[4]mip_backward_dispersion_2013!$B25</f>
        <v>4.0413575897246998</v>
      </c>
      <c r="U26" s="18">
        <f>[4]mip_backward_dispersion_2014!$B25</f>
        <v>3.9967105423017499</v>
      </c>
      <c r="V26" s="18">
        <f>[4]mip_backward_dispersion_2015!$B25</f>
        <v>3.9121128706747199</v>
      </c>
      <c r="W26" s="18">
        <f>[4]mip_backward_dispersion_2016!$B25</f>
        <v>3.9890958256367699</v>
      </c>
      <c r="X26" s="18">
        <f>[4]mip_backward_dispersion_2017!$B25</f>
        <v>3.9620596560669301</v>
      </c>
      <c r="Y26" s="18">
        <f>[4]mip_backward_dispersion_2018!$B25</f>
        <v>4.3001187161836203</v>
      </c>
      <c r="Z26" s="18">
        <f t="shared" si="3"/>
        <v>4.2468765848564516</v>
      </c>
      <c r="AB26" s="21" t="s">
        <v>42</v>
      </c>
      <c r="AC26" s="21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spans="1:60" x14ac:dyDescent="0.4">
      <c r="A27" s="21" t="s">
        <v>43</v>
      </c>
      <c r="B27" s="18">
        <f>[4]mip_backward_dispersion_1995!$B26</f>
        <v>3.81140315178058</v>
      </c>
      <c r="C27" s="18">
        <f>[4]mip_backward_dispersion_1996!$B26</f>
        <v>3.8143843645454698</v>
      </c>
      <c r="D27" s="18">
        <f>[4]mip_backward_dispersion_1997!$B26</f>
        <v>3.75158915265644</v>
      </c>
      <c r="E27" s="18">
        <f>[4]mip_backward_dispersion_1998!$B26</f>
        <v>3.73295645922411</v>
      </c>
      <c r="F27" s="18">
        <f>[4]mip_backward_dispersion_1999!$B26</f>
        <v>3.76011747039994</v>
      </c>
      <c r="G27" s="18">
        <f>[4]mip_backward_dispersion_2000!$B26</f>
        <v>3.5634691927824398</v>
      </c>
      <c r="H27" s="18">
        <f>[4]mip_backward_dispersion_2001!$B26</f>
        <v>3.3817083711936702</v>
      </c>
      <c r="I27" s="18">
        <f>[4]mip_backward_dispersion_2002!$B26</f>
        <v>3.4676513834147</v>
      </c>
      <c r="J27" s="18">
        <f>[4]mip_backward_dispersion_2003!$B26</f>
        <v>3.1223222263132202</v>
      </c>
      <c r="K27" s="18">
        <f>[4]mip_backward_dispersion_2004!$B26</f>
        <v>3.14095311316211</v>
      </c>
      <c r="L27" s="18">
        <f>[4]mip_backward_dispersion_2005!$B26</f>
        <v>3.08876862233162</v>
      </c>
      <c r="M27" s="18">
        <f>[4]mip_backward_dispersion_2006!$B26</f>
        <v>3.1015576244476999</v>
      </c>
      <c r="N27" s="18">
        <f>[4]mip_backward_dispersion_2007!$B26</f>
        <v>3.1801127920421099</v>
      </c>
      <c r="O27" s="18">
        <f>[4]mip_backward_dispersion_2008!$B26</f>
        <v>3.1066518280547299</v>
      </c>
      <c r="P27" s="18">
        <f>[4]mip_backward_dispersion_2009!$B26</f>
        <v>3.30555071803881</v>
      </c>
      <c r="Q27" s="18">
        <f>[4]mip_backward_dispersion_2010!$B26</f>
        <v>3.6734399638133999</v>
      </c>
      <c r="R27" s="18">
        <f>[4]mip_backward_dispersion_2011!$B26</f>
        <v>3.6667167708212598</v>
      </c>
      <c r="S27" s="18">
        <f>[4]mip_backward_dispersion_2012!$B26</f>
        <v>3.66814284494825</v>
      </c>
      <c r="T27" s="18">
        <f>[4]mip_backward_dispersion_2013!$B26</f>
        <v>3.6537790331226998</v>
      </c>
      <c r="U27" s="18">
        <f>[4]mip_backward_dispersion_2014!$B26</f>
        <v>3.64823097725484</v>
      </c>
      <c r="V27" s="18">
        <f>[4]mip_backward_dispersion_2015!$B26</f>
        <v>3.6445203365383798</v>
      </c>
      <c r="W27" s="18">
        <f>[4]mip_backward_dispersion_2016!$B26</f>
        <v>3.6888089787561298</v>
      </c>
      <c r="X27" s="18">
        <f>[4]mip_backward_dispersion_2017!$B26</f>
        <v>3.6093746569562399</v>
      </c>
      <c r="Y27" s="18">
        <f>[4]mip_backward_dispersion_2018!$B26</f>
        <v>3.5970117205257601</v>
      </c>
      <c r="Z27" s="18">
        <f t="shared" si="3"/>
        <v>3.5074675730468581</v>
      </c>
      <c r="AB27" s="21" t="s">
        <v>43</v>
      </c>
      <c r="AC27" s="21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 spans="1:60" x14ac:dyDescent="0.4">
      <c r="A28" s="21" t="s">
        <v>44</v>
      </c>
      <c r="B28" s="18">
        <f>[4]mip_backward_dispersion_1995!$B27</f>
        <v>5.1105424634044896</v>
      </c>
      <c r="C28" s="18">
        <f>[4]mip_backward_dispersion_1996!$B27</f>
        <v>5.1999698941085102</v>
      </c>
      <c r="D28" s="18">
        <f>[4]mip_backward_dispersion_1997!$B27</f>
        <v>5.2027817983092</v>
      </c>
      <c r="E28" s="18">
        <f>[4]mip_backward_dispersion_1998!$B27</f>
        <v>5.2916456250619497</v>
      </c>
      <c r="F28" s="18">
        <f>[4]mip_backward_dispersion_1999!$B27</f>
        <v>5.2409004818186702</v>
      </c>
      <c r="G28" s="18">
        <f>[4]mip_backward_dispersion_2000!$B27</f>
        <v>4.1598247060212996</v>
      </c>
      <c r="H28" s="18">
        <f>[4]mip_backward_dispersion_2001!$B27</f>
        <v>4.20872861102219</v>
      </c>
      <c r="I28" s="18">
        <f>[4]mip_backward_dispersion_2002!$B27</f>
        <v>4.0824091014137496</v>
      </c>
      <c r="J28" s="18">
        <f>[4]mip_backward_dispersion_2003!$B27</f>
        <v>4.2652720862783404</v>
      </c>
      <c r="K28" s="18">
        <f>[4]mip_backward_dispersion_2004!$B27</f>
        <v>4.2958235707634804</v>
      </c>
      <c r="L28" s="18">
        <f>[4]mip_backward_dispersion_2005!$B27</f>
        <v>4.3911263848430897</v>
      </c>
      <c r="M28" s="18">
        <f>[4]mip_backward_dispersion_2006!$B27</f>
        <v>4.4788715505719896</v>
      </c>
      <c r="N28" s="18">
        <f>[4]mip_backward_dispersion_2007!$B27</f>
        <v>4.5594751017499497</v>
      </c>
      <c r="O28" s="18">
        <f>[4]mip_backward_dispersion_2008!$B27</f>
        <v>4.5899696029628503</v>
      </c>
      <c r="P28" s="18">
        <f>[4]mip_backward_dispersion_2009!$B27</f>
        <v>4.6610713316543002</v>
      </c>
      <c r="Q28" s="18">
        <f>[4]mip_backward_dispersion_2010!$B27</f>
        <v>4.4075873272052499</v>
      </c>
      <c r="R28" s="18">
        <f>[4]mip_backward_dispersion_2011!$B27</f>
        <v>4.3934929904890598</v>
      </c>
      <c r="S28" s="18">
        <f>[4]mip_backward_dispersion_2012!$B27</f>
        <v>4.3618933806085796</v>
      </c>
      <c r="T28" s="18">
        <f>[4]mip_backward_dispersion_2013!$B27</f>
        <v>4.3540031743767598</v>
      </c>
      <c r="U28" s="18">
        <f>[4]mip_backward_dispersion_2014!$B27</f>
        <v>4.3490949216026804</v>
      </c>
      <c r="V28" s="18">
        <f>[4]mip_backward_dispersion_2015!$B27</f>
        <v>4.3190046556333801</v>
      </c>
      <c r="W28" s="18">
        <f>[4]mip_backward_dispersion_2016!$B27</f>
        <v>4.32421025903803</v>
      </c>
      <c r="X28" s="18">
        <f>[4]mip_backward_dispersion_2017!$B27</f>
        <v>4.3094525001066701</v>
      </c>
      <c r="Y28" s="18">
        <f>[4]mip_backward_dispersion_2018!$B27</f>
        <v>4.4346326549392199</v>
      </c>
      <c r="Z28" s="18">
        <f t="shared" si="3"/>
        <v>4.541324340582654</v>
      </c>
      <c r="AB28" s="21" t="s">
        <v>44</v>
      </c>
      <c r="AC28" s="21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 spans="1:60" x14ac:dyDescent="0.4">
      <c r="A29" s="21" t="s">
        <v>45</v>
      </c>
      <c r="B29" s="18">
        <f>[4]mip_backward_dispersion_1995!$B28</f>
        <v>3.73421514373943</v>
      </c>
      <c r="C29" s="18">
        <f>[4]mip_backward_dispersion_1996!$B28</f>
        <v>3.7769308656713299</v>
      </c>
      <c r="D29" s="18">
        <f>[4]mip_backward_dispersion_1997!$B28</f>
        <v>3.7961032976327602</v>
      </c>
      <c r="E29" s="18">
        <f>[4]mip_backward_dispersion_1998!$B28</f>
        <v>3.8322098642803999</v>
      </c>
      <c r="F29" s="18">
        <f>[4]mip_backward_dispersion_1999!$B28</f>
        <v>3.7637654920701098</v>
      </c>
      <c r="G29" s="18">
        <f>[4]mip_backward_dispersion_2000!$B28</f>
        <v>3.3411268070852</v>
      </c>
      <c r="H29" s="18">
        <f>[4]mip_backward_dispersion_2001!$B28</f>
        <v>3.2589065990425699</v>
      </c>
      <c r="I29" s="18">
        <f>[4]mip_backward_dispersion_2002!$B28</f>
        <v>3.3463703655721799</v>
      </c>
      <c r="J29" s="18">
        <f>[4]mip_backward_dispersion_2003!$B28</f>
        <v>3.1845790960148701</v>
      </c>
      <c r="K29" s="18">
        <f>[4]mip_backward_dispersion_2004!$B28</f>
        <v>3.2779910524057598</v>
      </c>
      <c r="L29" s="18">
        <f>[4]mip_backward_dispersion_2005!$B28</f>
        <v>3.2378035591024399</v>
      </c>
      <c r="M29" s="18">
        <f>[4]mip_backward_dispersion_2006!$B28</f>
        <v>3.2752374280629701</v>
      </c>
      <c r="N29" s="18">
        <f>[4]mip_backward_dispersion_2007!$B28</f>
        <v>3.36437794017833</v>
      </c>
      <c r="O29" s="18">
        <f>[4]mip_backward_dispersion_2008!$B28</f>
        <v>3.3341939167852401</v>
      </c>
      <c r="P29" s="18">
        <f>[4]mip_backward_dispersion_2009!$B28</f>
        <v>3.4060942223166899</v>
      </c>
      <c r="Q29" s="18">
        <f>[4]mip_backward_dispersion_2010!$B28</f>
        <v>3.5891887368087798</v>
      </c>
      <c r="R29" s="18">
        <f>[4]mip_backward_dispersion_2011!$B28</f>
        <v>3.53567337489529</v>
      </c>
      <c r="S29" s="18">
        <f>[4]mip_backward_dispersion_2012!$B28</f>
        <v>3.4894009260787602</v>
      </c>
      <c r="T29" s="18">
        <f>[4]mip_backward_dispersion_2013!$B28</f>
        <v>3.48063618438922</v>
      </c>
      <c r="U29" s="18">
        <f>[4]mip_backward_dispersion_2014!$B28</f>
        <v>3.5174573284719899</v>
      </c>
      <c r="V29" s="18">
        <f>[4]mip_backward_dispersion_2015!$B28</f>
        <v>3.5298406469543502</v>
      </c>
      <c r="W29" s="18">
        <f>[4]mip_backward_dispersion_2016!$B28</f>
        <v>3.60774863162559</v>
      </c>
      <c r="X29" s="18">
        <f>[4]mip_backward_dispersion_2017!$B28</f>
        <v>3.5822753507752498</v>
      </c>
      <c r="Y29" s="18">
        <f>[4]mip_backward_dispersion_2018!$B28</f>
        <v>3.7100338076715902</v>
      </c>
      <c r="Z29" s="18">
        <f t="shared" si="3"/>
        <v>3.4988400265679629</v>
      </c>
      <c r="AB29" s="21" t="s">
        <v>45</v>
      </c>
      <c r="AC29" s="21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 spans="1:60" x14ac:dyDescent="0.4">
      <c r="A30" s="21" t="s">
        <v>46</v>
      </c>
      <c r="B30" s="18">
        <f>[4]mip_backward_dispersion_1995!$B29</f>
        <v>3.3961148269732502</v>
      </c>
      <c r="C30" s="18">
        <f>[4]mip_backward_dispersion_1996!$B29</f>
        <v>3.3029863972039499</v>
      </c>
      <c r="D30" s="18">
        <f>[4]mip_backward_dispersion_1997!$B29</f>
        <v>3.37397687604965</v>
      </c>
      <c r="E30" s="18">
        <f>[4]mip_backward_dispersion_1998!$B29</f>
        <v>3.4341524151861198</v>
      </c>
      <c r="F30" s="18">
        <f>[4]mip_backward_dispersion_1999!$B29</f>
        <v>3.46494815824455</v>
      </c>
      <c r="G30" s="18">
        <f>[4]mip_backward_dispersion_2000!$B29</f>
        <v>3.2219525114160201</v>
      </c>
      <c r="H30" s="18">
        <f>[4]mip_backward_dispersion_2001!$B29</f>
        <v>3.3005801879142602</v>
      </c>
      <c r="I30" s="18">
        <f>[4]mip_backward_dispersion_2002!$B29</f>
        <v>3.1636455027388801</v>
      </c>
      <c r="J30" s="18">
        <f>[4]mip_backward_dispersion_2003!$B29</f>
        <v>3.0632726631760998</v>
      </c>
      <c r="K30" s="18">
        <f>[4]mip_backward_dispersion_2004!$B29</f>
        <v>3.10511131733695</v>
      </c>
      <c r="L30" s="18">
        <f>[4]mip_backward_dispersion_2005!$B29</f>
        <v>3.0691964653603701</v>
      </c>
      <c r="M30" s="18">
        <f>[4]mip_backward_dispersion_2006!$B29</f>
        <v>3.1249983082707198</v>
      </c>
      <c r="N30" s="18">
        <f>[4]mip_backward_dispersion_2007!$B29</f>
        <v>3.2284747299187</v>
      </c>
      <c r="O30" s="18">
        <f>[4]mip_backward_dispersion_2008!$B29</f>
        <v>3.00241555660131</v>
      </c>
      <c r="P30" s="18">
        <f>[4]mip_backward_dispersion_2009!$B29</f>
        <v>3.21552771367304</v>
      </c>
      <c r="Q30" s="18">
        <f>[4]mip_backward_dispersion_2010!$B29</f>
        <v>3.3344674039704301</v>
      </c>
      <c r="R30" s="18">
        <f>[4]mip_backward_dispersion_2011!$B29</f>
        <v>3.3261603103513502</v>
      </c>
      <c r="S30" s="18">
        <f>[4]mip_backward_dispersion_2012!$B29</f>
        <v>3.3306345128928898</v>
      </c>
      <c r="T30" s="18">
        <f>[4]mip_backward_dispersion_2013!$B29</f>
        <v>3.4499252776653102</v>
      </c>
      <c r="U30" s="18">
        <f>[4]mip_backward_dispersion_2014!$B29</f>
        <v>3.4794724119864</v>
      </c>
      <c r="V30" s="18">
        <f>[4]mip_backward_dispersion_2015!$B29</f>
        <v>3.5329815159070601</v>
      </c>
      <c r="W30" s="18">
        <f>[4]mip_backward_dispersion_2016!$B29</f>
        <v>3.6439065106576698</v>
      </c>
      <c r="X30" s="18">
        <f>[4]mip_backward_dispersion_2017!$B29</f>
        <v>3.50680484131686</v>
      </c>
      <c r="Y30" s="18">
        <f>[4]mip_backward_dispersion_2018!$B29</f>
        <v>3.7039743714695899</v>
      </c>
      <c r="Z30" s="18">
        <f t="shared" si="3"/>
        <v>3.3239866994283922</v>
      </c>
      <c r="AB30" s="21" t="s">
        <v>46</v>
      </c>
      <c r="AC30" s="21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spans="1:60" x14ac:dyDescent="0.4">
      <c r="A31" s="21" t="s">
        <v>47</v>
      </c>
      <c r="B31" s="18">
        <f>[4]mip_backward_dispersion_1995!$B30</f>
        <v>2.9566387119162099</v>
      </c>
      <c r="C31" s="18">
        <f>[4]mip_backward_dispersion_1996!$B30</f>
        <v>2.9784307963129799</v>
      </c>
      <c r="D31" s="18">
        <f>[4]mip_backward_dispersion_1997!$B30</f>
        <v>2.9935786653757499</v>
      </c>
      <c r="E31" s="18">
        <f>[4]mip_backward_dispersion_1998!$B30</f>
        <v>3.0186183017338899</v>
      </c>
      <c r="F31" s="18">
        <f>[4]mip_backward_dispersion_1999!$B30</f>
        <v>2.9822215109041901</v>
      </c>
      <c r="G31" s="18">
        <f>[4]mip_backward_dispersion_2000!$B30</f>
        <v>2.7615715060905899</v>
      </c>
      <c r="H31" s="18">
        <f>[4]mip_backward_dispersion_2001!$B30</f>
        <v>2.7740025848347099</v>
      </c>
      <c r="I31" s="18">
        <f>[4]mip_backward_dispersion_2002!$B30</f>
        <v>2.7702484071406399</v>
      </c>
      <c r="J31" s="18">
        <f>[4]mip_backward_dispersion_2003!$B30</f>
        <v>2.6828023223533499</v>
      </c>
      <c r="K31" s="18">
        <f>[4]mip_backward_dispersion_2004!$B30</f>
        <v>2.7321434125637198</v>
      </c>
      <c r="L31" s="18">
        <f>[4]mip_backward_dispersion_2005!$B30</f>
        <v>2.72543960967581</v>
      </c>
      <c r="M31" s="18">
        <f>[4]mip_backward_dispersion_2006!$B30</f>
        <v>2.76587524739633</v>
      </c>
      <c r="N31" s="18">
        <f>[4]mip_backward_dispersion_2007!$B30</f>
        <v>2.8152106281113398</v>
      </c>
      <c r="O31" s="18">
        <f>[4]mip_backward_dispersion_2008!$B30</f>
        <v>2.7979841001679202</v>
      </c>
      <c r="P31" s="18">
        <f>[4]mip_backward_dispersion_2009!$B30</f>
        <v>2.8575462704657801</v>
      </c>
      <c r="Q31" s="18">
        <f>[4]mip_backward_dispersion_2010!$B30</f>
        <v>2.9280677104750201</v>
      </c>
      <c r="R31" s="18">
        <f>[4]mip_backward_dispersion_2011!$B30</f>
        <v>2.8206979573893398</v>
      </c>
      <c r="S31" s="18">
        <f>[4]mip_backward_dispersion_2012!$B30</f>
        <v>2.7818136137430001</v>
      </c>
      <c r="T31" s="18">
        <f>[4]mip_backward_dispersion_2013!$B30</f>
        <v>2.8108317213229101</v>
      </c>
      <c r="U31" s="18">
        <f>[4]mip_backward_dispersion_2014!$B30</f>
        <v>2.8204637906762602</v>
      </c>
      <c r="V31" s="18">
        <f>[4]mip_backward_dispersion_2015!$B30</f>
        <v>2.7710059276844201</v>
      </c>
      <c r="W31" s="18">
        <f>[4]mip_backward_dispersion_2016!$B30</f>
        <v>2.9510009066488698</v>
      </c>
      <c r="X31" s="18">
        <f>[4]mip_backward_dispersion_2017!$B30</f>
        <v>2.9393971216432102</v>
      </c>
      <c r="Y31" s="18">
        <f>[4]mip_backward_dispersion_2018!$B30</f>
        <v>2.9118364712375202</v>
      </c>
      <c r="Z31" s="18">
        <f t="shared" si="3"/>
        <v>2.8478094706609904</v>
      </c>
      <c r="AB31" s="21" t="s">
        <v>47</v>
      </c>
      <c r="AC31" s="21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</row>
    <row r="32" spans="1:60" x14ac:dyDescent="0.4">
      <c r="A32" s="21" t="s">
        <v>48</v>
      </c>
      <c r="B32" s="18">
        <f>[4]mip_backward_dispersion_1995!$B31</f>
        <v>4.1418668357111397</v>
      </c>
      <c r="C32" s="18">
        <f>[4]mip_backward_dispersion_1996!$B31</f>
        <v>4.1737413694104601</v>
      </c>
      <c r="D32" s="18">
        <f>[4]mip_backward_dispersion_1997!$B31</f>
        <v>4.1696369515994798</v>
      </c>
      <c r="E32" s="18">
        <f>[4]mip_backward_dispersion_1998!$B31</f>
        <v>4.2048912084407899</v>
      </c>
      <c r="F32" s="18">
        <f>[4]mip_backward_dispersion_1999!$B31</f>
        <v>4.1666775900059001</v>
      </c>
      <c r="G32" s="18">
        <f>[4]mip_backward_dispersion_2000!$B31</f>
        <v>3.6563463841059001</v>
      </c>
      <c r="H32" s="18">
        <f>[4]mip_backward_dispersion_2001!$B31</f>
        <v>3.5215913329741202</v>
      </c>
      <c r="I32" s="18">
        <f>[4]mip_backward_dispersion_2002!$B31</f>
        <v>3.4839315477774702</v>
      </c>
      <c r="J32" s="18">
        <f>[4]mip_backward_dispersion_2003!$B31</f>
        <v>3.3182110294651501</v>
      </c>
      <c r="K32" s="18">
        <f>[4]mip_backward_dispersion_2004!$B31</f>
        <v>3.4300806274217002</v>
      </c>
      <c r="L32" s="18">
        <f>[4]mip_backward_dispersion_2005!$B31</f>
        <v>3.3471010003389701</v>
      </c>
      <c r="M32" s="18">
        <f>[4]mip_backward_dispersion_2006!$B31</f>
        <v>3.41417761803037</v>
      </c>
      <c r="N32" s="18">
        <f>[4]mip_backward_dispersion_2007!$B31</f>
        <v>3.6073847459477002</v>
      </c>
      <c r="O32" s="18">
        <f>[4]mip_backward_dispersion_2008!$B31</f>
        <v>3.65077922097431</v>
      </c>
      <c r="P32" s="18">
        <f>[4]mip_backward_dispersion_2009!$B31</f>
        <v>3.6122245604274101</v>
      </c>
      <c r="Q32" s="18">
        <f>[4]mip_backward_dispersion_2010!$B31</f>
        <v>3.7459126696080798</v>
      </c>
      <c r="R32" s="18">
        <f>[4]mip_backward_dispersion_2011!$B31</f>
        <v>3.8985093832536899</v>
      </c>
      <c r="S32" s="18">
        <f>[4]mip_backward_dispersion_2012!$B31</f>
        <v>3.8710337308720999</v>
      </c>
      <c r="T32" s="18">
        <f>[4]mip_backward_dispersion_2013!$B31</f>
        <v>3.8189928294419602</v>
      </c>
      <c r="U32" s="18">
        <f>[4]mip_backward_dispersion_2014!$B31</f>
        <v>3.8053192304799799</v>
      </c>
      <c r="V32" s="18">
        <f>[4]mip_backward_dispersion_2015!$B31</f>
        <v>3.8128018168716098</v>
      </c>
      <c r="W32" s="18">
        <f>[4]mip_backward_dispersion_2016!$B31</f>
        <v>3.8401373245013999</v>
      </c>
      <c r="X32" s="18">
        <f>[4]mip_backward_dispersion_2017!$B31</f>
        <v>3.8321846754864799</v>
      </c>
      <c r="Y32" s="18">
        <f>[4]mip_backward_dispersion_2018!$B31</f>
        <v>3.8065885726993498</v>
      </c>
      <c r="Z32" s="18">
        <f t="shared" si="3"/>
        <v>3.7637550939935629</v>
      </c>
      <c r="AB32" s="21" t="s">
        <v>48</v>
      </c>
      <c r="AC32" s="21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</row>
    <row r="33" spans="1:53" x14ac:dyDescent="0.4">
      <c r="A33" s="21" t="s">
        <v>49</v>
      </c>
      <c r="B33" s="18">
        <f>[4]mip_backward_dispersion_1995!$B32</f>
        <v>4.3776309490378402</v>
      </c>
      <c r="C33" s="18">
        <f>[4]mip_backward_dispersion_1996!$B32</f>
        <v>4.5946971911939096</v>
      </c>
      <c r="D33" s="18">
        <f>[4]mip_backward_dispersion_1997!$B32</f>
        <v>4.6213482049092498</v>
      </c>
      <c r="E33" s="18">
        <f>[4]mip_backward_dispersion_1998!$B32</f>
        <v>4.6900448703780304</v>
      </c>
      <c r="F33" s="18">
        <f>[4]mip_backward_dispersion_1999!$B32</f>
        <v>4.63859831273155</v>
      </c>
      <c r="G33" s="18">
        <f>[4]mip_backward_dispersion_2000!$B32</f>
        <v>3.81808399642527</v>
      </c>
      <c r="H33" s="18">
        <f>[4]mip_backward_dispersion_2001!$B32</f>
        <v>3.6361211982230199</v>
      </c>
      <c r="I33" s="18">
        <f>[4]mip_backward_dispersion_2002!$B32</f>
        <v>3.5937913804375499</v>
      </c>
      <c r="J33" s="18">
        <f>[4]mip_backward_dispersion_2003!$B32</f>
        <v>3.3497940641301698</v>
      </c>
      <c r="K33" s="18">
        <f>[4]mip_backward_dispersion_2004!$B32</f>
        <v>3.3999462556726301</v>
      </c>
      <c r="L33" s="18">
        <f>[4]mip_backward_dispersion_2005!$B32</f>
        <v>3.28582003439409</v>
      </c>
      <c r="M33" s="18">
        <f>[4]mip_backward_dispersion_2006!$B32</f>
        <v>3.3605367077621802</v>
      </c>
      <c r="N33" s="18">
        <f>[4]mip_backward_dispersion_2007!$B32</f>
        <v>3.63907569792533</v>
      </c>
      <c r="O33" s="18">
        <f>[4]mip_backward_dispersion_2008!$B32</f>
        <v>3.8502724319544099</v>
      </c>
      <c r="P33" s="18">
        <f>[4]mip_backward_dispersion_2009!$B32</f>
        <v>3.9020455130017502</v>
      </c>
      <c r="Q33" s="18">
        <f>[4]mip_backward_dispersion_2010!$B32</f>
        <v>4.5377887720774996</v>
      </c>
      <c r="R33" s="18">
        <f>[4]mip_backward_dispersion_2011!$B32</f>
        <v>4.5884151928099897</v>
      </c>
      <c r="S33" s="18">
        <f>[4]mip_backward_dispersion_2012!$B32</f>
        <v>4.2621261330726803</v>
      </c>
      <c r="T33" s="18">
        <f>[4]mip_backward_dispersion_2013!$B32</f>
        <v>4.2634896460480203</v>
      </c>
      <c r="U33" s="18">
        <f>[4]mip_backward_dispersion_2014!$B32</f>
        <v>4.2894527725081</v>
      </c>
      <c r="V33" s="18">
        <f>[4]mip_backward_dispersion_2015!$B32</f>
        <v>4.2983142135283403</v>
      </c>
      <c r="W33" s="18">
        <f>[4]mip_backward_dispersion_2016!$B32</f>
        <v>4.3613073336421202</v>
      </c>
      <c r="X33" s="18">
        <f>[4]mip_backward_dispersion_2017!$B32</f>
        <v>4.1120159567959202</v>
      </c>
      <c r="Y33" s="18">
        <f>[4]mip_backward_dispersion_2018!$B32</f>
        <v>4.1657545230143302</v>
      </c>
      <c r="Z33" s="18">
        <f t="shared" si="3"/>
        <v>4.0681863063197481</v>
      </c>
      <c r="AB33" s="21" t="s">
        <v>49</v>
      </c>
      <c r="AC33" s="21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spans="1:53" x14ac:dyDescent="0.4">
      <c r="A34" s="21" t="s">
        <v>50</v>
      </c>
      <c r="B34" s="18">
        <f>[4]mip_backward_dispersion_1995!$B33</f>
        <v>3.93728489236122</v>
      </c>
      <c r="C34" s="18">
        <f>[4]mip_backward_dispersion_1996!$B33</f>
        <v>4.0360551732200403</v>
      </c>
      <c r="D34" s="18">
        <f>[4]mip_backward_dispersion_1997!$B33</f>
        <v>4.0061533580565403</v>
      </c>
      <c r="E34" s="18">
        <f>[4]mip_backward_dispersion_1998!$B33</f>
        <v>4.04501327570049</v>
      </c>
      <c r="F34" s="18">
        <f>[4]mip_backward_dispersion_1999!$B33</f>
        <v>3.9816564628930702</v>
      </c>
      <c r="G34" s="18">
        <f>[4]mip_backward_dispersion_2000!$B33</f>
        <v>3.07173747895252</v>
      </c>
      <c r="H34" s="18">
        <f>[4]mip_backward_dispersion_2001!$B33</f>
        <v>3.2129904608165298</v>
      </c>
      <c r="I34" s="18">
        <f>[4]mip_backward_dispersion_2002!$B33</f>
        <v>2.9609829044507201</v>
      </c>
      <c r="J34" s="18">
        <f>[4]mip_backward_dispersion_2003!$B33</f>
        <v>2.77696692019083</v>
      </c>
      <c r="K34" s="18">
        <f>[4]mip_backward_dispersion_2004!$B33</f>
        <v>2.7040073235722799</v>
      </c>
      <c r="L34" s="18">
        <f>[4]mip_backward_dispersion_2005!$B33</f>
        <v>2.6666129270663799</v>
      </c>
      <c r="M34" s="18">
        <f>[4]mip_backward_dispersion_2006!$B33</f>
        <v>2.8192920467601001</v>
      </c>
      <c r="N34" s="18">
        <f>[4]mip_backward_dispersion_2007!$B33</f>
        <v>2.9223170118556401</v>
      </c>
      <c r="O34" s="18">
        <f>[4]mip_backward_dispersion_2008!$B33</f>
        <v>2.8790719987089401</v>
      </c>
      <c r="P34" s="18">
        <f>[4]mip_backward_dispersion_2009!$B33</f>
        <v>2.994145199713</v>
      </c>
      <c r="Q34" s="18">
        <f>[4]mip_backward_dispersion_2010!$B33</f>
        <v>3.6052375639682199</v>
      </c>
      <c r="R34" s="18">
        <f>[4]mip_backward_dispersion_2011!$B33</f>
        <v>3.5609360018790102</v>
      </c>
      <c r="S34" s="18">
        <f>[4]mip_backward_dispersion_2012!$B33</f>
        <v>3.5393960379219398</v>
      </c>
      <c r="T34" s="18">
        <f>[4]mip_backward_dispersion_2013!$B33</f>
        <v>3.5847258374036999</v>
      </c>
      <c r="U34" s="18">
        <f>[4]mip_backward_dispersion_2014!$B33</f>
        <v>3.5868049279193399</v>
      </c>
      <c r="V34" s="18">
        <f>[4]mip_backward_dispersion_2015!$B33</f>
        <v>3.5243248234973801</v>
      </c>
      <c r="W34" s="18">
        <f>[4]mip_backward_dispersion_2016!$B33</f>
        <v>3.53476070760308</v>
      </c>
      <c r="X34" s="18">
        <f>[4]mip_backward_dispersion_2017!$B33</f>
        <v>3.5235245332293901</v>
      </c>
      <c r="Y34" s="18">
        <f>[4]mip_backward_dispersion_2018!$B33</f>
        <v>3.5539792083640398</v>
      </c>
      <c r="Z34" s="18">
        <f t="shared" si="3"/>
        <v>3.3761657115043504</v>
      </c>
      <c r="AB34" s="21" t="s">
        <v>50</v>
      </c>
      <c r="AC34" s="21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 spans="1:53" x14ac:dyDescent="0.4">
      <c r="A35" s="21" t="s">
        <v>51</v>
      </c>
      <c r="B35" s="18">
        <f>[4]mip_backward_dispersion_1995!$B34</f>
        <v>3.56833487917081</v>
      </c>
      <c r="C35" s="18">
        <f>[4]mip_backward_dispersion_1996!$B34</f>
        <v>3.5988365195910301</v>
      </c>
      <c r="D35" s="18">
        <f>[4]mip_backward_dispersion_1997!$B34</f>
        <v>3.5847233922205701</v>
      </c>
      <c r="E35" s="18">
        <f>[4]mip_backward_dispersion_1998!$B34</f>
        <v>3.6157119514184499</v>
      </c>
      <c r="F35" s="18">
        <f>[4]mip_backward_dispersion_1999!$B34</f>
        <v>3.5590573175116398</v>
      </c>
      <c r="G35" s="18">
        <f>[4]mip_backward_dispersion_2000!$B34</f>
        <v>3.5352437208598499</v>
      </c>
      <c r="H35" s="18">
        <f>[4]mip_backward_dispersion_2001!$B34</f>
        <v>3.6398469000456699</v>
      </c>
      <c r="I35" s="18">
        <f>[4]mip_backward_dispersion_2002!$B34</f>
        <v>3.4169252878927701</v>
      </c>
      <c r="J35" s="18">
        <f>[4]mip_backward_dispersion_2003!$B34</f>
        <v>3.3614679258379301</v>
      </c>
      <c r="K35" s="18">
        <f>[4]mip_backward_dispersion_2004!$B34</f>
        <v>3.4529372843955399</v>
      </c>
      <c r="L35" s="18">
        <f>[4]mip_backward_dispersion_2005!$B34</f>
        <v>3.43886062627598</v>
      </c>
      <c r="M35" s="18">
        <f>[4]mip_backward_dispersion_2006!$B34</f>
        <v>3.4757170342466002</v>
      </c>
      <c r="N35" s="18">
        <f>[4]mip_backward_dispersion_2007!$B34</f>
        <v>3.5233867631307398</v>
      </c>
      <c r="O35" s="18">
        <f>[4]mip_backward_dispersion_2008!$B34</f>
        <v>3.5436631059111501</v>
      </c>
      <c r="P35" s="18">
        <f>[4]mip_backward_dispersion_2009!$B34</f>
        <v>3.6031277536768802</v>
      </c>
      <c r="Q35" s="18">
        <f>[4]mip_backward_dispersion_2010!$B34</f>
        <v>3.5994866577596398</v>
      </c>
      <c r="R35" s="18">
        <f>[4]mip_backward_dispersion_2011!$B34</f>
        <v>3.6277538510741798</v>
      </c>
      <c r="S35" s="18">
        <f>[4]mip_backward_dispersion_2012!$B34</f>
        <v>3.5765252192539201</v>
      </c>
      <c r="T35" s="18">
        <f>[4]mip_backward_dispersion_2013!$B34</f>
        <v>3.5740223986869699</v>
      </c>
      <c r="U35" s="18">
        <f>[4]mip_backward_dispersion_2014!$B34</f>
        <v>3.5579461323664399</v>
      </c>
      <c r="V35" s="18">
        <f>[4]mip_backward_dispersion_2015!$B34</f>
        <v>3.57586315532942</v>
      </c>
      <c r="W35" s="18">
        <f>[4]mip_backward_dispersion_2016!$B34</f>
        <v>3.5365021278722102</v>
      </c>
      <c r="X35" s="18">
        <f>[4]mip_backward_dispersion_2017!$B34</f>
        <v>3.5615812133786999</v>
      </c>
      <c r="Y35" s="18">
        <f>[4]mip_backward_dispersion_2018!$B34</f>
        <v>3.5981738341888501</v>
      </c>
      <c r="Z35" s="18">
        <f t="shared" si="3"/>
        <v>3.5469039605039971</v>
      </c>
      <c r="AB35" s="21" t="s">
        <v>51</v>
      </c>
      <c r="AC35" s="2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</row>
    <row r="36" spans="1:53" x14ac:dyDescent="0.4">
      <c r="A36" s="21" t="s">
        <v>52</v>
      </c>
      <c r="B36" s="18">
        <f>[4]mip_backward_dispersion_1995!$B35</f>
        <v>3.7024726711130702</v>
      </c>
      <c r="C36" s="18">
        <f>[4]mip_backward_dispersion_1996!$B35</f>
        <v>3.9241468164518398</v>
      </c>
      <c r="D36" s="18">
        <f>[4]mip_backward_dispersion_1997!$B35</f>
        <v>3.9884644808886098</v>
      </c>
      <c r="E36" s="18">
        <f>[4]mip_backward_dispersion_1998!$B35</f>
        <v>4.0469273386892102</v>
      </c>
      <c r="F36" s="18">
        <f>[4]mip_backward_dispersion_1999!$B35</f>
        <v>3.9547011414619302</v>
      </c>
      <c r="G36" s="18">
        <f>[4]mip_backward_dispersion_2000!$B35</f>
        <v>3.9267997595278699</v>
      </c>
      <c r="H36" s="18">
        <f>[4]mip_backward_dispersion_2001!$B35</f>
        <v>4.0098079595192999</v>
      </c>
      <c r="I36" s="18">
        <f>[4]mip_backward_dispersion_2002!$B35</f>
        <v>3.8353730047505401</v>
      </c>
      <c r="J36" s="18">
        <f>[4]mip_backward_dispersion_2003!$B35</f>
        <v>3.7834767897286499</v>
      </c>
      <c r="K36" s="18">
        <f>[4]mip_backward_dispersion_2004!$B35</f>
        <v>3.9516169709844</v>
      </c>
      <c r="L36" s="18">
        <f>[4]mip_backward_dispersion_2005!$B35</f>
        <v>3.9207198254322799</v>
      </c>
      <c r="M36" s="18">
        <f>[4]mip_backward_dispersion_2006!$B35</f>
        <v>3.95868508929395</v>
      </c>
      <c r="N36" s="18">
        <f>[4]mip_backward_dispersion_2007!$B35</f>
        <v>4.0063243949189404</v>
      </c>
      <c r="O36" s="18">
        <f>[4]mip_backward_dispersion_2008!$B35</f>
        <v>4.0145578893593497</v>
      </c>
      <c r="P36" s="18">
        <f>[4]mip_backward_dispersion_2009!$B35</f>
        <v>4.0151224178458502</v>
      </c>
      <c r="Q36" s="18">
        <f>[4]mip_backward_dispersion_2010!$B35</f>
        <v>4.1821750382487002</v>
      </c>
      <c r="R36" s="18">
        <f>[4]mip_backward_dispersion_2011!$B35</f>
        <v>4.0439298356646196</v>
      </c>
      <c r="S36" s="18">
        <f>[4]mip_backward_dispersion_2012!$B35</f>
        <v>4.0325236976019196</v>
      </c>
      <c r="T36" s="18">
        <f>[4]mip_backward_dispersion_2013!$B35</f>
        <v>3.9506686986811301</v>
      </c>
      <c r="U36" s="18">
        <f>[4]mip_backward_dispersion_2014!$B35</f>
        <v>3.8969891922570099</v>
      </c>
      <c r="V36" s="18">
        <f>[4]mip_backward_dispersion_2015!$B35</f>
        <v>3.9109488343613599</v>
      </c>
      <c r="W36" s="18">
        <f>[4]mip_backward_dispersion_2016!$B35</f>
        <v>3.9648546438972101</v>
      </c>
      <c r="X36" s="18">
        <f>[4]mip_backward_dispersion_2017!$B35</f>
        <v>3.9647063027540401</v>
      </c>
      <c r="Y36" s="18">
        <f>[4]mip_backward_dispersion_2018!$B35</f>
        <v>3.9351042390747502</v>
      </c>
      <c r="Z36" s="18">
        <f t="shared" si="3"/>
        <v>3.9550457096877722</v>
      </c>
      <c r="AB36" s="21" t="s">
        <v>52</v>
      </c>
      <c r="AC36" s="21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spans="1:53" x14ac:dyDescent="0.4">
      <c r="A37" s="21" t="s">
        <v>53</v>
      </c>
      <c r="B37" s="18">
        <f>[4]mip_backward_dispersion_1995!$B36</f>
        <v>4.82117761580772</v>
      </c>
      <c r="C37" s="18">
        <f>[4]mip_backward_dispersion_1996!$B36</f>
        <v>4.9294430962162501</v>
      </c>
      <c r="D37" s="18">
        <f>[4]mip_backward_dispersion_1997!$B36</f>
        <v>4.9691498865260604</v>
      </c>
      <c r="E37" s="18">
        <f>[4]mip_backward_dispersion_1998!$B36</f>
        <v>5.0177299004286704</v>
      </c>
      <c r="F37" s="18">
        <f>[4]mip_backward_dispersion_1999!$B36</f>
        <v>4.9410762023240702</v>
      </c>
      <c r="G37" s="18">
        <f>[4]mip_backward_dispersion_2000!$B36</f>
        <v>4.8866539215319698</v>
      </c>
      <c r="H37" s="18">
        <f>[4]mip_backward_dispersion_2001!$B36</f>
        <v>4.8854667638951002</v>
      </c>
      <c r="I37" s="18">
        <f>[4]mip_backward_dispersion_2002!$B36</f>
        <v>4.66526363253932</v>
      </c>
      <c r="J37" s="18">
        <f>[4]mip_backward_dispersion_2003!$B36</f>
        <v>4.5314154892935496</v>
      </c>
      <c r="K37" s="18">
        <f>[4]mip_backward_dispersion_2004!$B36</f>
        <v>4.8276430420159899</v>
      </c>
      <c r="L37" s="18">
        <f>[4]mip_backward_dispersion_2005!$B36</f>
        <v>4.7663876959106304</v>
      </c>
      <c r="M37" s="18">
        <f>[4]mip_backward_dispersion_2006!$B36</f>
        <v>4.7873192811649803</v>
      </c>
      <c r="N37" s="18">
        <f>[4]mip_backward_dispersion_2007!$B36</f>
        <v>4.8814419500383801</v>
      </c>
      <c r="O37" s="18">
        <f>[4]mip_backward_dispersion_2008!$B36</f>
        <v>4.9579469737106896</v>
      </c>
      <c r="P37" s="18">
        <f>[4]mip_backward_dispersion_2009!$B36</f>
        <v>4.9163563692530197</v>
      </c>
      <c r="Q37" s="18">
        <f>[4]mip_backward_dispersion_2010!$B36</f>
        <v>4.6312571754605498</v>
      </c>
      <c r="R37" s="18">
        <f>[4]mip_backward_dispersion_2011!$B36</f>
        <v>4.6777610804209298</v>
      </c>
      <c r="S37" s="18">
        <f>[4]mip_backward_dispersion_2012!$B36</f>
        <v>4.5943669706086601</v>
      </c>
      <c r="T37" s="18">
        <f>[4]mip_backward_dispersion_2013!$B36</f>
        <v>4.62660947672844</v>
      </c>
      <c r="U37" s="18">
        <f>[4]mip_backward_dispersion_2014!$B36</f>
        <v>4.6330528155752404</v>
      </c>
      <c r="V37" s="18">
        <f>[4]mip_backward_dispersion_2015!$B36</f>
        <v>4.5905259181486402</v>
      </c>
      <c r="W37" s="18">
        <f>[4]mip_backward_dispersion_2016!$B36</f>
        <v>4.6417039782524601</v>
      </c>
      <c r="X37" s="18">
        <f>[4]mip_backward_dispersion_2017!$B36</f>
        <v>4.6964767104420799</v>
      </c>
      <c r="Y37" s="18">
        <f>[4]mip_backward_dispersion_2018!$B36</f>
        <v>4.7757031544335398</v>
      </c>
      <c r="Z37" s="18">
        <f t="shared" si="3"/>
        <v>4.7771637125302897</v>
      </c>
      <c r="AB37" s="21" t="s">
        <v>53</v>
      </c>
      <c r="AC37" s="21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spans="1:53" x14ac:dyDescent="0.4">
      <c r="A38" s="21" t="s">
        <v>54</v>
      </c>
      <c r="B38" s="18">
        <f>[4]mip_backward_dispersion_1995!$B37</f>
        <v>5.5908933302425901</v>
      </c>
      <c r="C38" s="18">
        <f>[4]mip_backward_dispersion_1996!$B37</f>
        <v>5.7104150880240496</v>
      </c>
      <c r="D38" s="18">
        <f>[4]mip_backward_dispersion_1997!$B37</f>
        <v>5.6097468712800396</v>
      </c>
      <c r="E38" s="18">
        <f>[4]mip_backward_dispersion_1998!$B37</f>
        <v>5.6634388086927796</v>
      </c>
      <c r="F38" s="18">
        <f>[4]mip_backward_dispersion_1999!$B37</f>
        <v>5.35971692944472</v>
      </c>
      <c r="G38" s="18">
        <f>[4]mip_backward_dispersion_2000!$B37</f>
        <v>4.98093384742198</v>
      </c>
      <c r="H38" s="18">
        <f>[4]mip_backward_dispersion_2001!$B37</f>
        <v>5.1315279817147701</v>
      </c>
      <c r="I38" s="18">
        <f>[4]mip_backward_dispersion_2002!$B37</f>
        <v>5.1331539392738801</v>
      </c>
      <c r="J38" s="18">
        <f>[4]mip_backward_dispersion_2003!$B37</f>
        <v>5.07408319260787</v>
      </c>
      <c r="K38" s="18">
        <f>[4]mip_backward_dispersion_2004!$B37</f>
        <v>5.0322474076169996</v>
      </c>
      <c r="L38" s="18">
        <f>[4]mip_backward_dispersion_2005!$B37</f>
        <v>5.0245358096997004</v>
      </c>
      <c r="M38" s="18">
        <f>[4]mip_backward_dispersion_2006!$B37</f>
        <v>5.0549249696322898</v>
      </c>
      <c r="N38" s="18">
        <f>[4]mip_backward_dispersion_2007!$B37</f>
        <v>5.0575827921074898</v>
      </c>
      <c r="O38" s="18">
        <f>[4]mip_backward_dispersion_2008!$B37</f>
        <v>4.9368388032232797</v>
      </c>
      <c r="P38" s="18">
        <f>[4]mip_backward_dispersion_2009!$B37</f>
        <v>4.8926188404403597</v>
      </c>
      <c r="Q38" s="18">
        <f>[4]mip_backward_dispersion_2010!$B37</f>
        <v>4.7799942699950799</v>
      </c>
      <c r="R38" s="18">
        <f>[4]mip_backward_dispersion_2011!$B37</f>
        <v>4.6472779806709701</v>
      </c>
      <c r="S38" s="18">
        <f>[4]mip_backward_dispersion_2012!$B37</f>
        <v>4.7070198895395299</v>
      </c>
      <c r="T38" s="18">
        <f>[4]mip_backward_dispersion_2013!$B37</f>
        <v>4.7136047171153699</v>
      </c>
      <c r="U38" s="18">
        <f>[4]mip_backward_dispersion_2014!$B37</f>
        <v>4.8311322683273197</v>
      </c>
      <c r="V38" s="18">
        <f>[4]mip_backward_dispersion_2015!$B37</f>
        <v>4.8487260233689504</v>
      </c>
      <c r="W38" s="18">
        <f>[4]mip_backward_dispersion_2016!$B37</f>
        <v>5.01354859437276</v>
      </c>
      <c r="X38" s="18">
        <f>[4]mip_backward_dispersion_2017!$B37</f>
        <v>5.0257508990525297</v>
      </c>
      <c r="Y38" s="18">
        <f>[4]mip_backward_dispersion_2018!$B37</f>
        <v>4.98101304069331</v>
      </c>
      <c r="Z38" s="18">
        <f t="shared" si="3"/>
        <v>5.0750302622732768</v>
      </c>
      <c r="AB38" s="21" t="s">
        <v>54</v>
      </c>
      <c r="AC38" s="21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spans="1:53" x14ac:dyDescent="0.4">
      <c r="A39" s="21" t="s">
        <v>55</v>
      </c>
      <c r="B39" s="18">
        <f>[4]mip_backward_dispersion_1995!$B38</f>
        <v>5.4913671970963396</v>
      </c>
      <c r="C39" s="18">
        <f>[4]mip_backward_dispersion_1996!$B38</f>
        <v>5.6555464247646698</v>
      </c>
      <c r="D39" s="18">
        <f>[4]mip_backward_dispersion_1997!$B38</f>
        <v>5.5989753828056799</v>
      </c>
      <c r="E39" s="18">
        <f>[4]mip_backward_dispersion_1998!$B38</f>
        <v>5.60099783193247</v>
      </c>
      <c r="F39" s="18">
        <f>[4]mip_backward_dispersion_1999!$B38</f>
        <v>5.5838686987389696</v>
      </c>
      <c r="G39" s="18">
        <f>[4]mip_backward_dispersion_2000!$B38</f>
        <v>5.5382327871385</v>
      </c>
      <c r="H39" s="18">
        <f>[4]mip_backward_dispersion_2001!$B38</f>
        <v>5.53111872530451</v>
      </c>
      <c r="I39" s="18">
        <f>[4]mip_backward_dispersion_2002!$B38</f>
        <v>5.4909759428312999</v>
      </c>
      <c r="J39" s="18">
        <f>[4]mip_backward_dispersion_2003!$B38</f>
        <v>5.5755538992982698</v>
      </c>
      <c r="K39" s="18">
        <f>[4]mip_backward_dispersion_2004!$B38</f>
        <v>5.5925820608098604</v>
      </c>
      <c r="L39" s="18">
        <f>[4]mip_backward_dispersion_2005!$B38</f>
        <v>5.6159573853034397</v>
      </c>
      <c r="M39" s="18">
        <f>[4]mip_backward_dispersion_2006!$B38</f>
        <v>5.63644292921198</v>
      </c>
      <c r="N39" s="18">
        <f>[4]mip_backward_dispersion_2007!$B38</f>
        <v>5.49546424450266</v>
      </c>
      <c r="O39" s="18">
        <f>[4]mip_backward_dispersion_2008!$B38</f>
        <v>5.6450342678626901</v>
      </c>
      <c r="P39" s="18">
        <f>[4]mip_backward_dispersion_2009!$B38</f>
        <v>5.5189675303291796</v>
      </c>
      <c r="Q39" s="18">
        <f>[4]mip_backward_dispersion_2010!$B38</f>
        <v>5.6368905155405198</v>
      </c>
      <c r="R39" s="18">
        <f>[4]mip_backward_dispersion_2011!$B38</f>
        <v>5.6397855389361604</v>
      </c>
      <c r="S39" s="18">
        <f>[4]mip_backward_dispersion_2012!$B38</f>
        <v>5.6280495774551103</v>
      </c>
      <c r="T39" s="18">
        <f>[4]mip_backward_dispersion_2013!$B38</f>
        <v>5.6277361046706904</v>
      </c>
      <c r="U39" s="18">
        <f>[4]mip_backward_dispersion_2014!$B38</f>
        <v>5.6578282230747599</v>
      </c>
      <c r="V39" s="18">
        <f>[4]mip_backward_dispersion_2015!$B38</f>
        <v>5.6394322208433101</v>
      </c>
      <c r="W39" s="18">
        <f>[4]mip_backward_dispersion_2016!$B38</f>
        <v>5.7793036397976003</v>
      </c>
      <c r="X39" s="18">
        <f>[4]mip_backward_dispersion_2017!$B38</f>
        <v>5.7982894005439798</v>
      </c>
      <c r="Y39" s="18">
        <f>[4]mip_backward_dispersion_2018!$B38</f>
        <v>5.7980489223867497</v>
      </c>
      <c r="Z39" s="18">
        <f t="shared" si="3"/>
        <v>5.6156853937991409</v>
      </c>
      <c r="AB39" s="21" t="s">
        <v>55</v>
      </c>
      <c r="AC39" s="21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spans="1:53" x14ac:dyDescent="0.4">
      <c r="A40" s="21" t="s">
        <v>56</v>
      </c>
      <c r="B40" s="18">
        <f>[4]mip_backward_dispersion_1995!$B39</f>
        <v>4.42716987883421</v>
      </c>
      <c r="C40" s="18">
        <f>[4]mip_backward_dispersion_1996!$B39</f>
        <v>4.4903082553898503</v>
      </c>
      <c r="D40" s="18">
        <f>[4]mip_backward_dispersion_1997!$B39</f>
        <v>4.52044024581354</v>
      </c>
      <c r="E40" s="18">
        <f>[4]mip_backward_dispersion_1998!$B39</f>
        <v>4.5440433028826002</v>
      </c>
      <c r="F40" s="18">
        <f>[4]mip_backward_dispersion_1999!$B39</f>
        <v>4.5019098146821204</v>
      </c>
      <c r="G40" s="18">
        <f>[4]mip_backward_dispersion_2000!$B39</f>
        <v>4.1500994322321203</v>
      </c>
      <c r="H40" s="18">
        <f>[4]mip_backward_dispersion_2001!$B39</f>
        <v>4.2620245252711699</v>
      </c>
      <c r="I40" s="18">
        <f>[4]mip_backward_dispersion_2002!$B39</f>
        <v>4.1060759817460299</v>
      </c>
      <c r="J40" s="18">
        <f>[4]mip_backward_dispersion_2003!$B39</f>
        <v>4.0883411076166496</v>
      </c>
      <c r="K40" s="18">
        <f>[4]mip_backward_dispersion_2004!$B39</f>
        <v>4.0878690243392697</v>
      </c>
      <c r="L40" s="18">
        <f>[4]mip_backward_dispersion_2005!$B39</f>
        <v>4.0726677931823998</v>
      </c>
      <c r="M40" s="18">
        <f>[4]mip_backward_dispersion_2006!$B39</f>
        <v>4.1658118785101497</v>
      </c>
      <c r="N40" s="18">
        <f>[4]mip_backward_dispersion_2007!$B39</f>
        <v>4.22297636279899</v>
      </c>
      <c r="O40" s="18">
        <f>[4]mip_backward_dispersion_2008!$B39</f>
        <v>4.3141706133590398</v>
      </c>
      <c r="P40" s="18">
        <f>[4]mip_backward_dispersion_2009!$B39</f>
        <v>4.3750400752136898</v>
      </c>
      <c r="Q40" s="18">
        <f>[4]mip_backward_dispersion_2010!$B39</f>
        <v>4.3316818280632603</v>
      </c>
      <c r="R40" s="18">
        <f>[4]mip_backward_dispersion_2011!$B39</f>
        <v>4.34725479431048</v>
      </c>
      <c r="S40" s="18">
        <f>[4]mip_backward_dispersion_2012!$B39</f>
        <v>4.3104903606015998</v>
      </c>
      <c r="T40" s="18">
        <f>[4]mip_backward_dispersion_2013!$B39</f>
        <v>4.3159666377336201</v>
      </c>
      <c r="U40" s="18">
        <f>[4]mip_backward_dispersion_2014!$B39</f>
        <v>4.3389615823114802</v>
      </c>
      <c r="V40" s="18">
        <f>[4]mip_backward_dispersion_2015!$B39</f>
        <v>4.3454511839602903</v>
      </c>
      <c r="W40" s="18">
        <f>[4]mip_backward_dispersion_2016!$B39</f>
        <v>4.3945751681873704</v>
      </c>
      <c r="X40" s="18">
        <f>[4]mip_backward_dispersion_2017!$B39</f>
        <v>4.37188311961705</v>
      </c>
      <c r="Y40" s="18">
        <f>[4]mip_backward_dispersion_2018!$B39</f>
        <v>4.6390502569065104</v>
      </c>
      <c r="Z40" s="18">
        <f t="shared" si="3"/>
        <v>4.3218443009818133</v>
      </c>
      <c r="AB40" s="21" t="s">
        <v>56</v>
      </c>
      <c r="AC40" s="21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spans="1:53" x14ac:dyDescent="0.4">
      <c r="A41" s="21" t="s">
        <v>57</v>
      </c>
      <c r="B41" s="18">
        <f>[4]mip_backward_dispersion_1995!$B40</f>
        <v>4.0924395466065899</v>
      </c>
      <c r="C41" s="18">
        <f>[4]mip_backward_dispersion_1996!$B40</f>
        <v>4.2025856410261397</v>
      </c>
      <c r="D41" s="18">
        <f>[4]mip_backward_dispersion_1997!$B40</f>
        <v>4.2412046358225597</v>
      </c>
      <c r="E41" s="18">
        <f>[4]mip_backward_dispersion_1998!$B40</f>
        <v>4.2739575190285199</v>
      </c>
      <c r="F41" s="18">
        <f>[4]mip_backward_dispersion_1999!$B40</f>
        <v>4.2164853575054799</v>
      </c>
      <c r="G41" s="18">
        <f>[4]mip_backward_dispersion_2000!$B40</f>
        <v>3.89908459167034</v>
      </c>
      <c r="H41" s="18">
        <f>[4]mip_backward_dispersion_2001!$B40</f>
        <v>3.9426255053769999</v>
      </c>
      <c r="I41" s="18">
        <f>[4]mip_backward_dispersion_2002!$B40</f>
        <v>3.7926084907334698</v>
      </c>
      <c r="J41" s="18">
        <f>[4]mip_backward_dispersion_2003!$B40</f>
        <v>3.7414537540931501</v>
      </c>
      <c r="K41" s="18">
        <f>[4]mip_backward_dispersion_2004!$B40</f>
        <v>3.73909608891443</v>
      </c>
      <c r="L41" s="18">
        <f>[4]mip_backward_dispersion_2005!$B40</f>
        <v>3.7248496517754801</v>
      </c>
      <c r="M41" s="18">
        <f>[4]mip_backward_dispersion_2006!$B40</f>
        <v>3.8387414686174601</v>
      </c>
      <c r="N41" s="18">
        <f>[4]mip_backward_dispersion_2007!$B40</f>
        <v>3.8696451407521502</v>
      </c>
      <c r="O41" s="18">
        <f>[4]mip_backward_dispersion_2008!$B40</f>
        <v>3.9923046671865601</v>
      </c>
      <c r="P41" s="18">
        <f>[4]mip_backward_dispersion_2009!$B40</f>
        <v>4.1270517468581396</v>
      </c>
      <c r="Q41" s="18">
        <f>[4]mip_backward_dispersion_2010!$B40</f>
        <v>4.6311321181845297</v>
      </c>
      <c r="R41" s="18">
        <f>[4]mip_backward_dispersion_2011!$B40</f>
        <v>4.6131753071260597</v>
      </c>
      <c r="S41" s="18">
        <f>[4]mip_backward_dispersion_2012!$B40</f>
        <v>4.6044621080676604</v>
      </c>
      <c r="T41" s="18">
        <f>[4]mip_backward_dispersion_2013!$B40</f>
        <v>4.6525739849924497</v>
      </c>
      <c r="U41" s="18">
        <f>[4]mip_backward_dispersion_2014!$B40</f>
        <v>4.6904542682281498</v>
      </c>
      <c r="V41" s="18">
        <f>[4]mip_backward_dispersion_2015!$B40</f>
        <v>4.6481670951567704</v>
      </c>
      <c r="W41" s="18">
        <f>[4]mip_backward_dispersion_2016!$B40</f>
        <v>4.6425847132029601</v>
      </c>
      <c r="X41" s="18">
        <f>[4]mip_backward_dispersion_2017!$B40</f>
        <v>4.61820674590005</v>
      </c>
      <c r="Y41" s="18">
        <f>[4]mip_backward_dispersion_2018!$B40</f>
        <v>4.4403518241760001</v>
      </c>
      <c r="Z41" s="18">
        <f t="shared" si="3"/>
        <v>4.2181350821250874</v>
      </c>
      <c r="AB41" s="21" t="s">
        <v>57</v>
      </c>
      <c r="AC41" s="21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spans="1:53" x14ac:dyDescent="0.4">
      <c r="A42" s="21" t="s">
        <v>58</v>
      </c>
      <c r="B42" s="18">
        <f>[4]mip_backward_dispersion_1995!$B41</f>
        <v>5.1263893312411302</v>
      </c>
      <c r="C42" s="18">
        <f>[4]mip_backward_dispersion_1996!$B41</f>
        <v>5.2634007270913399</v>
      </c>
      <c r="D42" s="18">
        <f>[4]mip_backward_dispersion_1997!$B41</f>
        <v>5.2954212144573596</v>
      </c>
      <c r="E42" s="18">
        <f>[4]mip_backward_dispersion_1998!$B41</f>
        <v>5.3674136891956197</v>
      </c>
      <c r="F42" s="18">
        <f>[4]mip_backward_dispersion_1999!$B41</f>
        <v>5.1974142230699201</v>
      </c>
      <c r="G42" s="18">
        <f>[4]mip_backward_dispersion_2000!$B41</f>
        <v>4.6694019295921496</v>
      </c>
      <c r="H42" s="18">
        <f>[4]mip_backward_dispersion_2001!$B41</f>
        <v>4.8571762225044299</v>
      </c>
      <c r="I42" s="18">
        <f>[4]mip_backward_dispersion_2002!$B41</f>
        <v>4.6589511003382897</v>
      </c>
      <c r="J42" s="18">
        <f>[4]mip_backward_dispersion_2003!$B41</f>
        <v>4.64727370790827</v>
      </c>
      <c r="K42" s="18">
        <f>[4]mip_backward_dispersion_2004!$B41</f>
        <v>4.7097843210944399</v>
      </c>
      <c r="L42" s="18">
        <f>[4]mip_backward_dispersion_2005!$B41</f>
        <v>4.6741606156792797</v>
      </c>
      <c r="M42" s="18">
        <f>[4]mip_backward_dispersion_2006!$B41</f>
        <v>4.7843014386337401</v>
      </c>
      <c r="N42" s="18">
        <f>[4]mip_backward_dispersion_2007!$B41</f>
        <v>4.7403689102002797</v>
      </c>
      <c r="O42" s="18">
        <f>[4]mip_backward_dispersion_2008!$B41</f>
        <v>4.7647586096325503</v>
      </c>
      <c r="P42" s="18">
        <f>[4]mip_backward_dispersion_2009!$B41</f>
        <v>4.8529761707811296</v>
      </c>
      <c r="Q42" s="18">
        <f>[4]mip_backward_dispersion_2010!$B41</f>
        <v>4.5318602602909897</v>
      </c>
      <c r="R42" s="18">
        <f>[4]mip_backward_dispersion_2011!$B41</f>
        <v>4.5080022614517503</v>
      </c>
      <c r="S42" s="18">
        <f>[4]mip_backward_dispersion_2012!$B41</f>
        <v>4.4734752149008701</v>
      </c>
      <c r="T42" s="18">
        <f>[4]mip_backward_dispersion_2013!$B41</f>
        <v>4.5284480442781998</v>
      </c>
      <c r="U42" s="18">
        <f>[4]mip_backward_dispersion_2014!$B41</f>
        <v>4.4831430626136903</v>
      </c>
      <c r="V42" s="18">
        <f>[4]mip_backward_dispersion_2015!$B41</f>
        <v>4.5301736839941498</v>
      </c>
      <c r="W42" s="18">
        <f>[4]mip_backward_dispersion_2016!$B41</f>
        <v>4.5249765405267803</v>
      </c>
      <c r="X42" s="18">
        <f>[4]mip_backward_dispersion_2017!$B41</f>
        <v>4.6192686304316997</v>
      </c>
      <c r="Y42" s="18">
        <f>[4]mip_backward_dispersion_2018!$B41</f>
        <v>4.7146436855404996</v>
      </c>
      <c r="Z42" s="18">
        <f t="shared" si="3"/>
        <v>4.7717993164770229</v>
      </c>
      <c r="AB42" s="21" t="s">
        <v>58</v>
      </c>
    </row>
    <row r="43" spans="1:53" x14ac:dyDescent="0.4">
      <c r="A43" s="21" t="s">
        <v>59</v>
      </c>
      <c r="B43" s="18">
        <f>[4]mip_backward_dispersion_1995!$B42</f>
        <v>5.6171774157513301</v>
      </c>
      <c r="C43" s="18">
        <f>[4]mip_backward_dispersion_1996!$B42</f>
        <v>5.7488047563511602</v>
      </c>
      <c r="D43" s="18">
        <f>[4]mip_backward_dispersion_1997!$B42</f>
        <v>5.7294999448494996</v>
      </c>
      <c r="E43" s="18">
        <f>[4]mip_backward_dispersion_1998!$B42</f>
        <v>5.7359433680663603</v>
      </c>
      <c r="F43" s="18">
        <f>[4]mip_backward_dispersion_1999!$B42</f>
        <v>5.71072474582766</v>
      </c>
      <c r="G43" s="18">
        <f>[4]mip_backward_dispersion_2000!$B42</f>
        <v>5.10694376933965</v>
      </c>
      <c r="H43" s="18">
        <f>[4]mip_backward_dispersion_2001!$B42</f>
        <v>5.1892705812635302</v>
      </c>
      <c r="I43" s="18">
        <f>[4]mip_backward_dispersion_2002!$B42</f>
        <v>5.0259531316030603</v>
      </c>
      <c r="J43" s="18">
        <f>[4]mip_backward_dispersion_2003!$B42</f>
        <v>4.9770114592991401</v>
      </c>
      <c r="K43" s="18">
        <f>[4]mip_backward_dispersion_2004!$B42</f>
        <v>4.9491356681595997</v>
      </c>
      <c r="L43" s="18">
        <f>[4]mip_backward_dispersion_2005!$B42</f>
        <v>4.8417597536843697</v>
      </c>
      <c r="M43" s="18">
        <f>[4]mip_backward_dispersion_2006!$B42</f>
        <v>4.9902390374007997</v>
      </c>
      <c r="N43" s="18">
        <f>[4]mip_backward_dispersion_2007!$B42</f>
        <v>5.0580931870614396</v>
      </c>
      <c r="O43" s="18">
        <f>[4]mip_backward_dispersion_2008!$B42</f>
        <v>5.0719810328196404</v>
      </c>
      <c r="P43" s="18">
        <f>[4]mip_backward_dispersion_2009!$B42</f>
        <v>5.1150313266038303</v>
      </c>
      <c r="Q43" s="18">
        <f>[4]mip_backward_dispersion_2010!$B42</f>
        <v>4.80043809855513</v>
      </c>
      <c r="R43" s="18">
        <f>[4]mip_backward_dispersion_2011!$B42</f>
        <v>4.8289635035717602</v>
      </c>
      <c r="S43" s="18">
        <f>[4]mip_backward_dispersion_2012!$B42</f>
        <v>4.77973328998866</v>
      </c>
      <c r="T43" s="18">
        <f>[4]mip_backward_dispersion_2013!$B42</f>
        <v>4.8230602783723597</v>
      </c>
      <c r="U43" s="18">
        <f>[4]mip_backward_dispersion_2014!$B42</f>
        <v>4.9104443095111598</v>
      </c>
      <c r="V43" s="18">
        <f>[4]mip_backward_dispersion_2015!$B42</f>
        <v>4.9879485233734302</v>
      </c>
      <c r="W43" s="18">
        <f>[4]mip_backward_dispersion_2016!$B42</f>
        <v>5.0133327703152801</v>
      </c>
      <c r="X43" s="18">
        <f>[4]mip_backward_dispersion_2017!$B42</f>
        <v>5.0392703067704803</v>
      </c>
      <c r="Y43" s="18">
        <f>[4]mip_backward_dispersion_2018!$B42</f>
        <v>5.2326064088226802</v>
      </c>
      <c r="Z43" s="18">
        <f t="shared" si="3"/>
        <v>5.1368069444734168</v>
      </c>
      <c r="AB43" s="21" t="s">
        <v>59</v>
      </c>
    </row>
    <row r="44" spans="1:53" x14ac:dyDescent="0.4">
      <c r="A44" s="21" t="s">
        <v>60</v>
      </c>
      <c r="B44" s="18">
        <f>[4]mip_backward_dispersion_1995!$B43</f>
        <v>4.2178267024949303</v>
      </c>
      <c r="C44" s="18">
        <f>[4]mip_backward_dispersion_1996!$B43</f>
        <v>4.1391534447917104</v>
      </c>
      <c r="D44" s="18">
        <f>[4]mip_backward_dispersion_1997!$B43</f>
        <v>4.1223224500668501</v>
      </c>
      <c r="E44" s="18">
        <f>[4]mip_backward_dispersion_1998!$B43</f>
        <v>4.1228624996124603</v>
      </c>
      <c r="F44" s="18">
        <f>[4]mip_backward_dispersion_1999!$B43</f>
        <v>4.0660371060964602</v>
      </c>
      <c r="G44" s="18">
        <f>[4]mip_backward_dispersion_2000!$B43</f>
        <v>4.0497126832391599</v>
      </c>
      <c r="H44" s="18">
        <f>[4]mip_backward_dispersion_2001!$B43</f>
        <v>4.0783239082835001</v>
      </c>
      <c r="I44" s="18">
        <f>[4]mip_backward_dispersion_2002!$B43</f>
        <v>3.9825437426583798</v>
      </c>
      <c r="J44" s="18">
        <f>[4]mip_backward_dispersion_2003!$B43</f>
        <v>3.92091177705906</v>
      </c>
      <c r="K44" s="18">
        <f>[4]mip_backward_dispersion_2004!$B43</f>
        <v>3.87983009737275</v>
      </c>
      <c r="L44" s="18">
        <f>[4]mip_backward_dispersion_2005!$B43</f>
        <v>3.8189451569588302</v>
      </c>
      <c r="M44" s="18">
        <f>[4]mip_backward_dispersion_2006!$B43</f>
        <v>3.9162091627719802</v>
      </c>
      <c r="N44" s="18">
        <f>[4]mip_backward_dispersion_2007!$B43</f>
        <v>4.0456748271057199</v>
      </c>
      <c r="O44" s="18">
        <f>[4]mip_backward_dispersion_2008!$B43</f>
        <v>4.06937752149343</v>
      </c>
      <c r="P44" s="18">
        <f>[4]mip_backward_dispersion_2009!$B43</f>
        <v>4.12045964956899</v>
      </c>
      <c r="Q44" s="18">
        <f>[4]mip_backward_dispersion_2010!$B43</f>
        <v>4.1719816521752504</v>
      </c>
      <c r="R44" s="18">
        <f>[4]mip_backward_dispersion_2011!$B43</f>
        <v>4.1809476382273303</v>
      </c>
      <c r="S44" s="18">
        <f>[4]mip_backward_dispersion_2012!$B43</f>
        <v>4.2932167173172102</v>
      </c>
      <c r="T44" s="18">
        <f>[4]mip_backward_dispersion_2013!$B43</f>
        <v>4.3245319905719697</v>
      </c>
      <c r="U44" s="18">
        <f>[4]mip_backward_dispersion_2014!$B43</f>
        <v>4.3001908631210997</v>
      </c>
      <c r="V44" s="18">
        <f>[4]mip_backward_dispersion_2015!$B43</f>
        <v>4.2747054197074004</v>
      </c>
      <c r="W44" s="18">
        <f>[4]mip_backward_dispersion_2016!$B43</f>
        <v>4.2868877277689403</v>
      </c>
      <c r="X44" s="18">
        <f>[4]mip_backward_dispersion_2017!$B43</f>
        <v>4.2779734855048197</v>
      </c>
      <c r="Y44" s="18">
        <f>[4]mip_backward_dispersion_2018!$B43</f>
        <v>4.3045597189643603</v>
      </c>
      <c r="Z44" s="18">
        <f t="shared" si="3"/>
        <v>4.123549414288858</v>
      </c>
      <c r="AB44" s="21" t="s">
        <v>60</v>
      </c>
    </row>
    <row r="45" spans="1:53" x14ac:dyDescent="0.4">
      <c r="A45" s="21" t="s">
        <v>61</v>
      </c>
      <c r="B45" s="18">
        <f>[4]mip_backward_dispersion_1995!$B44</f>
        <v>3.3649069775908602</v>
      </c>
      <c r="C45" s="18">
        <f>[4]mip_backward_dispersion_1996!$B44</f>
        <v>3.4007361808765499</v>
      </c>
      <c r="D45" s="18">
        <f>[4]mip_backward_dispersion_1997!$B44</f>
        <v>3.4534002545943898</v>
      </c>
      <c r="E45" s="18">
        <f>[4]mip_backward_dispersion_1998!$B44</f>
        <v>3.4547086205043098</v>
      </c>
      <c r="F45" s="18">
        <f>[4]mip_backward_dispersion_1999!$B44</f>
        <v>3.4499499860187899</v>
      </c>
      <c r="G45" s="18">
        <f>[4]mip_backward_dispersion_2000!$B44</f>
        <v>3.8935924569497198</v>
      </c>
      <c r="H45" s="18">
        <f>[4]mip_backward_dispersion_2001!$B44</f>
        <v>3.8864965423759998</v>
      </c>
      <c r="I45" s="18">
        <f>[4]mip_backward_dispersion_2002!$B44</f>
        <v>3.6486920600451298</v>
      </c>
      <c r="J45" s="18">
        <f>[4]mip_backward_dispersion_2003!$B44</f>
        <v>3.6035512873322899</v>
      </c>
      <c r="K45" s="18">
        <f>[4]mip_backward_dispersion_2004!$B44</f>
        <v>3.57490882782318</v>
      </c>
      <c r="L45" s="18">
        <f>[4]mip_backward_dispersion_2005!$B44</f>
        <v>3.6095979917988399</v>
      </c>
      <c r="M45" s="18">
        <f>[4]mip_backward_dispersion_2006!$B44</f>
        <v>3.7198147817867699</v>
      </c>
      <c r="N45" s="18">
        <f>[4]mip_backward_dispersion_2007!$B44</f>
        <v>3.6629460097400002</v>
      </c>
      <c r="O45" s="18">
        <f>[4]mip_backward_dispersion_2008!$B44</f>
        <v>3.6184303462168601</v>
      </c>
      <c r="P45" s="18">
        <f>[4]mip_backward_dispersion_2009!$B44</f>
        <v>3.7114606650839201</v>
      </c>
      <c r="Q45" s="18">
        <f>[4]mip_backward_dispersion_2010!$B44</f>
        <v>4.2857826005467796</v>
      </c>
      <c r="R45" s="18">
        <f>[4]mip_backward_dispersion_2011!$B44</f>
        <v>4.1438326114014901</v>
      </c>
      <c r="S45" s="18">
        <f>[4]mip_backward_dispersion_2012!$B44</f>
        <v>4.0357350486578101</v>
      </c>
      <c r="T45" s="18">
        <f>[4]mip_backward_dispersion_2013!$B44</f>
        <v>4.0495388548223996</v>
      </c>
      <c r="U45" s="18">
        <f>[4]mip_backward_dispersion_2014!$B44</f>
        <v>4.0445818027986302</v>
      </c>
      <c r="V45" s="18">
        <f>[4]mip_backward_dispersion_2015!$B44</f>
        <v>4.0206184438947101</v>
      </c>
      <c r="W45" s="18">
        <f>[4]mip_backward_dispersion_2016!$B44</f>
        <v>4.0537360840504801</v>
      </c>
      <c r="X45" s="18">
        <f>[4]mip_backward_dispersion_2017!$B44</f>
        <v>4.0227019360262801</v>
      </c>
      <c r="Y45" s="18">
        <f>[4]mip_backward_dispersion_2018!$B44</f>
        <v>3.9437491089419399</v>
      </c>
      <c r="Z45" s="18">
        <f t="shared" si="3"/>
        <v>3.7772278949949225</v>
      </c>
      <c r="AB45" s="21" t="s">
        <v>61</v>
      </c>
    </row>
    <row r="46" spans="1:53" x14ac:dyDescent="0.4">
      <c r="A46" s="21" t="s">
        <v>62</v>
      </c>
      <c r="B46" s="18">
        <f>[4]mip_backward_dispersion_1995!$B45</f>
        <v>3.4206219514975702</v>
      </c>
      <c r="C46" s="18">
        <f>[4]mip_backward_dispersion_1996!$B45</f>
        <v>3.5256323829717</v>
      </c>
      <c r="D46" s="18">
        <f>[4]mip_backward_dispersion_1997!$B45</f>
        <v>3.50534312021707</v>
      </c>
      <c r="E46" s="18">
        <f>[4]mip_backward_dispersion_1998!$B45</f>
        <v>3.5490411270373099</v>
      </c>
      <c r="F46" s="18">
        <f>[4]mip_backward_dispersion_1999!$B45</f>
        <v>3.5000471261243198</v>
      </c>
      <c r="G46" s="18">
        <f>[4]mip_backward_dispersion_2000!$B45</f>
        <v>3.8382602846335798</v>
      </c>
      <c r="H46" s="18">
        <f>[4]mip_backward_dispersion_2001!$B45</f>
        <v>3.7855943653361699</v>
      </c>
      <c r="I46" s="18">
        <f>[4]mip_backward_dispersion_2002!$B45</f>
        <v>3.6497136162968999</v>
      </c>
      <c r="J46" s="18">
        <f>[4]mip_backward_dispersion_2003!$B45</f>
        <v>3.5645702136965198</v>
      </c>
      <c r="K46" s="18">
        <f>[4]mip_backward_dispersion_2004!$B45</f>
        <v>3.5947826044611202</v>
      </c>
      <c r="L46" s="18">
        <f>[4]mip_backward_dispersion_2005!$B45</f>
        <v>3.6326779889555998</v>
      </c>
      <c r="M46" s="18">
        <f>[4]mip_backward_dispersion_2006!$B45</f>
        <v>3.72100849007467</v>
      </c>
      <c r="N46" s="18">
        <f>[4]mip_backward_dispersion_2007!$B45</f>
        <v>3.6963684920258202</v>
      </c>
      <c r="O46" s="18">
        <f>[4]mip_backward_dispersion_2008!$B45</f>
        <v>3.7426670960736801</v>
      </c>
      <c r="P46" s="18">
        <f>[4]mip_backward_dispersion_2009!$B45</f>
        <v>3.7689693740755299</v>
      </c>
      <c r="Q46" s="18">
        <f>[4]mip_backward_dispersion_2010!$B45</f>
        <v>3.4462585655409899</v>
      </c>
      <c r="R46" s="18">
        <f>[4]mip_backward_dispersion_2011!$B45</f>
        <v>3.4673903128308399</v>
      </c>
      <c r="S46" s="18">
        <f>[4]mip_backward_dispersion_2012!$B45</f>
        <v>3.4621813320569701</v>
      </c>
      <c r="T46" s="18">
        <f>[4]mip_backward_dispersion_2013!$B45</f>
        <v>3.5008803849541299</v>
      </c>
      <c r="U46" s="18">
        <f>[4]mip_backward_dispersion_2014!$B45</f>
        <v>3.51738351702312</v>
      </c>
      <c r="V46" s="18">
        <f>[4]mip_backward_dispersion_2015!$B45</f>
        <v>3.4872675074920898</v>
      </c>
      <c r="W46" s="18">
        <f>[4]mip_backward_dispersion_2016!$B45</f>
        <v>3.5903954569153602</v>
      </c>
      <c r="X46" s="18">
        <f>[4]mip_backward_dispersion_2017!$B45</f>
        <v>3.6116796752255702</v>
      </c>
      <c r="Y46" s="18">
        <f>[4]mip_backward_dispersion_2018!$B45</f>
        <v>3.4111994510398298</v>
      </c>
      <c r="Z46" s="18">
        <f t="shared" si="3"/>
        <v>3.5829139348565193</v>
      </c>
      <c r="AB46" s="21" t="s">
        <v>62</v>
      </c>
    </row>
    <row r="47" spans="1:53" x14ac:dyDescent="0.4">
      <c r="A47" s="21" t="s">
        <v>63</v>
      </c>
      <c r="B47" s="18">
        <f>[4]mip_backward_dispersion_1995!$B46</f>
        <v>6.7082039324993703</v>
      </c>
      <c r="C47" s="18">
        <f>[4]mip_backward_dispersion_1996!$B46</f>
        <v>6.7082039324993703</v>
      </c>
      <c r="D47" s="18">
        <f>[4]mip_backward_dispersion_1997!$B46</f>
        <v>6.7082039324993703</v>
      </c>
      <c r="E47" s="18">
        <f>[4]mip_backward_dispersion_1998!$B46</f>
        <v>6.7082039324993703</v>
      </c>
      <c r="F47" s="18">
        <f>[4]mip_backward_dispersion_1999!$B46</f>
        <v>6.7082039324993703</v>
      </c>
      <c r="G47" s="18">
        <f>[4]mip_backward_dispersion_2000!$B46</f>
        <v>6.7082039324993703</v>
      </c>
      <c r="H47" s="18">
        <f>[4]mip_backward_dispersion_2001!$B46</f>
        <v>6.7082039324993703</v>
      </c>
      <c r="I47" s="18">
        <f>[4]mip_backward_dispersion_2002!$B46</f>
        <v>6.7082039324993703</v>
      </c>
      <c r="J47" s="18">
        <f>[4]mip_backward_dispersion_2003!$B46</f>
        <v>6.7082039324993703</v>
      </c>
      <c r="K47" s="18">
        <f>[4]mip_backward_dispersion_2004!$B46</f>
        <v>6.7082039324993703</v>
      </c>
      <c r="L47" s="18">
        <f>[4]mip_backward_dispersion_2005!$B46</f>
        <v>6.7082039324993703</v>
      </c>
      <c r="M47" s="18">
        <f>[4]mip_backward_dispersion_2006!$B46</f>
        <v>6.7082039324993703</v>
      </c>
      <c r="N47" s="18">
        <f>[4]mip_backward_dispersion_2007!$B46</f>
        <v>6.7082039324993703</v>
      </c>
      <c r="O47" s="18">
        <f>[4]mip_backward_dispersion_2008!$B46</f>
        <v>6.7082039324993703</v>
      </c>
      <c r="P47" s="18">
        <f>[4]mip_backward_dispersion_2009!$B46</f>
        <v>6.7082039324993703</v>
      </c>
      <c r="Q47" s="18">
        <f>[4]mip_backward_dispersion_2010!$B46</f>
        <v>6.7082039324993703</v>
      </c>
      <c r="R47" s="18">
        <f>[4]mip_backward_dispersion_2011!$B46</f>
        <v>6.7082039324993703</v>
      </c>
      <c r="S47" s="18">
        <f>[4]mip_backward_dispersion_2012!$B46</f>
        <v>6.7082039324993703</v>
      </c>
      <c r="T47" s="18">
        <f>[4]mip_backward_dispersion_2013!$B46</f>
        <v>6.7082039324993703</v>
      </c>
      <c r="U47" s="18">
        <f>[4]mip_backward_dispersion_2014!$B46</f>
        <v>6.7082039324993703</v>
      </c>
      <c r="V47" s="18">
        <f>[4]mip_backward_dispersion_2015!$B46</f>
        <v>6.7082039324993703</v>
      </c>
      <c r="W47" s="18">
        <f>[4]mip_backward_dispersion_2016!$B46</f>
        <v>6.7082039324993703</v>
      </c>
      <c r="X47" s="18">
        <f>[4]mip_backward_dispersion_2017!$B46</f>
        <v>6.7082039324993703</v>
      </c>
      <c r="Y47" s="18">
        <f>[4]mip_backward_dispersion_2018!$B46</f>
        <v>6.7082039324993703</v>
      </c>
      <c r="Z47" s="18">
        <f t="shared" si="3"/>
        <v>6.7082039324993721</v>
      </c>
      <c r="AB47" s="21" t="s">
        <v>63</v>
      </c>
    </row>
    <row r="51" spans="1:60" x14ac:dyDescent="0.4">
      <c r="A51" s="21" t="s">
        <v>80</v>
      </c>
      <c r="AB51" s="21"/>
      <c r="AC51" s="21" t="s">
        <v>81</v>
      </c>
    </row>
    <row r="52" spans="1:60" x14ac:dyDescent="0.4">
      <c r="B52" s="22">
        <v>1995</v>
      </c>
      <c r="C52" s="22">
        <f>B52+1</f>
        <v>1996</v>
      </c>
      <c r="D52" s="22">
        <f t="shared" ref="D52:Q52" si="5">C52+1</f>
        <v>1997</v>
      </c>
      <c r="E52" s="22">
        <f t="shared" si="5"/>
        <v>1998</v>
      </c>
      <c r="F52" s="22">
        <f t="shared" si="5"/>
        <v>1999</v>
      </c>
      <c r="G52" s="22">
        <f t="shared" si="5"/>
        <v>2000</v>
      </c>
      <c r="H52" s="22">
        <f t="shared" si="5"/>
        <v>2001</v>
      </c>
      <c r="I52" s="22">
        <f t="shared" si="5"/>
        <v>2002</v>
      </c>
      <c r="J52" s="22">
        <f t="shared" si="5"/>
        <v>2003</v>
      </c>
      <c r="K52" s="22">
        <f t="shared" si="5"/>
        <v>2004</v>
      </c>
      <c r="L52" s="22">
        <f t="shared" si="5"/>
        <v>2005</v>
      </c>
      <c r="M52" s="22">
        <f t="shared" si="5"/>
        <v>2006</v>
      </c>
      <c r="N52" s="22">
        <f t="shared" si="5"/>
        <v>2007</v>
      </c>
      <c r="O52" s="22">
        <f t="shared" si="5"/>
        <v>2008</v>
      </c>
      <c r="P52" s="22">
        <f t="shared" si="5"/>
        <v>2009</v>
      </c>
      <c r="Q52" s="22">
        <f t="shared" si="5"/>
        <v>2010</v>
      </c>
      <c r="R52" s="22">
        <f>Q52+1</f>
        <v>2011</v>
      </c>
      <c r="S52" s="22">
        <f t="shared" ref="S52:Y52" si="6">R52+1</f>
        <v>2012</v>
      </c>
      <c r="T52" s="22">
        <f t="shared" si="6"/>
        <v>2013</v>
      </c>
      <c r="U52" s="22">
        <f t="shared" si="6"/>
        <v>2014</v>
      </c>
      <c r="V52" s="22">
        <f t="shared" si="6"/>
        <v>2015</v>
      </c>
      <c r="W52" s="22">
        <f t="shared" si="6"/>
        <v>2016</v>
      </c>
      <c r="X52" s="22">
        <f t="shared" si="6"/>
        <v>2017</v>
      </c>
      <c r="Y52" s="22">
        <f t="shared" si="6"/>
        <v>2018</v>
      </c>
      <c r="Z52" s="21" t="s">
        <v>67</v>
      </c>
      <c r="AC52" s="21"/>
      <c r="AD52" s="22">
        <v>1995</v>
      </c>
      <c r="AE52" s="22">
        <f>AD52+1</f>
        <v>1996</v>
      </c>
      <c r="AF52" s="22">
        <f t="shared" ref="AF52:AS52" si="7">AE52+1</f>
        <v>1997</v>
      </c>
      <c r="AG52" s="22">
        <f t="shared" si="7"/>
        <v>1998</v>
      </c>
      <c r="AH52" s="22">
        <f t="shared" si="7"/>
        <v>1999</v>
      </c>
      <c r="AI52" s="22">
        <f t="shared" si="7"/>
        <v>2000</v>
      </c>
      <c r="AJ52" s="22">
        <f t="shared" si="7"/>
        <v>2001</v>
      </c>
      <c r="AK52" s="22">
        <f t="shared" si="7"/>
        <v>2002</v>
      </c>
      <c r="AL52" s="22">
        <f t="shared" si="7"/>
        <v>2003</v>
      </c>
      <c r="AM52" s="22">
        <f t="shared" si="7"/>
        <v>2004</v>
      </c>
      <c r="AN52" s="22">
        <f t="shared" si="7"/>
        <v>2005</v>
      </c>
      <c r="AO52" s="22">
        <f t="shared" si="7"/>
        <v>2006</v>
      </c>
      <c r="AP52" s="22">
        <f t="shared" si="7"/>
        <v>2007</v>
      </c>
      <c r="AQ52" s="22">
        <f t="shared" si="7"/>
        <v>2008</v>
      </c>
      <c r="AR52" s="22">
        <f t="shared" si="7"/>
        <v>2009</v>
      </c>
      <c r="AS52" s="22">
        <f t="shared" si="7"/>
        <v>2010</v>
      </c>
      <c r="AT52" s="22">
        <f>AS52+1</f>
        <v>2011</v>
      </c>
      <c r="AU52" s="22">
        <f t="shared" ref="AU52:BA52" si="8">AT52+1</f>
        <v>2012</v>
      </c>
      <c r="AV52" s="22">
        <f t="shared" si="8"/>
        <v>2013</v>
      </c>
      <c r="AW52" s="22">
        <f t="shared" si="8"/>
        <v>2014</v>
      </c>
      <c r="AX52" s="22">
        <f t="shared" si="8"/>
        <v>2015</v>
      </c>
      <c r="AY52" s="22">
        <f t="shared" si="8"/>
        <v>2016</v>
      </c>
      <c r="AZ52" s="22">
        <f t="shared" si="8"/>
        <v>2017</v>
      </c>
      <c r="BA52" s="22">
        <f t="shared" si="8"/>
        <v>2018</v>
      </c>
      <c r="BG52" s="18"/>
      <c r="BH52" s="29"/>
    </row>
    <row r="53" spans="1:60" x14ac:dyDescent="0.4">
      <c r="A53" s="21" t="s">
        <v>19</v>
      </c>
      <c r="B53" s="18">
        <f>[5]mip_foward_dispersion_1995!$B2</f>
        <v>3.47358307462697</v>
      </c>
      <c r="C53" s="18">
        <f>[5]mip_foward_dispersion_1996!$B2</f>
        <v>3.49461689428255</v>
      </c>
      <c r="D53" s="18">
        <f>[5]mip_foward_dispersion_1997!$B2</f>
        <v>3.3488253796520602</v>
      </c>
      <c r="E53" s="18">
        <f>[5]mip_foward_dispersion_1998!$B2</f>
        <v>3.40568028427252</v>
      </c>
      <c r="F53" s="18">
        <f>[5]mip_foward_dispersion_1999!$B2</f>
        <v>3.5886557570872899</v>
      </c>
      <c r="G53" s="18">
        <f>[5]mip_foward_dispersion_2000!$B2</f>
        <v>3.31634435053622</v>
      </c>
      <c r="H53" s="18">
        <f>[5]mip_foward_dispersion_2001!$B2</f>
        <v>3.40308020597781</v>
      </c>
      <c r="I53" s="18">
        <f>[5]mip_foward_dispersion_2002!$B2</f>
        <v>3.26901645826509</v>
      </c>
      <c r="J53" s="18">
        <f>[5]mip_foward_dispersion_2003!$B2</f>
        <v>3.1206839691927</v>
      </c>
      <c r="K53" s="18">
        <f>[5]mip_foward_dispersion_2004!$B2</f>
        <v>3.23259318676834</v>
      </c>
      <c r="L53" s="18">
        <f>[5]mip_foward_dispersion_2005!$B2</f>
        <v>3.2026012298197299</v>
      </c>
      <c r="M53" s="18">
        <f>[5]mip_foward_dispersion_2006!$B2</f>
        <v>3.1904428367095599</v>
      </c>
      <c r="N53" s="18">
        <f>[5]mip_foward_dispersion_2007!$B2</f>
        <v>3.21654217150616</v>
      </c>
      <c r="O53" s="18">
        <f>[5]mip_foward_dispersion_2008!$B2</f>
        <v>3.2407958436179198</v>
      </c>
      <c r="P53" s="18">
        <f>[5]mip_foward_dispersion_2009!$B2</f>
        <v>3.2684576048766099</v>
      </c>
      <c r="Q53" s="18">
        <f>[5]mip_foward_dispersion_2010!$B2</f>
        <v>3.0944993970980099</v>
      </c>
      <c r="R53" s="18">
        <f>[5]mip_foward_dispersion_2011!$B2</f>
        <v>3.0258377865281001</v>
      </c>
      <c r="S53" s="18">
        <f>[5]mip_foward_dispersion_2012!$B2</f>
        <v>3.0432405407994998</v>
      </c>
      <c r="T53" s="18">
        <f>[5]mip_foward_dispersion_2013!$B2</f>
        <v>3.04060707863799</v>
      </c>
      <c r="U53" s="18">
        <f>[5]mip_foward_dispersion_2014!$B2</f>
        <v>3.0951759522209099</v>
      </c>
      <c r="V53" s="18">
        <f>[5]mip_foward_dispersion_2015!$B2</f>
        <v>3.0697081882692201</v>
      </c>
      <c r="W53" s="18">
        <f>[5]mip_foward_dispersion_2016!$B2</f>
        <v>2.9964289497846299</v>
      </c>
      <c r="X53" s="18">
        <f>[5]mip_foward_dispersion_2017!$B2</f>
        <v>3.0992183411797498</v>
      </c>
      <c r="Y53" s="18">
        <f>[5]mip_foward_dispersion_2018!$B2</f>
        <v>3.0910954724080701</v>
      </c>
      <c r="Z53" s="18">
        <f>AVERAGE(B53:Y53)</f>
        <v>3.2219887897549047</v>
      </c>
      <c r="AB53" s="21" t="s">
        <v>19</v>
      </c>
      <c r="AC53" s="25">
        <v>1</v>
      </c>
      <c r="AD53" s="26" t="str">
        <f>VLOOKUP(LARGE(B$53:B$97,$AC53),B$53:$AB$97,2022-AD$52,0)</f>
        <v>D97T98</v>
      </c>
      <c r="AE53" s="26" t="str">
        <f>VLOOKUP(LARGE(C$53:C$97,$AC53),C$53:$AB$97,2022-AE$52,0)</f>
        <v>D97T98</v>
      </c>
      <c r="AF53" s="26" t="str">
        <f>VLOOKUP(LARGE(D$53:D$97,$AC53),D$53:$AB$97,2022-AF$52,0)</f>
        <v>D97T98</v>
      </c>
      <c r="AG53" s="26" t="str">
        <f>VLOOKUP(LARGE(E$53:E$97,$AC53),E$53:$AB$97,2022-AG$52,0)</f>
        <v>D97T98</v>
      </c>
      <c r="AH53" s="26" t="str">
        <f>VLOOKUP(LARGE(F$53:F$97,$AC53),F$53:$AB$97,2022-AH$52,0)</f>
        <v>D97T98</v>
      </c>
      <c r="AI53" s="26" t="str">
        <f>VLOOKUP(LARGE(G$53:G$97,$AC53),G$53:$AB$97,2022-AI$52,0)</f>
        <v>D97T98</v>
      </c>
      <c r="AJ53" s="26" t="str">
        <f>VLOOKUP(LARGE(H$53:H$97,$AC53),H$53:$AB$97,2022-AJ$52,0)</f>
        <v>D97T98</v>
      </c>
      <c r="AK53" s="26" t="str">
        <f>VLOOKUP(LARGE(I$53:I$97,$AC53),I$53:$AB$97,2022-AK$52,0)</f>
        <v>D97T98</v>
      </c>
      <c r="AL53" s="26" t="str">
        <f>VLOOKUP(LARGE(J$53:J$97,$AC53),J$53:$AB$97,2022-AL$52,0)</f>
        <v>D97T98</v>
      </c>
      <c r="AM53" s="26" t="str">
        <f>VLOOKUP(LARGE(K$53:K$97,$AC53),K$53:$AB$97,2022-AM$52,0)</f>
        <v>D97T98</v>
      </c>
      <c r="AN53" s="26" t="str">
        <f>VLOOKUP(LARGE(L$53:L$97,$AC53),L$53:$AB$97,2022-AN$52,0)</f>
        <v>D97T98</v>
      </c>
      <c r="AO53" s="26" t="str">
        <f>VLOOKUP(LARGE(M$53:M$97,$AC53),M$53:$AB$97,2022-AO$52,0)</f>
        <v>D97T98</v>
      </c>
      <c r="AP53" s="26" t="str">
        <f>VLOOKUP(LARGE(N$53:N$97,$AC53),N$53:$AB$97,2022-AP$52,0)</f>
        <v>D97T98</v>
      </c>
      <c r="AQ53" s="26" t="str">
        <f>VLOOKUP(LARGE(O$53:O$97,$AC53),O$53:$AB$97,2022-AQ$52,0)</f>
        <v>D97T98</v>
      </c>
      <c r="AR53" s="26" t="str">
        <f>VLOOKUP(LARGE(P$53:P$97,$AC53),P$53:$AB$97,2022-AR$52,0)</f>
        <v>D97T98</v>
      </c>
      <c r="AS53" s="26" t="str">
        <f>VLOOKUP(LARGE(Q$53:Q$97,$AC53),Q$53:$AB$97,2022-AS$52,0)</f>
        <v>D97T98</v>
      </c>
      <c r="AT53" s="26" t="str">
        <f>VLOOKUP(LARGE(R$53:R$97,$AC53),R$53:$AB$97,2022-AT$52,0)</f>
        <v>D97T98</v>
      </c>
      <c r="AU53" s="26" t="str">
        <f>VLOOKUP(LARGE(S$53:S$97,$AC53),S$53:$AB$97,2022-AU$52,0)</f>
        <v>D97T98</v>
      </c>
      <c r="AV53" s="26" t="str">
        <f>VLOOKUP(LARGE(T$53:T$97,$AC53),T$53:$AB$97,2022-AV$52,0)</f>
        <v>D97T98</v>
      </c>
      <c r="AW53" s="26" t="str">
        <f>VLOOKUP(LARGE(U$53:U$97,$AC53),U$53:$AB$97,2022-AW$52,0)</f>
        <v>D97T98</v>
      </c>
      <c r="AX53" s="26" t="str">
        <f>VLOOKUP(LARGE(V$53:V$97,$AC53),V$53:$AB$97,2022-AX$52,0)</f>
        <v>D97T98</v>
      </c>
      <c r="AY53" s="26" t="str">
        <f>VLOOKUP(LARGE(W$53:W$97,$AC53),W$53:$AB$97,2022-AY$52,0)</f>
        <v>D97T98</v>
      </c>
      <c r="AZ53" s="26" t="str">
        <f>VLOOKUP(LARGE(X$53:X$97,$AC53),X$53:$AB$97,2022-AZ$52,0)</f>
        <v>D97T98</v>
      </c>
      <c r="BA53" s="26" t="str">
        <f>VLOOKUP(LARGE(Y$53:Y$97,$AC53),Y$53:$AB$97,2022-BA$52,0)</f>
        <v>D97T98</v>
      </c>
      <c r="BG53" s="18"/>
      <c r="BH53" s="29"/>
    </row>
    <row r="54" spans="1:60" x14ac:dyDescent="0.4">
      <c r="A54" s="21" t="s">
        <v>20</v>
      </c>
      <c r="B54" s="18">
        <f>[5]mip_foward_dispersion_1995!$B3</f>
        <v>6.6650617726701897</v>
      </c>
      <c r="C54" s="18">
        <f>[5]mip_foward_dispersion_1996!$B3</f>
        <v>6.6567363575690797</v>
      </c>
      <c r="D54" s="18">
        <f>[5]mip_foward_dispersion_1997!$B3</f>
        <v>6.6482344934015201</v>
      </c>
      <c r="E54" s="18">
        <f>[5]mip_foward_dispersion_1998!$B3</f>
        <v>6.6544660609654098</v>
      </c>
      <c r="F54" s="18">
        <f>[5]mip_foward_dispersion_1999!$B3</f>
        <v>6.6548528997419503</v>
      </c>
      <c r="G54" s="18">
        <f>[5]mip_foward_dispersion_2000!$B3</f>
        <v>6.6218108268810996</v>
      </c>
      <c r="H54" s="18">
        <f>[5]mip_foward_dispersion_2001!$B3</f>
        <v>6.6267148879116302</v>
      </c>
      <c r="I54" s="18">
        <f>[5]mip_foward_dispersion_2002!$B3</f>
        <v>6.6087413594741999</v>
      </c>
      <c r="J54" s="18">
        <f>[5]mip_foward_dispersion_2003!$B3</f>
        <v>6.5967069158179896</v>
      </c>
      <c r="K54" s="18">
        <f>[5]mip_foward_dispersion_2004!$B3</f>
        <v>6.60121242417173</v>
      </c>
      <c r="L54" s="18">
        <f>[5]mip_foward_dispersion_2005!$B3</f>
        <v>6.6114260933927804</v>
      </c>
      <c r="M54" s="18">
        <f>[5]mip_foward_dispersion_2006!$B3</f>
        <v>6.6195798585721404</v>
      </c>
      <c r="N54" s="18">
        <f>[5]mip_foward_dispersion_2007!$B3</f>
        <v>6.6138526164014202</v>
      </c>
      <c r="O54" s="18">
        <f>[5]mip_foward_dispersion_2008!$B3</f>
        <v>6.4721939542046396</v>
      </c>
      <c r="P54" s="18">
        <f>[5]mip_foward_dispersion_2009!$B3</f>
        <v>6.4841430092247601</v>
      </c>
      <c r="Q54" s="18">
        <f>[5]mip_foward_dispersion_2010!$B3</f>
        <v>6.5257418013509296</v>
      </c>
      <c r="R54" s="18">
        <f>[5]mip_foward_dispersion_2011!$B3</f>
        <v>6.5385113185786201</v>
      </c>
      <c r="S54" s="18">
        <f>[5]mip_foward_dispersion_2012!$B3</f>
        <v>6.5569843489419597</v>
      </c>
      <c r="T54" s="18">
        <f>[5]mip_foward_dispersion_2013!$B3</f>
        <v>6.5680859856995903</v>
      </c>
      <c r="U54" s="18">
        <f>[5]mip_foward_dispersion_2014!$B3</f>
        <v>6.5754731571235601</v>
      </c>
      <c r="V54" s="18">
        <f>[5]mip_foward_dispersion_2015!$B3</f>
        <v>6.58588024601851</v>
      </c>
      <c r="W54" s="18">
        <f>[5]mip_foward_dispersion_2016!$B3</f>
        <v>6.5710814286929997</v>
      </c>
      <c r="X54" s="18">
        <f>[5]mip_foward_dispersion_2017!$B3</f>
        <v>6.5847942050103203</v>
      </c>
      <c r="Y54" s="18">
        <f>[5]mip_foward_dispersion_2018!$B3</f>
        <v>6.5881495915992696</v>
      </c>
      <c r="Z54" s="18">
        <f t="shared" ref="Z54:Z97" si="9">AVERAGE(B54:Y54)</f>
        <v>6.5929348172256796</v>
      </c>
      <c r="AB54" s="21" t="s">
        <v>20</v>
      </c>
      <c r="AC54" s="25">
        <v>2</v>
      </c>
      <c r="AD54" s="26" t="str">
        <f>VLOOKUP(LARGE(B$53:B$97,$AC54),B$53:$AB$97,2022-AD$52,0)</f>
        <v>D86T88</v>
      </c>
      <c r="AE54" s="26" t="str">
        <f>VLOOKUP(LARGE(C$53:C$97,$AC54),C$53:$AB$97,2022-AE$52,0)</f>
        <v>D86T88</v>
      </c>
      <c r="AF54" s="26" t="str">
        <f>VLOOKUP(LARGE(D$53:D$97,$AC54),D$53:$AB$97,2022-AF$52,0)</f>
        <v>D86T88</v>
      </c>
      <c r="AG54" s="26" t="str">
        <f>VLOOKUP(LARGE(E$53:E$97,$AC54),E$53:$AB$97,2022-AG$52,0)</f>
        <v>D86T88</v>
      </c>
      <c r="AH54" s="26" t="str">
        <f>VLOOKUP(LARGE(F$53:F$97,$AC54),F$53:$AB$97,2022-AH$52,0)</f>
        <v>D03</v>
      </c>
      <c r="AI54" s="26" t="str">
        <f>VLOOKUP(LARGE(G$53:G$97,$AC54),G$53:$AB$97,2022-AI$52,0)</f>
        <v>D03</v>
      </c>
      <c r="AJ54" s="26" t="str">
        <f>VLOOKUP(LARGE(H$53:H$97,$AC54),H$53:$AB$97,2022-AJ$52,0)</f>
        <v>D03</v>
      </c>
      <c r="AK54" s="26" t="str">
        <f>VLOOKUP(LARGE(I$53:I$97,$AC54),I$53:$AB$97,2022-AK$52,0)</f>
        <v>D03</v>
      </c>
      <c r="AL54" s="26" t="str">
        <f>VLOOKUP(LARGE(J$53:J$97,$AC54),J$53:$AB$97,2022-AL$52,0)</f>
        <v>D03</v>
      </c>
      <c r="AM54" s="26" t="str">
        <f>VLOOKUP(LARGE(K$53:K$97,$AC54),K$53:$AB$97,2022-AM$52,0)</f>
        <v>D03</v>
      </c>
      <c r="AN54" s="26" t="str">
        <f>VLOOKUP(LARGE(L$53:L$97,$AC54),L$53:$AB$97,2022-AN$52,0)</f>
        <v>D03</v>
      </c>
      <c r="AO54" s="26" t="str">
        <f>VLOOKUP(LARGE(M$53:M$97,$AC54),M$53:$AB$97,2022-AO$52,0)</f>
        <v>D03</v>
      </c>
      <c r="AP54" s="26" t="str">
        <f>VLOOKUP(LARGE(N$53:N$97,$AC54),N$53:$AB$97,2022-AP$52,0)</f>
        <v>D03</v>
      </c>
      <c r="AQ54" s="26" t="str">
        <f>VLOOKUP(LARGE(O$53:O$97,$AC54),O$53:$AB$97,2022-AQ$52,0)</f>
        <v>D90T93</v>
      </c>
      <c r="AR54" s="26" t="str">
        <f>VLOOKUP(LARGE(P$53:P$97,$AC54),P$53:$AB$97,2022-AR$52,0)</f>
        <v>D03</v>
      </c>
      <c r="AS54" s="26" t="str">
        <f>VLOOKUP(LARGE(Q$53:Q$97,$AC54),Q$53:$AB$97,2022-AS$52,0)</f>
        <v>D03</v>
      </c>
      <c r="AT54" s="26" t="str">
        <f>VLOOKUP(LARGE(R$53:R$97,$AC54),R$53:$AB$97,2022-AT$52,0)</f>
        <v>D03</v>
      </c>
      <c r="AU54" s="26" t="str">
        <f>VLOOKUP(LARGE(S$53:S$97,$AC54),S$53:$AB$97,2022-AU$52,0)</f>
        <v>D03</v>
      </c>
      <c r="AV54" s="26" t="str">
        <f>VLOOKUP(LARGE(T$53:T$97,$AC54),T$53:$AB$97,2022-AV$52,0)</f>
        <v>D03</v>
      </c>
      <c r="AW54" s="26" t="str">
        <f>VLOOKUP(LARGE(U$53:U$97,$AC54),U$53:$AB$97,2022-AW$52,0)</f>
        <v>D03</v>
      </c>
      <c r="AX54" s="26" t="str">
        <f>VLOOKUP(LARGE(V$53:V$97,$AC54),V$53:$AB$97,2022-AX$52,0)</f>
        <v>D03</v>
      </c>
      <c r="AY54" s="26" t="str">
        <f>VLOOKUP(LARGE(W$53:W$97,$AC54),W$53:$AB$97,2022-AY$52,0)</f>
        <v>D03</v>
      </c>
      <c r="AZ54" s="26" t="str">
        <f>VLOOKUP(LARGE(X$53:X$97,$AC54),X$53:$AB$97,2022-AZ$52,0)</f>
        <v>D03</v>
      </c>
      <c r="BA54" s="26" t="str">
        <f>VLOOKUP(LARGE(Y$53:Y$97,$AC54),Y$53:$AB$97,2022-BA$52,0)</f>
        <v>D03</v>
      </c>
      <c r="BG54" s="18"/>
      <c r="BH54" s="29"/>
    </row>
    <row r="55" spans="1:60" x14ac:dyDescent="0.4">
      <c r="A55" s="21" t="s">
        <v>21</v>
      </c>
      <c r="B55" s="18">
        <f>[5]mip_foward_dispersion_1995!$B4</f>
        <v>2.5887784108582101</v>
      </c>
      <c r="C55" s="18">
        <f>[5]mip_foward_dispersion_1996!$B4</f>
        <v>2.4718062230735298</v>
      </c>
      <c r="D55" s="18">
        <f>[5]mip_foward_dispersion_1997!$B4</f>
        <v>2.4377549542447299</v>
      </c>
      <c r="E55" s="18">
        <f>[5]mip_foward_dispersion_1998!$B4</f>
        <v>2.57379311248248</v>
      </c>
      <c r="F55" s="18">
        <f>[5]mip_foward_dispersion_1999!$B4</f>
        <v>2.46676783576999</v>
      </c>
      <c r="G55" s="18">
        <f>[5]mip_foward_dispersion_2000!$B4</f>
        <v>2.2363461461331999</v>
      </c>
      <c r="H55" s="18">
        <f>[5]mip_foward_dispersion_2001!$B4</f>
        <v>2.2278981583464601</v>
      </c>
      <c r="I55" s="18">
        <f>[5]mip_foward_dispersion_2002!$B4</f>
        <v>2.1674923178582599</v>
      </c>
      <c r="J55" s="18">
        <f>[5]mip_foward_dispersion_2003!$B4</f>
        <v>2.1347195812053701</v>
      </c>
      <c r="K55" s="18">
        <f>[5]mip_foward_dispersion_2004!$B4</f>
        <v>2.0549090644974202</v>
      </c>
      <c r="L55" s="18">
        <f>[5]mip_foward_dispersion_2005!$B4</f>
        <v>2.1533329870458999</v>
      </c>
      <c r="M55" s="18">
        <f>[5]mip_foward_dispersion_2006!$B4</f>
        <v>2.1177340692972901</v>
      </c>
      <c r="N55" s="18">
        <f>[5]mip_foward_dispersion_2007!$B4</f>
        <v>2.2239626822843102</v>
      </c>
      <c r="O55" s="18">
        <f>[5]mip_foward_dispersion_2008!$B4</f>
        <v>2.0898155540623402</v>
      </c>
      <c r="P55" s="18">
        <f>[5]mip_foward_dispersion_2009!$B4</f>
        <v>2.42821598819088</v>
      </c>
      <c r="Q55" s="18">
        <f>[5]mip_foward_dispersion_2010!$B4</f>
        <v>2.8262119871912299</v>
      </c>
      <c r="R55" s="18">
        <f>[5]mip_foward_dispersion_2011!$B4</f>
        <v>2.6594615563614799</v>
      </c>
      <c r="S55" s="18">
        <f>[5]mip_foward_dispersion_2012!$B4</f>
        <v>2.5369144222357201</v>
      </c>
      <c r="T55" s="18">
        <f>[5]mip_foward_dispersion_2013!$B4</f>
        <v>2.4205964492131402</v>
      </c>
      <c r="U55" s="18">
        <f>[5]mip_foward_dispersion_2014!$B4</f>
        <v>2.49885068338659</v>
      </c>
      <c r="V55" s="18">
        <f>[5]mip_foward_dispersion_2015!$B4</f>
        <v>2.8889468625583801</v>
      </c>
      <c r="W55" s="18">
        <f>[5]mip_foward_dispersion_2016!$B4</f>
        <v>3.3728947310747301</v>
      </c>
      <c r="X55" s="18">
        <f>[5]mip_foward_dispersion_2017!$B4</f>
        <v>3.2387481875453998</v>
      </c>
      <c r="Y55" s="18">
        <f>[5]mip_foward_dispersion_2018!$B4</f>
        <v>2.99248156542146</v>
      </c>
      <c r="Z55" s="18">
        <f t="shared" si="9"/>
        <v>2.4920180637641036</v>
      </c>
      <c r="AB55" s="21" t="s">
        <v>21</v>
      </c>
      <c r="AC55" s="25">
        <v>3</v>
      </c>
      <c r="AD55" s="26" t="str">
        <f>VLOOKUP(LARGE(B$53:B$97,$AC55),B$53:$AB$97,2022-AD$52,0)</f>
        <v>D03</v>
      </c>
      <c r="AE55" s="26" t="str">
        <f>VLOOKUP(LARGE(C$53:C$97,$AC55),C$53:$AB$97,2022-AE$52,0)</f>
        <v>D03</v>
      </c>
      <c r="AF55" s="26" t="str">
        <f>VLOOKUP(LARGE(D$53:D$97,$AC55),D$53:$AB$97,2022-AF$52,0)</f>
        <v>D03</v>
      </c>
      <c r="AG55" s="26" t="str">
        <f>VLOOKUP(LARGE(E$53:E$97,$AC55),E$53:$AB$97,2022-AG$52,0)</f>
        <v>D03</v>
      </c>
      <c r="AH55" s="26" t="str">
        <f>VLOOKUP(LARGE(F$53:F$97,$AC55),F$53:$AB$97,2022-AH$52,0)</f>
        <v>D85</v>
      </c>
      <c r="AI55" s="26" t="str">
        <f>VLOOKUP(LARGE(G$53:G$97,$AC55),G$53:$AB$97,2022-AI$52,0)</f>
        <v>D86T88</v>
      </c>
      <c r="AJ55" s="26" t="str">
        <f>VLOOKUP(LARGE(H$53:H$97,$AC55),H$53:$AB$97,2022-AJ$52,0)</f>
        <v>D86T88</v>
      </c>
      <c r="AK55" s="26" t="str">
        <f>VLOOKUP(LARGE(I$53:I$97,$AC55),I$53:$AB$97,2022-AK$52,0)</f>
        <v>D86T88</v>
      </c>
      <c r="AL55" s="26" t="str">
        <f>VLOOKUP(LARGE(J$53:J$97,$AC55),J$53:$AB$97,2022-AL$52,0)</f>
        <v>D90T93</v>
      </c>
      <c r="AM55" s="26" t="str">
        <f>VLOOKUP(LARGE(K$53:K$97,$AC55),K$53:$AB$97,2022-AM$52,0)</f>
        <v>D90T93</v>
      </c>
      <c r="AN55" s="26" t="str">
        <f>VLOOKUP(LARGE(L$53:L$97,$AC55),L$53:$AB$97,2022-AN$52,0)</f>
        <v>D90T93</v>
      </c>
      <c r="AO55" s="26" t="str">
        <f>VLOOKUP(LARGE(M$53:M$97,$AC55),M$53:$AB$97,2022-AO$52,0)</f>
        <v>D90T93</v>
      </c>
      <c r="AP55" s="26" t="str">
        <f>VLOOKUP(LARGE(N$53:N$97,$AC55),N$53:$AB$97,2022-AP$52,0)</f>
        <v>D90T93</v>
      </c>
      <c r="AQ55" s="26" t="str">
        <f>VLOOKUP(LARGE(O$53:O$97,$AC55),O$53:$AB$97,2022-AQ$52,0)</f>
        <v>D03</v>
      </c>
      <c r="AR55" s="26" t="str">
        <f>VLOOKUP(LARGE(P$53:P$97,$AC55),P$53:$AB$97,2022-AR$52,0)</f>
        <v>D90T93</v>
      </c>
      <c r="AS55" s="26" t="str">
        <f>VLOOKUP(LARGE(Q$53:Q$97,$AC55),Q$53:$AB$97,2022-AS$52,0)</f>
        <v>D30</v>
      </c>
      <c r="AT55" s="26" t="str">
        <f>VLOOKUP(LARGE(R$53:R$97,$AC55),R$53:$AB$97,2022-AT$52,0)</f>
        <v>D86T88</v>
      </c>
      <c r="AU55" s="26" t="str">
        <f>VLOOKUP(LARGE(S$53:S$97,$AC55),S$53:$AB$97,2022-AU$52,0)</f>
        <v>D86T88</v>
      </c>
      <c r="AV55" s="26" t="str">
        <f>VLOOKUP(LARGE(T$53:T$97,$AC55),T$53:$AB$97,2022-AV$52,0)</f>
        <v>D86T88</v>
      </c>
      <c r="AW55" s="26" t="str">
        <f>VLOOKUP(LARGE(U$53:U$97,$AC55),U$53:$AB$97,2022-AW$52,0)</f>
        <v>D86T88</v>
      </c>
      <c r="AX55" s="26" t="str">
        <f>VLOOKUP(LARGE(V$53:V$97,$AC55),V$53:$AB$97,2022-AX$52,0)</f>
        <v>D86T88</v>
      </c>
      <c r="AY55" s="26" t="str">
        <f>VLOOKUP(LARGE(W$53:W$97,$AC55),W$53:$AB$97,2022-AY$52,0)</f>
        <v>D86T88</v>
      </c>
      <c r="AZ55" s="26" t="str">
        <f>VLOOKUP(LARGE(X$53:X$97,$AC55),X$53:$AB$97,2022-AZ$52,0)</f>
        <v>D86T88</v>
      </c>
      <c r="BA55" s="26" t="str">
        <f>VLOOKUP(LARGE(Y$53:Y$97,$AC55),Y$53:$AB$97,2022-BA$52,0)</f>
        <v>D86T88</v>
      </c>
      <c r="BG55" s="18"/>
      <c r="BH55" s="29"/>
    </row>
    <row r="56" spans="1:60" x14ac:dyDescent="0.4">
      <c r="A56" s="21" t="s">
        <v>22</v>
      </c>
      <c r="B56" s="18">
        <f>[5]mip_foward_dispersion_1995!$B5</f>
        <v>4.04369338578294</v>
      </c>
      <c r="C56" s="18">
        <f>[5]mip_foward_dispersion_1996!$B5</f>
        <v>4.04306159763295</v>
      </c>
      <c r="D56" s="18">
        <f>[5]mip_foward_dispersion_1997!$B5</f>
        <v>4.1094028524672899</v>
      </c>
      <c r="E56" s="18">
        <f>[5]mip_foward_dispersion_1998!$B5</f>
        <v>4.23007880893819</v>
      </c>
      <c r="F56" s="18">
        <f>[5]mip_foward_dispersion_1999!$B5</f>
        <v>4.2420215267700598</v>
      </c>
      <c r="G56" s="18">
        <f>[5]mip_foward_dispersion_2000!$B5</f>
        <v>4.0209923314490901</v>
      </c>
      <c r="H56" s="18">
        <f>[5]mip_foward_dispersion_2001!$B5</f>
        <v>3.92863367208545</v>
      </c>
      <c r="I56" s="18">
        <f>[5]mip_foward_dispersion_2002!$B5</f>
        <v>3.8132701931908599</v>
      </c>
      <c r="J56" s="18">
        <f>[5]mip_foward_dispersion_2003!$B5</f>
        <v>3.8083383691196802</v>
      </c>
      <c r="K56" s="18">
        <f>[5]mip_foward_dispersion_2004!$B5</f>
        <v>3.7384381370623498</v>
      </c>
      <c r="L56" s="18">
        <f>[5]mip_foward_dispersion_2005!$B5</f>
        <v>3.7792932158829302</v>
      </c>
      <c r="M56" s="18">
        <f>[5]mip_foward_dispersion_2006!$B5</f>
        <v>3.8666190346533198</v>
      </c>
      <c r="N56" s="18">
        <f>[5]mip_foward_dispersion_2007!$B5</f>
        <v>3.9674230411485598</v>
      </c>
      <c r="O56" s="18">
        <f>[5]mip_foward_dispersion_2008!$B5</f>
        <v>3.9941637356767901</v>
      </c>
      <c r="P56" s="18">
        <f>[5]mip_foward_dispersion_2009!$B5</f>
        <v>4.1359092668533002</v>
      </c>
      <c r="Q56" s="18">
        <f>[5]mip_foward_dispersion_2010!$B5</f>
        <v>4.1953195983993101</v>
      </c>
      <c r="R56" s="18">
        <f>[5]mip_foward_dispersion_2011!$B5</f>
        <v>4.0558014292570697</v>
      </c>
      <c r="S56" s="18">
        <f>[5]mip_foward_dispersion_2012!$B5</f>
        <v>4.0978035162345403</v>
      </c>
      <c r="T56" s="18">
        <f>[5]mip_foward_dispersion_2013!$B5</f>
        <v>4.1825027538824502</v>
      </c>
      <c r="U56" s="18">
        <f>[5]mip_foward_dispersion_2014!$B5</f>
        <v>4.2767508912190202</v>
      </c>
      <c r="V56" s="18">
        <f>[5]mip_foward_dispersion_2015!$B5</f>
        <v>4.5492000553088996</v>
      </c>
      <c r="W56" s="18">
        <f>[5]mip_foward_dispersion_2016!$B5</f>
        <v>5.2634335749178902</v>
      </c>
      <c r="X56" s="18">
        <f>[5]mip_foward_dispersion_2017!$B5</f>
        <v>4.7376958791613397</v>
      </c>
      <c r="Y56" s="18">
        <f>[5]mip_foward_dispersion_2018!$B5</f>
        <v>4.2175305623684398</v>
      </c>
      <c r="Z56" s="18">
        <f t="shared" si="9"/>
        <v>4.1373907262276131</v>
      </c>
      <c r="AB56" s="21" t="s">
        <v>22</v>
      </c>
      <c r="AC56" s="25">
        <v>4</v>
      </c>
      <c r="AD56" s="26" t="str">
        <f>VLOOKUP(LARGE(B$53:B$97,$AC56),B$53:$AB$97,2022-AD$52,0)</f>
        <v>D90T93</v>
      </c>
      <c r="AE56" s="26" t="str">
        <f>VLOOKUP(LARGE(C$53:C$97,$AC56),C$53:$AB$97,2022-AE$52,0)</f>
        <v>D90T93</v>
      </c>
      <c r="AF56" s="26" t="str">
        <f>VLOOKUP(LARGE(D$53:D$97,$AC56),D$53:$AB$97,2022-AF$52,0)</f>
        <v>D85</v>
      </c>
      <c r="AG56" s="26" t="str">
        <f>VLOOKUP(LARGE(E$53:E$97,$AC56),E$53:$AB$97,2022-AG$52,0)</f>
        <v>D85</v>
      </c>
      <c r="AH56" s="26" t="str">
        <f>VLOOKUP(LARGE(F$53:F$97,$AC56),F$53:$AB$97,2022-AH$52,0)</f>
        <v>D90T93</v>
      </c>
      <c r="AI56" s="26" t="str">
        <f>VLOOKUP(LARGE(G$53:G$97,$AC56),G$53:$AB$97,2022-AI$52,0)</f>
        <v>D90T93</v>
      </c>
      <c r="AJ56" s="26" t="str">
        <f>VLOOKUP(LARGE(H$53:H$97,$AC56),H$53:$AB$97,2022-AJ$52,0)</f>
        <v>D90T93</v>
      </c>
      <c r="AK56" s="26" t="str">
        <f>VLOOKUP(LARGE(I$53:I$97,$AC56),I$53:$AB$97,2022-AK$52,0)</f>
        <v>D90T93</v>
      </c>
      <c r="AL56" s="26" t="str">
        <f>VLOOKUP(LARGE(J$53:J$97,$AC56),J$53:$AB$97,2022-AL$52,0)</f>
        <v>D86T88</v>
      </c>
      <c r="AM56" s="26" t="str">
        <f>VLOOKUP(LARGE(K$53:K$97,$AC56),K$53:$AB$97,2022-AM$52,0)</f>
        <v>D30</v>
      </c>
      <c r="AN56" s="26" t="str">
        <f>VLOOKUP(LARGE(L$53:L$97,$AC56),L$53:$AB$97,2022-AN$52,0)</f>
        <v>D86T88</v>
      </c>
      <c r="AO56" s="26" t="str">
        <f>VLOOKUP(LARGE(M$53:M$97,$AC56),M$53:$AB$97,2022-AO$52,0)</f>
        <v>D86T88</v>
      </c>
      <c r="AP56" s="26" t="str">
        <f>VLOOKUP(LARGE(N$53:N$97,$AC56),N$53:$AB$97,2022-AP$52,0)</f>
        <v>D30</v>
      </c>
      <c r="AQ56" s="26" t="str">
        <f>VLOOKUP(LARGE(O$53:O$97,$AC56),O$53:$AB$97,2022-AQ$52,0)</f>
        <v>D30</v>
      </c>
      <c r="AR56" s="26" t="str">
        <f>VLOOKUP(LARGE(P$53:P$97,$AC56),P$53:$AB$97,2022-AR$52,0)</f>
        <v>D30</v>
      </c>
      <c r="AS56" s="26" t="str">
        <f>VLOOKUP(LARGE(Q$53:Q$97,$AC56),Q$53:$AB$97,2022-AS$52,0)</f>
        <v>D86T88</v>
      </c>
      <c r="AT56" s="26" t="str">
        <f>VLOOKUP(LARGE(R$53:R$97,$AC56),R$53:$AB$97,2022-AT$52,0)</f>
        <v>D30</v>
      </c>
      <c r="AU56" s="26" t="str">
        <f>VLOOKUP(LARGE(S$53:S$97,$AC56),S$53:$AB$97,2022-AU$52,0)</f>
        <v>D30</v>
      </c>
      <c r="AV56" s="26" t="str">
        <f>VLOOKUP(LARGE(T$53:T$97,$AC56),T$53:$AB$97,2022-AV$52,0)</f>
        <v>D30</v>
      </c>
      <c r="AW56" s="26" t="str">
        <f>VLOOKUP(LARGE(U$53:U$97,$AC56),U$53:$AB$97,2022-AW$52,0)</f>
        <v>D30</v>
      </c>
      <c r="AX56" s="26" t="str">
        <f>VLOOKUP(LARGE(V$53:V$97,$AC56),V$53:$AB$97,2022-AX$52,0)</f>
        <v>D30</v>
      </c>
      <c r="AY56" s="26" t="str">
        <f>VLOOKUP(LARGE(W$53:W$97,$AC56),W$53:$AB$97,2022-AY$52,0)</f>
        <v>D30</v>
      </c>
      <c r="AZ56" s="26" t="str">
        <f>VLOOKUP(LARGE(X$53:X$97,$AC56),X$53:$AB$97,2022-AZ$52,0)</f>
        <v>D30</v>
      </c>
      <c r="BA56" s="26" t="str">
        <f>VLOOKUP(LARGE(Y$53:Y$97,$AC56),Y$53:$AB$97,2022-BA$52,0)</f>
        <v>D30</v>
      </c>
      <c r="BG56" s="18"/>
      <c r="BH56" s="29"/>
    </row>
    <row r="57" spans="1:60" x14ac:dyDescent="0.4">
      <c r="A57" s="21" t="s">
        <v>23</v>
      </c>
      <c r="B57" s="18">
        <f>[5]mip_foward_dispersion_1995!$B6</f>
        <v>5.9316808447898097</v>
      </c>
      <c r="C57" s="18">
        <f>[5]mip_foward_dispersion_1996!$B6</f>
        <v>5.9507621363404004</v>
      </c>
      <c r="D57" s="18">
        <f>[5]mip_foward_dispersion_1997!$B6</f>
        <v>5.91758451402898</v>
      </c>
      <c r="E57" s="18">
        <f>[5]mip_foward_dispersion_1998!$B6</f>
        <v>5.9504245067143202</v>
      </c>
      <c r="F57" s="18">
        <f>[5]mip_foward_dispersion_1999!$B6</f>
        <v>5.9255050694616402</v>
      </c>
      <c r="G57" s="18">
        <f>[5]mip_foward_dispersion_2000!$B6</f>
        <v>5.9243194262920902</v>
      </c>
      <c r="H57" s="18">
        <f>[5]mip_foward_dispersion_2001!$B6</f>
        <v>5.9053080872134904</v>
      </c>
      <c r="I57" s="18">
        <f>[5]mip_foward_dispersion_2002!$B6</f>
        <v>5.9006901540245202</v>
      </c>
      <c r="J57" s="18">
        <f>[5]mip_foward_dispersion_2003!$B6</f>
        <v>5.88605359071504</v>
      </c>
      <c r="K57" s="18">
        <f>[5]mip_foward_dispersion_2004!$B6</f>
        <v>5.8773889205428897</v>
      </c>
      <c r="L57" s="18">
        <f>[5]mip_foward_dispersion_2005!$B6</f>
        <v>5.9665682936680202</v>
      </c>
      <c r="M57" s="18">
        <f>[5]mip_foward_dispersion_2006!$B6</f>
        <v>5.9870437815285902</v>
      </c>
      <c r="N57" s="18">
        <f>[5]mip_foward_dispersion_2007!$B6</f>
        <v>5.9711158230461701</v>
      </c>
      <c r="O57" s="18">
        <f>[5]mip_foward_dispersion_2008!$B6</f>
        <v>5.9526865919507301</v>
      </c>
      <c r="P57" s="18">
        <f>[5]mip_foward_dispersion_2009!$B6</f>
        <v>5.8381454948382103</v>
      </c>
      <c r="Q57" s="18">
        <f>[5]mip_foward_dispersion_2010!$B6</f>
        <v>6.0247626165023203</v>
      </c>
      <c r="R57" s="18">
        <f>[5]mip_foward_dispersion_2011!$B6</f>
        <v>5.9918180173497104</v>
      </c>
      <c r="S57" s="18">
        <f>[5]mip_foward_dispersion_2012!$B6</f>
        <v>5.9276516528228802</v>
      </c>
      <c r="T57" s="18">
        <f>[5]mip_foward_dispersion_2013!$B6</f>
        <v>5.92346782108587</v>
      </c>
      <c r="U57" s="18">
        <f>[5]mip_foward_dispersion_2014!$B6</f>
        <v>5.9135302287297096</v>
      </c>
      <c r="V57" s="18">
        <f>[5]mip_foward_dispersion_2015!$B6</f>
        <v>5.9135892180089602</v>
      </c>
      <c r="W57" s="18">
        <f>[5]mip_foward_dispersion_2016!$B6</f>
        <v>6.0476033996369596</v>
      </c>
      <c r="X57" s="18">
        <f>[5]mip_foward_dispersion_2017!$B6</f>
        <v>6.0491446779303804</v>
      </c>
      <c r="Y57" s="18">
        <f>[5]mip_foward_dispersion_2018!$B6</f>
        <v>5.9685042931827397</v>
      </c>
      <c r="Z57" s="18">
        <f t="shared" si="9"/>
        <v>5.9435562150168515</v>
      </c>
      <c r="AB57" s="21" t="s">
        <v>23</v>
      </c>
      <c r="AC57" s="25">
        <v>5</v>
      </c>
      <c r="AD57" s="26" t="str">
        <f>VLOOKUP(LARGE(B$53:B$97,$AC57),B$53:$AB$97,2022-AD$52,0)</f>
        <v>D85</v>
      </c>
      <c r="AE57" s="26" t="str">
        <f>VLOOKUP(LARGE(C$53:C$97,$AC57),C$53:$AB$97,2022-AE$52,0)</f>
        <v>D85</v>
      </c>
      <c r="AF57" s="26" t="str">
        <f>VLOOKUP(LARGE(D$53:D$97,$AC57),D$53:$AB$97,2022-AF$52,0)</f>
        <v>D90T93</v>
      </c>
      <c r="AG57" s="26" t="str">
        <f>VLOOKUP(LARGE(E$53:E$97,$AC57),E$53:$AB$97,2022-AG$52,0)</f>
        <v>D90T93</v>
      </c>
      <c r="AH57" s="26" t="str">
        <f>VLOOKUP(LARGE(F$53:F$97,$AC57),F$53:$AB$97,2022-AH$52,0)</f>
        <v>D86T88</v>
      </c>
      <c r="AI57" s="26" t="str">
        <f>VLOOKUP(LARGE(G$53:G$97,$AC57),G$53:$AB$97,2022-AI$52,0)</f>
        <v>D30</v>
      </c>
      <c r="AJ57" s="26" t="str">
        <f>VLOOKUP(LARGE(H$53:H$97,$AC57),H$53:$AB$97,2022-AJ$52,0)</f>
        <v>D30</v>
      </c>
      <c r="AK57" s="26" t="str">
        <f>VLOOKUP(LARGE(I$53:I$97,$AC57),I$53:$AB$97,2022-AK$52,0)</f>
        <v>D30</v>
      </c>
      <c r="AL57" s="26" t="str">
        <f>VLOOKUP(LARGE(J$53:J$97,$AC57),J$53:$AB$97,2022-AL$52,0)</f>
        <v>D30</v>
      </c>
      <c r="AM57" s="26" t="str">
        <f>VLOOKUP(LARGE(K$53:K$97,$AC57),K$53:$AB$97,2022-AM$52,0)</f>
        <v>D86T88</v>
      </c>
      <c r="AN57" s="26" t="str">
        <f>VLOOKUP(LARGE(L$53:L$97,$AC57),L$53:$AB$97,2022-AN$52,0)</f>
        <v>D30</v>
      </c>
      <c r="AO57" s="26" t="str">
        <f>VLOOKUP(LARGE(M$53:M$97,$AC57),M$53:$AB$97,2022-AO$52,0)</f>
        <v>D30</v>
      </c>
      <c r="AP57" s="26" t="str">
        <f>VLOOKUP(LARGE(N$53:N$97,$AC57),N$53:$AB$97,2022-AP$52,0)</f>
        <v>D86T88</v>
      </c>
      <c r="AQ57" s="26" t="str">
        <f>VLOOKUP(LARGE(O$53:O$97,$AC57),O$53:$AB$97,2022-AQ$52,0)</f>
        <v>D86T88</v>
      </c>
      <c r="AR57" s="26" t="str">
        <f>VLOOKUP(LARGE(P$53:P$97,$AC57),P$53:$AB$97,2022-AR$52,0)</f>
        <v>D86T88</v>
      </c>
      <c r="AS57" s="26" t="str">
        <f>VLOOKUP(LARGE(Q$53:Q$97,$AC57),Q$53:$AB$97,2022-AS$52,0)</f>
        <v>D90T93</v>
      </c>
      <c r="AT57" s="26" t="str">
        <f>VLOOKUP(LARGE(R$53:R$97,$AC57),R$53:$AB$97,2022-AT$52,0)</f>
        <v>D90T93</v>
      </c>
      <c r="AU57" s="26" t="str">
        <f>VLOOKUP(LARGE(S$53:S$97,$AC57),S$53:$AB$97,2022-AU$52,0)</f>
        <v>D90T93</v>
      </c>
      <c r="AV57" s="26" t="str">
        <f>VLOOKUP(LARGE(T$53:T$97,$AC57),T$53:$AB$97,2022-AV$52,0)</f>
        <v>D90T93</v>
      </c>
      <c r="AW57" s="26" t="str">
        <f>VLOOKUP(LARGE(U$53:U$97,$AC57),U$53:$AB$97,2022-AW$52,0)</f>
        <v>D90T93</v>
      </c>
      <c r="AX57" s="26" t="str">
        <f>VLOOKUP(LARGE(V$53:V$97,$AC57),V$53:$AB$97,2022-AX$52,0)</f>
        <v>D90T93</v>
      </c>
      <c r="AY57" s="26" t="str">
        <f>VLOOKUP(LARGE(W$53:W$97,$AC57),W$53:$AB$97,2022-AY$52,0)</f>
        <v>D90T93</v>
      </c>
      <c r="AZ57" s="26" t="str">
        <f>VLOOKUP(LARGE(X$53:X$97,$AC57),X$53:$AB$97,2022-AZ$52,0)</f>
        <v>D90T93</v>
      </c>
      <c r="BA57" s="26" t="str">
        <f>VLOOKUP(LARGE(Y$53:Y$97,$AC57),Y$53:$AB$97,2022-BA$52,0)</f>
        <v>D90T93</v>
      </c>
      <c r="BG57" s="18"/>
      <c r="BH57" s="29"/>
    </row>
    <row r="58" spans="1:60" x14ac:dyDescent="0.4">
      <c r="A58" s="21" t="s">
        <v>24</v>
      </c>
      <c r="B58" s="18">
        <f>[5]mip_foward_dispersion_1995!$B7</f>
        <v>4.1784505872213398</v>
      </c>
      <c r="C58" s="18">
        <f>[5]mip_foward_dispersion_1996!$B7</f>
        <v>4.2470671153769501</v>
      </c>
      <c r="D58" s="18">
        <f>[5]mip_foward_dispersion_1997!$B7</f>
        <v>4.1070336786301196</v>
      </c>
      <c r="E58" s="18">
        <f>[5]mip_foward_dispersion_1998!$B7</f>
        <v>4.2038438189448604</v>
      </c>
      <c r="F58" s="18">
        <f>[5]mip_foward_dispersion_1999!$B7</f>
        <v>4.2348236739252396</v>
      </c>
      <c r="G58" s="18">
        <f>[5]mip_foward_dispersion_2000!$B7</f>
        <v>4.01277780220396</v>
      </c>
      <c r="H58" s="18">
        <f>[5]mip_foward_dispersion_2001!$B7</f>
        <v>4.0799324453046104</v>
      </c>
      <c r="I58" s="18">
        <f>[5]mip_foward_dispersion_2002!$B7</f>
        <v>3.94149823570572</v>
      </c>
      <c r="J58" s="18">
        <f>[5]mip_foward_dispersion_2003!$B7</f>
        <v>3.88298311330899</v>
      </c>
      <c r="K58" s="18">
        <f>[5]mip_foward_dispersion_2004!$B7</f>
        <v>3.79725308670649</v>
      </c>
      <c r="L58" s="18">
        <f>[5]mip_foward_dispersion_2005!$B7</f>
        <v>3.58661808828094</v>
      </c>
      <c r="M58" s="18">
        <f>[5]mip_foward_dispersion_2006!$B7</f>
        <v>3.684985916914</v>
      </c>
      <c r="N58" s="18">
        <f>[5]mip_foward_dispersion_2007!$B7</f>
        <v>3.67826145576166</v>
      </c>
      <c r="O58" s="18">
        <f>[5]mip_foward_dispersion_2008!$B7</f>
        <v>3.8680075527917199</v>
      </c>
      <c r="P58" s="18">
        <f>[5]mip_foward_dispersion_2009!$B7</f>
        <v>3.9914142348002501</v>
      </c>
      <c r="Q58" s="18">
        <f>[5]mip_foward_dispersion_2010!$B7</f>
        <v>3.93890697613993</v>
      </c>
      <c r="R58" s="18">
        <f>[5]mip_foward_dispersion_2011!$B7</f>
        <v>3.8142028969417199</v>
      </c>
      <c r="S58" s="18">
        <f>[5]mip_foward_dispersion_2012!$B7</f>
        <v>3.8443273036688601</v>
      </c>
      <c r="T58" s="18">
        <f>[5]mip_foward_dispersion_2013!$B7</f>
        <v>3.9372438940864698</v>
      </c>
      <c r="U58" s="18">
        <f>[5]mip_foward_dispersion_2014!$B7</f>
        <v>3.95427287691684</v>
      </c>
      <c r="V58" s="18">
        <f>[5]mip_foward_dispersion_2015!$B7</f>
        <v>3.87014528659879</v>
      </c>
      <c r="W58" s="18">
        <f>[5]mip_foward_dispersion_2016!$B7</f>
        <v>3.8087097420657798</v>
      </c>
      <c r="X58" s="18">
        <f>[5]mip_foward_dispersion_2017!$B7</f>
        <v>3.8641369635428102</v>
      </c>
      <c r="Y58" s="18">
        <f>[5]mip_foward_dispersion_2018!$B7</f>
        <v>3.9316782055878199</v>
      </c>
      <c r="Z58" s="18">
        <f t="shared" si="9"/>
        <v>3.935773956309411</v>
      </c>
      <c r="AB58" s="21" t="s">
        <v>24</v>
      </c>
      <c r="AC58" s="27" t="s">
        <v>19</v>
      </c>
      <c r="AD58" s="29">
        <f>45-RANK(B$53,B$53:B$97,0)</f>
        <v>13</v>
      </c>
      <c r="AE58" s="29">
        <f t="shared" ref="AE58:BA58" si="10">45-RANK(C$53,C$53:C$97,0)</f>
        <v>15</v>
      </c>
      <c r="AF58" s="29">
        <f t="shared" si="10"/>
        <v>14</v>
      </c>
      <c r="AG58" s="29">
        <f t="shared" si="10"/>
        <v>15</v>
      </c>
      <c r="AH58" s="29">
        <f t="shared" si="10"/>
        <v>15</v>
      </c>
      <c r="AI58" s="29">
        <f t="shared" si="10"/>
        <v>15</v>
      </c>
      <c r="AJ58" s="29">
        <f t="shared" si="10"/>
        <v>16</v>
      </c>
      <c r="AK58" s="29">
        <f t="shared" si="10"/>
        <v>14</v>
      </c>
      <c r="AL58" s="29">
        <f t="shared" si="10"/>
        <v>12</v>
      </c>
      <c r="AM58" s="29">
        <f t="shared" si="10"/>
        <v>12</v>
      </c>
      <c r="AN58" s="29">
        <f t="shared" si="10"/>
        <v>12</v>
      </c>
      <c r="AO58" s="29">
        <f t="shared" si="10"/>
        <v>12</v>
      </c>
      <c r="AP58" s="29">
        <f t="shared" si="10"/>
        <v>12</v>
      </c>
      <c r="AQ58" s="29">
        <f t="shared" si="10"/>
        <v>10</v>
      </c>
      <c r="AR58" s="29">
        <f t="shared" si="10"/>
        <v>11</v>
      </c>
      <c r="AS58" s="29">
        <f t="shared" si="10"/>
        <v>9</v>
      </c>
      <c r="AT58" s="29">
        <f t="shared" si="10"/>
        <v>9</v>
      </c>
      <c r="AU58" s="29">
        <f t="shared" si="10"/>
        <v>8</v>
      </c>
      <c r="AV58" s="29">
        <f t="shared" si="10"/>
        <v>8</v>
      </c>
      <c r="AW58" s="29">
        <f t="shared" si="10"/>
        <v>9</v>
      </c>
      <c r="AX58" s="29">
        <f t="shared" si="10"/>
        <v>8</v>
      </c>
      <c r="AY58" s="29">
        <f t="shared" si="10"/>
        <v>7</v>
      </c>
      <c r="AZ58" s="29">
        <f t="shared" si="10"/>
        <v>8</v>
      </c>
      <c r="BA58" s="29">
        <f t="shared" si="10"/>
        <v>8</v>
      </c>
      <c r="BG58" s="18"/>
      <c r="BH58" s="29"/>
    </row>
    <row r="59" spans="1:60" x14ac:dyDescent="0.4">
      <c r="A59" s="21" t="s">
        <v>25</v>
      </c>
      <c r="B59" s="18">
        <f>[5]mip_foward_dispersion_1995!$B8</f>
        <v>5.457158010613</v>
      </c>
      <c r="C59" s="18">
        <f>[5]mip_foward_dispersion_1996!$B8</f>
        <v>5.3171123564608802</v>
      </c>
      <c r="D59" s="18">
        <f>[5]mip_foward_dispersion_1997!$B8</f>
        <v>5.0826445663445803</v>
      </c>
      <c r="E59" s="18">
        <f>[5]mip_foward_dispersion_1998!$B8</f>
        <v>5.1821061278537996</v>
      </c>
      <c r="F59" s="18">
        <f>[5]mip_foward_dispersion_1999!$B8</f>
        <v>5.2499783860557701</v>
      </c>
      <c r="G59" s="18">
        <f>[5]mip_foward_dispersion_2000!$B8</f>
        <v>5.1896255795572896</v>
      </c>
      <c r="H59" s="18">
        <f>[5]mip_foward_dispersion_2001!$B8</f>
        <v>5.2566948947940197</v>
      </c>
      <c r="I59" s="18">
        <f>[5]mip_foward_dispersion_2002!$B8</f>
        <v>5.1613052322387203</v>
      </c>
      <c r="J59" s="18">
        <f>[5]mip_foward_dispersion_2003!$B8</f>
        <v>5.1281849391577303</v>
      </c>
      <c r="K59" s="18">
        <f>[5]mip_foward_dispersion_2004!$B8</f>
        <v>5.1811372472337096</v>
      </c>
      <c r="L59" s="18">
        <f>[5]mip_foward_dispersion_2005!$B8</f>
        <v>5.1907090965828697</v>
      </c>
      <c r="M59" s="18">
        <f>[5]mip_foward_dispersion_2006!$B8</f>
        <v>5.2668941751430696</v>
      </c>
      <c r="N59" s="18">
        <f>[5]mip_foward_dispersion_2007!$B8</f>
        <v>5.3703308036842801</v>
      </c>
      <c r="O59" s="18">
        <f>[5]mip_foward_dispersion_2008!$B8</f>
        <v>5.4572388758586499</v>
      </c>
      <c r="P59" s="18">
        <f>[5]mip_foward_dispersion_2009!$B8</f>
        <v>5.4932396930379204</v>
      </c>
      <c r="Q59" s="18">
        <f>[5]mip_foward_dispersion_2010!$B8</f>
        <v>5.7297746789486501</v>
      </c>
      <c r="R59" s="18">
        <f>[5]mip_foward_dispersion_2011!$B8</f>
        <v>5.70460646115371</v>
      </c>
      <c r="S59" s="18">
        <f>[5]mip_foward_dispersion_2012!$B8</f>
        <v>5.7269873236665703</v>
      </c>
      <c r="T59" s="18">
        <f>[5]mip_foward_dispersion_2013!$B8</f>
        <v>5.76781088444441</v>
      </c>
      <c r="U59" s="18">
        <f>[5]mip_foward_dispersion_2014!$B8</f>
        <v>5.7792596272116503</v>
      </c>
      <c r="V59" s="18">
        <f>[5]mip_foward_dispersion_2015!$B8</f>
        <v>5.7898319187013403</v>
      </c>
      <c r="W59" s="18">
        <f>[5]mip_foward_dispersion_2016!$B8</f>
        <v>5.80559990884813</v>
      </c>
      <c r="X59" s="18">
        <f>[5]mip_foward_dispersion_2017!$B8</f>
        <v>5.81549399809448</v>
      </c>
      <c r="Y59" s="18">
        <f>[5]mip_foward_dispersion_2018!$B8</f>
        <v>5.8927990965671802</v>
      </c>
      <c r="Z59" s="18">
        <f t="shared" si="9"/>
        <v>5.4581884950938502</v>
      </c>
      <c r="AB59" s="21" t="s">
        <v>25</v>
      </c>
      <c r="AC59" s="30">
        <v>41</v>
      </c>
      <c r="AD59" s="26" t="str">
        <f>VLOOKUP(LARGE(B$53:B$97,$AC59),B$53:$AB$97,2022-AD$52,0)</f>
        <v>D19</v>
      </c>
      <c r="AE59" s="26" t="str">
        <f>VLOOKUP(LARGE(C$53:C$97,$AC59),C$53:$AB$97,2022-AE$52,0)</f>
        <v>D20</v>
      </c>
      <c r="AF59" s="26" t="str">
        <f>VLOOKUP(LARGE(D$53:D$97,$AC59),D$53:$AB$97,2022-AF$52,0)</f>
        <v>D77T82</v>
      </c>
      <c r="AG59" s="26" t="str">
        <f>VLOOKUP(LARGE(E$53:E$97,$AC59),E$53:$AB$97,2022-AG$52,0)</f>
        <v>D77T82</v>
      </c>
      <c r="AH59" s="26" t="str">
        <f>VLOOKUP(LARGE(F$53:F$97,$AC59),F$53:$AB$97,2022-AH$52,0)</f>
        <v>D77T82</v>
      </c>
      <c r="AI59" s="26" t="str">
        <f>VLOOKUP(LARGE(G$53:G$97,$AC59),G$53:$AB$97,2022-AI$52,0)</f>
        <v>D77T82</v>
      </c>
      <c r="AJ59" s="26" t="str">
        <f>VLOOKUP(LARGE(H$53:H$97,$AC59),H$53:$AB$97,2022-AJ$52,0)</f>
        <v>D77T82</v>
      </c>
      <c r="AK59" s="26" t="str">
        <f>VLOOKUP(LARGE(I$53:I$97,$AC59),I$53:$AB$97,2022-AK$52,0)</f>
        <v>D77T82</v>
      </c>
      <c r="AL59" s="26" t="str">
        <f>VLOOKUP(LARGE(J$53:J$97,$AC59),J$53:$AB$97,2022-AL$52,0)</f>
        <v>D77T82</v>
      </c>
      <c r="AM59" s="26" t="str">
        <f>VLOOKUP(LARGE(K$53:K$97,$AC59),K$53:$AB$97,2022-AM$52,0)</f>
        <v>D05T06</v>
      </c>
      <c r="AN59" s="26" t="str">
        <f>VLOOKUP(LARGE(L$53:L$97,$AC59),L$53:$AB$97,2022-AN$52,0)</f>
        <v>D77T82</v>
      </c>
      <c r="AO59" s="26" t="str">
        <f>VLOOKUP(LARGE(M$53:M$97,$AC59),M$53:$AB$97,2022-AO$52,0)</f>
        <v>D77T82</v>
      </c>
      <c r="AP59" s="26" t="str">
        <f>VLOOKUP(LARGE(N$53:N$97,$AC59),N$53:$AB$97,2022-AP$52,0)</f>
        <v>D77T82</v>
      </c>
      <c r="AQ59" s="26" t="str">
        <f>VLOOKUP(LARGE(O$53:O$97,$AC59),O$53:$AB$97,2022-AQ$52,0)</f>
        <v>D05T06</v>
      </c>
      <c r="AR59" s="26" t="str">
        <f>VLOOKUP(LARGE(P$53:P$97,$AC59),P$53:$AB$97,2022-AR$52,0)</f>
        <v>D64T66</v>
      </c>
      <c r="AS59" s="26" t="str">
        <f>VLOOKUP(LARGE(Q$53:Q$97,$AC59),Q$53:$AB$97,2022-AS$52,0)</f>
        <v>D19</v>
      </c>
      <c r="AT59" s="26" t="str">
        <f>VLOOKUP(LARGE(R$53:R$97,$AC59),R$53:$AB$97,2022-AT$52,0)</f>
        <v>D19</v>
      </c>
      <c r="AU59" s="26" t="str">
        <f>VLOOKUP(LARGE(S$53:S$97,$AC59),S$53:$AB$97,2022-AU$52,0)</f>
        <v>D19</v>
      </c>
      <c r="AV59" s="26" t="str">
        <f>VLOOKUP(LARGE(T$53:T$97,$AC59),T$53:$AB$97,2022-AV$52,0)</f>
        <v>D64T66</v>
      </c>
      <c r="AW59" s="26" t="str">
        <f>VLOOKUP(LARGE(U$53:U$97,$AC59),U$53:$AB$97,2022-AW$52,0)</f>
        <v>D64T66</v>
      </c>
      <c r="AX59" s="26" t="str">
        <f>VLOOKUP(LARGE(V$53:V$97,$AC59),V$53:$AB$97,2022-AX$52,0)</f>
        <v>D20</v>
      </c>
      <c r="AY59" s="26" t="str">
        <f>VLOOKUP(LARGE(W$53:W$97,$AC59),W$53:$AB$97,2022-AY$52,0)</f>
        <v>D20</v>
      </c>
      <c r="AZ59" s="26" t="str">
        <f>VLOOKUP(LARGE(X$53:X$97,$AC59),X$53:$AB$97,2022-AZ$52,0)</f>
        <v>D20</v>
      </c>
      <c r="BA59" s="26" t="str">
        <f>VLOOKUP(LARGE(Y$53:Y$97,$AC59),Y$53:$AB$97,2022-BA$52,0)</f>
        <v>D49</v>
      </c>
      <c r="BG59" s="18"/>
      <c r="BH59" s="29"/>
    </row>
    <row r="60" spans="1:60" x14ac:dyDescent="0.4">
      <c r="A60" s="21" t="s">
        <v>26</v>
      </c>
      <c r="B60" s="18">
        <f>[5]mip_foward_dispersion_1995!$B9</f>
        <v>5.6751146256307097</v>
      </c>
      <c r="C60" s="18">
        <f>[5]mip_foward_dispersion_1996!$B9</f>
        <v>5.6638686009681001</v>
      </c>
      <c r="D60" s="18">
        <f>[5]mip_foward_dispersion_1997!$B9</f>
        <v>5.6681959905051302</v>
      </c>
      <c r="E60" s="18">
        <f>[5]mip_foward_dispersion_1998!$B9</f>
        <v>5.6811034071328903</v>
      </c>
      <c r="F60" s="18">
        <f>[5]mip_foward_dispersion_1999!$B9</f>
        <v>5.7442332810404704</v>
      </c>
      <c r="G60" s="18">
        <f>[5]mip_foward_dispersion_2000!$B9</f>
        <v>5.6911957698437599</v>
      </c>
      <c r="H60" s="18">
        <f>[5]mip_foward_dispersion_2001!$B9</f>
        <v>5.7306525529129804</v>
      </c>
      <c r="I60" s="18">
        <f>[5]mip_foward_dispersion_2002!$B9</f>
        <v>5.6440755479268097</v>
      </c>
      <c r="J60" s="18">
        <f>[5]mip_foward_dispersion_2003!$B9</f>
        <v>5.5642897800640903</v>
      </c>
      <c r="K60" s="18">
        <f>[5]mip_foward_dispersion_2004!$B9</f>
        <v>5.4690646003002703</v>
      </c>
      <c r="L60" s="18">
        <f>[5]mip_foward_dispersion_2005!$B9</f>
        <v>5.6007733890861502</v>
      </c>
      <c r="M60" s="18">
        <f>[5]mip_foward_dispersion_2006!$B9</f>
        <v>5.6962080227085501</v>
      </c>
      <c r="N60" s="18">
        <f>[5]mip_foward_dispersion_2007!$B9</f>
        <v>5.7068163893378898</v>
      </c>
      <c r="O60" s="18">
        <f>[5]mip_foward_dispersion_2008!$B9</f>
        <v>5.7949861741264002</v>
      </c>
      <c r="P60" s="18">
        <f>[5]mip_foward_dispersion_2009!$B9</f>
        <v>5.8318143309847503</v>
      </c>
      <c r="Q60" s="18">
        <f>[5]mip_foward_dispersion_2010!$B9</f>
        <v>5.7129302750574098</v>
      </c>
      <c r="R60" s="18">
        <f>[5]mip_foward_dispersion_2011!$B9</f>
        <v>5.7356183094111302</v>
      </c>
      <c r="S60" s="18">
        <f>[5]mip_foward_dispersion_2012!$B9</f>
        <v>5.7049018341246702</v>
      </c>
      <c r="T60" s="18">
        <f>[5]mip_foward_dispersion_2013!$B9</f>
        <v>5.7053432298731401</v>
      </c>
      <c r="U60" s="18">
        <f>[5]mip_foward_dispersion_2014!$B9</f>
        <v>5.6749108355161599</v>
      </c>
      <c r="V60" s="18">
        <f>[5]mip_foward_dispersion_2015!$B9</f>
        <v>5.8520247803038199</v>
      </c>
      <c r="W60" s="18">
        <f>[5]mip_foward_dispersion_2016!$B9</f>
        <v>5.8417557960280497</v>
      </c>
      <c r="X60" s="18">
        <f>[5]mip_foward_dispersion_2017!$B9</f>
        <v>5.7792633246835701</v>
      </c>
      <c r="Y60" s="18">
        <f>[5]mip_foward_dispersion_2018!$B9</f>
        <v>5.8297315642671199</v>
      </c>
      <c r="Z60" s="18">
        <f t="shared" si="9"/>
        <v>5.7082863504930854</v>
      </c>
      <c r="AB60" s="21" t="s">
        <v>26</v>
      </c>
      <c r="AC60" s="30">
        <v>42</v>
      </c>
      <c r="AD60" s="26" t="str">
        <f>VLOOKUP(LARGE(B$53:B$97,$AC60),B$53:$AB$97,2022-AD$52,0)</f>
        <v>D77T82</v>
      </c>
      <c r="AE60" s="26" t="str">
        <f>VLOOKUP(LARGE(C$53:C$97,$AC60),C$53:$AB$97,2022-AE$52,0)</f>
        <v>D19</v>
      </c>
      <c r="AF60" s="26" t="str">
        <f>VLOOKUP(LARGE(D$53:D$97,$AC60),D$53:$AB$97,2022-AF$52,0)</f>
        <v>D19</v>
      </c>
      <c r="AG60" s="26" t="str">
        <f>VLOOKUP(LARGE(E$53:E$97,$AC60),E$53:$AB$97,2022-AG$52,0)</f>
        <v>D19</v>
      </c>
      <c r="AH60" s="26" t="str">
        <f>VLOOKUP(LARGE(F$53:F$97,$AC60),F$53:$AB$97,2022-AH$52,0)</f>
        <v>D19</v>
      </c>
      <c r="AI60" s="26" t="str">
        <f>VLOOKUP(LARGE(G$53:G$97,$AC60),G$53:$AB$97,2022-AI$52,0)</f>
        <v>D19</v>
      </c>
      <c r="AJ60" s="26" t="str">
        <f>VLOOKUP(LARGE(H$53:H$97,$AC60),H$53:$AB$97,2022-AJ$52,0)</f>
        <v>D20</v>
      </c>
      <c r="AK60" s="26" t="str">
        <f>VLOOKUP(LARGE(I$53:I$97,$AC60),I$53:$AB$97,2022-AK$52,0)</f>
        <v>D20</v>
      </c>
      <c r="AL60" s="26" t="str">
        <f>VLOOKUP(LARGE(J$53:J$97,$AC60),J$53:$AB$97,2022-AL$52,0)</f>
        <v>D20</v>
      </c>
      <c r="AM60" s="26" t="str">
        <f>VLOOKUP(LARGE(K$53:K$97,$AC60),K$53:$AB$97,2022-AM$52,0)</f>
        <v>D20</v>
      </c>
      <c r="AN60" s="26" t="str">
        <f>VLOOKUP(LARGE(L$53:L$97,$AC60),L$53:$AB$97,2022-AN$52,0)</f>
        <v>D20</v>
      </c>
      <c r="AO60" s="26" t="str">
        <f>VLOOKUP(LARGE(M$53:M$97,$AC60),M$53:$AB$97,2022-AO$52,0)</f>
        <v>D20</v>
      </c>
      <c r="AP60" s="26" t="str">
        <f>VLOOKUP(LARGE(N$53:N$97,$AC60),N$53:$AB$97,2022-AP$52,0)</f>
        <v>D20</v>
      </c>
      <c r="AQ60" s="26" t="str">
        <f>VLOOKUP(LARGE(O$53:O$97,$AC60),O$53:$AB$97,2022-AQ$52,0)</f>
        <v>D20</v>
      </c>
      <c r="AR60" s="26" t="str">
        <f>VLOOKUP(LARGE(P$53:P$97,$AC60),P$53:$AB$97,2022-AR$52,0)</f>
        <v>D77T82</v>
      </c>
      <c r="AS60" s="26" t="str">
        <f>VLOOKUP(LARGE(Q$53:Q$97,$AC60),Q$53:$AB$97,2022-AS$52,0)</f>
        <v>D64T66</v>
      </c>
      <c r="AT60" s="26" t="str">
        <f>VLOOKUP(LARGE(R$53:R$97,$AC60),R$53:$AB$97,2022-AT$52,0)</f>
        <v>D64T66</v>
      </c>
      <c r="AU60" s="26" t="str">
        <f>VLOOKUP(LARGE(S$53:S$97,$AC60),S$53:$AB$97,2022-AU$52,0)</f>
        <v>D64T66</v>
      </c>
      <c r="AV60" s="26" t="str">
        <f>VLOOKUP(LARGE(T$53:T$97,$AC60),T$53:$AB$97,2022-AV$52,0)</f>
        <v>D19</v>
      </c>
      <c r="AW60" s="26" t="str">
        <f>VLOOKUP(LARGE(U$53:U$97,$AC60),U$53:$AB$97,2022-AW$52,0)</f>
        <v>D19</v>
      </c>
      <c r="AX60" s="26" t="str">
        <f>VLOOKUP(LARGE(V$53:V$97,$AC60),V$53:$AB$97,2022-AX$52,0)</f>
        <v>D64T66</v>
      </c>
      <c r="AY60" s="26" t="str">
        <f>VLOOKUP(LARGE(W$53:W$97,$AC60),W$53:$AB$97,2022-AY$52,0)</f>
        <v>D64T66</v>
      </c>
      <c r="AZ60" s="26" t="str">
        <f>VLOOKUP(LARGE(X$53:X$97,$AC60),X$53:$AB$97,2022-AZ$52,0)</f>
        <v>D64T66</v>
      </c>
      <c r="BA60" s="26" t="str">
        <f>VLOOKUP(LARGE(Y$53:Y$97,$AC60),Y$53:$AB$97,2022-BA$52,0)</f>
        <v>D19</v>
      </c>
      <c r="BG60" s="18"/>
      <c r="BH60" s="29"/>
    </row>
    <row r="61" spans="1:60" x14ac:dyDescent="0.4">
      <c r="A61" s="21" t="s">
        <v>27</v>
      </c>
      <c r="B61" s="18">
        <f>[5]mip_foward_dispersion_1995!$B10</f>
        <v>3.2005265432987402</v>
      </c>
      <c r="C61" s="18">
        <f>[5]mip_foward_dispersion_1996!$B10</f>
        <v>3.24454612511096</v>
      </c>
      <c r="D61" s="18">
        <f>[5]mip_foward_dispersion_1997!$B10</f>
        <v>3.2627171693886101</v>
      </c>
      <c r="E61" s="18">
        <f>[5]mip_foward_dispersion_1998!$B10</f>
        <v>3.32566799525988</v>
      </c>
      <c r="F61" s="18">
        <f>[5]mip_foward_dispersion_1999!$B10</f>
        <v>3.5159932650569301</v>
      </c>
      <c r="G61" s="18">
        <f>[5]mip_foward_dispersion_2000!$B10</f>
        <v>3.2762549072446698</v>
      </c>
      <c r="H61" s="18">
        <f>[5]mip_foward_dispersion_2001!$B10</f>
        <v>3.3982396503175099</v>
      </c>
      <c r="I61" s="18">
        <f>[5]mip_foward_dispersion_2002!$B10</f>
        <v>3.3984839624123002</v>
      </c>
      <c r="J61" s="18">
        <f>[5]mip_foward_dispersion_2003!$B10</f>
        <v>3.2928235957983798</v>
      </c>
      <c r="K61" s="18">
        <f>[5]mip_foward_dispersion_2004!$B10</f>
        <v>3.281693629087</v>
      </c>
      <c r="L61" s="18">
        <f>[5]mip_foward_dispersion_2005!$B10</f>
        <v>3.3608453127926898</v>
      </c>
      <c r="M61" s="18">
        <f>[5]mip_foward_dispersion_2006!$B10</f>
        <v>3.5173342724549599</v>
      </c>
      <c r="N61" s="18">
        <f>[5]mip_foward_dispersion_2007!$B10</f>
        <v>3.55585299513826</v>
      </c>
      <c r="O61" s="18">
        <f>[5]mip_foward_dispersion_2008!$B10</f>
        <v>3.6729773902856402</v>
      </c>
      <c r="P61" s="18">
        <f>[5]mip_foward_dispersion_2009!$B10</f>
        <v>3.79184763513349</v>
      </c>
      <c r="Q61" s="18">
        <f>[5]mip_foward_dispersion_2010!$B10</f>
        <v>3.8957062196091501</v>
      </c>
      <c r="R61" s="18">
        <f>[5]mip_foward_dispersion_2011!$B10</f>
        <v>3.9574463581377501</v>
      </c>
      <c r="S61" s="18">
        <f>[5]mip_foward_dispersion_2012!$B10</f>
        <v>4.08682947662275</v>
      </c>
      <c r="T61" s="18">
        <f>[5]mip_foward_dispersion_2013!$B10</f>
        <v>4.1037397678931304</v>
      </c>
      <c r="U61" s="18">
        <f>[5]mip_foward_dispersion_2014!$B10</f>
        <v>4.1451751958023504</v>
      </c>
      <c r="V61" s="18">
        <f>[5]mip_foward_dispersion_2015!$B10</f>
        <v>4.2205830159013598</v>
      </c>
      <c r="W61" s="18">
        <f>[5]mip_foward_dispersion_2016!$B10</f>
        <v>4.1234883984751498</v>
      </c>
      <c r="X61" s="18">
        <f>[5]mip_foward_dispersion_2017!$B10</f>
        <v>4.22823908500032</v>
      </c>
      <c r="Y61" s="18">
        <f>[5]mip_foward_dispersion_2018!$B10</f>
        <v>4.2210432395288198</v>
      </c>
      <c r="Z61" s="18">
        <f t="shared" si="9"/>
        <v>3.6699189669062839</v>
      </c>
      <c r="AB61" s="21" t="s">
        <v>27</v>
      </c>
      <c r="AC61" s="30">
        <v>43</v>
      </c>
      <c r="AD61" s="26" t="str">
        <f>VLOOKUP(LARGE(B$53:B$97,$AC61),B$53:$AB$97,2022-AD$52,0)</f>
        <v>D64T66</v>
      </c>
      <c r="AE61" s="26" t="str">
        <f>VLOOKUP(LARGE(C$53:C$97,$AC61),C$53:$AB$97,2022-AE$52,0)</f>
        <v>D64T66</v>
      </c>
      <c r="AF61" s="26" t="str">
        <f>VLOOKUP(LARGE(D$53:D$97,$AC61),D$53:$AB$97,2022-AF$52,0)</f>
        <v>D20</v>
      </c>
      <c r="AG61" s="26" t="str">
        <f>VLOOKUP(LARGE(E$53:E$97,$AC61),E$53:$AB$97,2022-AG$52,0)</f>
        <v>D20</v>
      </c>
      <c r="AH61" s="26" t="str">
        <f>VLOOKUP(LARGE(F$53:F$97,$AC61),F$53:$AB$97,2022-AH$52,0)</f>
        <v>D20</v>
      </c>
      <c r="AI61" s="26" t="str">
        <f>VLOOKUP(LARGE(G$53:G$97,$AC61),G$53:$AB$97,2022-AI$52,0)</f>
        <v>D20</v>
      </c>
      <c r="AJ61" s="26" t="str">
        <f>VLOOKUP(LARGE(H$53:H$97,$AC61),H$53:$AB$97,2022-AJ$52,0)</f>
        <v>D19</v>
      </c>
      <c r="AK61" s="26" t="str">
        <f>VLOOKUP(LARGE(I$53:I$97,$AC61),I$53:$AB$97,2022-AK$52,0)</f>
        <v>D19</v>
      </c>
      <c r="AL61" s="26" t="str">
        <f>VLOOKUP(LARGE(J$53:J$97,$AC61),J$53:$AB$97,2022-AL$52,0)</f>
        <v>D19</v>
      </c>
      <c r="AM61" s="26" t="str">
        <f>VLOOKUP(LARGE(K$53:K$97,$AC61),K$53:$AB$97,2022-AM$52,0)</f>
        <v>D69T75</v>
      </c>
      <c r="AN61" s="26" t="str">
        <f>VLOOKUP(LARGE(L$53:L$97,$AC61),L$53:$AB$97,2022-AN$52,0)</f>
        <v>D69T75</v>
      </c>
      <c r="AO61" s="26" t="str">
        <f>VLOOKUP(LARGE(M$53:M$97,$AC61),M$53:$AB$97,2022-AO$52,0)</f>
        <v>D19</v>
      </c>
      <c r="AP61" s="26" t="str">
        <f>VLOOKUP(LARGE(N$53:N$97,$AC61),N$53:$AB$97,2022-AP$52,0)</f>
        <v>D19</v>
      </c>
      <c r="AQ61" s="26" t="str">
        <f>VLOOKUP(LARGE(O$53:O$97,$AC61),O$53:$AB$97,2022-AQ$52,0)</f>
        <v>D19</v>
      </c>
      <c r="AR61" s="26" t="str">
        <f>VLOOKUP(LARGE(P$53:P$97,$AC61),P$53:$AB$97,2022-AR$52,0)</f>
        <v>D19</v>
      </c>
      <c r="AS61" s="26" t="str">
        <f>VLOOKUP(LARGE(Q$53:Q$97,$AC61),Q$53:$AB$97,2022-AS$52,0)</f>
        <v>D77T82</v>
      </c>
      <c r="AT61" s="26" t="str">
        <f>VLOOKUP(LARGE(R$53:R$97,$AC61),R$53:$AB$97,2022-AT$52,0)</f>
        <v>D77T82</v>
      </c>
      <c r="AU61" s="26" t="str">
        <f>VLOOKUP(LARGE(S$53:S$97,$AC61),S$53:$AB$97,2022-AU$52,0)</f>
        <v>D77T82</v>
      </c>
      <c r="AV61" s="26" t="str">
        <f>VLOOKUP(LARGE(T$53:T$97,$AC61),T$53:$AB$97,2022-AV$52,0)</f>
        <v>D77T82</v>
      </c>
      <c r="AW61" s="26" t="str">
        <f>VLOOKUP(LARGE(U$53:U$97,$AC61),U$53:$AB$97,2022-AW$52,0)</f>
        <v>D77T82</v>
      </c>
      <c r="AX61" s="26" t="str">
        <f>VLOOKUP(LARGE(V$53:V$97,$AC61),V$53:$AB$97,2022-AX$52,0)</f>
        <v>D77T82</v>
      </c>
      <c r="AY61" s="26" t="str">
        <f>VLOOKUP(LARGE(W$53:W$97,$AC61),W$53:$AB$97,2022-AY$52,0)</f>
        <v>D77T82</v>
      </c>
      <c r="AZ61" s="26" t="str">
        <f>VLOOKUP(LARGE(X$53:X$97,$AC61),X$53:$AB$97,2022-AZ$52,0)</f>
        <v>D77T82</v>
      </c>
      <c r="BA61" s="26" t="str">
        <f>VLOOKUP(LARGE(Y$53:Y$97,$AC61),Y$53:$AB$97,2022-BA$52,0)</f>
        <v>D77T82</v>
      </c>
      <c r="BG61" s="18"/>
      <c r="BH61" s="29"/>
    </row>
    <row r="62" spans="1:60" x14ac:dyDescent="0.4">
      <c r="A62" s="21" t="s">
        <v>28</v>
      </c>
      <c r="B62" s="18">
        <f>[5]mip_foward_dispersion_1995!$B11</f>
        <v>2.0904332950532001</v>
      </c>
      <c r="C62" s="18">
        <f>[5]mip_foward_dispersion_1996!$B11</f>
        <v>2.0270034785495099</v>
      </c>
      <c r="D62" s="18">
        <f>[5]mip_foward_dispersion_1997!$B11</f>
        <v>2.0253610462343299</v>
      </c>
      <c r="E62" s="18">
        <f>[5]mip_foward_dispersion_1998!$B11</f>
        <v>2.1368291722212098</v>
      </c>
      <c r="F62" s="18">
        <f>[5]mip_foward_dispersion_1999!$B11</f>
        <v>2.0946436868811298</v>
      </c>
      <c r="G62" s="18">
        <f>[5]mip_foward_dispersion_2000!$B11</f>
        <v>1.8717599949244099</v>
      </c>
      <c r="H62" s="18">
        <f>[5]mip_foward_dispersion_2001!$B11</f>
        <v>1.8195214673736599</v>
      </c>
      <c r="I62" s="18">
        <f>[5]mip_foward_dispersion_2002!$B11</f>
        <v>1.75715355918481</v>
      </c>
      <c r="J62" s="18">
        <f>[5]mip_foward_dispersion_2003!$B11</f>
        <v>1.5942738430166099</v>
      </c>
      <c r="K62" s="18">
        <f>[5]mip_foward_dispersion_2004!$B11</f>
        <v>1.5740941140343301</v>
      </c>
      <c r="L62" s="18">
        <f>[5]mip_foward_dispersion_2005!$B11</f>
        <v>1.5570444785472899</v>
      </c>
      <c r="M62" s="18">
        <f>[5]mip_foward_dispersion_2006!$B11</f>
        <v>1.58134189225745</v>
      </c>
      <c r="N62" s="18">
        <f>[5]mip_foward_dispersion_2007!$B11</f>
        <v>1.65728467853824</v>
      </c>
      <c r="O62" s="18">
        <f>[5]mip_foward_dispersion_2008!$B11</f>
        <v>1.7404207119516499</v>
      </c>
      <c r="P62" s="18">
        <f>[5]mip_foward_dispersion_2009!$B11</f>
        <v>1.8726684835763201</v>
      </c>
      <c r="Q62" s="18">
        <f>[5]mip_foward_dispersion_2010!$B11</f>
        <v>2.4554502429496798</v>
      </c>
      <c r="R62" s="18">
        <f>[5]mip_foward_dispersion_2011!$B11</f>
        <v>2.4766143426282099</v>
      </c>
      <c r="S62" s="18">
        <f>[5]mip_foward_dispersion_2012!$B11</f>
        <v>2.46473360632175</v>
      </c>
      <c r="T62" s="18">
        <f>[5]mip_foward_dispersion_2013!$B11</f>
        <v>2.3921689866722202</v>
      </c>
      <c r="U62" s="18">
        <f>[5]mip_foward_dispersion_2014!$B11</f>
        <v>2.3563118254845299</v>
      </c>
      <c r="V62" s="18">
        <f>[5]mip_foward_dispersion_2015!$B11</f>
        <v>2.3304856252163999</v>
      </c>
      <c r="W62" s="18">
        <f>[5]mip_foward_dispersion_2016!$B11</f>
        <v>2.4250175640452598</v>
      </c>
      <c r="X62" s="18">
        <f>[5]mip_foward_dispersion_2017!$B11</f>
        <v>2.4319337178259799</v>
      </c>
      <c r="Y62" s="18">
        <f>[5]mip_foward_dispersion_2018!$B11</f>
        <v>2.21959898670266</v>
      </c>
      <c r="Z62" s="18">
        <f t="shared" si="9"/>
        <v>2.0396728666746182</v>
      </c>
      <c r="AB62" s="21" t="s">
        <v>28</v>
      </c>
      <c r="AC62" s="30">
        <v>44</v>
      </c>
      <c r="AD62" s="26" t="str">
        <f>VLOOKUP(LARGE(B$53:B$97,$AC62),B$53:$AB$97,2022-AD$52,0)</f>
        <v>D45T47</v>
      </c>
      <c r="AE62" s="26" t="str">
        <f>VLOOKUP(LARGE(C$53:C$97,$AC62),C$53:$AB$97,2022-AE$52,0)</f>
        <v>D45T47</v>
      </c>
      <c r="AF62" s="26" t="str">
        <f>VLOOKUP(LARGE(D$53:D$97,$AC62),D$53:$AB$97,2022-AF$52,0)</f>
        <v>D45T47</v>
      </c>
      <c r="AG62" s="26" t="str">
        <f>VLOOKUP(LARGE(E$53:E$97,$AC62),E$53:$AB$97,2022-AG$52,0)</f>
        <v>D69T75</v>
      </c>
      <c r="AH62" s="26" t="str">
        <f>VLOOKUP(LARGE(F$53:F$97,$AC62),F$53:$AB$97,2022-AH$52,0)</f>
        <v>D69T75</v>
      </c>
      <c r="AI62" s="26" t="str">
        <f>VLOOKUP(LARGE(G$53:G$97,$AC62),G$53:$AB$97,2022-AI$52,0)</f>
        <v>D45T47</v>
      </c>
      <c r="AJ62" s="26" t="str">
        <f>VLOOKUP(LARGE(H$53:H$97,$AC62),H$53:$AB$97,2022-AJ$52,0)</f>
        <v>D45T47</v>
      </c>
      <c r="AK62" s="26" t="str">
        <f>VLOOKUP(LARGE(I$53:I$97,$AC62),I$53:$AB$97,2022-AK$52,0)</f>
        <v>D45T47</v>
      </c>
      <c r="AL62" s="26" t="str">
        <f>VLOOKUP(LARGE(J$53:J$97,$AC62),J$53:$AB$97,2022-AL$52,0)</f>
        <v>D69T75</v>
      </c>
      <c r="AM62" s="26" t="str">
        <f>VLOOKUP(LARGE(K$53:K$97,$AC62),K$53:$AB$97,2022-AM$52,0)</f>
        <v>D19</v>
      </c>
      <c r="AN62" s="26" t="str">
        <f>VLOOKUP(LARGE(L$53:L$97,$AC62),L$53:$AB$97,2022-AN$52,0)</f>
        <v>D19</v>
      </c>
      <c r="AO62" s="26" t="str">
        <f>VLOOKUP(LARGE(M$53:M$97,$AC62),M$53:$AB$97,2022-AO$52,0)</f>
        <v>D69T75</v>
      </c>
      <c r="AP62" s="26" t="str">
        <f>VLOOKUP(LARGE(N$53:N$97,$AC62),N$53:$AB$97,2022-AP$52,0)</f>
        <v>D69T75</v>
      </c>
      <c r="AQ62" s="26" t="str">
        <f>VLOOKUP(LARGE(O$53:O$97,$AC62),O$53:$AB$97,2022-AQ$52,0)</f>
        <v>D69T75</v>
      </c>
      <c r="AR62" s="26" t="str">
        <f>VLOOKUP(LARGE(P$53:P$97,$AC62),P$53:$AB$97,2022-AR$52,0)</f>
        <v>D69T75</v>
      </c>
      <c r="AS62" s="26" t="str">
        <f>VLOOKUP(LARGE(Q$53:Q$97,$AC62),Q$53:$AB$97,2022-AS$52,0)</f>
        <v>D69T75</v>
      </c>
      <c r="AT62" s="26" t="str">
        <f>VLOOKUP(LARGE(R$53:R$97,$AC62),R$53:$AB$97,2022-AT$52,0)</f>
        <v>D69T75</v>
      </c>
      <c r="AU62" s="26" t="str">
        <f>VLOOKUP(LARGE(S$53:S$97,$AC62),S$53:$AB$97,2022-AU$52,0)</f>
        <v>D69T75</v>
      </c>
      <c r="AV62" s="26" t="str">
        <f>VLOOKUP(LARGE(T$53:T$97,$AC62),T$53:$AB$97,2022-AV$52,0)</f>
        <v>D69T75</v>
      </c>
      <c r="AW62" s="26" t="str">
        <f>VLOOKUP(LARGE(U$53:U$97,$AC62),U$53:$AB$97,2022-AW$52,0)</f>
        <v>D69T75</v>
      </c>
      <c r="AX62" s="26" t="str">
        <f>VLOOKUP(LARGE(V$53:V$97,$AC62),V$53:$AB$97,2022-AX$52,0)</f>
        <v>D69T75</v>
      </c>
      <c r="AY62" s="26" t="str">
        <f>VLOOKUP(LARGE(W$53:W$97,$AC62),W$53:$AB$97,2022-AY$52,0)</f>
        <v>D69T75</v>
      </c>
      <c r="AZ62" s="26" t="str">
        <f>VLOOKUP(LARGE(X$53:X$97,$AC62),X$53:$AB$97,2022-AZ$52,0)</f>
        <v>D69T75</v>
      </c>
      <c r="BA62" s="26" t="str">
        <f>VLOOKUP(LARGE(Y$53:Y$97,$AC62),Y$53:$AB$97,2022-BA$52,0)</f>
        <v>D69T75</v>
      </c>
      <c r="BG62" s="18"/>
      <c r="BH62" s="29"/>
    </row>
    <row r="63" spans="1:60" x14ac:dyDescent="0.4">
      <c r="A63" s="21" t="s">
        <v>29</v>
      </c>
      <c r="B63" s="18">
        <f>[5]mip_foward_dispersion_1995!$B12</f>
        <v>2.1628754060716302</v>
      </c>
      <c r="C63" s="18">
        <f>[5]mip_foward_dispersion_1996!$B12</f>
        <v>2.0778223351863701</v>
      </c>
      <c r="D63" s="18">
        <f>[5]mip_foward_dispersion_1997!$B12</f>
        <v>2.00605835747821</v>
      </c>
      <c r="E63" s="18">
        <f>[5]mip_foward_dispersion_1998!$B12</f>
        <v>2.0137040679410201</v>
      </c>
      <c r="F63" s="18">
        <f>[5]mip_foward_dispersion_1999!$B12</f>
        <v>1.9572534185119601</v>
      </c>
      <c r="G63" s="18">
        <f>[5]mip_foward_dispersion_2000!$B12</f>
        <v>1.84254912406288</v>
      </c>
      <c r="H63" s="18">
        <f>[5]mip_foward_dispersion_2001!$B12</f>
        <v>1.83837411216206</v>
      </c>
      <c r="I63" s="18">
        <f>[5]mip_foward_dispersion_2002!$B12</f>
        <v>1.7992641713144299</v>
      </c>
      <c r="J63" s="18">
        <f>[5]mip_foward_dispersion_2003!$B12</f>
        <v>1.7683889206158301</v>
      </c>
      <c r="K63" s="18">
        <f>[5]mip_foward_dispersion_2004!$B12</f>
        <v>1.6241764607534599</v>
      </c>
      <c r="L63" s="18">
        <f>[5]mip_foward_dispersion_2005!$B12</f>
        <v>1.7051132559214801</v>
      </c>
      <c r="M63" s="18">
        <f>[5]mip_foward_dispersion_2006!$B12</f>
        <v>1.8138551974202199</v>
      </c>
      <c r="N63" s="18">
        <f>[5]mip_foward_dispersion_2007!$B12</f>
        <v>1.87252302400238</v>
      </c>
      <c r="O63" s="18">
        <f>[5]mip_foward_dispersion_2008!$B12</f>
        <v>2.01498318394508</v>
      </c>
      <c r="P63" s="18">
        <f>[5]mip_foward_dispersion_2009!$B12</f>
        <v>2.2950340184781299</v>
      </c>
      <c r="Q63" s="18">
        <f>[5]mip_foward_dispersion_2010!$B12</f>
        <v>2.5693150563264102</v>
      </c>
      <c r="R63" s="18">
        <f>[5]mip_foward_dispersion_2011!$B12</f>
        <v>2.4983133153313899</v>
      </c>
      <c r="S63" s="18">
        <f>[5]mip_foward_dispersion_2012!$B12</f>
        <v>2.50833279596909</v>
      </c>
      <c r="T63" s="18">
        <f>[5]mip_foward_dispersion_2013!$B12</f>
        <v>2.5054196128525801</v>
      </c>
      <c r="U63" s="18">
        <f>[5]mip_foward_dispersion_2014!$B12</f>
        <v>2.4642076366619201</v>
      </c>
      <c r="V63" s="18">
        <f>[5]mip_foward_dispersion_2015!$B12</f>
        <v>2.2733794030527199</v>
      </c>
      <c r="W63" s="18">
        <f>[5]mip_foward_dispersion_2016!$B12</f>
        <v>2.30344720900109</v>
      </c>
      <c r="X63" s="18">
        <f>[5]mip_foward_dispersion_2017!$B12</f>
        <v>2.33311518519066</v>
      </c>
      <c r="Y63" s="18">
        <f>[5]mip_foward_dispersion_2018!$B12</f>
        <v>2.4559783807214601</v>
      </c>
      <c r="Z63" s="18">
        <f t="shared" si="9"/>
        <v>2.1126451520405189</v>
      </c>
      <c r="AB63" s="21" t="s">
        <v>29</v>
      </c>
      <c r="AC63" s="30">
        <v>45</v>
      </c>
      <c r="AD63" s="26" t="str">
        <f>VLOOKUP(LARGE(B$53:B$97,$AC63),B$53:$AB$97,2022-AD$52,0)</f>
        <v>D69T75</v>
      </c>
      <c r="AE63" s="26" t="str">
        <f>VLOOKUP(LARGE(C$53:C$97,$AC63),C$53:$AB$97,2022-AE$52,0)</f>
        <v>D69T75</v>
      </c>
      <c r="AF63" s="26" t="str">
        <f>VLOOKUP(LARGE(D$53:D$97,$AC63),D$53:$AB$97,2022-AF$52,0)</f>
        <v>D69T75</v>
      </c>
      <c r="AG63" s="26" t="str">
        <f>VLOOKUP(LARGE(E$53:E$97,$AC63),E$53:$AB$97,2022-AG$52,0)</f>
        <v>D45T47</v>
      </c>
      <c r="AH63" s="26" t="str">
        <f>VLOOKUP(LARGE(F$53:F$97,$AC63),F$53:$AB$97,2022-AH$52,0)</f>
        <v>D45T47</v>
      </c>
      <c r="AI63" s="26" t="str">
        <f>VLOOKUP(LARGE(G$53:G$97,$AC63),G$53:$AB$97,2022-AI$52,0)</f>
        <v>D69T75</v>
      </c>
      <c r="AJ63" s="26" t="str">
        <f>VLOOKUP(LARGE(H$53:H$97,$AC63),H$53:$AB$97,2022-AJ$52,0)</f>
        <v>D69T75</v>
      </c>
      <c r="AK63" s="26" t="str">
        <f>VLOOKUP(LARGE(I$53:I$97,$AC63),I$53:$AB$97,2022-AK$52,0)</f>
        <v>D69T75</v>
      </c>
      <c r="AL63" s="26" t="str">
        <f>VLOOKUP(LARGE(J$53:J$97,$AC63),J$53:$AB$97,2022-AL$52,0)</f>
        <v>D45T47</v>
      </c>
      <c r="AM63" s="26" t="str">
        <f>VLOOKUP(LARGE(K$53:K$97,$AC63),K$53:$AB$97,2022-AM$52,0)</f>
        <v>D45T47</v>
      </c>
      <c r="AN63" s="26" t="str">
        <f>VLOOKUP(LARGE(L$53:L$97,$AC63),L$53:$AB$97,2022-AN$52,0)</f>
        <v>D45T47</v>
      </c>
      <c r="AO63" s="26" t="str">
        <f>VLOOKUP(LARGE(M$53:M$97,$AC63),M$53:$AB$97,2022-AO$52,0)</f>
        <v>D45T47</v>
      </c>
      <c r="AP63" s="26" t="str">
        <f>VLOOKUP(LARGE(N$53:N$97,$AC63),N$53:$AB$97,2022-AP$52,0)</f>
        <v>D45T47</v>
      </c>
      <c r="AQ63" s="26" t="str">
        <f>VLOOKUP(LARGE(O$53:O$97,$AC63),O$53:$AB$97,2022-AQ$52,0)</f>
        <v>D45T47</v>
      </c>
      <c r="AR63" s="26" t="str">
        <f>VLOOKUP(LARGE(P$53:P$97,$AC63),P$53:$AB$97,2022-AR$52,0)</f>
        <v>D45T47</v>
      </c>
      <c r="AS63" s="26" t="str">
        <f>VLOOKUP(LARGE(Q$53:Q$97,$AC63),Q$53:$AB$97,2022-AS$52,0)</f>
        <v>D45T47</v>
      </c>
      <c r="AT63" s="26" t="str">
        <f>VLOOKUP(LARGE(R$53:R$97,$AC63),R$53:$AB$97,2022-AT$52,0)</f>
        <v>D45T47</v>
      </c>
      <c r="AU63" s="26" t="str">
        <f>VLOOKUP(LARGE(S$53:S$97,$AC63),S$53:$AB$97,2022-AU$52,0)</f>
        <v>D45T47</v>
      </c>
      <c r="AV63" s="26" t="str">
        <f>VLOOKUP(LARGE(T$53:T$97,$AC63),T$53:$AB$97,2022-AV$52,0)</f>
        <v>D45T47</v>
      </c>
      <c r="AW63" s="26" t="str">
        <f>VLOOKUP(LARGE(U$53:U$97,$AC63),U$53:$AB$97,2022-AW$52,0)</f>
        <v>D45T47</v>
      </c>
      <c r="AX63" s="26" t="str">
        <f>VLOOKUP(LARGE(V$53:V$97,$AC63),V$53:$AB$97,2022-AX$52,0)</f>
        <v>D45T47</v>
      </c>
      <c r="AY63" s="26" t="str">
        <f>VLOOKUP(LARGE(W$53:W$97,$AC63),W$53:$AB$97,2022-AY$52,0)</f>
        <v>D45T47</v>
      </c>
      <c r="AZ63" s="26" t="str">
        <f>VLOOKUP(LARGE(X$53:X$97,$AC63),X$53:$AB$97,2022-AZ$52,0)</f>
        <v>D45T47</v>
      </c>
      <c r="BA63" s="26" t="str">
        <f>VLOOKUP(LARGE(Y$53:Y$97,$AC63),Y$53:$AB$97,2022-BA$52,0)</f>
        <v>D45T47</v>
      </c>
      <c r="BG63" s="18"/>
      <c r="BH63" s="29"/>
    </row>
    <row r="64" spans="1:60" x14ac:dyDescent="0.4">
      <c r="A64" s="21" t="s">
        <v>30</v>
      </c>
      <c r="B64" s="18">
        <f>[5]mip_foward_dispersion_1995!$B13</f>
        <v>6.3376693147757601</v>
      </c>
      <c r="C64" s="18">
        <f>[5]mip_foward_dispersion_1996!$B13</f>
        <v>6.2135425083216402</v>
      </c>
      <c r="D64" s="18">
        <f>[5]mip_foward_dispersion_1997!$B13</f>
        <v>6.0562790964195399</v>
      </c>
      <c r="E64" s="18">
        <f>[5]mip_foward_dispersion_1998!$B13</f>
        <v>6.1189041305706899</v>
      </c>
      <c r="F64" s="18">
        <f>[5]mip_foward_dispersion_1999!$B13</f>
        <v>6.0452580327110903</v>
      </c>
      <c r="G64" s="18">
        <f>[5]mip_foward_dispersion_2000!$B13</f>
        <v>5.8433118033869702</v>
      </c>
      <c r="H64" s="18">
        <f>[5]mip_foward_dispersion_2001!$B13</f>
        <v>6.0007883818077898</v>
      </c>
      <c r="I64" s="18">
        <f>[5]mip_foward_dispersion_2002!$B13</f>
        <v>5.9601692049585004</v>
      </c>
      <c r="J64" s="18">
        <f>[5]mip_foward_dispersion_2003!$B13</f>
        <v>6.0086075800167604</v>
      </c>
      <c r="K64" s="18">
        <f>[5]mip_foward_dispersion_2004!$B13</f>
        <v>5.9973248670003496</v>
      </c>
      <c r="L64" s="18">
        <f>[5]mip_foward_dispersion_2005!$B13</f>
        <v>6.06342482670654</v>
      </c>
      <c r="M64" s="18">
        <f>[5]mip_foward_dispersion_2006!$B13</f>
        <v>6.0839178124234996</v>
      </c>
      <c r="N64" s="18">
        <f>[5]mip_foward_dispersion_2007!$B13</f>
        <v>6.1280326818670003</v>
      </c>
      <c r="O64" s="18">
        <f>[5]mip_foward_dispersion_2008!$B13</f>
        <v>6.1465123882683104</v>
      </c>
      <c r="P64" s="18">
        <f>[5]mip_foward_dispersion_2009!$B13</f>
        <v>6.1660551454163102</v>
      </c>
      <c r="Q64" s="18">
        <f>[5]mip_foward_dispersion_2010!$B13</f>
        <v>6.0360227495464702</v>
      </c>
      <c r="R64" s="18">
        <f>[5]mip_foward_dispersion_2011!$B13</f>
        <v>6.07920662483592</v>
      </c>
      <c r="S64" s="18">
        <f>[5]mip_foward_dispersion_2012!$B13</f>
        <v>6.0583381439558597</v>
      </c>
      <c r="T64" s="18">
        <f>[5]mip_foward_dispersion_2013!$B13</f>
        <v>6.08416248060652</v>
      </c>
      <c r="U64" s="18">
        <f>[5]mip_foward_dispersion_2014!$B13</f>
        <v>6.1016534358695704</v>
      </c>
      <c r="V64" s="18">
        <f>[5]mip_foward_dispersion_2015!$B13</f>
        <v>6.0634981147306597</v>
      </c>
      <c r="W64" s="18">
        <f>[5]mip_foward_dispersion_2016!$B13</f>
        <v>6.0510943856558699</v>
      </c>
      <c r="X64" s="18">
        <f>[5]mip_foward_dispersion_2017!$B13</f>
        <v>6.0450370412907004</v>
      </c>
      <c r="Y64" s="18">
        <f>[5]mip_foward_dispersion_2018!$B13</f>
        <v>6.0297237800106096</v>
      </c>
      <c r="Z64" s="18">
        <f t="shared" si="9"/>
        <v>6.071605605464705</v>
      </c>
      <c r="AB64" s="21" t="s">
        <v>30</v>
      </c>
      <c r="AC64" s="21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G64" s="18"/>
      <c r="BH64" s="29"/>
    </row>
    <row r="65" spans="1:60" x14ac:dyDescent="0.4">
      <c r="A65" s="21" t="s">
        <v>31</v>
      </c>
      <c r="B65" s="18">
        <f>[5]mip_foward_dispersion_1995!$B14</f>
        <v>3.2273972995953799</v>
      </c>
      <c r="C65" s="18">
        <f>[5]mip_foward_dispersion_1996!$B14</f>
        <v>3.28155691644923</v>
      </c>
      <c r="D65" s="18">
        <f>[5]mip_foward_dispersion_1997!$B14</f>
        <v>3.27230365649176</v>
      </c>
      <c r="E65" s="18">
        <f>[5]mip_foward_dispersion_1998!$B14</f>
        <v>3.3259176434297899</v>
      </c>
      <c r="F65" s="18">
        <f>[5]mip_foward_dispersion_1999!$B14</f>
        <v>3.2587593192116202</v>
      </c>
      <c r="G65" s="18">
        <f>[5]mip_foward_dispersion_2000!$B14</f>
        <v>3.1194407671648601</v>
      </c>
      <c r="H65" s="18">
        <f>[5]mip_foward_dispersion_2001!$B14</f>
        <v>3.1545345310575299</v>
      </c>
      <c r="I65" s="18">
        <f>[5]mip_foward_dispersion_2002!$B14</f>
        <v>3.1436194835172202</v>
      </c>
      <c r="J65" s="18">
        <f>[5]mip_foward_dispersion_2003!$B14</f>
        <v>2.9367962950660602</v>
      </c>
      <c r="K65" s="18">
        <f>[5]mip_foward_dispersion_2004!$B14</f>
        <v>2.8139900240972899</v>
      </c>
      <c r="L65" s="18">
        <f>[5]mip_foward_dispersion_2005!$B14</f>
        <v>2.8174130233396002</v>
      </c>
      <c r="M65" s="18">
        <f>[5]mip_foward_dispersion_2006!$B14</f>
        <v>2.9736770735728402</v>
      </c>
      <c r="N65" s="18">
        <f>[5]mip_foward_dispersion_2007!$B14</f>
        <v>3.0569791002071298</v>
      </c>
      <c r="O65" s="18">
        <f>[5]mip_foward_dispersion_2008!$B14</f>
        <v>3.25425735045506</v>
      </c>
      <c r="P65" s="18">
        <f>[5]mip_foward_dispersion_2009!$B14</f>
        <v>3.2916416887111399</v>
      </c>
      <c r="Q65" s="18">
        <f>[5]mip_foward_dispersion_2010!$B14</f>
        <v>4.0037402097378498</v>
      </c>
      <c r="R65" s="18">
        <f>[5]mip_foward_dispersion_2011!$B14</f>
        <v>3.9439885096204899</v>
      </c>
      <c r="S65" s="18">
        <f>[5]mip_foward_dispersion_2012!$B14</f>
        <v>3.84083422817644</v>
      </c>
      <c r="T65" s="18">
        <f>[5]mip_foward_dispersion_2013!$B14</f>
        <v>3.8380803878789602</v>
      </c>
      <c r="U65" s="18">
        <f>[5]mip_foward_dispersion_2014!$B14</f>
        <v>3.8184944156547802</v>
      </c>
      <c r="V65" s="18">
        <f>[5]mip_foward_dispersion_2015!$B14</f>
        <v>3.8303970145414699</v>
      </c>
      <c r="W65" s="18">
        <f>[5]mip_foward_dispersion_2016!$B14</f>
        <v>3.80340090514441</v>
      </c>
      <c r="X65" s="18">
        <f>[5]mip_foward_dispersion_2017!$B14</f>
        <v>3.8013545540003402</v>
      </c>
      <c r="Y65" s="18">
        <f>[5]mip_foward_dispersion_2018!$B14</f>
        <v>3.84783167748841</v>
      </c>
      <c r="Z65" s="18">
        <f t="shared" si="9"/>
        <v>3.4023502531087364</v>
      </c>
      <c r="AB65" s="21" t="s">
        <v>31</v>
      </c>
      <c r="AC65" s="21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G65" s="18"/>
      <c r="BH65" s="29"/>
    </row>
    <row r="66" spans="1:60" x14ac:dyDescent="0.4">
      <c r="A66" s="21" t="s">
        <v>32</v>
      </c>
      <c r="B66" s="18">
        <f>[5]mip_foward_dispersion_1995!$B15</f>
        <v>4.7475306090259002</v>
      </c>
      <c r="C66" s="18">
        <f>[5]mip_foward_dispersion_1996!$B15</f>
        <v>4.8477152336808</v>
      </c>
      <c r="D66" s="18">
        <f>[5]mip_foward_dispersion_1997!$B15</f>
        <v>4.9064917809247097</v>
      </c>
      <c r="E66" s="18">
        <f>[5]mip_foward_dispersion_1998!$B15</f>
        <v>5.0038854876860901</v>
      </c>
      <c r="F66" s="18">
        <f>[5]mip_foward_dispersion_1999!$B15</f>
        <v>4.8967575388939402</v>
      </c>
      <c r="G66" s="18">
        <f>[5]mip_foward_dispersion_2000!$B15</f>
        <v>4.7423471396436296</v>
      </c>
      <c r="H66" s="18">
        <f>[5]mip_foward_dispersion_2001!$B15</f>
        <v>4.7349493424507196</v>
      </c>
      <c r="I66" s="18">
        <f>[5]mip_foward_dispersion_2002!$B15</f>
        <v>4.7135090947653104</v>
      </c>
      <c r="J66" s="18">
        <f>[5]mip_foward_dispersion_2003!$B15</f>
        <v>4.5490456973867399</v>
      </c>
      <c r="K66" s="18">
        <f>[5]mip_foward_dispersion_2004!$B15</f>
        <v>4.6849282409088397</v>
      </c>
      <c r="L66" s="18">
        <f>[5]mip_foward_dispersion_2005!$B15</f>
        <v>4.8067647209852096</v>
      </c>
      <c r="M66" s="18">
        <f>[5]mip_foward_dispersion_2006!$B15</f>
        <v>4.7548021564402001</v>
      </c>
      <c r="N66" s="18">
        <f>[5]mip_foward_dispersion_2007!$B15</f>
        <v>4.8569668168422604</v>
      </c>
      <c r="O66" s="18">
        <f>[5]mip_foward_dispersion_2008!$B15</f>
        <v>4.83106497309414</v>
      </c>
      <c r="P66" s="18">
        <f>[5]mip_foward_dispersion_2009!$B15</f>
        <v>4.8028726394394603</v>
      </c>
      <c r="Q66" s="18">
        <f>[5]mip_foward_dispersion_2010!$B15</f>
        <v>5.0039241489339101</v>
      </c>
      <c r="R66" s="18">
        <f>[5]mip_foward_dispersion_2011!$B15</f>
        <v>5.0721070502878201</v>
      </c>
      <c r="S66" s="18">
        <f>[5]mip_foward_dispersion_2012!$B15</f>
        <v>4.9925143123038396</v>
      </c>
      <c r="T66" s="18">
        <f>[5]mip_foward_dispersion_2013!$B15</f>
        <v>5.0151427607140704</v>
      </c>
      <c r="U66" s="18">
        <f>[5]mip_foward_dispersion_2014!$B15</f>
        <v>4.9871717560330602</v>
      </c>
      <c r="V66" s="18">
        <f>[5]mip_foward_dispersion_2015!$B15</f>
        <v>4.9512782902245602</v>
      </c>
      <c r="W66" s="18">
        <f>[5]mip_foward_dispersion_2016!$B15</f>
        <v>5.0444838812606703</v>
      </c>
      <c r="X66" s="18">
        <f>[5]mip_foward_dispersion_2017!$B15</f>
        <v>5.0675493019817397</v>
      </c>
      <c r="Y66" s="18">
        <f>[5]mip_foward_dispersion_2018!$B15</f>
        <v>5.1132331635625201</v>
      </c>
      <c r="Z66" s="18">
        <f t="shared" si="9"/>
        <v>4.8802931723945902</v>
      </c>
      <c r="AB66" s="21" t="s">
        <v>32</v>
      </c>
      <c r="AC66" s="21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G66" s="18"/>
      <c r="BH66" s="29"/>
    </row>
    <row r="67" spans="1:60" x14ac:dyDescent="0.4">
      <c r="A67" s="21" t="s">
        <v>33</v>
      </c>
      <c r="B67" s="18">
        <f>[5]mip_foward_dispersion_1995!$B16</f>
        <v>3.1385098842863202</v>
      </c>
      <c r="C67" s="18">
        <f>[5]mip_foward_dispersion_1996!$B16</f>
        <v>2.9865288196486102</v>
      </c>
      <c r="D67" s="18">
        <f>[5]mip_foward_dispersion_1997!$B16</f>
        <v>2.79293379745411</v>
      </c>
      <c r="E67" s="18">
        <f>[5]mip_foward_dispersion_1998!$B16</f>
        <v>2.7772768311742202</v>
      </c>
      <c r="F67" s="18">
        <f>[5]mip_foward_dispersion_1999!$B16</f>
        <v>2.7997313214861599</v>
      </c>
      <c r="G67" s="18">
        <f>[5]mip_foward_dispersion_2000!$B16</f>
        <v>2.74310085233255</v>
      </c>
      <c r="H67" s="18">
        <f>[5]mip_foward_dispersion_2001!$B16</f>
        <v>2.7144335398835202</v>
      </c>
      <c r="I67" s="18">
        <f>[5]mip_foward_dispersion_2002!$B16</f>
        <v>2.7228422798345502</v>
      </c>
      <c r="J67" s="18">
        <f>[5]mip_foward_dispersion_2003!$B16</f>
        <v>2.7656940611849801</v>
      </c>
      <c r="K67" s="18">
        <f>[5]mip_foward_dispersion_2004!$B16</f>
        <v>2.85940979427961</v>
      </c>
      <c r="L67" s="18">
        <f>[5]mip_foward_dispersion_2005!$B16</f>
        <v>2.8627481741062102</v>
      </c>
      <c r="M67" s="18">
        <f>[5]mip_foward_dispersion_2006!$B16</f>
        <v>2.9083084847979301</v>
      </c>
      <c r="N67" s="18">
        <f>[5]mip_foward_dispersion_2007!$B16</f>
        <v>2.8878961921956199</v>
      </c>
      <c r="O67" s="18">
        <f>[5]mip_foward_dispersion_2008!$B16</f>
        <v>2.86535270931248</v>
      </c>
      <c r="P67" s="18">
        <f>[5]mip_foward_dispersion_2009!$B16</f>
        <v>2.6681524817781099</v>
      </c>
      <c r="Q67" s="18">
        <f>[5]mip_foward_dispersion_2010!$B16</f>
        <v>2.88640416351861</v>
      </c>
      <c r="R67" s="18">
        <f>[5]mip_foward_dispersion_2011!$B16</f>
        <v>3.0183345162790798</v>
      </c>
      <c r="S67" s="18">
        <f>[5]mip_foward_dispersion_2012!$B16</f>
        <v>3.09935007261261</v>
      </c>
      <c r="T67" s="18">
        <f>[5]mip_foward_dispersion_2013!$B16</f>
        <v>3.0508348793178901</v>
      </c>
      <c r="U67" s="18">
        <f>[5]mip_foward_dispersion_2014!$B16</f>
        <v>3.0453784111062401</v>
      </c>
      <c r="V67" s="18">
        <f>[5]mip_foward_dispersion_2015!$B16</f>
        <v>3.14624982113485</v>
      </c>
      <c r="W67" s="18">
        <f>[5]mip_foward_dispersion_2016!$B16</f>
        <v>3.3029766937493399</v>
      </c>
      <c r="X67" s="18">
        <f>[5]mip_foward_dispersion_2017!$B16</f>
        <v>3.1480770632742598</v>
      </c>
      <c r="Y67" s="18">
        <f>[5]mip_foward_dispersion_2018!$B16</f>
        <v>3.2150609035711502</v>
      </c>
      <c r="Z67" s="18">
        <f t="shared" si="9"/>
        <v>2.933566072846626</v>
      </c>
      <c r="AB67" s="21" t="s">
        <v>33</v>
      </c>
      <c r="AC67" s="21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G67" s="18"/>
      <c r="BH67" s="29"/>
    </row>
    <row r="68" spans="1:60" x14ac:dyDescent="0.4">
      <c r="A68" s="21" t="s">
        <v>34</v>
      </c>
      <c r="B68" s="18">
        <f>[5]mip_foward_dispersion_1995!$B17</f>
        <v>3.7414118279944999</v>
      </c>
      <c r="C68" s="18">
        <f>[5]mip_foward_dispersion_1996!$B17</f>
        <v>3.7791284215207699</v>
      </c>
      <c r="D68" s="18">
        <f>[5]mip_foward_dispersion_1997!$B17</f>
        <v>3.77485734638601</v>
      </c>
      <c r="E68" s="18">
        <f>[5]mip_foward_dispersion_1998!$B17</f>
        <v>3.7615342663572302</v>
      </c>
      <c r="F68" s="18">
        <f>[5]mip_foward_dispersion_1999!$B17</f>
        <v>3.64135221110539</v>
      </c>
      <c r="G68" s="18">
        <f>[5]mip_foward_dispersion_2000!$B17</f>
        <v>3.5430632816747099</v>
      </c>
      <c r="H68" s="18">
        <f>[5]mip_foward_dispersion_2001!$B17</f>
        <v>3.3880601826166599</v>
      </c>
      <c r="I68" s="18">
        <f>[5]mip_foward_dispersion_2002!$B17</f>
        <v>3.2923092185414098</v>
      </c>
      <c r="J68" s="18">
        <f>[5]mip_foward_dispersion_2003!$B17</f>
        <v>3.4362333275122801</v>
      </c>
      <c r="K68" s="18">
        <f>[5]mip_foward_dispersion_2004!$B17</f>
        <v>3.3748876490960402</v>
      </c>
      <c r="L68" s="18">
        <f>[5]mip_foward_dispersion_2005!$B17</f>
        <v>3.2573710851182098</v>
      </c>
      <c r="M68" s="18">
        <f>[5]mip_foward_dispersion_2006!$B17</f>
        <v>3.5018433832145002</v>
      </c>
      <c r="N68" s="18">
        <f>[5]mip_foward_dispersion_2007!$B17</f>
        <v>3.4244492401207398</v>
      </c>
      <c r="O68" s="18">
        <f>[5]mip_foward_dispersion_2008!$B17</f>
        <v>3.5243668498288101</v>
      </c>
      <c r="P68" s="18">
        <f>[5]mip_foward_dispersion_2009!$B17</f>
        <v>3.5812806820153198</v>
      </c>
      <c r="Q68" s="18">
        <f>[5]mip_foward_dispersion_2010!$B17</f>
        <v>4.0779262979588502</v>
      </c>
      <c r="R68" s="18">
        <f>[5]mip_foward_dispersion_2011!$B17</f>
        <v>4.2255289553762703</v>
      </c>
      <c r="S68" s="18">
        <f>[5]mip_foward_dispersion_2012!$B17</f>
        <v>4.2325980179428004</v>
      </c>
      <c r="T68" s="18">
        <f>[5]mip_foward_dispersion_2013!$B17</f>
        <v>4.1604037889327996</v>
      </c>
      <c r="U68" s="18">
        <f>[5]mip_foward_dispersion_2014!$B17</f>
        <v>4.10800353548629</v>
      </c>
      <c r="V68" s="18">
        <f>[5]mip_foward_dispersion_2015!$B17</f>
        <v>4.1293243945591298</v>
      </c>
      <c r="W68" s="18">
        <f>[5]mip_foward_dispersion_2016!$B17</f>
        <v>4.1459992681718996</v>
      </c>
      <c r="X68" s="18">
        <f>[5]mip_foward_dispersion_2017!$B17</f>
        <v>4.1561363596423897</v>
      </c>
      <c r="Y68" s="18">
        <f>[5]mip_foward_dispersion_2018!$B17</f>
        <v>4.1515684737111798</v>
      </c>
      <c r="Z68" s="18">
        <f t="shared" si="9"/>
        <v>3.7670682527035075</v>
      </c>
      <c r="AB68" s="21" t="s">
        <v>34</v>
      </c>
      <c r="AC68" s="21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G68" s="18"/>
      <c r="BH68" s="29"/>
    </row>
    <row r="69" spans="1:60" x14ac:dyDescent="0.4">
      <c r="A69" s="21" t="s">
        <v>35</v>
      </c>
      <c r="B69" s="18">
        <f>[5]mip_foward_dispersion_1995!$B18</f>
        <v>5.8318981067701197</v>
      </c>
      <c r="C69" s="18">
        <f>[5]mip_foward_dispersion_1996!$B18</f>
        <v>5.7323138000195302</v>
      </c>
      <c r="D69" s="18">
        <f>[5]mip_foward_dispersion_1997!$B18</f>
        <v>5.5002881512665898</v>
      </c>
      <c r="E69" s="18">
        <f>[5]mip_foward_dispersion_1998!$B18</f>
        <v>5.4223740555865403</v>
      </c>
      <c r="F69" s="18">
        <f>[5]mip_foward_dispersion_1999!$B18</f>
        <v>5.0762070407745403</v>
      </c>
      <c r="G69" s="18">
        <f>[5]mip_foward_dispersion_2000!$B18</f>
        <v>4.9733681754087797</v>
      </c>
      <c r="H69" s="18">
        <f>[5]mip_foward_dispersion_2001!$B18</f>
        <v>5.0262140457221598</v>
      </c>
      <c r="I69" s="18">
        <f>[5]mip_foward_dispersion_2002!$B18</f>
        <v>4.8622246677441998</v>
      </c>
      <c r="J69" s="18">
        <f>[5]mip_foward_dispersion_2003!$B18</f>
        <v>4.8235145822800796</v>
      </c>
      <c r="K69" s="18">
        <f>[5]mip_foward_dispersion_2004!$B18</f>
        <v>5.16974155109033</v>
      </c>
      <c r="L69" s="18">
        <f>[5]mip_foward_dispersion_2005!$B18</f>
        <v>5.3380998412430198</v>
      </c>
      <c r="M69" s="18">
        <f>[5]mip_foward_dispersion_2006!$B18</f>
        <v>5.4746720689566004</v>
      </c>
      <c r="N69" s="18">
        <f>[5]mip_foward_dispersion_2007!$B18</f>
        <v>5.48110161659221</v>
      </c>
      <c r="O69" s="18">
        <f>[5]mip_foward_dispersion_2008!$B18</f>
        <v>5.5045544364385401</v>
      </c>
      <c r="P69" s="18">
        <f>[5]mip_foward_dispersion_2009!$B18</f>
        <v>5.5664670892094099</v>
      </c>
      <c r="Q69" s="18">
        <f>[5]mip_foward_dispersion_2010!$B18</f>
        <v>5.2926958466404503</v>
      </c>
      <c r="R69" s="18">
        <f>[5]mip_foward_dispersion_2011!$B18</f>
        <v>5.4373667609042</v>
      </c>
      <c r="S69" s="18">
        <f>[5]mip_foward_dispersion_2012!$B18</f>
        <v>5.3564877374514897</v>
      </c>
      <c r="T69" s="18">
        <f>[5]mip_foward_dispersion_2013!$B18</f>
        <v>5.2989441437120703</v>
      </c>
      <c r="U69" s="18">
        <f>[5]mip_foward_dispersion_2014!$B18</f>
        <v>5.3432850393531304</v>
      </c>
      <c r="V69" s="18">
        <f>[5]mip_foward_dispersion_2015!$B18</f>
        <v>5.2055237767450997</v>
      </c>
      <c r="W69" s="18">
        <f>[5]mip_foward_dispersion_2016!$B18</f>
        <v>5.2376100538049997</v>
      </c>
      <c r="X69" s="18">
        <f>[5]mip_foward_dispersion_2017!$B18</f>
        <v>5.2030062951547702</v>
      </c>
      <c r="Y69" s="18">
        <f>[5]mip_foward_dispersion_2018!$B18</f>
        <v>5.3887635919612702</v>
      </c>
      <c r="Z69" s="18">
        <f t="shared" si="9"/>
        <v>5.3144467697845892</v>
      </c>
      <c r="AB69" s="21" t="s">
        <v>35</v>
      </c>
      <c r="AC69" s="21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G69" s="18"/>
      <c r="BH69" s="29"/>
    </row>
    <row r="70" spans="1:60" x14ac:dyDescent="0.4">
      <c r="A70" s="21" t="s">
        <v>36</v>
      </c>
      <c r="B70" s="18">
        <f>[5]mip_foward_dispersion_1995!$B19</f>
        <v>5.5549832958025096</v>
      </c>
      <c r="C70" s="18">
        <f>[5]mip_foward_dispersion_1996!$B19</f>
        <v>5.1452651209022502</v>
      </c>
      <c r="D70" s="18">
        <f>[5]mip_foward_dispersion_1997!$B19</f>
        <v>4.8320072040760298</v>
      </c>
      <c r="E70" s="18">
        <f>[5]mip_foward_dispersion_1998!$B19</f>
        <v>4.7958692961501104</v>
      </c>
      <c r="F70" s="18">
        <f>[5]mip_foward_dispersion_1999!$B19</f>
        <v>4.7012348176671299</v>
      </c>
      <c r="G70" s="18">
        <f>[5]mip_foward_dispersion_2000!$B19</f>
        <v>4.5838038318288703</v>
      </c>
      <c r="H70" s="18">
        <f>[5]mip_foward_dispersion_2001!$B19</f>
        <v>4.35804762440155</v>
      </c>
      <c r="I70" s="18">
        <f>[5]mip_foward_dispersion_2002!$B19</f>
        <v>4.30909206469555</v>
      </c>
      <c r="J70" s="18">
        <f>[5]mip_foward_dispersion_2003!$B19</f>
        <v>4.4249148136931202</v>
      </c>
      <c r="K70" s="18">
        <f>[5]mip_foward_dispersion_2004!$B19</f>
        <v>4.4767163486824604</v>
      </c>
      <c r="L70" s="18">
        <f>[5]mip_foward_dispersion_2005!$B19</f>
        <v>4.50675557218009</v>
      </c>
      <c r="M70" s="18">
        <f>[5]mip_foward_dispersion_2006!$B19</f>
        <v>4.5300417713645897</v>
      </c>
      <c r="N70" s="18">
        <f>[5]mip_foward_dispersion_2007!$B19</f>
        <v>4.5502114285410098</v>
      </c>
      <c r="O70" s="18">
        <f>[5]mip_foward_dispersion_2008!$B19</f>
        <v>4.4862715701091096</v>
      </c>
      <c r="P70" s="18">
        <f>[5]mip_foward_dispersion_2009!$B19</f>
        <v>4.6389079769809003</v>
      </c>
      <c r="Q70" s="18">
        <f>[5]mip_foward_dispersion_2010!$B19</f>
        <v>5.0728652843691302</v>
      </c>
      <c r="R70" s="18">
        <f>[5]mip_foward_dispersion_2011!$B19</f>
        <v>5.0629735320694698</v>
      </c>
      <c r="S70" s="18">
        <f>[5]mip_foward_dispersion_2012!$B19</f>
        <v>5.0889900403337398</v>
      </c>
      <c r="T70" s="18">
        <f>[5]mip_foward_dispersion_2013!$B19</f>
        <v>5.1186598330508302</v>
      </c>
      <c r="U70" s="18">
        <f>[5]mip_foward_dispersion_2014!$B19</f>
        <v>5.0423701714720801</v>
      </c>
      <c r="V70" s="18">
        <f>[5]mip_foward_dispersion_2015!$B19</f>
        <v>4.9683828987739496</v>
      </c>
      <c r="W70" s="18">
        <f>[5]mip_foward_dispersion_2016!$B19</f>
        <v>4.99597205608113</v>
      </c>
      <c r="X70" s="18">
        <f>[5]mip_foward_dispersion_2017!$B19</f>
        <v>5.0654295928287301</v>
      </c>
      <c r="Y70" s="18">
        <f>[5]mip_foward_dispersion_2018!$B19</f>
        <v>5.0713406930423304</v>
      </c>
      <c r="Z70" s="18">
        <f t="shared" si="9"/>
        <v>4.8075461182956944</v>
      </c>
      <c r="AB70" s="21" t="s">
        <v>36</v>
      </c>
      <c r="AC70" s="21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G70" s="18"/>
      <c r="BH70" s="29"/>
    </row>
    <row r="71" spans="1:60" x14ac:dyDescent="0.4">
      <c r="A71" s="21" t="s">
        <v>37</v>
      </c>
      <c r="B71" s="18">
        <f>[5]mip_foward_dispersion_1995!$B20</f>
        <v>3.5680096733272202</v>
      </c>
      <c r="C71" s="18">
        <f>[5]mip_foward_dispersion_1996!$B20</f>
        <v>3.7577709601951201</v>
      </c>
      <c r="D71" s="18">
        <f>[5]mip_foward_dispersion_1997!$B20</f>
        <v>3.8648635802588802</v>
      </c>
      <c r="E71" s="18">
        <f>[5]mip_foward_dispersion_1998!$B20</f>
        <v>3.7475513249190899</v>
      </c>
      <c r="F71" s="18">
        <f>[5]mip_foward_dispersion_1999!$B20</f>
        <v>3.61528813122586</v>
      </c>
      <c r="G71" s="18">
        <f>[5]mip_foward_dispersion_2000!$B20</f>
        <v>3.5855471225100102</v>
      </c>
      <c r="H71" s="18">
        <f>[5]mip_foward_dispersion_2001!$B20</f>
        <v>3.6991784585316201</v>
      </c>
      <c r="I71" s="18">
        <f>[5]mip_foward_dispersion_2002!$B20</f>
        <v>3.5903527355628002</v>
      </c>
      <c r="J71" s="18">
        <f>[5]mip_foward_dispersion_2003!$B20</f>
        <v>3.7167743494148402</v>
      </c>
      <c r="K71" s="18">
        <f>[5]mip_foward_dispersion_2004!$B20</f>
        <v>3.9081696968275499</v>
      </c>
      <c r="L71" s="18">
        <f>[5]mip_foward_dispersion_2005!$B20</f>
        <v>3.9252320802522198</v>
      </c>
      <c r="M71" s="18">
        <f>[5]mip_foward_dispersion_2006!$B20</f>
        <v>4.0612538095165602</v>
      </c>
      <c r="N71" s="18">
        <f>[5]mip_foward_dispersion_2007!$B20</f>
        <v>4.2363593435661304</v>
      </c>
      <c r="O71" s="18">
        <f>[5]mip_foward_dispersion_2008!$B20</f>
        <v>3.5912774502909102</v>
      </c>
      <c r="P71" s="18">
        <f>[5]mip_foward_dispersion_2009!$B20</f>
        <v>3.5626695193059699</v>
      </c>
      <c r="Q71" s="18">
        <f>[5]mip_foward_dispersion_2010!$B20</f>
        <v>4.1381991168644703</v>
      </c>
      <c r="R71" s="18">
        <f>[5]mip_foward_dispersion_2011!$B20</f>
        <v>4.2493198756021497</v>
      </c>
      <c r="S71" s="18">
        <f>[5]mip_foward_dispersion_2012!$B20</f>
        <v>4.2921902439004098</v>
      </c>
      <c r="T71" s="18">
        <f>[5]mip_foward_dispersion_2013!$B20</f>
        <v>4.3169415617169404</v>
      </c>
      <c r="U71" s="18">
        <f>[5]mip_foward_dispersion_2014!$B20</f>
        <v>4.2446592152097304</v>
      </c>
      <c r="V71" s="18">
        <f>[5]mip_foward_dispersion_2015!$B20</f>
        <v>4.1233762149275597</v>
      </c>
      <c r="W71" s="18">
        <f>[5]mip_foward_dispersion_2016!$B20</f>
        <v>4.15688950170588</v>
      </c>
      <c r="X71" s="18">
        <f>[5]mip_foward_dispersion_2017!$B20</f>
        <v>4.2089381322368196</v>
      </c>
      <c r="Y71" s="18">
        <f>[5]mip_foward_dispersion_2018!$B20</f>
        <v>4.4366401921380598</v>
      </c>
      <c r="Z71" s="18">
        <f t="shared" si="9"/>
        <v>3.9415605120836172</v>
      </c>
      <c r="AB71" s="21" t="s">
        <v>37</v>
      </c>
      <c r="AC71" s="21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G71" s="18"/>
      <c r="BH71" s="29"/>
    </row>
    <row r="72" spans="1:60" x14ac:dyDescent="0.4">
      <c r="A72" s="21" t="s">
        <v>38</v>
      </c>
      <c r="B72" s="18">
        <f>[5]mip_foward_dispersion_1995!$B21</f>
        <v>4.7442355501814699</v>
      </c>
      <c r="C72" s="18">
        <f>[5]mip_foward_dispersion_1996!$B21</f>
        <v>4.8621107591513297</v>
      </c>
      <c r="D72" s="18">
        <f>[5]mip_foward_dispersion_1997!$B21</f>
        <v>4.7132207935299304</v>
      </c>
      <c r="E72" s="18">
        <f>[5]mip_foward_dispersion_1998!$B21</f>
        <v>4.5223079321705102</v>
      </c>
      <c r="F72" s="18">
        <f>[5]mip_foward_dispersion_1999!$B21</f>
        <v>4.3438697514933899</v>
      </c>
      <c r="G72" s="18">
        <f>[5]mip_foward_dispersion_2000!$B21</f>
        <v>4.3456063218314904</v>
      </c>
      <c r="H72" s="18">
        <f>[5]mip_foward_dispersion_2001!$B21</f>
        <v>4.5273806149990703</v>
      </c>
      <c r="I72" s="18">
        <f>[5]mip_foward_dispersion_2002!$B21</f>
        <v>4.3703263512771198</v>
      </c>
      <c r="J72" s="18">
        <f>[5]mip_foward_dispersion_2003!$B21</f>
        <v>4.2507570104786296</v>
      </c>
      <c r="K72" s="18">
        <f>[5]mip_foward_dispersion_2004!$B21</f>
        <v>4.0901652168968301</v>
      </c>
      <c r="L72" s="18">
        <f>[5]mip_foward_dispersion_2005!$B21</f>
        <v>3.96999081071124</v>
      </c>
      <c r="M72" s="18">
        <f>[5]mip_foward_dispersion_2006!$B21</f>
        <v>4.1836391370174901</v>
      </c>
      <c r="N72" s="18">
        <f>[5]mip_foward_dispersion_2007!$B21</f>
        <v>4.3059592339381103</v>
      </c>
      <c r="O72" s="18">
        <f>[5]mip_foward_dispersion_2008!$B21</f>
        <v>4.5805241252215296</v>
      </c>
      <c r="P72" s="18">
        <f>[5]mip_foward_dispersion_2009!$B21</f>
        <v>4.8312806371706998</v>
      </c>
      <c r="Q72" s="18">
        <f>[5]mip_foward_dispersion_2010!$B21</f>
        <v>4.3720882107687604</v>
      </c>
      <c r="R72" s="18">
        <f>[5]mip_foward_dispersion_2011!$B21</f>
        <v>4.4746061943700299</v>
      </c>
      <c r="S72" s="18">
        <f>[5]mip_foward_dispersion_2012!$B21</f>
        <v>4.4357005580353404</v>
      </c>
      <c r="T72" s="18">
        <f>[5]mip_foward_dispersion_2013!$B21</f>
        <v>4.4769764023898198</v>
      </c>
      <c r="U72" s="18">
        <f>[5]mip_foward_dispersion_2014!$B21</f>
        <v>4.4184869811556204</v>
      </c>
      <c r="V72" s="18">
        <f>[5]mip_foward_dispersion_2015!$B21</f>
        <v>4.4751196815636396</v>
      </c>
      <c r="W72" s="18">
        <f>[5]mip_foward_dispersion_2016!$B21</f>
        <v>4.4116586763920296</v>
      </c>
      <c r="X72" s="18">
        <f>[5]mip_foward_dispersion_2017!$B21</f>
        <v>4.3023133878952597</v>
      </c>
      <c r="Y72" s="18">
        <f>[5]mip_foward_dispersion_2018!$B21</f>
        <v>4.4692733677676699</v>
      </c>
      <c r="Z72" s="18">
        <f t="shared" si="9"/>
        <v>4.4365665711002924</v>
      </c>
      <c r="AB72" s="21" t="s">
        <v>38</v>
      </c>
      <c r="AC72" s="21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G72" s="18"/>
      <c r="BH72" s="29"/>
    </row>
    <row r="73" spans="1:60" x14ac:dyDescent="0.4">
      <c r="A73" s="21" t="s">
        <v>39</v>
      </c>
      <c r="B73" s="18">
        <f>[5]mip_foward_dispersion_1995!$B22</f>
        <v>6.4277567964895796</v>
      </c>
      <c r="C73" s="18">
        <f>[5]mip_foward_dispersion_1996!$B22</f>
        <v>6.4573639880977796</v>
      </c>
      <c r="D73" s="18">
        <f>[5]mip_foward_dispersion_1997!$B22</f>
        <v>6.4510051513158704</v>
      </c>
      <c r="E73" s="18">
        <f>[5]mip_foward_dispersion_1998!$B22</f>
        <v>6.4252238066185399</v>
      </c>
      <c r="F73" s="18">
        <f>[5]mip_foward_dispersion_1999!$B22</f>
        <v>6.3893801530203298</v>
      </c>
      <c r="G73" s="18">
        <f>[5]mip_foward_dispersion_2000!$B22</f>
        <v>6.3804820235537099</v>
      </c>
      <c r="H73" s="18">
        <f>[5]mip_foward_dispersion_2001!$B22</f>
        <v>6.3727199296042496</v>
      </c>
      <c r="I73" s="18">
        <f>[5]mip_foward_dispersion_2002!$B22</f>
        <v>6.3930325656492704</v>
      </c>
      <c r="J73" s="18">
        <f>[5]mip_foward_dispersion_2003!$B22</f>
        <v>6.3731516957759</v>
      </c>
      <c r="K73" s="18">
        <f>[5]mip_foward_dispersion_2004!$B22</f>
        <v>6.4357649166035502</v>
      </c>
      <c r="L73" s="18">
        <f>[5]mip_foward_dispersion_2005!$B22</f>
        <v>6.3822387566791603</v>
      </c>
      <c r="M73" s="18">
        <f>[5]mip_foward_dispersion_2006!$B22</f>
        <v>6.3878575877231603</v>
      </c>
      <c r="N73" s="18">
        <f>[5]mip_foward_dispersion_2007!$B22</f>
        <v>6.43820180593936</v>
      </c>
      <c r="O73" s="18">
        <f>[5]mip_foward_dispersion_2008!$B22</f>
        <v>6.3786197031877103</v>
      </c>
      <c r="P73" s="18">
        <f>[5]mip_foward_dispersion_2009!$B22</f>
        <v>6.4449904651266996</v>
      </c>
      <c r="Q73" s="18">
        <f>[5]mip_foward_dispersion_2010!$B22</f>
        <v>6.3902874333008004</v>
      </c>
      <c r="R73" s="18">
        <f>[5]mip_foward_dispersion_2011!$B22</f>
        <v>6.4058393665042104</v>
      </c>
      <c r="S73" s="18">
        <f>[5]mip_foward_dispersion_2012!$B22</f>
        <v>6.3942223339084299</v>
      </c>
      <c r="T73" s="18">
        <f>[5]mip_foward_dispersion_2013!$B22</f>
        <v>6.3652031132441396</v>
      </c>
      <c r="U73" s="18">
        <f>[5]mip_foward_dispersion_2014!$B22</f>
        <v>6.3535793089268902</v>
      </c>
      <c r="V73" s="18">
        <f>[5]mip_foward_dispersion_2015!$B22</f>
        <v>6.2368617563448803</v>
      </c>
      <c r="W73" s="18">
        <f>[5]mip_foward_dispersion_2016!$B22</f>
        <v>6.3488473723455803</v>
      </c>
      <c r="X73" s="18">
        <f>[5]mip_foward_dispersion_2017!$B22</f>
        <v>6.3282785966925301</v>
      </c>
      <c r="Y73" s="18">
        <f>[5]mip_foward_dispersion_2018!$B22</f>
        <v>6.2480328730519297</v>
      </c>
      <c r="Z73" s="18">
        <f t="shared" si="9"/>
        <v>6.3837058958210102</v>
      </c>
      <c r="AB73" s="21" t="s">
        <v>39</v>
      </c>
      <c r="AC73" s="21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G73" s="18"/>
      <c r="BH73" s="29"/>
    </row>
    <row r="74" spans="1:60" x14ac:dyDescent="0.4">
      <c r="A74" s="21" t="s">
        <v>40</v>
      </c>
      <c r="B74" s="18">
        <f>[5]mip_foward_dispersion_1995!$B23</f>
        <v>4.2006163872576998</v>
      </c>
      <c r="C74" s="18">
        <f>[5]mip_foward_dispersion_1996!$B23</f>
        <v>4.4561915394056903</v>
      </c>
      <c r="D74" s="18">
        <f>[5]mip_foward_dispersion_1997!$B23</f>
        <v>4.7433434202681104</v>
      </c>
      <c r="E74" s="18">
        <f>[5]mip_foward_dispersion_1998!$B23</f>
        <v>4.7616357699586196</v>
      </c>
      <c r="F74" s="18">
        <f>[5]mip_foward_dispersion_1999!$B23</f>
        <v>4.7315408790335702</v>
      </c>
      <c r="G74" s="18">
        <f>[5]mip_foward_dispersion_2000!$B23</f>
        <v>3.5948123958318701</v>
      </c>
      <c r="H74" s="18">
        <f>[5]mip_foward_dispersion_2001!$B23</f>
        <v>3.6953547117210999</v>
      </c>
      <c r="I74" s="18">
        <f>[5]mip_foward_dispersion_2002!$B23</f>
        <v>3.6959444958202998</v>
      </c>
      <c r="J74" s="18">
        <f>[5]mip_foward_dispersion_2003!$B23</f>
        <v>3.7213743987082801</v>
      </c>
      <c r="K74" s="18">
        <f>[5]mip_foward_dispersion_2004!$B23</f>
        <v>3.7894926053288902</v>
      </c>
      <c r="L74" s="18">
        <f>[5]mip_foward_dispersion_2005!$B23</f>
        <v>3.8903478332138102</v>
      </c>
      <c r="M74" s="18">
        <f>[5]mip_foward_dispersion_2006!$B23</f>
        <v>3.8962815501442201</v>
      </c>
      <c r="N74" s="18">
        <f>[5]mip_foward_dispersion_2007!$B23</f>
        <v>3.8908647139265802</v>
      </c>
      <c r="O74" s="18">
        <f>[5]mip_foward_dispersion_2008!$B23</f>
        <v>3.6609603676729399</v>
      </c>
      <c r="P74" s="18">
        <f>[5]mip_foward_dispersion_2009!$B23</f>
        <v>3.7554615790395598</v>
      </c>
      <c r="Q74" s="18">
        <f>[5]mip_foward_dispersion_2010!$B23</f>
        <v>3.43591636393066</v>
      </c>
      <c r="R74" s="18">
        <f>[5]mip_foward_dispersion_2011!$B23</f>
        <v>3.5545109530328598</v>
      </c>
      <c r="S74" s="18">
        <f>[5]mip_foward_dispersion_2012!$B23</f>
        <v>3.58677734163268</v>
      </c>
      <c r="T74" s="18">
        <f>[5]mip_foward_dispersion_2013!$B23</f>
        <v>3.5804945942726798</v>
      </c>
      <c r="U74" s="18">
        <f>[5]mip_foward_dispersion_2014!$B23</f>
        <v>3.5560153827568102</v>
      </c>
      <c r="V74" s="18">
        <f>[5]mip_foward_dispersion_2015!$B23</f>
        <v>3.4112255187988101</v>
      </c>
      <c r="W74" s="18">
        <f>[5]mip_foward_dispersion_2016!$B23</f>
        <v>3.34690511718249</v>
      </c>
      <c r="X74" s="18">
        <f>[5]mip_foward_dispersion_2017!$B23</f>
        <v>3.2742572447376599</v>
      </c>
      <c r="Y74" s="18">
        <f>[5]mip_foward_dispersion_2018!$B23</f>
        <v>3.3718191575284999</v>
      </c>
      <c r="Z74" s="18">
        <f t="shared" si="9"/>
        <v>3.8167560133835163</v>
      </c>
      <c r="AB74" s="21" t="s">
        <v>40</v>
      </c>
      <c r="AC74" s="21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G74" s="18"/>
      <c r="BH74" s="29"/>
    </row>
    <row r="75" spans="1:60" x14ac:dyDescent="0.4">
      <c r="A75" s="21" t="s">
        <v>41</v>
      </c>
      <c r="B75" s="18">
        <f>[5]mip_foward_dispersion_1995!$B24</f>
        <v>3.1662556134622499</v>
      </c>
      <c r="C75" s="18">
        <f>[5]mip_foward_dispersion_1996!$B24</f>
        <v>3.22396446101249</v>
      </c>
      <c r="D75" s="18">
        <f>[5]mip_foward_dispersion_1997!$B24</f>
        <v>3.1719019520108702</v>
      </c>
      <c r="E75" s="18">
        <f>[5]mip_foward_dispersion_1998!$B24</f>
        <v>3.1363322668076701</v>
      </c>
      <c r="F75" s="18">
        <f>[5]mip_foward_dispersion_1999!$B24</f>
        <v>3.1637146075266198</v>
      </c>
      <c r="G75" s="18">
        <f>[5]mip_foward_dispersion_2000!$B24</f>
        <v>2.8751505207231101</v>
      </c>
      <c r="H75" s="18">
        <f>[5]mip_foward_dispersion_2001!$B24</f>
        <v>2.72701924322639</v>
      </c>
      <c r="I75" s="18">
        <f>[5]mip_foward_dispersion_2002!$B24</f>
        <v>2.6077072590527801</v>
      </c>
      <c r="J75" s="18">
        <f>[5]mip_foward_dispersion_2003!$B24</f>
        <v>2.6296296814997202</v>
      </c>
      <c r="K75" s="18">
        <f>[5]mip_foward_dispersion_2004!$B24</f>
        <v>2.5783689655229298</v>
      </c>
      <c r="L75" s="18">
        <f>[5]mip_foward_dispersion_2005!$B24</f>
        <v>2.634507363195</v>
      </c>
      <c r="M75" s="18">
        <f>[5]mip_foward_dispersion_2006!$B24</f>
        <v>2.6945671690713402</v>
      </c>
      <c r="N75" s="18">
        <f>[5]mip_foward_dispersion_2007!$B24</f>
        <v>2.69976974217135</v>
      </c>
      <c r="O75" s="18">
        <f>[5]mip_foward_dispersion_2008!$B24</f>
        <v>2.6697213536316302</v>
      </c>
      <c r="P75" s="18">
        <f>[5]mip_foward_dispersion_2009!$B24</f>
        <v>2.6999984894998201</v>
      </c>
      <c r="Q75" s="18">
        <f>[5]mip_foward_dispersion_2010!$B24</f>
        <v>3.24348343326192</v>
      </c>
      <c r="R75" s="18">
        <f>[5]mip_foward_dispersion_2011!$B24</f>
        <v>3.40100042181867</v>
      </c>
      <c r="S75" s="18">
        <f>[5]mip_foward_dispersion_2012!$B24</f>
        <v>3.43684190458504</v>
      </c>
      <c r="T75" s="18">
        <f>[5]mip_foward_dispersion_2013!$B24</f>
        <v>3.6772721494262401</v>
      </c>
      <c r="U75" s="18">
        <f>[5]mip_foward_dispersion_2014!$B24</f>
        <v>3.6600378298803999</v>
      </c>
      <c r="V75" s="18">
        <f>[5]mip_foward_dispersion_2015!$B24</f>
        <v>3.22084287250865</v>
      </c>
      <c r="W75" s="18">
        <f>[5]mip_foward_dispersion_2016!$B24</f>
        <v>3.21162863675554</v>
      </c>
      <c r="X75" s="18">
        <f>[5]mip_foward_dispersion_2017!$B24</f>
        <v>3.0875852307392302</v>
      </c>
      <c r="Y75" s="18">
        <f>[5]mip_foward_dispersion_2018!$B24</f>
        <v>3.2261484384012</v>
      </c>
      <c r="Z75" s="18">
        <f t="shared" si="9"/>
        <v>3.035143733574619</v>
      </c>
      <c r="AB75" s="21" t="s">
        <v>41</v>
      </c>
      <c r="AC75" s="21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G75" s="18"/>
      <c r="BH75" s="29"/>
    </row>
    <row r="76" spans="1:60" x14ac:dyDescent="0.4">
      <c r="A76" s="21" t="s">
        <v>42</v>
      </c>
      <c r="B76" s="18">
        <f>[5]mip_foward_dispersion_1995!$B25</f>
        <v>5.9019384709404097</v>
      </c>
      <c r="C76" s="18">
        <f>[5]mip_foward_dispersion_1996!$B25</f>
        <v>5.8756948538373797</v>
      </c>
      <c r="D76" s="18">
        <f>[5]mip_foward_dispersion_1997!$B25</f>
        <v>5.7658403359358097</v>
      </c>
      <c r="E76" s="18">
        <f>[5]mip_foward_dispersion_1998!$B25</f>
        <v>5.6467755629645104</v>
      </c>
      <c r="F76" s="18">
        <f>[5]mip_foward_dispersion_1999!$B25</f>
        <v>5.7156516051999198</v>
      </c>
      <c r="G76" s="18">
        <f>[5]mip_foward_dispersion_2000!$B25</f>
        <v>5.5606783766253001</v>
      </c>
      <c r="H76" s="18">
        <f>[5]mip_foward_dispersion_2001!$B25</f>
        <v>5.4979637861084898</v>
      </c>
      <c r="I76" s="18">
        <f>[5]mip_foward_dispersion_2002!$B25</f>
        <v>5.4257427803240503</v>
      </c>
      <c r="J76" s="18">
        <f>[5]mip_foward_dispersion_2003!$B25</f>
        <v>5.4826634173279301</v>
      </c>
      <c r="K76" s="18">
        <f>[5]mip_foward_dispersion_2004!$B25</f>
        <v>5.4138809878164498</v>
      </c>
      <c r="L76" s="18">
        <f>[5]mip_foward_dispersion_2005!$B25</f>
        <v>5.5178648619141297</v>
      </c>
      <c r="M76" s="18">
        <f>[5]mip_foward_dispersion_2006!$B25</f>
        <v>5.6439232057748203</v>
      </c>
      <c r="N76" s="18">
        <f>[5]mip_foward_dispersion_2007!$B25</f>
        <v>5.7233224997293801</v>
      </c>
      <c r="O76" s="18">
        <f>[5]mip_foward_dispersion_2008!$B25</f>
        <v>4.7906460407214198</v>
      </c>
      <c r="P76" s="18">
        <f>[5]mip_foward_dispersion_2009!$B25</f>
        <v>4.8292618504811902</v>
      </c>
      <c r="Q76" s="18">
        <f>[5]mip_foward_dispersion_2010!$B25</f>
        <v>4.9453307364308401</v>
      </c>
      <c r="R76" s="18">
        <f>[5]mip_foward_dispersion_2011!$B25</f>
        <v>4.9828101728232204</v>
      </c>
      <c r="S76" s="18">
        <f>[5]mip_foward_dispersion_2012!$B25</f>
        <v>5.0343988042546703</v>
      </c>
      <c r="T76" s="18">
        <f>[5]mip_foward_dispersion_2013!$B25</f>
        <v>4.9727068774876404</v>
      </c>
      <c r="U76" s="18">
        <f>[5]mip_foward_dispersion_2014!$B25</f>
        <v>4.9781316854313697</v>
      </c>
      <c r="V76" s="18">
        <f>[5]mip_foward_dispersion_2015!$B25</f>
        <v>4.9275623894988101</v>
      </c>
      <c r="W76" s="18">
        <f>[5]mip_foward_dispersion_2016!$B25</f>
        <v>4.76333466606006</v>
      </c>
      <c r="X76" s="18">
        <f>[5]mip_foward_dispersion_2017!$B25</f>
        <v>4.8766734855199596</v>
      </c>
      <c r="Y76" s="18">
        <f>[5]mip_foward_dispersion_2018!$B25</f>
        <v>5.0421547219527598</v>
      </c>
      <c r="Z76" s="18">
        <f t="shared" si="9"/>
        <v>5.3047896739650211</v>
      </c>
      <c r="AB76" s="21" t="s">
        <v>42</v>
      </c>
      <c r="AC76" s="21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</row>
    <row r="77" spans="1:60" x14ac:dyDescent="0.4">
      <c r="A77" s="21" t="s">
        <v>43</v>
      </c>
      <c r="B77" s="18">
        <f>[5]mip_foward_dispersion_1995!$B26</f>
        <v>5.67088197424978</v>
      </c>
      <c r="C77" s="18">
        <f>[5]mip_foward_dispersion_1996!$B26</f>
        <v>5.3931593091121597</v>
      </c>
      <c r="D77" s="18">
        <f>[5]mip_foward_dispersion_1997!$B26</f>
        <v>4.93608305165818</v>
      </c>
      <c r="E77" s="18">
        <f>[5]mip_foward_dispersion_1998!$B26</f>
        <v>4.7867437993388604</v>
      </c>
      <c r="F77" s="18">
        <f>[5]mip_foward_dispersion_1999!$B26</f>
        <v>4.9217264585033904</v>
      </c>
      <c r="G77" s="18">
        <f>[5]mip_foward_dispersion_2000!$B26</f>
        <v>4.6961662084760896</v>
      </c>
      <c r="H77" s="18">
        <f>[5]mip_foward_dispersion_2001!$B26</f>
        <v>4.8396270295690398</v>
      </c>
      <c r="I77" s="18">
        <f>[5]mip_foward_dispersion_2002!$B26</f>
        <v>4.7113192322211699</v>
      </c>
      <c r="J77" s="18">
        <f>[5]mip_foward_dispersion_2003!$B26</f>
        <v>4.83327659499676</v>
      </c>
      <c r="K77" s="18">
        <f>[5]mip_foward_dispersion_2004!$B26</f>
        <v>4.8858038844123701</v>
      </c>
      <c r="L77" s="18">
        <f>[5]mip_foward_dispersion_2005!$B26</f>
        <v>4.9174858569458797</v>
      </c>
      <c r="M77" s="18">
        <f>[5]mip_foward_dispersion_2006!$B26</f>
        <v>5.0041698187762202</v>
      </c>
      <c r="N77" s="18">
        <f>[5]mip_foward_dispersion_2007!$B26</f>
        <v>4.8964976034667798</v>
      </c>
      <c r="O77" s="18">
        <f>[5]mip_foward_dispersion_2008!$B26</f>
        <v>4.7767769628984196</v>
      </c>
      <c r="P77" s="18">
        <f>[5]mip_foward_dispersion_2009!$B26</f>
        <v>4.65184012688335</v>
      </c>
      <c r="Q77" s="18">
        <f>[5]mip_foward_dispersion_2010!$B26</f>
        <v>4.5230457065041101</v>
      </c>
      <c r="R77" s="18">
        <f>[5]mip_foward_dispersion_2011!$B26</f>
        <v>4.5914725219715598</v>
      </c>
      <c r="S77" s="18">
        <f>[5]mip_foward_dispersion_2012!$B26</f>
        <v>4.6134559580638701</v>
      </c>
      <c r="T77" s="18">
        <f>[5]mip_foward_dispersion_2013!$B26</f>
        <v>4.6450023958933002</v>
      </c>
      <c r="U77" s="18">
        <f>[5]mip_foward_dispersion_2014!$B26</f>
        <v>4.6156021593138901</v>
      </c>
      <c r="V77" s="18">
        <f>[5]mip_foward_dispersion_2015!$B26</f>
        <v>4.60845063025066</v>
      </c>
      <c r="W77" s="18">
        <f>[5]mip_foward_dispersion_2016!$B26</f>
        <v>4.6132715538262996</v>
      </c>
      <c r="X77" s="18">
        <f>[5]mip_foward_dispersion_2017!$B26</f>
        <v>4.6549702993276298</v>
      </c>
      <c r="Y77" s="18">
        <f>[5]mip_foward_dispersion_2018!$B26</f>
        <v>5.0471093053310501</v>
      </c>
      <c r="Z77" s="18">
        <f t="shared" si="9"/>
        <v>4.8264141017496165</v>
      </c>
      <c r="AB77" s="21" t="s">
        <v>43</v>
      </c>
      <c r="AC77" s="21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spans="1:60" x14ac:dyDescent="0.4">
      <c r="A78" s="21" t="s">
        <v>44</v>
      </c>
      <c r="B78" s="18">
        <f>[5]mip_foward_dispersion_1995!$B27</f>
        <v>1.4818691966481401</v>
      </c>
      <c r="C78" s="18">
        <f>[5]mip_foward_dispersion_1996!$B27</f>
        <v>1.56980985977483</v>
      </c>
      <c r="D78" s="18">
        <f>[5]mip_foward_dispersion_1997!$B27</f>
        <v>1.5781625506996599</v>
      </c>
      <c r="E78" s="18">
        <f>[5]mip_foward_dispersion_1998!$B27</f>
        <v>1.58899977812122</v>
      </c>
      <c r="F78" s="18">
        <f>[5]mip_foward_dispersion_1999!$B27</f>
        <v>1.5230043099978501</v>
      </c>
      <c r="G78" s="18">
        <f>[5]mip_foward_dispersion_2000!$B27</f>
        <v>1.5263074033966599</v>
      </c>
      <c r="H78" s="18">
        <f>[5]mip_foward_dispersion_2001!$B27</f>
        <v>1.52236996783581</v>
      </c>
      <c r="I78" s="18">
        <f>[5]mip_foward_dispersion_2002!$B27</f>
        <v>1.5371446985661401</v>
      </c>
      <c r="J78" s="18">
        <f>[5]mip_foward_dispersion_2003!$B27</f>
        <v>1.4135354090238601</v>
      </c>
      <c r="K78" s="18">
        <f>[5]mip_foward_dispersion_2004!$B27</f>
        <v>1.40901311990278</v>
      </c>
      <c r="L78" s="18">
        <f>[5]mip_foward_dispersion_2005!$B27</f>
        <v>1.3772142481690901</v>
      </c>
      <c r="M78" s="18">
        <f>[5]mip_foward_dispersion_2006!$B27</f>
        <v>1.3751530164146</v>
      </c>
      <c r="N78" s="18">
        <f>[5]mip_foward_dispersion_2007!$B27</f>
        <v>1.3532211741061599</v>
      </c>
      <c r="O78" s="18">
        <f>[5]mip_foward_dispersion_2008!$B27</f>
        <v>1.34185611279852</v>
      </c>
      <c r="P78" s="18">
        <f>[5]mip_foward_dispersion_2009!$B27</f>
        <v>1.2986545109860601</v>
      </c>
      <c r="Q78" s="18">
        <f>[5]mip_foward_dispersion_2010!$B27</f>
        <v>1.2435387847205901</v>
      </c>
      <c r="R78" s="18">
        <f>[5]mip_foward_dispersion_2011!$B27</f>
        <v>1.2213788243730901</v>
      </c>
      <c r="S78" s="18">
        <f>[5]mip_foward_dispersion_2012!$B27</f>
        <v>1.18608242237046</v>
      </c>
      <c r="T78" s="18">
        <f>[5]mip_foward_dispersion_2013!$B27</f>
        <v>1.16888400564036</v>
      </c>
      <c r="U78" s="18">
        <f>[5]mip_foward_dispersion_2014!$B27</f>
        <v>1.1385702256612</v>
      </c>
      <c r="V78" s="18">
        <f>[5]mip_foward_dispersion_2015!$B27</f>
        <v>1.10246056763241</v>
      </c>
      <c r="W78" s="18">
        <f>[5]mip_foward_dispersion_2016!$B27</f>
        <v>1.1079021408644101</v>
      </c>
      <c r="X78" s="18">
        <f>[5]mip_foward_dispersion_2017!$B27</f>
        <v>1.10223855614456</v>
      </c>
      <c r="Y78" s="18">
        <f>[5]mip_foward_dispersion_2018!$B27</f>
        <v>1.20419938747924</v>
      </c>
      <c r="Z78" s="18">
        <f t="shared" si="9"/>
        <v>1.3488154279719877</v>
      </c>
      <c r="AB78" s="21" t="s">
        <v>44</v>
      </c>
    </row>
    <row r="79" spans="1:60" x14ac:dyDescent="0.4">
      <c r="A79" s="21" t="s">
        <v>45</v>
      </c>
      <c r="B79" s="18">
        <f>[5]mip_foward_dispersion_1995!$B28</f>
        <v>3.0272325875553299</v>
      </c>
      <c r="C79" s="18">
        <f>[5]mip_foward_dispersion_1996!$B28</f>
        <v>2.9922546026524199</v>
      </c>
      <c r="D79" s="18">
        <f>[5]mip_foward_dispersion_1997!$B28</f>
        <v>2.9629344576032999</v>
      </c>
      <c r="E79" s="18">
        <f>[5]mip_foward_dispersion_1998!$B28</f>
        <v>2.995986773327</v>
      </c>
      <c r="F79" s="18">
        <f>[5]mip_foward_dispersion_1999!$B28</f>
        <v>2.9679970993473201</v>
      </c>
      <c r="G79" s="18">
        <f>[5]mip_foward_dispersion_2000!$B28</f>
        <v>2.7512918950684302</v>
      </c>
      <c r="H79" s="18">
        <f>[5]mip_foward_dispersion_2001!$B28</f>
        <v>2.6903544425164299</v>
      </c>
      <c r="I79" s="18">
        <f>[5]mip_foward_dispersion_2002!$B28</f>
        <v>2.6624705230483801</v>
      </c>
      <c r="J79" s="18">
        <f>[5]mip_foward_dispersion_2003!$B28</f>
        <v>2.6720621403838298</v>
      </c>
      <c r="K79" s="18">
        <f>[5]mip_foward_dispersion_2004!$B28</f>
        <v>2.7273818251987199</v>
      </c>
      <c r="L79" s="18">
        <f>[5]mip_foward_dispersion_2005!$B28</f>
        <v>2.6895530279135</v>
      </c>
      <c r="M79" s="18">
        <f>[5]mip_foward_dispersion_2006!$B28</f>
        <v>2.7407688311415201</v>
      </c>
      <c r="N79" s="18">
        <f>[5]mip_foward_dispersion_2007!$B28</f>
        <v>2.7329195683948102</v>
      </c>
      <c r="O79" s="18">
        <f>[5]mip_foward_dispersion_2008!$B28</f>
        <v>2.7034061524461599</v>
      </c>
      <c r="P79" s="18">
        <f>[5]mip_foward_dispersion_2009!$B28</f>
        <v>2.6974537411352002</v>
      </c>
      <c r="Q79" s="18">
        <f>[5]mip_foward_dispersion_2010!$B28</f>
        <v>2.5039745615590201</v>
      </c>
      <c r="R79" s="18">
        <f>[5]mip_foward_dispersion_2011!$B28</f>
        <v>2.4968210621578599</v>
      </c>
      <c r="S79" s="18">
        <f>[5]mip_foward_dispersion_2012!$B28</f>
        <v>2.4797596995811899</v>
      </c>
      <c r="T79" s="18">
        <f>[5]mip_foward_dispersion_2013!$B28</f>
        <v>2.4700660481004499</v>
      </c>
      <c r="U79" s="18">
        <f>[5]mip_foward_dispersion_2014!$B28</f>
        <v>2.40483921160877</v>
      </c>
      <c r="V79" s="18">
        <f>[5]mip_foward_dispersion_2015!$B28</f>
        <v>2.3751561009278501</v>
      </c>
      <c r="W79" s="18">
        <f>[5]mip_foward_dispersion_2016!$B28</f>
        <v>2.4330421477288899</v>
      </c>
      <c r="X79" s="18">
        <f>[5]mip_foward_dispersion_2017!$B28</f>
        <v>2.3864411430328301</v>
      </c>
      <c r="Y79" s="18">
        <f>[5]mip_foward_dispersion_2018!$B28</f>
        <v>2.33027044019587</v>
      </c>
      <c r="Z79" s="18">
        <f t="shared" si="9"/>
        <v>2.6622682534427118</v>
      </c>
      <c r="AB79" s="21" t="s">
        <v>45</v>
      </c>
    </row>
    <row r="80" spans="1:60" x14ac:dyDescent="0.4">
      <c r="A80" s="21" t="s">
        <v>46</v>
      </c>
      <c r="B80" s="18">
        <f>[5]mip_foward_dispersion_1995!$B29</f>
        <v>6.1532041653402301</v>
      </c>
      <c r="C80" s="18">
        <f>[5]mip_foward_dispersion_1996!$B29</f>
        <v>6.2192908181338504</v>
      </c>
      <c r="D80" s="18">
        <f>[5]mip_foward_dispersion_1997!$B29</f>
        <v>6.0619663668869901</v>
      </c>
      <c r="E80" s="18">
        <f>[5]mip_foward_dispersion_1998!$B29</f>
        <v>5.9680871221287504</v>
      </c>
      <c r="F80" s="18">
        <f>[5]mip_foward_dispersion_1999!$B29</f>
        <v>5.7887553843654604</v>
      </c>
      <c r="G80" s="18">
        <f>[5]mip_foward_dispersion_2000!$B29</f>
        <v>5.7833846136404201</v>
      </c>
      <c r="H80" s="18">
        <f>[5]mip_foward_dispersion_2001!$B29</f>
        <v>5.4727311119298303</v>
      </c>
      <c r="I80" s="18">
        <f>[5]mip_foward_dispersion_2002!$B29</f>
        <v>5.8283470520499199</v>
      </c>
      <c r="J80" s="18">
        <f>[5]mip_foward_dispersion_2003!$B29</f>
        <v>5.7498170556563801</v>
      </c>
      <c r="K80" s="18">
        <f>[5]mip_foward_dispersion_2004!$B29</f>
        <v>5.9442429747843901</v>
      </c>
      <c r="L80" s="18">
        <f>[5]mip_foward_dispersion_2005!$B29</f>
        <v>5.8525959546203801</v>
      </c>
      <c r="M80" s="18">
        <f>[5]mip_foward_dispersion_2006!$B29</f>
        <v>5.8271531918762598</v>
      </c>
      <c r="N80" s="18">
        <f>[5]mip_foward_dispersion_2007!$B29</f>
        <v>5.7645323895947804</v>
      </c>
      <c r="O80" s="18">
        <f>[5]mip_foward_dispersion_2008!$B29</f>
        <v>6.2171303898931001</v>
      </c>
      <c r="P80" s="18">
        <f>[5]mip_foward_dispersion_2009!$B29</f>
        <v>5.84506688898687</v>
      </c>
      <c r="Q80" s="18">
        <f>[5]mip_foward_dispersion_2010!$B29</f>
        <v>5.2369738338246803</v>
      </c>
      <c r="R80" s="18">
        <f>[5]mip_foward_dispersion_2011!$B29</f>
        <v>5.2005275060477096</v>
      </c>
      <c r="S80" s="18">
        <f>[5]mip_foward_dispersion_2012!$B29</f>
        <v>5.1828621539812696</v>
      </c>
      <c r="T80" s="18">
        <f>[5]mip_foward_dispersion_2013!$B29</f>
        <v>5.0889946617581598</v>
      </c>
      <c r="U80" s="18">
        <f>[5]mip_foward_dispersion_2014!$B29</f>
        <v>5.24728707842951</v>
      </c>
      <c r="V80" s="18">
        <f>[5]mip_foward_dispersion_2015!$B29</f>
        <v>5.1261097260843904</v>
      </c>
      <c r="W80" s="18">
        <f>[5]mip_foward_dispersion_2016!$B29</f>
        <v>5.1663722821834899</v>
      </c>
      <c r="X80" s="18">
        <f>[5]mip_foward_dispersion_2017!$B29</f>
        <v>5.21079288013593</v>
      </c>
      <c r="Y80" s="18">
        <f>[5]mip_foward_dispersion_2018!$B29</f>
        <v>4.7218064263428596</v>
      </c>
      <c r="Z80" s="18">
        <f t="shared" si="9"/>
        <v>5.6107513345281497</v>
      </c>
      <c r="AB80" s="21" t="s">
        <v>46</v>
      </c>
    </row>
    <row r="81" spans="1:28" x14ac:dyDescent="0.4">
      <c r="A81" s="21" t="s">
        <v>47</v>
      </c>
      <c r="B81" s="18">
        <f>[5]mip_foward_dispersion_1995!$B30</f>
        <v>5.6316637521964701</v>
      </c>
      <c r="C81" s="18">
        <f>[5]mip_foward_dispersion_1996!$B30</f>
        <v>5.5269043367373598</v>
      </c>
      <c r="D81" s="18">
        <f>[5]mip_foward_dispersion_1997!$B30</f>
        <v>5.35156681256115</v>
      </c>
      <c r="E81" s="18">
        <f>[5]mip_foward_dispersion_1998!$B30</f>
        <v>5.3965628281379301</v>
      </c>
      <c r="F81" s="18">
        <f>[5]mip_foward_dispersion_1999!$B30</f>
        <v>5.4149192821120398</v>
      </c>
      <c r="G81" s="18">
        <f>[5]mip_foward_dispersion_2000!$B30</f>
        <v>5.2065503160771298</v>
      </c>
      <c r="H81" s="18">
        <f>[5]mip_foward_dispersion_2001!$B30</f>
        <v>5.0635871901979996</v>
      </c>
      <c r="I81" s="18">
        <f>[5]mip_foward_dispersion_2002!$B30</f>
        <v>5.1712429407990204</v>
      </c>
      <c r="J81" s="18">
        <f>[5]mip_foward_dispersion_2003!$B30</f>
        <v>5.1639709513955401</v>
      </c>
      <c r="K81" s="18">
        <f>[5]mip_foward_dispersion_2004!$B30</f>
        <v>5.2380977427397299</v>
      </c>
      <c r="L81" s="18">
        <f>[5]mip_foward_dispersion_2005!$B30</f>
        <v>5.1309107694616403</v>
      </c>
      <c r="M81" s="18">
        <f>[5]mip_foward_dispersion_2006!$B30</f>
        <v>5.1115778382469204</v>
      </c>
      <c r="N81" s="18">
        <f>[5]mip_foward_dispersion_2007!$B30</f>
        <v>5.15507899011814</v>
      </c>
      <c r="O81" s="18">
        <f>[5]mip_foward_dispersion_2008!$B30</f>
        <v>5.3092147206564304</v>
      </c>
      <c r="P81" s="18">
        <f>[5]mip_foward_dispersion_2009!$B30</f>
        <v>5.1473413327591304</v>
      </c>
      <c r="Q81" s="18">
        <f>[5]mip_foward_dispersion_2010!$B30</f>
        <v>5.1349904446632602</v>
      </c>
      <c r="R81" s="18">
        <f>[5]mip_foward_dispersion_2011!$B30</f>
        <v>5.1015852552121697</v>
      </c>
      <c r="S81" s="18">
        <f>[5]mip_foward_dispersion_2012!$B30</f>
        <v>5.0895095126429801</v>
      </c>
      <c r="T81" s="18">
        <f>[5]mip_foward_dispersion_2013!$B30</f>
        <v>5.0365334963954203</v>
      </c>
      <c r="U81" s="18">
        <f>[5]mip_foward_dispersion_2014!$B30</f>
        <v>5.0581737783326997</v>
      </c>
      <c r="V81" s="18">
        <f>[5]mip_foward_dispersion_2015!$B30</f>
        <v>5.1158217102199197</v>
      </c>
      <c r="W81" s="18">
        <f>[5]mip_foward_dispersion_2016!$B30</f>
        <v>5.09713555031494</v>
      </c>
      <c r="X81" s="18">
        <f>[5]mip_foward_dispersion_2017!$B30</f>
        <v>5.0037021421366799</v>
      </c>
      <c r="Y81" s="18">
        <f>[5]mip_foward_dispersion_2018!$B30</f>
        <v>5.0695328391642001</v>
      </c>
      <c r="Z81" s="18">
        <f t="shared" si="9"/>
        <v>5.1969239388866209</v>
      </c>
      <c r="AB81" s="21" t="s">
        <v>47</v>
      </c>
    </row>
    <row r="82" spans="1:28" x14ac:dyDescent="0.4">
      <c r="A82" s="21" t="s">
        <v>48</v>
      </c>
      <c r="B82" s="18">
        <f>[5]mip_foward_dispersion_1995!$B31</f>
        <v>4.7834718563950904</v>
      </c>
      <c r="C82" s="18">
        <f>[5]mip_foward_dispersion_1996!$B31</f>
        <v>4.7072540667984599</v>
      </c>
      <c r="D82" s="18">
        <f>[5]mip_foward_dispersion_1997!$B31</f>
        <v>4.6054134372830404</v>
      </c>
      <c r="E82" s="18">
        <f>[5]mip_foward_dispersion_1998!$B31</f>
        <v>4.6515074802700003</v>
      </c>
      <c r="F82" s="18">
        <f>[5]mip_foward_dispersion_1999!$B31</f>
        <v>4.6181130035435602</v>
      </c>
      <c r="G82" s="18">
        <f>[5]mip_foward_dispersion_2000!$B31</f>
        <v>4.3334409842807498</v>
      </c>
      <c r="H82" s="18">
        <f>[5]mip_foward_dispersion_2001!$B31</f>
        <v>4.2098213901870096</v>
      </c>
      <c r="I82" s="18">
        <f>[5]mip_foward_dispersion_2002!$B31</f>
        <v>4.2064235033503099</v>
      </c>
      <c r="J82" s="18">
        <f>[5]mip_foward_dispersion_2003!$B31</f>
        <v>4.2556563051399596</v>
      </c>
      <c r="K82" s="18">
        <f>[5]mip_foward_dispersion_2004!$B31</f>
        <v>4.3346440791417704</v>
      </c>
      <c r="L82" s="18">
        <f>[5]mip_foward_dispersion_2005!$B31</f>
        <v>4.3096055409554204</v>
      </c>
      <c r="M82" s="18">
        <f>[5]mip_foward_dispersion_2006!$B31</f>
        <v>4.3787451936465001</v>
      </c>
      <c r="N82" s="18">
        <f>[5]mip_foward_dispersion_2007!$B31</f>
        <v>4.4054677048121302</v>
      </c>
      <c r="O82" s="18">
        <f>[5]mip_foward_dispersion_2008!$B31</f>
        <v>4.4162275998671898</v>
      </c>
      <c r="P82" s="18">
        <f>[5]mip_foward_dispersion_2009!$B31</f>
        <v>4.3803934706705698</v>
      </c>
      <c r="Q82" s="18">
        <f>[5]mip_foward_dispersion_2010!$B31</f>
        <v>4.1692133114175496</v>
      </c>
      <c r="R82" s="18">
        <f>[5]mip_foward_dispersion_2011!$B31</f>
        <v>4.1141301542568698</v>
      </c>
      <c r="S82" s="18">
        <f>[5]mip_foward_dispersion_2012!$B31</f>
        <v>4.0446989097605703</v>
      </c>
      <c r="T82" s="18">
        <f>[5]mip_foward_dispersion_2013!$B31</f>
        <v>3.9796520504763899</v>
      </c>
      <c r="U82" s="18">
        <f>[5]mip_foward_dispersion_2014!$B31</f>
        <v>3.98657705905035</v>
      </c>
      <c r="V82" s="18">
        <f>[5]mip_foward_dispersion_2015!$B31</f>
        <v>3.9476896695320698</v>
      </c>
      <c r="W82" s="18">
        <f>[5]mip_foward_dispersion_2016!$B31</f>
        <v>3.9600348535098999</v>
      </c>
      <c r="X82" s="18">
        <f>[5]mip_foward_dispersion_2017!$B31</f>
        <v>4.0394720044601398</v>
      </c>
      <c r="Y82" s="18">
        <f>[5]mip_foward_dispersion_2018!$B31</f>
        <v>4.05926324151618</v>
      </c>
      <c r="Z82" s="18">
        <f t="shared" si="9"/>
        <v>4.2873715362634073</v>
      </c>
      <c r="AB82" s="21" t="s">
        <v>48</v>
      </c>
    </row>
    <row r="83" spans="1:28" x14ac:dyDescent="0.4">
      <c r="A83" s="21" t="s">
        <v>49</v>
      </c>
      <c r="B83" s="18">
        <f>[5]mip_foward_dispersion_1995!$B32</f>
        <v>5.5170264964467197</v>
      </c>
      <c r="C83" s="18">
        <f>[5]mip_foward_dispersion_1996!$B32</f>
        <v>5.5160237717367302</v>
      </c>
      <c r="D83" s="18">
        <f>[5]mip_foward_dispersion_1997!$B32</f>
        <v>5.4852595084469602</v>
      </c>
      <c r="E83" s="18">
        <f>[5]mip_foward_dispersion_1998!$B32</f>
        <v>5.5050091124617904</v>
      </c>
      <c r="F83" s="18">
        <f>[5]mip_foward_dispersion_1999!$B32</f>
        <v>5.5175873738583103</v>
      </c>
      <c r="G83" s="18">
        <f>[5]mip_foward_dispersion_2000!$B32</f>
        <v>5.4959880773487999</v>
      </c>
      <c r="H83" s="18">
        <f>[5]mip_foward_dispersion_2001!$B32</f>
        <v>5.4249744092895504</v>
      </c>
      <c r="I83" s="18">
        <f>[5]mip_foward_dispersion_2002!$B32</f>
        <v>5.4198948901588402</v>
      </c>
      <c r="J83" s="18">
        <f>[5]mip_foward_dispersion_2003!$B32</f>
        <v>5.42378796633799</v>
      </c>
      <c r="K83" s="18">
        <f>[5]mip_foward_dispersion_2004!$B32</f>
        <v>5.4831926352505498</v>
      </c>
      <c r="L83" s="18">
        <f>[5]mip_foward_dispersion_2005!$B32</f>
        <v>5.4348546423184896</v>
      </c>
      <c r="M83" s="18">
        <f>[5]mip_foward_dispersion_2006!$B32</f>
        <v>5.4921902411212002</v>
      </c>
      <c r="N83" s="18">
        <f>[5]mip_foward_dispersion_2007!$B32</f>
        <v>5.5028904467494897</v>
      </c>
      <c r="O83" s="18">
        <f>[5]mip_foward_dispersion_2008!$B32</f>
        <v>5.3806524408607403</v>
      </c>
      <c r="P83" s="18">
        <f>[5]mip_foward_dispersion_2009!$B32</f>
        <v>5.4082396702316702</v>
      </c>
      <c r="Q83" s="18">
        <f>[5]mip_foward_dispersion_2010!$B32</f>
        <v>5.77430682606271</v>
      </c>
      <c r="R83" s="18">
        <f>[5]mip_foward_dispersion_2011!$B32</f>
        <v>5.7787820161057502</v>
      </c>
      <c r="S83" s="18">
        <f>[5]mip_foward_dispersion_2012!$B32</f>
        <v>5.7691467559811302</v>
      </c>
      <c r="T83" s="18">
        <f>[5]mip_foward_dispersion_2013!$B32</f>
        <v>5.7627924965809303</v>
      </c>
      <c r="U83" s="18">
        <f>[5]mip_foward_dispersion_2014!$B32</f>
        <v>5.7535500557613801</v>
      </c>
      <c r="V83" s="18">
        <f>[5]mip_foward_dispersion_2015!$B32</f>
        <v>5.7423159661785803</v>
      </c>
      <c r="W83" s="18">
        <f>[5]mip_foward_dispersion_2016!$B32</f>
        <v>5.7036024021925797</v>
      </c>
      <c r="X83" s="18">
        <f>[5]mip_foward_dispersion_2017!$B32</f>
        <v>5.5493415111373601</v>
      </c>
      <c r="Y83" s="18">
        <f>[5]mip_foward_dispersion_2018!$B32</f>
        <v>5.5994225917123597</v>
      </c>
      <c r="Z83" s="18">
        <f t="shared" si="9"/>
        <v>5.5600346793471092</v>
      </c>
      <c r="AB83" s="21" t="s">
        <v>49</v>
      </c>
    </row>
    <row r="84" spans="1:28" x14ac:dyDescent="0.4">
      <c r="A84" s="21" t="s">
        <v>50</v>
      </c>
      <c r="B84" s="18">
        <f>[5]mip_foward_dispersion_1995!$B33</f>
        <v>5.82739304841484</v>
      </c>
      <c r="C84" s="18">
        <f>[5]mip_foward_dispersion_1996!$B33</f>
        <v>5.6616847263399501</v>
      </c>
      <c r="D84" s="18">
        <f>[5]mip_foward_dispersion_1997!$B33</f>
        <v>5.47159037214377</v>
      </c>
      <c r="E84" s="18">
        <f>[5]mip_foward_dispersion_1998!$B33</f>
        <v>5.5204199945250503</v>
      </c>
      <c r="F84" s="18">
        <f>[5]mip_foward_dispersion_1999!$B33</f>
        <v>5.4946681229307401</v>
      </c>
      <c r="G84" s="18">
        <f>[5]mip_foward_dispersion_2000!$B33</f>
        <v>5.3369989816940304</v>
      </c>
      <c r="H84" s="18">
        <f>[5]mip_foward_dispersion_2001!$B33</f>
        <v>5.3000534321662096</v>
      </c>
      <c r="I84" s="18">
        <f>[5]mip_foward_dispersion_2002!$B33</f>
        <v>5.26096316423852</v>
      </c>
      <c r="J84" s="18">
        <f>[5]mip_foward_dispersion_2003!$B33</f>
        <v>5.36901234943997</v>
      </c>
      <c r="K84" s="18">
        <f>[5]mip_foward_dispersion_2004!$B33</f>
        <v>5.4652136685030897</v>
      </c>
      <c r="L84" s="18">
        <f>[5]mip_foward_dispersion_2005!$B33</f>
        <v>5.5983814025333603</v>
      </c>
      <c r="M84" s="18">
        <f>[5]mip_foward_dispersion_2006!$B33</f>
        <v>5.5860794388328197</v>
      </c>
      <c r="N84" s="18">
        <f>[5]mip_foward_dispersion_2007!$B33</f>
        <v>5.5457149634817604</v>
      </c>
      <c r="O84" s="18">
        <f>[5]mip_foward_dispersion_2008!$B33</f>
        <v>5.4859679588510701</v>
      </c>
      <c r="P84" s="18">
        <f>[5]mip_foward_dispersion_2009!$B33</f>
        <v>5.4320367828943903</v>
      </c>
      <c r="Q84" s="18">
        <f>[5]mip_foward_dispersion_2010!$B33</f>
        <v>4.8644214030280901</v>
      </c>
      <c r="R84" s="18">
        <f>[5]mip_foward_dispersion_2011!$B33</f>
        <v>4.8997797147419098</v>
      </c>
      <c r="S84" s="18">
        <f>[5]mip_foward_dispersion_2012!$B33</f>
        <v>4.89092767703763</v>
      </c>
      <c r="T84" s="18">
        <f>[5]mip_foward_dispersion_2013!$B33</f>
        <v>4.8626613241232102</v>
      </c>
      <c r="U84" s="18">
        <f>[5]mip_foward_dispersion_2014!$B33</f>
        <v>4.7958762952745397</v>
      </c>
      <c r="V84" s="18">
        <f>[5]mip_foward_dispersion_2015!$B33</f>
        <v>4.7772424258072297</v>
      </c>
      <c r="W84" s="18">
        <f>[5]mip_foward_dispersion_2016!$B33</f>
        <v>4.7608735855866602</v>
      </c>
      <c r="X84" s="18">
        <f>[5]mip_foward_dispersion_2017!$B33</f>
        <v>4.7921412455033199</v>
      </c>
      <c r="Y84" s="18">
        <f>[5]mip_foward_dispersion_2018!$B33</f>
        <v>4.9611119321394099</v>
      </c>
      <c r="Z84" s="18">
        <f t="shared" si="9"/>
        <v>5.2483839170929807</v>
      </c>
      <c r="AB84" s="21" t="s">
        <v>50</v>
      </c>
    </row>
    <row r="85" spans="1:28" x14ac:dyDescent="0.4">
      <c r="A85" s="21" t="s">
        <v>51</v>
      </c>
      <c r="B85" s="18">
        <f>[5]mip_foward_dispersion_1995!$B34</f>
        <v>4.2289388400696204</v>
      </c>
      <c r="C85" s="18">
        <f>[5]mip_foward_dispersion_1996!$B34</f>
        <v>4.5806673975946399</v>
      </c>
      <c r="D85" s="18">
        <f>[5]mip_foward_dispersion_1997!$B34</f>
        <v>4.71850652306673</v>
      </c>
      <c r="E85" s="18">
        <f>[5]mip_foward_dispersion_1998!$B34</f>
        <v>4.7687749505459802</v>
      </c>
      <c r="F85" s="18">
        <f>[5]mip_foward_dispersion_1999!$B34</f>
        <v>4.81529419981283</v>
      </c>
      <c r="G85" s="18">
        <f>[5]mip_foward_dispersion_2000!$B34</f>
        <v>4.66814401594476</v>
      </c>
      <c r="H85" s="18">
        <f>[5]mip_foward_dispersion_2001!$B34</f>
        <v>4.6143366232604999</v>
      </c>
      <c r="I85" s="18">
        <f>[5]mip_foward_dispersion_2002!$B34</f>
        <v>4.6215693833762996</v>
      </c>
      <c r="J85" s="18">
        <f>[5]mip_foward_dispersion_2003!$B34</f>
        <v>4.6451348467542699</v>
      </c>
      <c r="K85" s="18">
        <f>[5]mip_foward_dispersion_2004!$B34</f>
        <v>4.6658572764383202</v>
      </c>
      <c r="L85" s="18">
        <f>[5]mip_foward_dispersion_2005!$B34</f>
        <v>4.6515359727630896</v>
      </c>
      <c r="M85" s="18">
        <f>[5]mip_foward_dispersion_2006!$B34</f>
        <v>4.7277015825935704</v>
      </c>
      <c r="N85" s="18">
        <f>[5]mip_foward_dispersion_2007!$B34</f>
        <v>4.6529091672658396</v>
      </c>
      <c r="O85" s="18">
        <f>[5]mip_foward_dispersion_2008!$B34</f>
        <v>5.0587084378410196</v>
      </c>
      <c r="P85" s="18">
        <f>[5]mip_foward_dispersion_2009!$B34</f>
        <v>4.9436563779419496</v>
      </c>
      <c r="Q85" s="18">
        <f>[5]mip_foward_dispersion_2010!$B34</f>
        <v>4.0805359114354403</v>
      </c>
      <c r="R85" s="18">
        <f>[5]mip_foward_dispersion_2011!$B34</f>
        <v>4.1242279746440698</v>
      </c>
      <c r="S85" s="18">
        <f>[5]mip_foward_dispersion_2012!$B34</f>
        <v>4.0998225674815902</v>
      </c>
      <c r="T85" s="18">
        <f>[5]mip_foward_dispersion_2013!$B34</f>
        <v>4.1223608959633999</v>
      </c>
      <c r="U85" s="18">
        <f>[5]mip_foward_dispersion_2014!$B34</f>
        <v>4.0654043031112899</v>
      </c>
      <c r="V85" s="18">
        <f>[5]mip_foward_dispersion_2015!$B34</f>
        <v>4.0956687834963299</v>
      </c>
      <c r="W85" s="18">
        <f>[5]mip_foward_dispersion_2016!$B34</f>
        <v>4.1836373171255303</v>
      </c>
      <c r="X85" s="18">
        <f>[5]mip_foward_dispersion_2017!$B34</f>
        <v>4.2825406880515198</v>
      </c>
      <c r="Y85" s="18">
        <f>[5]mip_foward_dispersion_2018!$B34</f>
        <v>4.3788916115090899</v>
      </c>
      <c r="Z85" s="18">
        <f t="shared" si="9"/>
        <v>4.4914510686703206</v>
      </c>
      <c r="AB85" s="21" t="s">
        <v>51</v>
      </c>
    </row>
    <row r="86" spans="1:28" x14ac:dyDescent="0.4">
      <c r="A86" s="21" t="s">
        <v>52</v>
      </c>
      <c r="B86" s="18">
        <f>[5]mip_foward_dispersion_1995!$B35</f>
        <v>3.4651157327682101</v>
      </c>
      <c r="C86" s="18">
        <f>[5]mip_foward_dispersion_1996!$B35</f>
        <v>3.26337027421294</v>
      </c>
      <c r="D86" s="18">
        <f>[5]mip_foward_dispersion_1997!$B35</f>
        <v>3.1235472877477002</v>
      </c>
      <c r="E86" s="18">
        <f>[5]mip_foward_dispersion_1998!$B35</f>
        <v>3.2369382861000799</v>
      </c>
      <c r="F86" s="18">
        <f>[5]mip_foward_dispersion_1999!$B35</f>
        <v>3.3826644602158602</v>
      </c>
      <c r="G86" s="18">
        <f>[5]mip_foward_dispersion_2000!$B35</f>
        <v>2.8226445306507402</v>
      </c>
      <c r="H86" s="18">
        <f>[5]mip_foward_dispersion_2001!$B35</f>
        <v>2.8669000476999198</v>
      </c>
      <c r="I86" s="18">
        <f>[5]mip_foward_dispersion_2002!$B35</f>
        <v>2.9285851043800202</v>
      </c>
      <c r="J86" s="18">
        <f>[5]mip_foward_dispersion_2003!$B35</f>
        <v>3.0073463914608398</v>
      </c>
      <c r="K86" s="18">
        <f>[5]mip_foward_dispersion_2004!$B35</f>
        <v>2.9925360944011299</v>
      </c>
      <c r="L86" s="18">
        <f>[5]mip_foward_dispersion_2005!$B35</f>
        <v>2.9318930490874902</v>
      </c>
      <c r="M86" s="18">
        <f>[5]mip_foward_dispersion_2006!$B35</f>
        <v>2.9842263663668498</v>
      </c>
      <c r="N86" s="18">
        <f>[5]mip_foward_dispersion_2007!$B35</f>
        <v>2.9551864535436398</v>
      </c>
      <c r="O86" s="18">
        <f>[5]mip_foward_dispersion_2008!$B35</f>
        <v>3.3207825832981199</v>
      </c>
      <c r="P86" s="18">
        <f>[5]mip_foward_dispersion_2009!$B35</f>
        <v>3.3037202059470898</v>
      </c>
      <c r="Q86" s="18">
        <f>[5]mip_foward_dispersion_2010!$B35</f>
        <v>4.2653248500241396</v>
      </c>
      <c r="R86" s="18">
        <f>[5]mip_foward_dispersion_2011!$B35</f>
        <v>4.3836793595180898</v>
      </c>
      <c r="S86" s="18">
        <f>[5]mip_foward_dispersion_2012!$B35</f>
        <v>4.3920325779501299</v>
      </c>
      <c r="T86" s="18">
        <f>[5]mip_foward_dispersion_2013!$B35</f>
        <v>4.5234354687569498</v>
      </c>
      <c r="U86" s="18">
        <f>[5]mip_foward_dispersion_2014!$B35</f>
        <v>4.6125299636452697</v>
      </c>
      <c r="V86" s="18">
        <f>[5]mip_foward_dispersion_2015!$B35</f>
        <v>4.6960677154289403</v>
      </c>
      <c r="W86" s="18">
        <f>[5]mip_foward_dispersion_2016!$B35</f>
        <v>4.7409144378909396</v>
      </c>
      <c r="X86" s="18">
        <f>[5]mip_foward_dispersion_2017!$B35</f>
        <v>4.7857190302863097</v>
      </c>
      <c r="Y86" s="18">
        <f>[5]mip_foward_dispersion_2018!$B35</f>
        <v>4.9670619255835602</v>
      </c>
      <c r="Z86" s="18">
        <f t="shared" si="9"/>
        <v>3.6646759248735403</v>
      </c>
      <c r="AB86" s="21" t="s">
        <v>52</v>
      </c>
    </row>
    <row r="87" spans="1:28" x14ac:dyDescent="0.4">
      <c r="A87" s="21" t="s">
        <v>53</v>
      </c>
      <c r="B87" s="18">
        <f>[5]mip_foward_dispersion_1995!$B36</f>
        <v>3.63527606394155</v>
      </c>
      <c r="C87" s="18">
        <f>[5]mip_foward_dispersion_1996!$B36</f>
        <v>3.4583052982115698</v>
      </c>
      <c r="D87" s="18">
        <f>[5]mip_foward_dispersion_1997!$B36</f>
        <v>3.3881711205509899</v>
      </c>
      <c r="E87" s="18">
        <f>[5]mip_foward_dispersion_1998!$B36</f>
        <v>3.3699780361109299</v>
      </c>
      <c r="F87" s="18">
        <f>[5]mip_foward_dispersion_1999!$B36</f>
        <v>3.3265894816639801</v>
      </c>
      <c r="G87" s="18">
        <f>[5]mip_foward_dispersion_2000!$B36</f>
        <v>3.2056943706145198</v>
      </c>
      <c r="H87" s="18">
        <f>[5]mip_foward_dispersion_2001!$B36</f>
        <v>3.09967352451054</v>
      </c>
      <c r="I87" s="18">
        <f>[5]mip_foward_dispersion_2002!$B36</f>
        <v>3.18085477020119</v>
      </c>
      <c r="J87" s="18">
        <f>[5]mip_foward_dispersion_2003!$B36</f>
        <v>3.19651913879567</v>
      </c>
      <c r="K87" s="18">
        <f>[5]mip_foward_dispersion_2004!$B36</f>
        <v>3.2471665126022402</v>
      </c>
      <c r="L87" s="18">
        <f>[5]mip_foward_dispersion_2005!$B36</f>
        <v>3.2742703015854699</v>
      </c>
      <c r="M87" s="18">
        <f>[5]mip_foward_dispersion_2006!$B36</f>
        <v>3.3568541551900801</v>
      </c>
      <c r="N87" s="18">
        <f>[5]mip_foward_dispersion_2007!$B36</f>
        <v>3.37404977250891</v>
      </c>
      <c r="O87" s="18">
        <f>[5]mip_foward_dispersion_2008!$B36</f>
        <v>3.6058582789745501</v>
      </c>
      <c r="P87" s="18">
        <f>[5]mip_foward_dispersion_2009!$B36</f>
        <v>3.6286654332750201</v>
      </c>
      <c r="Q87" s="18">
        <f>[5]mip_foward_dispersion_2010!$B36</f>
        <v>4.4619125028053199</v>
      </c>
      <c r="R87" s="18">
        <f>[5]mip_foward_dispersion_2011!$B36</f>
        <v>4.4651162485077904</v>
      </c>
      <c r="S87" s="18">
        <f>[5]mip_foward_dispersion_2012!$B36</f>
        <v>4.4194029796657697</v>
      </c>
      <c r="T87" s="18">
        <f>[5]mip_foward_dispersion_2013!$B36</f>
        <v>4.3465144576043704</v>
      </c>
      <c r="U87" s="18">
        <f>[5]mip_foward_dispersion_2014!$B36</f>
        <v>4.3009374343600602</v>
      </c>
      <c r="V87" s="18">
        <f>[5]mip_foward_dispersion_2015!$B36</f>
        <v>4.1463725163480296</v>
      </c>
      <c r="W87" s="18">
        <f>[5]mip_foward_dispersion_2016!$B36</f>
        <v>4.1193102911327903</v>
      </c>
      <c r="X87" s="18">
        <f>[5]mip_foward_dispersion_2017!$B36</f>
        <v>3.9953188788184599</v>
      </c>
      <c r="Y87" s="18">
        <f>[5]mip_foward_dispersion_2018!$B36</f>
        <v>4.0542401217095501</v>
      </c>
      <c r="Z87" s="18">
        <f t="shared" si="9"/>
        <v>3.6940438204037229</v>
      </c>
      <c r="AB87" s="21" t="s">
        <v>53</v>
      </c>
    </row>
    <row r="88" spans="1:28" x14ac:dyDescent="0.4">
      <c r="A88" s="21" t="s">
        <v>54</v>
      </c>
      <c r="B88" s="18">
        <f>[5]mip_foward_dispersion_1995!$B37</f>
        <v>1.6869505511426299</v>
      </c>
      <c r="C88" s="18">
        <f>[5]mip_foward_dispersion_1996!$B37</f>
        <v>2.0164590564162701</v>
      </c>
      <c r="D88" s="18">
        <f>[5]mip_foward_dispersion_1997!$B37</f>
        <v>2.43122143973694</v>
      </c>
      <c r="E88" s="18">
        <f>[5]mip_foward_dispersion_1998!$B37</f>
        <v>2.5215077066778799</v>
      </c>
      <c r="F88" s="18">
        <f>[5]mip_foward_dispersion_1999!$B37</f>
        <v>2.5361458131396999</v>
      </c>
      <c r="G88" s="18">
        <f>[5]mip_foward_dispersion_2000!$B37</f>
        <v>2.1456553319402598</v>
      </c>
      <c r="H88" s="18">
        <f>[5]mip_foward_dispersion_2001!$B37</f>
        <v>2.2279991322336601</v>
      </c>
      <c r="I88" s="18">
        <f>[5]mip_foward_dispersion_2002!$B37</f>
        <v>2.1375143829660801</v>
      </c>
      <c r="J88" s="18">
        <f>[5]mip_foward_dispersion_2003!$B37</f>
        <v>2.1635766350711201</v>
      </c>
      <c r="K88" s="18">
        <f>[5]mip_foward_dispersion_2004!$B37</f>
        <v>2.5692740183066198</v>
      </c>
      <c r="L88" s="18">
        <f>[5]mip_foward_dispersion_2005!$B37</f>
        <v>2.3455485430198202</v>
      </c>
      <c r="M88" s="18">
        <f>[5]mip_foward_dispersion_2006!$B37</f>
        <v>2.2814760168804198</v>
      </c>
      <c r="N88" s="18">
        <f>[5]mip_foward_dispersion_2007!$B37</f>
        <v>2.1619067045320901</v>
      </c>
      <c r="O88" s="18">
        <f>[5]mip_foward_dispersion_2008!$B37</f>
        <v>2.28106962513028</v>
      </c>
      <c r="P88" s="18">
        <f>[5]mip_foward_dispersion_2009!$B37</f>
        <v>2.0738930949960301</v>
      </c>
      <c r="Q88" s="18">
        <f>[5]mip_foward_dispersion_2010!$B37</f>
        <v>2.2888647093392001</v>
      </c>
      <c r="R88" s="18">
        <f>[5]mip_foward_dispersion_2011!$B37</f>
        <v>2.3508404169332699</v>
      </c>
      <c r="S88" s="18">
        <f>[5]mip_foward_dispersion_2012!$B37</f>
        <v>2.2954367202453998</v>
      </c>
      <c r="T88" s="18">
        <f>[5]mip_foward_dispersion_2013!$B37</f>
        <v>2.4190997809216799</v>
      </c>
      <c r="U88" s="18">
        <f>[5]mip_foward_dispersion_2014!$B37</f>
        <v>2.38317559081288</v>
      </c>
      <c r="V88" s="18">
        <f>[5]mip_foward_dispersion_2015!$B37</f>
        <v>2.2033428537630502</v>
      </c>
      <c r="W88" s="18">
        <f>[5]mip_foward_dispersion_2016!$B37</f>
        <v>2.0668063809115802</v>
      </c>
      <c r="X88" s="18">
        <f>[5]mip_foward_dispersion_2017!$B37</f>
        <v>2.1955324244327601</v>
      </c>
      <c r="Y88" s="18">
        <f>[5]mip_foward_dispersion_2018!$B37</f>
        <v>2.3944422382337001</v>
      </c>
      <c r="Z88" s="18">
        <f t="shared" si="9"/>
        <v>2.2574057986576377</v>
      </c>
      <c r="AB88" s="21" t="s">
        <v>54</v>
      </c>
    </row>
    <row r="89" spans="1:28" x14ac:dyDescent="0.4">
      <c r="A89" s="21" t="s">
        <v>55</v>
      </c>
      <c r="B89" s="18">
        <f>[5]mip_foward_dispersion_1995!$B38</f>
        <v>4.18118783459337</v>
      </c>
      <c r="C89" s="18">
        <f>[5]mip_foward_dispersion_1996!$B38</f>
        <v>3.1873289566727601</v>
      </c>
      <c r="D89" s="18">
        <f>[5]mip_foward_dispersion_1997!$B38</f>
        <v>2.7282337963868701</v>
      </c>
      <c r="E89" s="18">
        <f>[5]mip_foward_dispersion_1998!$B38</f>
        <v>2.8170236208060002</v>
      </c>
      <c r="F89" s="18">
        <f>[5]mip_foward_dispersion_1999!$B38</f>
        <v>2.93058304935199</v>
      </c>
      <c r="G89" s="18">
        <f>[5]mip_foward_dispersion_2000!$B38</f>
        <v>2.7487481643984601</v>
      </c>
      <c r="H89" s="18">
        <f>[5]mip_foward_dispersion_2001!$B38</f>
        <v>2.8696410758012898</v>
      </c>
      <c r="I89" s="18">
        <f>[5]mip_foward_dispersion_2002!$B38</f>
        <v>2.9948806335852902</v>
      </c>
      <c r="J89" s="18">
        <f>[5]mip_foward_dispersion_2003!$B38</f>
        <v>3.2322917170399799</v>
      </c>
      <c r="K89" s="18">
        <f>[5]mip_foward_dispersion_2004!$B38</f>
        <v>3.2911905469743301</v>
      </c>
      <c r="L89" s="18">
        <f>[5]mip_foward_dispersion_2005!$B38</f>
        <v>3.3093220614985102</v>
      </c>
      <c r="M89" s="18">
        <f>[5]mip_foward_dispersion_2006!$B38</f>
        <v>3.35949891466062</v>
      </c>
      <c r="N89" s="18">
        <f>[5]mip_foward_dispersion_2007!$B38</f>
        <v>3.2660181720180299</v>
      </c>
      <c r="O89" s="18">
        <f>[5]mip_foward_dispersion_2008!$B38</f>
        <v>3.3425090870752001</v>
      </c>
      <c r="P89" s="18">
        <f>[5]mip_foward_dispersion_2009!$B38</f>
        <v>3.0295554769849899</v>
      </c>
      <c r="Q89" s="18">
        <f>[5]mip_foward_dispersion_2010!$B38</f>
        <v>3.5021889577945799</v>
      </c>
      <c r="R89" s="18">
        <f>[5]mip_foward_dispersion_2011!$B38</f>
        <v>3.4753300904505902</v>
      </c>
      <c r="S89" s="18">
        <f>[5]mip_foward_dispersion_2012!$B38</f>
        <v>3.3920445622581901</v>
      </c>
      <c r="T89" s="18">
        <f>[5]mip_foward_dispersion_2013!$B38</f>
        <v>3.3887392234624598</v>
      </c>
      <c r="U89" s="18">
        <f>[5]mip_foward_dispersion_2014!$B38</f>
        <v>3.3590366163110001</v>
      </c>
      <c r="V89" s="18">
        <f>[5]mip_foward_dispersion_2015!$B38</f>
        <v>3.2171428772979498</v>
      </c>
      <c r="W89" s="18">
        <f>[5]mip_foward_dispersion_2016!$B38</f>
        <v>3.2398354129530098</v>
      </c>
      <c r="X89" s="18">
        <f>[5]mip_foward_dispersion_2017!$B38</f>
        <v>3.2496811228331</v>
      </c>
      <c r="Y89" s="18">
        <f>[5]mip_foward_dispersion_2018!$B38</f>
        <v>3.4068286912280699</v>
      </c>
      <c r="Z89" s="18">
        <f t="shared" si="9"/>
        <v>3.229951694268193</v>
      </c>
      <c r="AB89" s="21" t="s">
        <v>55</v>
      </c>
    </row>
    <row r="90" spans="1:28" x14ac:dyDescent="0.4">
      <c r="A90" s="21" t="s">
        <v>56</v>
      </c>
      <c r="B90" s="18">
        <f>[5]mip_foward_dispersion_1995!$B39</f>
        <v>1.4578211598108199</v>
      </c>
      <c r="C90" s="18">
        <f>[5]mip_foward_dispersion_1996!$B39</f>
        <v>1.49560421273889</v>
      </c>
      <c r="D90" s="18">
        <f>[5]mip_foward_dispersion_1997!$B39</f>
        <v>1.5502405966833299</v>
      </c>
      <c r="E90" s="18">
        <f>[5]mip_foward_dispersion_1998!$B39</f>
        <v>1.5900219087582299</v>
      </c>
      <c r="F90" s="18">
        <f>[5]mip_foward_dispersion_1999!$B39</f>
        <v>1.58742882192684</v>
      </c>
      <c r="G90" s="18">
        <f>[5]mip_foward_dispersion_2000!$B39</f>
        <v>1.4063790795523801</v>
      </c>
      <c r="H90" s="18">
        <f>[5]mip_foward_dispersion_2001!$B39</f>
        <v>1.4633150367579599</v>
      </c>
      <c r="I90" s="18">
        <f>[5]mip_foward_dispersion_2002!$B39</f>
        <v>1.45152951688139</v>
      </c>
      <c r="J90" s="18">
        <f>[5]mip_foward_dispersion_2003!$B39</f>
        <v>1.5011458044335999</v>
      </c>
      <c r="K90" s="18">
        <f>[5]mip_foward_dispersion_2004!$B39</f>
        <v>1.5856426498193801</v>
      </c>
      <c r="L90" s="18">
        <f>[5]mip_foward_dispersion_2005!$B39</f>
        <v>1.56410710549604</v>
      </c>
      <c r="M90" s="18">
        <f>[5]mip_foward_dispersion_2006!$B39</f>
        <v>1.54531017896602</v>
      </c>
      <c r="N90" s="18">
        <f>[5]mip_foward_dispersion_2007!$B39</f>
        <v>1.5607331505403099</v>
      </c>
      <c r="O90" s="18">
        <f>[5]mip_foward_dispersion_2008!$B39</f>
        <v>1.61157449129481</v>
      </c>
      <c r="P90" s="18">
        <f>[5]mip_foward_dispersion_2009!$B39</f>
        <v>1.53764563785625</v>
      </c>
      <c r="Q90" s="18">
        <f>[5]mip_foward_dispersion_2010!$B39</f>
        <v>1.7829554127899501</v>
      </c>
      <c r="R90" s="18">
        <f>[5]mip_foward_dispersion_2011!$B39</f>
        <v>1.7943184097289999</v>
      </c>
      <c r="S90" s="18">
        <f>[5]mip_foward_dispersion_2012!$B39</f>
        <v>1.7190831739911701</v>
      </c>
      <c r="T90" s="18">
        <f>[5]mip_foward_dispersion_2013!$B39</f>
        <v>1.7159669023949</v>
      </c>
      <c r="U90" s="18">
        <f>[5]mip_foward_dispersion_2014!$B39</f>
        <v>1.67388153067072</v>
      </c>
      <c r="V90" s="18">
        <f>[5]mip_foward_dispersion_2015!$B39</f>
        <v>1.60386961768888</v>
      </c>
      <c r="W90" s="18">
        <f>[5]mip_foward_dispersion_2016!$B39</f>
        <v>1.58646235105606</v>
      </c>
      <c r="X90" s="18">
        <f>[5]mip_foward_dispersion_2017!$B39</f>
        <v>1.6787753055576</v>
      </c>
      <c r="Y90" s="18">
        <f>[5]mip_foward_dispersion_2018!$B39</f>
        <v>1.6274116318135401</v>
      </c>
      <c r="Z90" s="18">
        <f t="shared" si="9"/>
        <v>1.5871343203003363</v>
      </c>
      <c r="AB90" s="21" t="s">
        <v>56</v>
      </c>
    </row>
    <row r="91" spans="1:28" x14ac:dyDescent="0.4">
      <c r="A91" s="21" t="s">
        <v>57</v>
      </c>
      <c r="B91" s="18">
        <f>[5]mip_foward_dispersion_1995!$B40</f>
        <v>1.9769026056286201</v>
      </c>
      <c r="C91" s="18">
        <f>[5]mip_foward_dispersion_1996!$B40</f>
        <v>2.1097494731668198</v>
      </c>
      <c r="D91" s="18">
        <f>[5]mip_foward_dispersion_1997!$B40</f>
        <v>2.1560638956400902</v>
      </c>
      <c r="E91" s="18">
        <f>[5]mip_foward_dispersion_1998!$B40</f>
        <v>2.1869353354050398</v>
      </c>
      <c r="F91" s="18">
        <f>[5]mip_foward_dispersion_1999!$B40</f>
        <v>2.1934323902297099</v>
      </c>
      <c r="G91" s="18">
        <f>[5]mip_foward_dispersion_2000!$B40</f>
        <v>1.9208524086900101</v>
      </c>
      <c r="H91" s="18">
        <f>[5]mip_foward_dispersion_2001!$B40</f>
        <v>1.9734448499789199</v>
      </c>
      <c r="I91" s="18">
        <f>[5]mip_foward_dispersion_2002!$B40</f>
        <v>1.9961529334463799</v>
      </c>
      <c r="J91" s="18">
        <f>[5]mip_foward_dispersion_2003!$B40</f>
        <v>2.0528829330123699</v>
      </c>
      <c r="K91" s="18">
        <f>[5]mip_foward_dispersion_2004!$B40</f>
        <v>2.1164755974644698</v>
      </c>
      <c r="L91" s="18">
        <f>[5]mip_foward_dispersion_2005!$B40</f>
        <v>2.1051856378626699</v>
      </c>
      <c r="M91" s="18">
        <f>[5]mip_foward_dispersion_2006!$B40</f>
        <v>2.1117550066181998</v>
      </c>
      <c r="N91" s="18">
        <f>[5]mip_foward_dispersion_2007!$B40</f>
        <v>2.1164082752703099</v>
      </c>
      <c r="O91" s="18">
        <f>[5]mip_foward_dispersion_2008!$B40</f>
        <v>2.1838625678672701</v>
      </c>
      <c r="P91" s="18">
        <f>[5]mip_foward_dispersion_2009!$B40</f>
        <v>2.00057054029871</v>
      </c>
      <c r="Q91" s="18">
        <f>[5]mip_foward_dispersion_2010!$B40</f>
        <v>2.1813071780353002</v>
      </c>
      <c r="R91" s="18">
        <f>[5]mip_foward_dispersion_2011!$B40</f>
        <v>2.1612078900628</v>
      </c>
      <c r="S91" s="18">
        <f>[5]mip_foward_dispersion_2012!$B40</f>
        <v>2.07309236503637</v>
      </c>
      <c r="T91" s="18">
        <f>[5]mip_foward_dispersion_2013!$B40</f>
        <v>2.0139674778071499</v>
      </c>
      <c r="U91" s="18">
        <f>[5]mip_foward_dispersion_2014!$B40</f>
        <v>2.0026892133157399</v>
      </c>
      <c r="V91" s="18">
        <f>[5]mip_foward_dispersion_2015!$B40</f>
        <v>1.9562976925084501</v>
      </c>
      <c r="W91" s="18">
        <f>[5]mip_foward_dispersion_2016!$B40</f>
        <v>1.90374419208415</v>
      </c>
      <c r="X91" s="18">
        <f>[5]mip_foward_dispersion_2017!$B40</f>
        <v>1.93385444774163</v>
      </c>
      <c r="Y91" s="18">
        <f>[5]mip_foward_dispersion_2018!$B40</f>
        <v>2.0934456666056702</v>
      </c>
      <c r="Z91" s="18">
        <f t="shared" si="9"/>
        <v>2.0633450239073681</v>
      </c>
      <c r="AB91" s="21" t="s">
        <v>57</v>
      </c>
    </row>
    <row r="92" spans="1:28" x14ac:dyDescent="0.4">
      <c r="A92" s="21" t="s">
        <v>58</v>
      </c>
      <c r="B92" s="18">
        <f>[5]mip_foward_dispersion_1995!$B41</f>
        <v>4.2986740311679199</v>
      </c>
      <c r="C92" s="18">
        <f>[5]mip_foward_dispersion_1996!$B41</f>
        <v>4.8579828588354204</v>
      </c>
      <c r="D92" s="18">
        <f>[5]mip_foward_dispersion_1997!$B41</f>
        <v>5.5424248370489702</v>
      </c>
      <c r="E92" s="18">
        <f>[5]mip_foward_dispersion_1998!$B41</f>
        <v>5.5511773295620896</v>
      </c>
      <c r="F92" s="18">
        <f>[5]mip_foward_dispersion_1999!$B41</f>
        <v>5.6122929327131699</v>
      </c>
      <c r="G92" s="18">
        <f>[5]mip_foward_dispersion_2000!$B41</f>
        <v>5.4291489999584703</v>
      </c>
      <c r="H92" s="18">
        <f>[5]mip_foward_dispersion_2001!$B41</f>
        <v>5.5044874205422998</v>
      </c>
      <c r="I92" s="18">
        <f>[5]mip_foward_dispersion_2002!$B41</f>
        <v>5.4293295346608197</v>
      </c>
      <c r="J92" s="18">
        <f>[5]mip_foward_dispersion_2003!$B41</f>
        <v>5.5330870811196604</v>
      </c>
      <c r="K92" s="18">
        <f>[5]mip_foward_dispersion_2004!$B41</f>
        <v>5.6258221229709804</v>
      </c>
      <c r="L92" s="18">
        <f>[5]mip_foward_dispersion_2005!$B41</f>
        <v>5.6217156414364799</v>
      </c>
      <c r="M92" s="18">
        <f>[5]mip_foward_dispersion_2006!$B41</f>
        <v>5.5782816210697002</v>
      </c>
      <c r="N92" s="18">
        <f>[5]mip_foward_dispersion_2007!$B41</f>
        <v>5.4877071921385099</v>
      </c>
      <c r="O92" s="18">
        <f>[5]mip_foward_dispersion_2008!$B41</f>
        <v>5.5812023417123102</v>
      </c>
      <c r="P92" s="18">
        <f>[5]mip_foward_dispersion_2009!$B41</f>
        <v>5.6952788158410304</v>
      </c>
      <c r="Q92" s="18">
        <f>[5]mip_foward_dispersion_2010!$B41</f>
        <v>5.4348960916553803</v>
      </c>
      <c r="R92" s="18">
        <f>[5]mip_foward_dispersion_2011!$B41</f>
        <v>5.4247038210266396</v>
      </c>
      <c r="S92" s="18">
        <f>[5]mip_foward_dispersion_2012!$B41</f>
        <v>5.3356609335783904</v>
      </c>
      <c r="T92" s="18">
        <f>[5]mip_foward_dispersion_2013!$B41</f>
        <v>5.3674742834446896</v>
      </c>
      <c r="U92" s="18">
        <f>[5]mip_foward_dispersion_2014!$B41</f>
        <v>5.4047317258968803</v>
      </c>
      <c r="V92" s="18">
        <f>[5]mip_foward_dispersion_2015!$B41</f>
        <v>5.3038147405052998</v>
      </c>
      <c r="W92" s="18">
        <f>[5]mip_foward_dispersion_2016!$B41</f>
        <v>5.2856427187342696</v>
      </c>
      <c r="X92" s="18">
        <f>[5]mip_foward_dispersion_2017!$B41</f>
        <v>5.3908564499997604</v>
      </c>
      <c r="Y92" s="18">
        <f>[5]mip_foward_dispersion_2018!$B41</f>
        <v>5.4098519313929803</v>
      </c>
      <c r="Z92" s="18">
        <f t="shared" si="9"/>
        <v>5.4044268940421718</v>
      </c>
      <c r="AB92" s="21" t="s">
        <v>58</v>
      </c>
    </row>
    <row r="93" spans="1:28" x14ac:dyDescent="0.4">
      <c r="A93" s="21" t="s">
        <v>59</v>
      </c>
      <c r="B93" s="18">
        <f>[5]mip_foward_dispersion_1995!$B42</f>
        <v>6.6138776444944902</v>
      </c>
      <c r="C93" s="18">
        <f>[5]mip_foward_dispersion_1996!$B42</f>
        <v>6.6036050506119199</v>
      </c>
      <c r="D93" s="18">
        <f>[5]mip_foward_dispersion_1997!$B42</f>
        <v>6.6062336472776897</v>
      </c>
      <c r="E93" s="18">
        <f>[5]mip_foward_dispersion_1998!$B42</f>
        <v>6.6265087439925399</v>
      </c>
      <c r="F93" s="18">
        <f>[5]mip_foward_dispersion_1999!$B42</f>
        <v>6.5778918007368699</v>
      </c>
      <c r="G93" s="18">
        <f>[5]mip_foward_dispersion_2000!$B42</f>
        <v>6.1553278166032497</v>
      </c>
      <c r="H93" s="18">
        <f>[5]mip_foward_dispersion_2001!$B42</f>
        <v>6.1702544798250401</v>
      </c>
      <c r="I93" s="18">
        <f>[5]mip_foward_dispersion_2002!$B42</f>
        <v>6.16951876492754</v>
      </c>
      <c r="J93" s="18">
        <f>[5]mip_foward_dispersion_2003!$B42</f>
        <v>6.1510416160670598</v>
      </c>
      <c r="K93" s="18">
        <f>[5]mip_foward_dispersion_2004!$B42</f>
        <v>6.2309671360588101</v>
      </c>
      <c r="L93" s="18">
        <f>[5]mip_foward_dispersion_2005!$B42</f>
        <v>6.2468142158515496</v>
      </c>
      <c r="M93" s="18">
        <f>[5]mip_foward_dispersion_2006!$B42</f>
        <v>6.2697756258747397</v>
      </c>
      <c r="N93" s="18">
        <f>[5]mip_foward_dispersion_2007!$B42</f>
        <v>6.2564792771501203</v>
      </c>
      <c r="O93" s="18">
        <f>[5]mip_foward_dispersion_2008!$B42</f>
        <v>6.1756405874379601</v>
      </c>
      <c r="P93" s="18">
        <f>[5]mip_foward_dispersion_2009!$B42</f>
        <v>6.1337752189400598</v>
      </c>
      <c r="Q93" s="18">
        <f>[5]mip_foward_dispersion_2010!$B42</f>
        <v>5.8699403145972404</v>
      </c>
      <c r="R93" s="18">
        <f>[5]mip_foward_dispersion_2011!$B42</f>
        <v>5.8888973642345599</v>
      </c>
      <c r="S93" s="18">
        <f>[5]mip_foward_dispersion_2012!$B42</f>
        <v>5.8087914879849398</v>
      </c>
      <c r="T93" s="18">
        <f>[5]mip_foward_dispersion_2013!$B42</f>
        <v>5.8126650629782199</v>
      </c>
      <c r="U93" s="18">
        <f>[5]mip_foward_dispersion_2014!$B42</f>
        <v>5.7735889846717798</v>
      </c>
      <c r="V93" s="18">
        <f>[5]mip_foward_dispersion_2015!$B42</f>
        <v>5.7234511521473497</v>
      </c>
      <c r="W93" s="18">
        <f>[5]mip_foward_dispersion_2016!$B42</f>
        <v>5.68784426812769</v>
      </c>
      <c r="X93" s="18">
        <f>[5]mip_foward_dispersion_2017!$B42</f>
        <v>5.62895622885575</v>
      </c>
      <c r="Y93" s="18">
        <f>[5]mip_foward_dispersion_2018!$B42</f>
        <v>5.8738588319715204</v>
      </c>
      <c r="Z93" s="18">
        <f t="shared" si="9"/>
        <v>6.1273210550591122</v>
      </c>
      <c r="AB93" s="21" t="s">
        <v>59</v>
      </c>
    </row>
    <row r="94" spans="1:28" x14ac:dyDescent="0.4">
      <c r="A94" s="21" t="s">
        <v>60</v>
      </c>
      <c r="B94" s="18">
        <f>[5]mip_foward_dispersion_1995!$B43</f>
        <v>6.6910687176435397</v>
      </c>
      <c r="C94" s="18">
        <f>[5]mip_foward_dispersion_1996!$B43</f>
        <v>6.6920646860899398</v>
      </c>
      <c r="D94" s="18">
        <f>[5]mip_foward_dispersion_1997!$B43</f>
        <v>6.6939283489456596</v>
      </c>
      <c r="E94" s="18">
        <f>[5]mip_foward_dispersion_1998!$B43</f>
        <v>6.6978864298748304</v>
      </c>
      <c r="F94" s="18">
        <f>[5]mip_foward_dispersion_1999!$B43</f>
        <v>6.4541393032908001</v>
      </c>
      <c r="G94" s="18">
        <f>[5]mip_foward_dispersion_2000!$B43</f>
        <v>6.6054465606935899</v>
      </c>
      <c r="H94" s="18">
        <f>[5]mip_foward_dispersion_2001!$B43</f>
        <v>6.56835396126995</v>
      </c>
      <c r="I94" s="18">
        <f>[5]mip_foward_dispersion_2002!$B43</f>
        <v>6.52210113267898</v>
      </c>
      <c r="J94" s="18">
        <f>[5]mip_foward_dispersion_2003!$B43</f>
        <v>6.4982405297968802</v>
      </c>
      <c r="K94" s="18">
        <f>[5]mip_foward_dispersion_2004!$B43</f>
        <v>6.3973010706355096</v>
      </c>
      <c r="L94" s="18">
        <f>[5]mip_foward_dispersion_2005!$B43</f>
        <v>6.4161007861423096</v>
      </c>
      <c r="M94" s="18">
        <f>[5]mip_foward_dispersion_2006!$B43</f>
        <v>6.3943157088235401</v>
      </c>
      <c r="N94" s="18">
        <f>[5]mip_foward_dispersion_2007!$B43</f>
        <v>6.4033506947111496</v>
      </c>
      <c r="O94" s="18">
        <f>[5]mip_foward_dispersion_2008!$B43</f>
        <v>6.2242603489646502</v>
      </c>
      <c r="P94" s="18">
        <f>[5]mip_foward_dispersion_2009!$B43</f>
        <v>6.19685696844508</v>
      </c>
      <c r="Q94" s="18">
        <f>[5]mip_foward_dispersion_2010!$B43</f>
        <v>6.3879648078705902</v>
      </c>
      <c r="R94" s="18">
        <f>[5]mip_foward_dispersion_2011!$B43</f>
        <v>6.4254044866047799</v>
      </c>
      <c r="S94" s="18">
        <f>[5]mip_foward_dispersion_2012!$B43</f>
        <v>6.40948162223685</v>
      </c>
      <c r="T94" s="18">
        <f>[5]mip_foward_dispersion_2013!$B43</f>
        <v>6.3910437030497302</v>
      </c>
      <c r="U94" s="18">
        <f>[5]mip_foward_dispersion_2014!$B43</f>
        <v>6.3865704879703804</v>
      </c>
      <c r="V94" s="18">
        <f>[5]mip_foward_dispersion_2015!$B43</f>
        <v>6.3530661349317903</v>
      </c>
      <c r="W94" s="18">
        <f>[5]mip_foward_dispersion_2016!$B43</f>
        <v>6.3494301163121802</v>
      </c>
      <c r="X94" s="18">
        <f>[5]mip_foward_dispersion_2017!$B43</f>
        <v>6.3337792044796499</v>
      </c>
      <c r="Y94" s="18">
        <f>[5]mip_foward_dispersion_2018!$B43</f>
        <v>6.4775561833902104</v>
      </c>
      <c r="Z94" s="18">
        <f t="shared" si="9"/>
        <v>6.4570713331188578</v>
      </c>
      <c r="AB94" s="21" t="s">
        <v>60</v>
      </c>
    </row>
    <row r="95" spans="1:28" x14ac:dyDescent="0.4">
      <c r="A95" s="21" t="s">
        <v>61</v>
      </c>
      <c r="B95" s="18">
        <f>[5]mip_foward_dispersion_1995!$B44</f>
        <v>6.6648534798293699</v>
      </c>
      <c r="C95" s="18">
        <f>[5]mip_foward_dispersion_1996!$B44</f>
        <v>6.6191575535501102</v>
      </c>
      <c r="D95" s="18">
        <f>[5]mip_foward_dispersion_1997!$B44</f>
        <v>6.5721473382148501</v>
      </c>
      <c r="E95" s="18">
        <f>[5]mip_foward_dispersion_1998!$B44</f>
        <v>6.5711296353753497</v>
      </c>
      <c r="F95" s="18">
        <f>[5]mip_foward_dispersion_1999!$B44</f>
        <v>6.56271566421613</v>
      </c>
      <c r="G95" s="18">
        <f>[5]mip_foward_dispersion_2000!$B44</f>
        <v>6.5372267143097202</v>
      </c>
      <c r="H95" s="18">
        <f>[5]mip_foward_dispersion_2001!$B44</f>
        <v>6.5257131875028804</v>
      </c>
      <c r="I95" s="18">
        <f>[5]mip_foward_dispersion_2002!$B44</f>
        <v>6.5192723949758298</v>
      </c>
      <c r="J95" s="18">
        <f>[5]mip_foward_dispersion_2003!$B44</f>
        <v>6.5175025228207399</v>
      </c>
      <c r="K95" s="18">
        <f>[5]mip_foward_dispersion_2004!$B44</f>
        <v>6.5252111521996099</v>
      </c>
      <c r="L95" s="18">
        <f>[5]mip_foward_dispersion_2005!$B44</f>
        <v>6.5076148296982099</v>
      </c>
      <c r="M95" s="18">
        <f>[5]mip_foward_dispersion_2006!$B44</f>
        <v>6.4931314383271097</v>
      </c>
      <c r="N95" s="18">
        <f>[5]mip_foward_dispersion_2007!$B44</f>
        <v>6.5001937531577898</v>
      </c>
      <c r="O95" s="18">
        <f>[5]mip_foward_dispersion_2008!$B44</f>
        <v>6.4752059283536898</v>
      </c>
      <c r="P95" s="18">
        <f>[5]mip_foward_dispersion_2009!$B44</f>
        <v>6.4770232128389402</v>
      </c>
      <c r="Q95" s="18">
        <f>[5]mip_foward_dispersion_2010!$B44</f>
        <v>6.1914744002633704</v>
      </c>
      <c r="R95" s="18">
        <f>[5]mip_foward_dispersion_2011!$B44</f>
        <v>6.2056586534993503</v>
      </c>
      <c r="S95" s="18">
        <f>[5]mip_foward_dispersion_2012!$B44</f>
        <v>6.1729874406148602</v>
      </c>
      <c r="T95" s="18">
        <f>[5]mip_foward_dispersion_2013!$B44</f>
        <v>6.1625066355024796</v>
      </c>
      <c r="U95" s="18">
        <f>[5]mip_foward_dispersion_2014!$B44</f>
        <v>6.1153807034457897</v>
      </c>
      <c r="V95" s="18">
        <f>[5]mip_foward_dispersion_2015!$B44</f>
        <v>6.1173209398562003</v>
      </c>
      <c r="W95" s="18">
        <f>[5]mip_foward_dispersion_2016!$B44</f>
        <v>6.08752277160883</v>
      </c>
      <c r="X95" s="18">
        <f>[5]mip_foward_dispersion_2017!$B44</f>
        <v>6.0775352347025704</v>
      </c>
      <c r="Y95" s="18">
        <f>[5]mip_foward_dispersion_2018!$B44</f>
        <v>6.10041866463897</v>
      </c>
      <c r="Z95" s="18">
        <f t="shared" si="9"/>
        <v>6.3874543437292814</v>
      </c>
      <c r="AB95" s="21" t="s">
        <v>61</v>
      </c>
    </row>
    <row r="96" spans="1:28" x14ac:dyDescent="0.4">
      <c r="A96" s="21" t="s">
        <v>62</v>
      </c>
      <c r="B96" s="18">
        <f>[5]mip_foward_dispersion_1995!$B45</f>
        <v>5.7690964717075897</v>
      </c>
      <c r="C96" s="18">
        <f>[5]mip_foward_dispersion_1996!$B45</f>
        <v>5.1524436798448603</v>
      </c>
      <c r="D96" s="18">
        <f>[5]mip_foward_dispersion_1997!$B45</f>
        <v>4.2665677488034</v>
      </c>
      <c r="E96" s="18">
        <f>[5]mip_foward_dispersion_1998!$B45</f>
        <v>4.3064997985920801</v>
      </c>
      <c r="F96" s="18">
        <f>[5]mip_foward_dispersion_1999!$B45</f>
        <v>4.2712452772383802</v>
      </c>
      <c r="G96" s="18">
        <f>[5]mip_foward_dispersion_2000!$B45</f>
        <v>4.1376421586090597</v>
      </c>
      <c r="H96" s="18">
        <f>[5]mip_foward_dispersion_2001!$B45</f>
        <v>4.2618274921746204</v>
      </c>
      <c r="I96" s="18">
        <f>[5]mip_foward_dispersion_2002!$B45</f>
        <v>4.3662191428654404</v>
      </c>
      <c r="J96" s="18">
        <f>[5]mip_foward_dispersion_2003!$B45</f>
        <v>4.6116412823881801</v>
      </c>
      <c r="K96" s="18">
        <f>[5]mip_foward_dispersion_2004!$B45</f>
        <v>4.7812225215340503</v>
      </c>
      <c r="L96" s="18">
        <f>[5]mip_foward_dispersion_2005!$B45</f>
        <v>4.7579758484046302</v>
      </c>
      <c r="M96" s="18">
        <f>[5]mip_foward_dispersion_2006!$B45</f>
        <v>4.8683837392153899</v>
      </c>
      <c r="N96" s="18">
        <f>[5]mip_foward_dispersion_2007!$B45</f>
        <v>5.0335390460336402</v>
      </c>
      <c r="O96" s="18">
        <f>[5]mip_foward_dispersion_2008!$B45</f>
        <v>5.3906835874094599</v>
      </c>
      <c r="P96" s="18">
        <f>[5]mip_foward_dispersion_2009!$B45</f>
        <v>5.3824481031349602</v>
      </c>
      <c r="Q96" s="18">
        <f>[5]mip_foward_dispersion_2010!$B45</f>
        <v>5.3589388332087804</v>
      </c>
      <c r="R96" s="18">
        <f>[5]mip_foward_dispersion_2011!$B45</f>
        <v>5.3960810315851999</v>
      </c>
      <c r="S96" s="18">
        <f>[5]mip_foward_dispersion_2012!$B45</f>
        <v>5.3489803776643301</v>
      </c>
      <c r="T96" s="18">
        <f>[5]mip_foward_dispersion_2013!$B45</f>
        <v>5.3767086794417498</v>
      </c>
      <c r="U96" s="18">
        <f>[5]mip_foward_dispersion_2014!$B45</f>
        <v>5.3513915547934401</v>
      </c>
      <c r="V96" s="18">
        <f>[5]mip_foward_dispersion_2015!$B45</f>
        <v>5.3164815858685204</v>
      </c>
      <c r="W96" s="18">
        <f>[5]mip_foward_dispersion_2016!$B45</f>
        <v>5.28369029506083</v>
      </c>
      <c r="X96" s="18">
        <f>[5]mip_foward_dispersion_2017!$B45</f>
        <v>5.2640271429416501</v>
      </c>
      <c r="Y96" s="18">
        <f>[5]mip_foward_dispersion_2018!$B45</f>
        <v>4.7496492806964001</v>
      </c>
      <c r="Z96" s="18">
        <f t="shared" si="9"/>
        <v>4.9501410283006928</v>
      </c>
      <c r="AB96" s="21" t="s">
        <v>62</v>
      </c>
    </row>
    <row r="97" spans="1:28" x14ac:dyDescent="0.4">
      <c r="A97" s="21" t="s">
        <v>63</v>
      </c>
      <c r="B97" s="18">
        <f>[5]mip_foward_dispersion_1995!$B46</f>
        <v>6.7082039324993703</v>
      </c>
      <c r="C97" s="18">
        <f>[5]mip_foward_dispersion_1996!$B46</f>
        <v>6.7082039324993703</v>
      </c>
      <c r="D97" s="18">
        <f>[5]mip_foward_dispersion_1997!$B46</f>
        <v>6.7082039324993703</v>
      </c>
      <c r="E97" s="18">
        <f>[5]mip_foward_dispersion_1998!$B46</f>
        <v>6.7082039324993703</v>
      </c>
      <c r="F97" s="18">
        <f>[5]mip_foward_dispersion_1999!$B46</f>
        <v>6.7082039324993703</v>
      </c>
      <c r="G97" s="18">
        <f>[5]mip_foward_dispersion_2000!$B46</f>
        <v>6.7082039324993703</v>
      </c>
      <c r="H97" s="18">
        <f>[5]mip_foward_dispersion_2001!$B46</f>
        <v>6.7082039324993703</v>
      </c>
      <c r="I97" s="18">
        <f>[5]mip_foward_dispersion_2002!$B46</f>
        <v>6.7082039324993703</v>
      </c>
      <c r="J97" s="18">
        <f>[5]mip_foward_dispersion_2003!$B46</f>
        <v>6.7082039324993703</v>
      </c>
      <c r="K97" s="18">
        <f>[5]mip_foward_dispersion_2004!$B46</f>
        <v>6.7082039324993703</v>
      </c>
      <c r="L97" s="18">
        <f>[5]mip_foward_dispersion_2005!$B46</f>
        <v>6.7082039324993703</v>
      </c>
      <c r="M97" s="18">
        <f>[5]mip_foward_dispersion_2006!$B46</f>
        <v>6.7082039324993703</v>
      </c>
      <c r="N97" s="18">
        <f>[5]mip_foward_dispersion_2007!$B46</f>
        <v>6.7082039324993703</v>
      </c>
      <c r="O97" s="18">
        <f>[5]mip_foward_dispersion_2008!$B46</f>
        <v>6.7082039324993703</v>
      </c>
      <c r="P97" s="18">
        <f>[5]mip_foward_dispersion_2009!$B46</f>
        <v>6.7082039324993703</v>
      </c>
      <c r="Q97" s="18">
        <f>[5]mip_foward_dispersion_2010!$B46</f>
        <v>6.7082039324993703</v>
      </c>
      <c r="R97" s="18">
        <f>[5]mip_foward_dispersion_2011!$B46</f>
        <v>6.7082039324993703</v>
      </c>
      <c r="S97" s="18">
        <f>[5]mip_foward_dispersion_2012!$B46</f>
        <v>6.7082039324993703</v>
      </c>
      <c r="T97" s="18">
        <f>[5]mip_foward_dispersion_2013!$B46</f>
        <v>6.7082039324993703</v>
      </c>
      <c r="U97" s="18">
        <f>[5]mip_foward_dispersion_2014!$B46</f>
        <v>6.7082039324993703</v>
      </c>
      <c r="V97" s="18">
        <f>[5]mip_foward_dispersion_2015!$B46</f>
        <v>6.7082039324993703</v>
      </c>
      <c r="W97" s="18">
        <f>[5]mip_foward_dispersion_2016!$B46</f>
        <v>6.7082039324993703</v>
      </c>
      <c r="X97" s="18">
        <f>[5]mip_foward_dispersion_2017!$B46</f>
        <v>6.7082039324993703</v>
      </c>
      <c r="Y97" s="18">
        <f>[5]mip_foward_dispersion_2018!$B46</f>
        <v>6.7082039324993703</v>
      </c>
      <c r="Z97" s="18">
        <f t="shared" si="9"/>
        <v>6.7082039324993721</v>
      </c>
      <c r="AB97" s="21" t="s">
        <v>63</v>
      </c>
    </row>
  </sheetData>
  <conditionalFormatting sqref="B3:B47">
    <cfRule type="top10" dxfId="339" priority="341" rank="10"/>
    <cfRule type="top10" dxfId="338" priority="342" bottom="1" rank="10"/>
  </conditionalFormatting>
  <conditionalFormatting sqref="B53:B97">
    <cfRule type="top10" dxfId="337" priority="195" rank="10"/>
    <cfRule type="top10" dxfId="336" priority="196" bottom="1" rank="10"/>
  </conditionalFormatting>
  <conditionalFormatting sqref="C3:C47">
    <cfRule type="top10" dxfId="335" priority="246" bottom="1" rank="10"/>
    <cfRule type="top10" dxfId="334" priority="245" rank="10"/>
  </conditionalFormatting>
  <conditionalFormatting sqref="C53:C97">
    <cfRule type="top10" dxfId="333" priority="193" rank="10"/>
    <cfRule type="top10" dxfId="332" priority="194" bottom="1" rank="10"/>
  </conditionalFormatting>
  <conditionalFormatting sqref="D3:D47">
    <cfRule type="top10" dxfId="331" priority="244" bottom="1" rank="10"/>
    <cfRule type="top10" dxfId="330" priority="243" rank="10"/>
  </conditionalFormatting>
  <conditionalFormatting sqref="D53:D97">
    <cfRule type="top10" dxfId="329" priority="191" rank="10"/>
    <cfRule type="top10" dxfId="328" priority="192" bottom="1" rank="10"/>
  </conditionalFormatting>
  <conditionalFormatting sqref="E3:E47">
    <cfRule type="top10" dxfId="327" priority="237" rank="10"/>
    <cfRule type="top10" dxfId="326" priority="238" bottom="1" rank="10"/>
  </conditionalFormatting>
  <conditionalFormatting sqref="E53:E97">
    <cfRule type="top10" dxfId="325" priority="189" rank="10"/>
    <cfRule type="top10" dxfId="324" priority="190" bottom="1" rank="10"/>
  </conditionalFormatting>
  <conditionalFormatting sqref="F3:F47">
    <cfRule type="top10" dxfId="323" priority="236" bottom="1" rank="10"/>
    <cfRule type="top10" dxfId="322" priority="235" rank="10"/>
  </conditionalFormatting>
  <conditionalFormatting sqref="F53:F97">
    <cfRule type="top10" dxfId="321" priority="187" rank="10"/>
    <cfRule type="top10" dxfId="320" priority="188" bottom="1" rank="10"/>
  </conditionalFormatting>
  <conditionalFormatting sqref="G3:G47">
    <cfRule type="top10" dxfId="319" priority="234" bottom="1" rank="10"/>
    <cfRule type="top10" dxfId="318" priority="233" rank="10"/>
  </conditionalFormatting>
  <conditionalFormatting sqref="G53:G97">
    <cfRule type="top10" dxfId="317" priority="185" rank="10"/>
    <cfRule type="top10" dxfId="316" priority="186" bottom="1" rank="10"/>
  </conditionalFormatting>
  <conditionalFormatting sqref="H3:H47">
    <cfRule type="top10" dxfId="315" priority="232" bottom="1" rank="10"/>
    <cfRule type="top10" dxfId="314" priority="231" rank="10"/>
  </conditionalFormatting>
  <conditionalFormatting sqref="H53:H97">
    <cfRule type="top10" dxfId="313" priority="183" rank="10"/>
    <cfRule type="top10" dxfId="312" priority="184" bottom="1" rank="10"/>
  </conditionalFormatting>
  <conditionalFormatting sqref="I3:I47">
    <cfRule type="top10" dxfId="311" priority="230" bottom="1" rank="10"/>
    <cfRule type="top10" dxfId="310" priority="229" rank="10"/>
  </conditionalFormatting>
  <conditionalFormatting sqref="I53:I97">
    <cfRule type="top10" dxfId="309" priority="181" rank="10"/>
    <cfRule type="top10" dxfId="308" priority="182" bottom="1" rank="10"/>
  </conditionalFormatting>
  <conditionalFormatting sqref="J3:J47">
    <cfRule type="top10" dxfId="307" priority="228" bottom="1" rank="10"/>
    <cfRule type="top10" dxfId="306" priority="227" rank="10"/>
  </conditionalFormatting>
  <conditionalFormatting sqref="J53:J97">
    <cfRule type="top10" dxfId="305" priority="180" bottom="1" rank="10"/>
    <cfRule type="top10" dxfId="304" priority="179" rank="10"/>
  </conditionalFormatting>
  <conditionalFormatting sqref="K3:K47">
    <cfRule type="top10" dxfId="303" priority="225" rank="10"/>
    <cfRule type="top10" dxfId="302" priority="226" bottom="1" rank="10"/>
  </conditionalFormatting>
  <conditionalFormatting sqref="K53:K97">
    <cfRule type="top10" dxfId="301" priority="177" rank="10"/>
    <cfRule type="top10" dxfId="300" priority="178" bottom="1" rank="10"/>
  </conditionalFormatting>
  <conditionalFormatting sqref="L3:L47">
    <cfRule type="top10" dxfId="299" priority="223" rank="10"/>
    <cfRule type="top10" dxfId="298" priority="224" bottom="1" rank="10"/>
  </conditionalFormatting>
  <conditionalFormatting sqref="L53:L97">
    <cfRule type="top10" dxfId="297" priority="175" rank="10"/>
    <cfRule type="top10" dxfId="296" priority="176" bottom="1" rank="10"/>
  </conditionalFormatting>
  <conditionalFormatting sqref="M3:M47">
    <cfRule type="top10" dxfId="295" priority="221" rank="10"/>
    <cfRule type="top10" dxfId="294" priority="222" bottom="1" rank="10"/>
  </conditionalFormatting>
  <conditionalFormatting sqref="M53:M97">
    <cfRule type="top10" dxfId="293" priority="173" rank="10"/>
    <cfRule type="top10" dxfId="292" priority="174" bottom="1" rank="10"/>
  </conditionalFormatting>
  <conditionalFormatting sqref="N3:N47">
    <cfRule type="top10" dxfId="291" priority="219" rank="10"/>
    <cfRule type="top10" dxfId="290" priority="220" bottom="1" rank="10"/>
  </conditionalFormatting>
  <conditionalFormatting sqref="N53:N97">
    <cfRule type="top10" dxfId="289" priority="171" rank="10"/>
    <cfRule type="top10" dxfId="288" priority="172" bottom="1" rank="10"/>
  </conditionalFormatting>
  <conditionalFormatting sqref="O3:O47">
    <cfRule type="top10" dxfId="287" priority="217" rank="10"/>
    <cfRule type="top10" dxfId="286" priority="218" bottom="1" rank="10"/>
  </conditionalFormatting>
  <conditionalFormatting sqref="O53:O97">
    <cfRule type="top10" dxfId="285" priority="169" rank="10"/>
    <cfRule type="top10" dxfId="284" priority="170" bottom="1" rank="10"/>
  </conditionalFormatting>
  <conditionalFormatting sqref="P3:P47">
    <cfRule type="top10" dxfId="283" priority="215" rank="10"/>
    <cfRule type="top10" dxfId="282" priority="216" bottom="1" rank="10"/>
  </conditionalFormatting>
  <conditionalFormatting sqref="P53:P97">
    <cfRule type="top10" dxfId="281" priority="167" rank="10"/>
    <cfRule type="top10" dxfId="280" priority="168" bottom="1" rank="10"/>
  </conditionalFormatting>
  <conditionalFormatting sqref="Q3:Q47">
    <cfRule type="top10" dxfId="279" priority="214" bottom="1" rank="10"/>
    <cfRule type="top10" dxfId="278" priority="213" rank="10"/>
  </conditionalFormatting>
  <conditionalFormatting sqref="Q53:Q97">
    <cfRule type="top10" dxfId="277" priority="166" bottom="1" rank="10"/>
    <cfRule type="top10" dxfId="276" priority="165" rank="10"/>
  </conditionalFormatting>
  <conditionalFormatting sqref="R3:R47">
    <cfRule type="top10" dxfId="275" priority="212" bottom="1" rank="10"/>
    <cfRule type="top10" dxfId="274" priority="211" rank="10"/>
  </conditionalFormatting>
  <conditionalFormatting sqref="R53:R97">
    <cfRule type="top10" dxfId="273" priority="164" bottom="1" rank="10"/>
    <cfRule type="top10" dxfId="272" priority="163" rank="10"/>
  </conditionalFormatting>
  <conditionalFormatting sqref="S3:S47">
    <cfRule type="top10" dxfId="271" priority="210" bottom="1" rank="10"/>
    <cfRule type="top10" dxfId="270" priority="209" rank="10"/>
  </conditionalFormatting>
  <conditionalFormatting sqref="S53:S97">
    <cfRule type="top10" dxfId="269" priority="162" bottom="1" rank="10"/>
    <cfRule type="top10" dxfId="268" priority="161" rank="10"/>
  </conditionalFormatting>
  <conditionalFormatting sqref="T3:T47">
    <cfRule type="top10" dxfId="267" priority="207" rank="10"/>
    <cfRule type="top10" dxfId="266" priority="208" bottom="1" rank="10"/>
  </conditionalFormatting>
  <conditionalFormatting sqref="T53:T97">
    <cfRule type="top10" dxfId="265" priority="160" bottom="1" rank="10"/>
    <cfRule type="top10" dxfId="264" priority="159" rank="10"/>
  </conditionalFormatting>
  <conditionalFormatting sqref="U3:U47">
    <cfRule type="top10" dxfId="263" priority="205" rank="10"/>
    <cfRule type="top10" dxfId="262" priority="206" bottom="1" rank="10"/>
  </conditionalFormatting>
  <conditionalFormatting sqref="U53:U97">
    <cfRule type="top10" dxfId="261" priority="158" bottom="1" rank="10"/>
    <cfRule type="top10" dxfId="260" priority="157" rank="10"/>
  </conditionalFormatting>
  <conditionalFormatting sqref="V3:V47">
    <cfRule type="top10" dxfId="259" priority="204" bottom="1" rank="10"/>
    <cfRule type="top10" dxfId="258" priority="203" rank="10"/>
  </conditionalFormatting>
  <conditionalFormatting sqref="V53:V97">
    <cfRule type="top10" dxfId="257" priority="156" bottom="1" rank="10"/>
    <cfRule type="top10" dxfId="256" priority="155" rank="10"/>
  </conditionalFormatting>
  <conditionalFormatting sqref="W3:W47">
    <cfRule type="top10" dxfId="255" priority="201" rank="10"/>
    <cfRule type="top10" dxfId="254" priority="202" bottom="1" rank="10"/>
  </conditionalFormatting>
  <conditionalFormatting sqref="W53:W97">
    <cfRule type="top10" dxfId="253" priority="154" bottom="1" rank="10"/>
    <cfRule type="top10" dxfId="252" priority="153" rank="10"/>
  </conditionalFormatting>
  <conditionalFormatting sqref="X3:X47">
    <cfRule type="top10" dxfId="251" priority="199" rank="10"/>
    <cfRule type="top10" dxfId="250" priority="200" bottom="1" rank="10"/>
  </conditionalFormatting>
  <conditionalFormatting sqref="X53:X97">
    <cfRule type="top10" dxfId="249" priority="151" rank="10"/>
    <cfRule type="top10" dxfId="248" priority="152" bottom="1" rank="10"/>
  </conditionalFormatting>
  <conditionalFormatting sqref="Y3:Y47">
    <cfRule type="top10" dxfId="247" priority="198" bottom="1" rank="10"/>
    <cfRule type="top10" dxfId="246" priority="197" rank="10"/>
  </conditionalFormatting>
  <conditionalFormatting sqref="Y53:Y97">
    <cfRule type="top10" dxfId="245" priority="150" bottom="1" rank="10"/>
    <cfRule type="top10" dxfId="244" priority="149" rank="10"/>
  </conditionalFormatting>
  <conditionalFormatting sqref="AD22:AD41 AD3:BA7 AD9:BA21">
    <cfRule type="top10" dxfId="243" priority="146" rank="10"/>
    <cfRule type="top10" dxfId="242" priority="145" bottom="1" rank="10"/>
  </conditionalFormatting>
  <conditionalFormatting sqref="AD53:BA57 AD64:BA77">
    <cfRule type="top10" dxfId="241" priority="97" bottom="1" rank="10"/>
    <cfRule type="top10" dxfId="240" priority="98" rank="10"/>
  </conditionalFormatting>
  <conditionalFormatting sqref="AD59:BA63">
    <cfRule type="top10" dxfId="239" priority="148" rank="10"/>
    <cfRule type="top10" dxfId="238" priority="147" bottom="1" rank="10"/>
  </conditionalFormatting>
  <conditionalFormatting sqref="AE22:AE41">
    <cfRule type="top10" dxfId="237" priority="144" rank="10"/>
    <cfRule type="top10" dxfId="236" priority="143" bottom="1" rank="10"/>
  </conditionalFormatting>
  <conditionalFormatting sqref="AF22:AF41">
    <cfRule type="top10" dxfId="235" priority="142" rank="10"/>
    <cfRule type="top10" dxfId="234" priority="141" bottom="1" rank="10"/>
  </conditionalFormatting>
  <conditionalFormatting sqref="AG22:AG41">
    <cfRule type="top10" dxfId="233" priority="140" rank="10"/>
    <cfRule type="top10" dxfId="232" priority="139" bottom="1" rank="10"/>
  </conditionalFormatting>
  <conditionalFormatting sqref="AH22:AH41">
    <cfRule type="top10" dxfId="231" priority="138" rank="10"/>
    <cfRule type="top10" dxfId="230" priority="137" bottom="1" rank="10"/>
  </conditionalFormatting>
  <conditionalFormatting sqref="AI22:AI41">
    <cfRule type="top10" dxfId="229" priority="136" rank="10"/>
    <cfRule type="top10" dxfId="228" priority="135" bottom="1" rank="10"/>
  </conditionalFormatting>
  <conditionalFormatting sqref="AJ22:AJ41">
    <cfRule type="top10" dxfId="227" priority="134" rank="10"/>
    <cfRule type="top10" dxfId="226" priority="133" bottom="1" rank="10"/>
  </conditionalFormatting>
  <conditionalFormatting sqref="AK22:AK41">
    <cfRule type="top10" dxfId="225" priority="132" rank="10"/>
    <cfRule type="top10" dxfId="224" priority="131" bottom="1" rank="10"/>
  </conditionalFormatting>
  <conditionalFormatting sqref="AL22:AL41">
    <cfRule type="top10" dxfId="223" priority="130" rank="10"/>
    <cfRule type="top10" dxfId="222" priority="129" bottom="1" rank="10"/>
  </conditionalFormatting>
  <conditionalFormatting sqref="AM22:AM41">
    <cfRule type="top10" dxfId="221" priority="128" rank="10"/>
    <cfRule type="top10" dxfId="220" priority="127" bottom="1" rank="10"/>
  </conditionalFormatting>
  <conditionalFormatting sqref="AN22:AN41">
    <cfRule type="top10" dxfId="219" priority="126" rank="10"/>
    <cfRule type="top10" dxfId="218" priority="125" bottom="1" rank="10"/>
  </conditionalFormatting>
  <conditionalFormatting sqref="AO22:AO41">
    <cfRule type="top10" dxfId="217" priority="123" bottom="1" rank="10"/>
    <cfRule type="top10" dxfId="216" priority="124" rank="10"/>
  </conditionalFormatting>
  <conditionalFormatting sqref="AP22:AP41">
    <cfRule type="top10" dxfId="215" priority="122" rank="10"/>
    <cfRule type="top10" dxfId="214" priority="121" bottom="1" rank="10"/>
  </conditionalFormatting>
  <conditionalFormatting sqref="AQ22:AQ41">
    <cfRule type="top10" dxfId="213" priority="120" rank="10"/>
    <cfRule type="top10" dxfId="212" priority="119" bottom="1" rank="10"/>
  </conditionalFormatting>
  <conditionalFormatting sqref="AR22:AR41">
    <cfRule type="top10" dxfId="211" priority="118" rank="10"/>
    <cfRule type="top10" dxfId="210" priority="117" bottom="1" rank="10"/>
  </conditionalFormatting>
  <conditionalFormatting sqref="AS22:AS41">
    <cfRule type="top10" dxfId="209" priority="116" rank="10"/>
    <cfRule type="top10" dxfId="208" priority="115" bottom="1" rank="10"/>
  </conditionalFormatting>
  <conditionalFormatting sqref="AT22:AT41">
    <cfRule type="top10" dxfId="207" priority="114" rank="10"/>
    <cfRule type="top10" dxfId="206" priority="113" bottom="1" rank="10"/>
  </conditionalFormatting>
  <conditionalFormatting sqref="AU22:AU41">
    <cfRule type="top10" dxfId="205" priority="112" rank="10"/>
    <cfRule type="top10" dxfId="204" priority="111" bottom="1" rank="10"/>
  </conditionalFormatting>
  <conditionalFormatting sqref="AV22:AV41">
    <cfRule type="top10" dxfId="203" priority="110" rank="10"/>
    <cfRule type="top10" dxfId="202" priority="109" bottom="1" rank="10"/>
  </conditionalFormatting>
  <conditionalFormatting sqref="AW22:AW41">
    <cfRule type="top10" dxfId="201" priority="108" rank="10"/>
    <cfRule type="top10" dxfId="200" priority="107" bottom="1" rank="10"/>
  </conditionalFormatting>
  <conditionalFormatting sqref="AX22:AX41">
    <cfRule type="top10" dxfId="199" priority="106" rank="10"/>
    <cfRule type="top10" dxfId="198" priority="105" bottom="1" rank="10"/>
  </conditionalFormatting>
  <conditionalFormatting sqref="AY22:AY41">
    <cfRule type="top10" dxfId="197" priority="104" rank="10"/>
    <cfRule type="top10" dxfId="196" priority="103" bottom="1" rank="10"/>
  </conditionalFormatting>
  <conditionalFormatting sqref="AZ22:AZ41">
    <cfRule type="top10" dxfId="195" priority="102" rank="10"/>
    <cfRule type="top10" dxfId="194" priority="101" bottom="1" rank="10"/>
  </conditionalFormatting>
  <conditionalFormatting sqref="BA22:BA41">
    <cfRule type="top10" dxfId="193" priority="100" rank="10"/>
    <cfRule type="top10" dxfId="192" priority="99" bottom="1" rank="10"/>
  </conditionalFormatting>
  <conditionalFormatting sqref="BG2">
    <cfRule type="top10" dxfId="191" priority="96" bottom="1" rank="10"/>
    <cfRule type="top10" dxfId="190" priority="95" rank="10"/>
  </conditionalFormatting>
  <conditionalFormatting sqref="BG3">
    <cfRule type="top10" dxfId="189" priority="94" bottom="1" rank="10"/>
    <cfRule type="top10" dxfId="188" priority="93" rank="10"/>
  </conditionalFormatting>
  <conditionalFormatting sqref="BG4">
    <cfRule type="top10" dxfId="187" priority="92" bottom="1" rank="10"/>
    <cfRule type="top10" dxfId="186" priority="91" rank="10"/>
  </conditionalFormatting>
  <conditionalFormatting sqref="BG5">
    <cfRule type="top10" dxfId="185" priority="90" bottom="1" rank="10"/>
    <cfRule type="top10" dxfId="184" priority="89" rank="10"/>
  </conditionalFormatting>
  <conditionalFormatting sqref="BG6">
    <cfRule type="top10" dxfId="183" priority="88" bottom="1" rank="10"/>
    <cfRule type="top10" dxfId="182" priority="87" rank="10"/>
  </conditionalFormatting>
  <conditionalFormatting sqref="BG7">
    <cfRule type="top10" dxfId="181" priority="86" bottom="1" rank="10"/>
    <cfRule type="top10" dxfId="180" priority="85" rank="10"/>
  </conditionalFormatting>
  <conditionalFormatting sqref="BG8">
    <cfRule type="top10" dxfId="179" priority="84" bottom="1" rank="10"/>
    <cfRule type="top10" dxfId="178" priority="83" rank="10"/>
  </conditionalFormatting>
  <conditionalFormatting sqref="BG9">
    <cfRule type="top10" dxfId="177" priority="82" bottom="1" rank="10"/>
    <cfRule type="top10" dxfId="176" priority="81" rank="10"/>
  </conditionalFormatting>
  <conditionalFormatting sqref="BG10">
    <cfRule type="top10" dxfId="175" priority="80" bottom="1" rank="10"/>
    <cfRule type="top10" dxfId="174" priority="79" rank="10"/>
  </conditionalFormatting>
  <conditionalFormatting sqref="BG11">
    <cfRule type="top10" dxfId="173" priority="78" bottom="1" rank="10"/>
    <cfRule type="top10" dxfId="172" priority="77" rank="10"/>
  </conditionalFormatting>
  <conditionalFormatting sqref="BG12">
    <cfRule type="top10" dxfId="171" priority="76" bottom="1" rank="10"/>
    <cfRule type="top10" dxfId="170" priority="75" rank="10"/>
  </conditionalFormatting>
  <conditionalFormatting sqref="BG13">
    <cfRule type="top10" dxfId="169" priority="74" bottom="1" rank="10"/>
    <cfRule type="top10" dxfId="168" priority="73" rank="10"/>
  </conditionalFormatting>
  <conditionalFormatting sqref="BG14">
    <cfRule type="top10" dxfId="167" priority="72" bottom="1" rank="10"/>
    <cfRule type="top10" dxfId="166" priority="71" rank="10"/>
  </conditionalFormatting>
  <conditionalFormatting sqref="BG15">
    <cfRule type="top10" dxfId="165" priority="70" bottom="1" rank="10"/>
    <cfRule type="top10" dxfId="164" priority="69" rank="10"/>
  </conditionalFormatting>
  <conditionalFormatting sqref="BG16">
    <cfRule type="top10" dxfId="163" priority="68" bottom="1" rank="10"/>
    <cfRule type="top10" dxfId="162" priority="67" rank="10"/>
  </conditionalFormatting>
  <conditionalFormatting sqref="BG17">
    <cfRule type="top10" dxfId="161" priority="66" bottom="1" rank="10"/>
    <cfRule type="top10" dxfId="160" priority="65" rank="10"/>
  </conditionalFormatting>
  <conditionalFormatting sqref="BG18">
    <cfRule type="top10" dxfId="159" priority="64" bottom="1" rank="10"/>
    <cfRule type="top10" dxfId="158" priority="63" rank="10"/>
  </conditionalFormatting>
  <conditionalFormatting sqref="BG19">
    <cfRule type="top10" dxfId="157" priority="62" bottom="1" rank="10"/>
    <cfRule type="top10" dxfId="156" priority="61" rank="10"/>
  </conditionalFormatting>
  <conditionalFormatting sqref="BG20">
    <cfRule type="top10" dxfId="155" priority="60" bottom="1" rank="10"/>
    <cfRule type="top10" dxfId="154" priority="59" rank="10"/>
  </conditionalFormatting>
  <conditionalFormatting sqref="BG21">
    <cfRule type="top10" dxfId="153" priority="58" bottom="1" rank="10"/>
    <cfRule type="top10" dxfId="152" priority="57" rank="10"/>
  </conditionalFormatting>
  <conditionalFormatting sqref="BG22">
    <cfRule type="top10" dxfId="151" priority="56" bottom="1" rank="10"/>
    <cfRule type="top10" dxfId="150" priority="55" rank="10"/>
  </conditionalFormatting>
  <conditionalFormatting sqref="BG23">
    <cfRule type="top10" dxfId="149" priority="54" bottom="1" rank="10"/>
    <cfRule type="top10" dxfId="148" priority="53" rank="10"/>
  </conditionalFormatting>
  <conditionalFormatting sqref="BG24">
    <cfRule type="top10" dxfId="147" priority="52" bottom="1" rank="10"/>
    <cfRule type="top10" dxfId="146" priority="51" rank="10"/>
  </conditionalFormatting>
  <conditionalFormatting sqref="BG25">
    <cfRule type="top10" dxfId="145" priority="50" bottom="1" rank="10"/>
    <cfRule type="top10" dxfId="144" priority="49" rank="10"/>
  </conditionalFormatting>
  <conditionalFormatting sqref="BG52">
    <cfRule type="top10" dxfId="143" priority="48" bottom="1" rank="10"/>
    <cfRule type="top10" dxfId="142" priority="47" rank="10"/>
  </conditionalFormatting>
  <conditionalFormatting sqref="BG53">
    <cfRule type="top10" dxfId="141" priority="46" bottom="1" rank="10"/>
    <cfRule type="top10" dxfId="140" priority="45" rank="10"/>
  </conditionalFormatting>
  <conditionalFormatting sqref="BG54">
    <cfRule type="top10" dxfId="139" priority="44" bottom="1" rank="10"/>
    <cfRule type="top10" dxfId="138" priority="43" rank="10"/>
  </conditionalFormatting>
  <conditionalFormatting sqref="BG55">
    <cfRule type="top10" dxfId="137" priority="42" bottom="1" rank="10"/>
    <cfRule type="top10" dxfId="136" priority="41" rank="10"/>
  </conditionalFormatting>
  <conditionalFormatting sqref="BG56">
    <cfRule type="top10" dxfId="135" priority="40" bottom="1" rank="10"/>
    <cfRule type="top10" dxfId="134" priority="39" rank="10"/>
  </conditionalFormatting>
  <conditionalFormatting sqref="BG57">
    <cfRule type="top10" dxfId="133" priority="38" bottom="1" rank="10"/>
    <cfRule type="top10" dxfId="132" priority="37" rank="10"/>
  </conditionalFormatting>
  <conditionalFormatting sqref="BG58">
    <cfRule type="top10" dxfId="131" priority="36" bottom="1" rank="10"/>
    <cfRule type="top10" dxfId="130" priority="35" rank="10"/>
  </conditionalFormatting>
  <conditionalFormatting sqref="BG59">
    <cfRule type="top10" dxfId="129" priority="34" bottom="1" rank="10"/>
    <cfRule type="top10" dxfId="128" priority="33" rank="10"/>
  </conditionalFormatting>
  <conditionalFormatting sqref="BG60">
    <cfRule type="top10" dxfId="127" priority="32" bottom="1" rank="10"/>
    <cfRule type="top10" dxfId="126" priority="31" rank="10"/>
  </conditionalFormatting>
  <conditionalFormatting sqref="BG61">
    <cfRule type="top10" dxfId="125" priority="30" bottom="1" rank="10"/>
    <cfRule type="top10" dxfId="124" priority="29" rank="10"/>
  </conditionalFormatting>
  <conditionalFormatting sqref="BG62">
    <cfRule type="top10" dxfId="123" priority="28" bottom="1" rank="10"/>
    <cfRule type="top10" dxfId="122" priority="27" rank="10"/>
  </conditionalFormatting>
  <conditionalFormatting sqref="BG63">
    <cfRule type="top10" dxfId="121" priority="26" bottom="1" rank="10"/>
    <cfRule type="top10" dxfId="120" priority="25" rank="10"/>
  </conditionalFormatting>
  <conditionalFormatting sqref="BG64">
    <cfRule type="top10" dxfId="119" priority="24" bottom="1" rank="10"/>
    <cfRule type="top10" dxfId="118" priority="23" rank="10"/>
  </conditionalFormatting>
  <conditionalFormatting sqref="BG65">
    <cfRule type="top10" dxfId="117" priority="22" bottom="1" rank="10"/>
    <cfRule type="top10" dxfId="116" priority="21" rank="10"/>
  </conditionalFormatting>
  <conditionalFormatting sqref="BG66">
    <cfRule type="top10" dxfId="115" priority="20" bottom="1" rank="10"/>
    <cfRule type="top10" dxfId="114" priority="19" rank="10"/>
  </conditionalFormatting>
  <conditionalFormatting sqref="BG67">
    <cfRule type="top10" dxfId="113" priority="18" bottom="1" rank="10"/>
    <cfRule type="top10" dxfId="112" priority="17" rank="10"/>
  </conditionalFormatting>
  <conditionalFormatting sqref="BG68">
    <cfRule type="top10" dxfId="111" priority="15" rank="10"/>
    <cfRule type="top10" dxfId="110" priority="16" bottom="1" rank="10"/>
  </conditionalFormatting>
  <conditionalFormatting sqref="BG69">
    <cfRule type="top10" dxfId="109" priority="14" bottom="1" rank="10"/>
    <cfRule type="top10" dxfId="108" priority="13" rank="10"/>
  </conditionalFormatting>
  <conditionalFormatting sqref="BG70">
    <cfRule type="top10" dxfId="107" priority="12" bottom="1" rank="10"/>
    <cfRule type="top10" dxfId="106" priority="11" rank="10"/>
  </conditionalFormatting>
  <conditionalFormatting sqref="BG71">
    <cfRule type="top10" dxfId="105" priority="10" bottom="1" rank="10"/>
    <cfRule type="top10" dxfId="104" priority="9" rank="10"/>
  </conditionalFormatting>
  <conditionalFormatting sqref="BG72">
    <cfRule type="top10" dxfId="103" priority="7" rank="10"/>
    <cfRule type="top10" dxfId="102" priority="8" bottom="1" rank="10"/>
  </conditionalFormatting>
  <conditionalFormatting sqref="BG73">
    <cfRule type="top10" dxfId="101" priority="6" bottom="1" rank="10"/>
    <cfRule type="top10" dxfId="100" priority="5" rank="10"/>
  </conditionalFormatting>
  <conditionalFormatting sqref="BG74">
    <cfRule type="top10" dxfId="99" priority="4" bottom="1" rank="10"/>
    <cfRule type="top10" dxfId="98" priority="3" rank="10"/>
  </conditionalFormatting>
  <conditionalFormatting sqref="BG75">
    <cfRule type="top10" dxfId="97" priority="1" rank="10"/>
    <cfRule type="top10" dxfId="96" priority="2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7AE7-3F32-42D3-94EC-0AD36540C774}">
  <dimension ref="A1:AE49"/>
  <sheetViews>
    <sheetView showGridLines="0" workbookViewId="0"/>
  </sheetViews>
  <sheetFormatPr defaultRowHeight="14.4" x14ac:dyDescent="0.3"/>
  <sheetData>
    <row r="1" spans="1:31" ht="16.2" x14ac:dyDescent="0.4">
      <c r="A1" s="21" t="s">
        <v>82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31" ht="16.2" x14ac:dyDescent="0.4">
      <c r="A2" s="16"/>
      <c r="B2" s="22">
        <v>1995</v>
      </c>
      <c r="C2" s="22">
        <f>B2+1</f>
        <v>1996</v>
      </c>
      <c r="D2" s="22">
        <f t="shared" ref="D2:Y2" si="0">C2+1</f>
        <v>1997</v>
      </c>
      <c r="E2" s="22">
        <f t="shared" si="0"/>
        <v>1998</v>
      </c>
      <c r="F2" s="22">
        <f t="shared" si="0"/>
        <v>1999</v>
      </c>
      <c r="G2" s="22">
        <f t="shared" si="0"/>
        <v>2000</v>
      </c>
      <c r="H2" s="22">
        <f t="shared" si="0"/>
        <v>2001</v>
      </c>
      <c r="I2" s="22">
        <f t="shared" si="0"/>
        <v>2002</v>
      </c>
      <c r="J2" s="22">
        <f t="shared" si="0"/>
        <v>2003</v>
      </c>
      <c r="K2" s="22">
        <f t="shared" si="0"/>
        <v>2004</v>
      </c>
      <c r="L2" s="22">
        <f t="shared" si="0"/>
        <v>2005</v>
      </c>
      <c r="M2" s="22">
        <f t="shared" si="0"/>
        <v>2006</v>
      </c>
      <c r="N2" s="22">
        <f t="shared" si="0"/>
        <v>2007</v>
      </c>
      <c r="O2" s="22">
        <f t="shared" si="0"/>
        <v>2008</v>
      </c>
      <c r="P2" s="22">
        <f t="shared" si="0"/>
        <v>2009</v>
      </c>
      <c r="Q2" s="22">
        <f t="shared" si="0"/>
        <v>2010</v>
      </c>
      <c r="R2" s="22">
        <f>Q2+1</f>
        <v>2011</v>
      </c>
      <c r="S2" s="22">
        <f t="shared" si="0"/>
        <v>2012</v>
      </c>
      <c r="T2" s="22">
        <f t="shared" si="0"/>
        <v>2013</v>
      </c>
      <c r="U2" s="22">
        <f t="shared" si="0"/>
        <v>2014</v>
      </c>
      <c r="V2" s="22">
        <f t="shared" si="0"/>
        <v>2015</v>
      </c>
      <c r="W2" s="22">
        <f t="shared" si="0"/>
        <v>2016</v>
      </c>
      <c r="X2" s="22">
        <f t="shared" si="0"/>
        <v>2017</v>
      </c>
      <c r="Y2" s="22">
        <f t="shared" si="0"/>
        <v>2018</v>
      </c>
    </row>
    <row r="3" spans="1:31" ht="16.2" x14ac:dyDescent="0.4">
      <c r="A3" s="21" t="s">
        <v>19</v>
      </c>
      <c r="B3" s="18">
        <f>[6]mip_pull_index_1995!$B2</f>
        <v>0.80706636441306601</v>
      </c>
      <c r="C3" s="18">
        <f>[6]mip_pull_index_1996!$B2</f>
        <v>0.80899837554146303</v>
      </c>
      <c r="D3" s="18">
        <f>[6]mip_pull_index_1997!$B2</f>
        <v>0.87165751813183501</v>
      </c>
      <c r="E3" s="18">
        <f>[6]mip_pull_index_1998!$B2</f>
        <v>0.84642594206344801</v>
      </c>
      <c r="F3" s="18">
        <f>[6]mip_pull_index_1999!$B2</f>
        <v>0.80292111062734794</v>
      </c>
      <c r="G3" s="18">
        <f>[6]mip_pull_index_2000!$B2</f>
        <v>0.86271507744109299</v>
      </c>
      <c r="H3" s="18">
        <f>[6]mip_pull_index_2001!$B2</f>
        <v>0.863451250533807</v>
      </c>
      <c r="I3" s="18">
        <f>[6]mip_pull_index_2002!$B2</f>
        <v>0.88237273456743703</v>
      </c>
      <c r="J3" s="18">
        <f>[6]mip_pull_index_2003!$B2</f>
        <v>0.93971439052692995</v>
      </c>
      <c r="K3" s="18">
        <f>[6]mip_pull_index_2004!$B2</f>
        <v>0.95417887130495904</v>
      </c>
      <c r="L3" s="18">
        <f>[6]mip_pull_index_2005!$B2</f>
        <v>0.99055076079441295</v>
      </c>
      <c r="M3" s="18">
        <f>[6]mip_pull_index_2006!$B2</f>
        <v>0.986534519446154</v>
      </c>
      <c r="N3" s="18">
        <f>[6]mip_pull_index_2007!$B2</f>
        <v>0.97872611481296601</v>
      </c>
      <c r="O3" s="18">
        <f>[6]mip_pull_index_2008!$B2</f>
        <v>0.97566758295647404</v>
      </c>
      <c r="P3" s="18">
        <f>[6]mip_pull_index_2009!$B2</f>
        <v>0.92410472200465499</v>
      </c>
      <c r="Q3" s="18">
        <f>[6]mip_pull_index_2010!$B2</f>
        <v>1.0427337006124899</v>
      </c>
      <c r="R3" s="18">
        <f>[6]mip_pull_index_2011!$B2</f>
        <v>1.09285085800953</v>
      </c>
      <c r="S3" s="18">
        <f>[6]mip_pull_index_2012!$B2</f>
        <v>1.10063182954995</v>
      </c>
      <c r="T3" s="18">
        <f>[6]mip_pull_index_2013!$B2</f>
        <v>1.0728176326973899</v>
      </c>
      <c r="U3" s="18">
        <f>[6]mip_pull_index_2014!$B2</f>
        <v>1.06085184637425</v>
      </c>
      <c r="V3" s="18">
        <f>[6]mip_pull_index_2015!$B2</f>
        <v>1.08569773779987</v>
      </c>
      <c r="W3" s="18">
        <f>[6]mip_pull_index_2016!$B2</f>
        <v>1.08307122575846</v>
      </c>
      <c r="X3" s="18">
        <f>[6]mip_pull_index_2017!$B2</f>
        <v>1.04918615956123</v>
      </c>
      <c r="Y3" s="18">
        <f>[6]mip_pull_index_2018!$B2</f>
        <v>1.0773508307530999</v>
      </c>
      <c r="AE3" s="18"/>
    </row>
    <row r="4" spans="1:31" ht="16.2" x14ac:dyDescent="0.4">
      <c r="A4" s="21" t="s">
        <v>20</v>
      </c>
      <c r="B4" s="18">
        <f>[6]mip_pull_index_1995!$B3</f>
        <v>0.100337789332352</v>
      </c>
      <c r="C4" s="18">
        <f>[6]mip_pull_index_1996!$B3</f>
        <v>0.100642885027401</v>
      </c>
      <c r="D4" s="18">
        <f>[6]mip_pull_index_1997!$B3</f>
        <v>0.106896526891268</v>
      </c>
      <c r="E4" s="18">
        <f>[6]mip_pull_index_1998!$B3</f>
        <v>0.10481962680033099</v>
      </c>
      <c r="F4" s="18">
        <f>[6]mip_pull_index_1999!$B3</f>
        <v>0.106216126141913</v>
      </c>
      <c r="G4" s="18">
        <f>[6]mip_pull_index_2000!$B3</f>
        <v>0.114784688129852</v>
      </c>
      <c r="H4" s="18">
        <f>[6]mip_pull_index_2001!$B3</f>
        <v>0.11147691832614399</v>
      </c>
      <c r="I4" s="18">
        <f>[6]mip_pull_index_2002!$B3</f>
        <v>0.112149442771969</v>
      </c>
      <c r="J4" s="18">
        <f>[6]mip_pull_index_2003!$B3</f>
        <v>0.116251424620145</v>
      </c>
      <c r="K4" s="18">
        <f>[6]mip_pull_index_2004!$B3</f>
        <v>0.108882934356706</v>
      </c>
      <c r="L4" s="18">
        <f>[6]mip_pull_index_2005!$B3</f>
        <v>0.12542510694552</v>
      </c>
      <c r="M4" s="18">
        <f>[6]mip_pull_index_2006!$B3</f>
        <v>0.123629156431016</v>
      </c>
      <c r="N4" s="18">
        <f>[6]mip_pull_index_2007!$B3</f>
        <v>0.10905314024642999</v>
      </c>
      <c r="O4" s="18">
        <f>[6]mip_pull_index_2008!$B3</f>
        <v>0.122265676236833</v>
      </c>
      <c r="P4" s="18">
        <f>[6]mip_pull_index_2009!$B3</f>
        <v>0.114646954802336</v>
      </c>
      <c r="Q4" s="18">
        <f>[6]mip_pull_index_2010!$B3</f>
        <v>9.6745840670540706E-2</v>
      </c>
      <c r="R4" s="18">
        <f>[6]mip_pull_index_2011!$B3</f>
        <v>9.8836200900594001E-2</v>
      </c>
      <c r="S4" s="18">
        <f>[6]mip_pull_index_2012!$B3</f>
        <v>0.106131584515005</v>
      </c>
      <c r="T4" s="18">
        <f>[6]mip_pull_index_2013!$B3</f>
        <v>0.103980270274919</v>
      </c>
      <c r="U4" s="18">
        <f>[6]mip_pull_index_2014!$B3</f>
        <v>0.10305180713476</v>
      </c>
      <c r="V4" s="18">
        <f>[6]mip_pull_index_2015!$B3</f>
        <v>0.101455930971667</v>
      </c>
      <c r="W4" s="18">
        <f>[6]mip_pull_index_2016!$B3</f>
        <v>0.12797554202247099</v>
      </c>
      <c r="X4" s="18">
        <f>[6]mip_pull_index_2017!$B3</f>
        <v>0.10326528884998699</v>
      </c>
      <c r="Y4" s="18">
        <f>[6]mip_pull_index_2018!$B3</f>
        <v>9.2377518895989899E-2</v>
      </c>
      <c r="AE4" s="18"/>
    </row>
    <row r="5" spans="1:31" ht="16.2" x14ac:dyDescent="0.4">
      <c r="A5" s="21" t="s">
        <v>21</v>
      </c>
      <c r="B5" s="18">
        <f>[6]mip_pull_index_1995!$B4</f>
        <v>1.6522689721611299</v>
      </c>
      <c r="C5" s="18">
        <f>[6]mip_pull_index_1996!$B4</f>
        <v>1.6492531741274701</v>
      </c>
      <c r="D5" s="18">
        <f>[6]mip_pull_index_1997!$B4</f>
        <v>1.70220745596134</v>
      </c>
      <c r="E5" s="18">
        <f>[6]mip_pull_index_1998!$B4</f>
        <v>1.6318382434488301</v>
      </c>
      <c r="F5" s="18">
        <f>[6]mip_pull_index_1999!$B4</f>
        <v>1.66924157090181</v>
      </c>
      <c r="G5" s="18">
        <f>[6]mip_pull_index_2000!$B4</f>
        <v>1.7183417894641699</v>
      </c>
      <c r="H5" s="18">
        <f>[6]mip_pull_index_2001!$B4</f>
        <v>1.69342513102629</v>
      </c>
      <c r="I5" s="18">
        <f>[6]mip_pull_index_2002!$B4</f>
        <v>1.68633720002904</v>
      </c>
      <c r="J5" s="18">
        <f>[6]mip_pull_index_2003!$B4</f>
        <v>1.64707655824832</v>
      </c>
      <c r="K5" s="18">
        <f>[6]mip_pull_index_2004!$B4</f>
        <v>1.7164074362038999</v>
      </c>
      <c r="L5" s="18">
        <f>[6]mip_pull_index_2005!$B4</f>
        <v>1.5077011672415399</v>
      </c>
      <c r="M5" s="18">
        <f>[6]mip_pull_index_2006!$B4</f>
        <v>1.5423124193486</v>
      </c>
      <c r="N5" s="18">
        <f>[6]mip_pull_index_2007!$B4</f>
        <v>1.49992981609236</v>
      </c>
      <c r="O5" s="18">
        <f>[6]mip_pull_index_2008!$B4</f>
        <v>1.6212985658902801</v>
      </c>
      <c r="P5" s="18">
        <f>[6]mip_pull_index_2009!$B4</f>
        <v>1.4522927992758901</v>
      </c>
      <c r="Q5" s="18">
        <f>[6]mip_pull_index_2010!$B4</f>
        <v>1.1799692163162101</v>
      </c>
      <c r="R5" s="18">
        <f>[6]mip_pull_index_2011!$B4</f>
        <v>1.29787401865215</v>
      </c>
      <c r="S5" s="18">
        <f>[6]mip_pull_index_2012!$B4</f>
        <v>1.3519151583699001</v>
      </c>
      <c r="T5" s="18">
        <f>[6]mip_pull_index_2013!$B4</f>
        <v>1.43923824046045</v>
      </c>
      <c r="U5" s="18">
        <f>[6]mip_pull_index_2014!$B4</f>
        <v>1.3615702700269301</v>
      </c>
      <c r="V5" s="18">
        <f>[6]mip_pull_index_2015!$B4</f>
        <v>1.20610461086665</v>
      </c>
      <c r="W5" s="18">
        <f>[6]mip_pull_index_2016!$B4</f>
        <v>1.1670444193327201</v>
      </c>
      <c r="X5" s="18">
        <f>[6]mip_pull_index_2017!$B4</f>
        <v>1.12988210724005</v>
      </c>
      <c r="Y5" s="18">
        <f>[6]mip_pull_index_2018!$B4</f>
        <v>1.11444783217335</v>
      </c>
      <c r="AE5" s="18"/>
    </row>
    <row r="6" spans="1:31" ht="16.2" x14ac:dyDescent="0.4">
      <c r="A6" s="21" t="s">
        <v>22</v>
      </c>
      <c r="B6" s="18">
        <f>[6]mip_pull_index_1995!$B5</f>
        <v>1.18134682990114</v>
      </c>
      <c r="C6" s="18">
        <f>[6]mip_pull_index_1996!$B5</f>
        <v>1.15613203196791</v>
      </c>
      <c r="D6" s="18">
        <f>[6]mip_pull_index_1997!$B5</f>
        <v>1.14410128688862</v>
      </c>
      <c r="E6" s="18">
        <f>[6]mip_pull_index_1998!$B5</f>
        <v>1.1322413865668699</v>
      </c>
      <c r="F6" s="18">
        <f>[6]mip_pull_index_1999!$B5</f>
        <v>1.07650174268373</v>
      </c>
      <c r="G6" s="18">
        <f>[6]mip_pull_index_2000!$B5</f>
        <v>1.0779686826322299</v>
      </c>
      <c r="H6" s="18">
        <f>[6]mip_pull_index_2001!$B5</f>
        <v>1.04335444372105</v>
      </c>
      <c r="I6" s="18">
        <f>[6]mip_pull_index_2002!$B5</f>
        <v>0.98861471892358799</v>
      </c>
      <c r="J6" s="18">
        <f>[6]mip_pull_index_2003!$B5</f>
        <v>1.0031395836641701</v>
      </c>
      <c r="K6" s="18">
        <f>[6]mip_pull_index_2004!$B5</f>
        <v>1.01113796876053</v>
      </c>
      <c r="L6" s="18">
        <f>[6]mip_pull_index_2005!$B5</f>
        <v>0.91971153339540301</v>
      </c>
      <c r="M6" s="18">
        <f>[6]mip_pull_index_2006!$B5</f>
        <v>0.85723276141181104</v>
      </c>
      <c r="N6" s="18">
        <f>[6]mip_pull_index_2007!$B5</f>
        <v>0.88485452777918505</v>
      </c>
      <c r="O6" s="18">
        <f>[6]mip_pull_index_2008!$B5</f>
        <v>0.77946638716080496</v>
      </c>
      <c r="P6" s="18">
        <f>[6]mip_pull_index_2009!$B5</f>
        <v>0.85068637526178503</v>
      </c>
      <c r="Q6" s="18">
        <f>[6]mip_pull_index_2010!$B5</f>
        <v>0.71666939057842105</v>
      </c>
      <c r="R6" s="18">
        <f>[6]mip_pull_index_2011!$B5</f>
        <v>0.61815328660287605</v>
      </c>
      <c r="S6" s="18">
        <f>[6]mip_pull_index_2012!$B5</f>
        <v>0.57630030887795103</v>
      </c>
      <c r="T6" s="18">
        <f>[6]mip_pull_index_2013!$B5</f>
        <v>0.58805366836619999</v>
      </c>
      <c r="U6" s="18">
        <f>[6]mip_pull_index_2014!$B5</f>
        <v>0.66323950257756004</v>
      </c>
      <c r="V6" s="18">
        <f>[6]mip_pull_index_2015!$B5</f>
        <v>0.80249616947173996</v>
      </c>
      <c r="W6" s="18">
        <f>[6]mip_pull_index_2016!$B5</f>
        <v>0.83434920680813196</v>
      </c>
      <c r="X6" s="18">
        <f>[6]mip_pull_index_2017!$B5</f>
        <v>0.819923529282238</v>
      </c>
      <c r="Y6" s="18">
        <f>[6]mip_pull_index_2018!$B5</f>
        <v>0.73489058478944802</v>
      </c>
      <c r="AE6" s="18"/>
    </row>
    <row r="7" spans="1:31" ht="16.2" x14ac:dyDescent="0.4">
      <c r="A7" s="21" t="s">
        <v>23</v>
      </c>
      <c r="B7" s="18">
        <f>[6]mip_pull_index_1995!$B6</f>
        <v>0.76476152589044299</v>
      </c>
      <c r="C7" s="18">
        <f>[6]mip_pull_index_1996!$B6</f>
        <v>0.75222405533356396</v>
      </c>
      <c r="D7" s="18">
        <f>[6]mip_pull_index_1997!$B6</f>
        <v>0.78113047897157195</v>
      </c>
      <c r="E7" s="18">
        <f>[6]mip_pull_index_1998!$B6</f>
        <v>0.79297796531597298</v>
      </c>
      <c r="F7" s="18">
        <f>[6]mip_pull_index_1999!$B6</f>
        <v>0.74438137352936196</v>
      </c>
      <c r="G7" s="18">
        <f>[6]mip_pull_index_2000!$B6</f>
        <v>0.63366691094052496</v>
      </c>
      <c r="H7" s="18">
        <f>[6]mip_pull_index_2001!$B6</f>
        <v>0.58118446873851104</v>
      </c>
      <c r="I7" s="18">
        <f>[6]mip_pull_index_2002!$B6</f>
        <v>0.55568300550639205</v>
      </c>
      <c r="J7" s="18">
        <f>[6]mip_pull_index_2003!$B6</f>
        <v>0.56997614028272803</v>
      </c>
      <c r="K7" s="18">
        <f>[6]mip_pull_index_2004!$B6</f>
        <v>0.572181326737911</v>
      </c>
      <c r="L7" s="18">
        <f>[6]mip_pull_index_2005!$B6</f>
        <v>0.4554673556544</v>
      </c>
      <c r="M7" s="18">
        <f>[6]mip_pull_index_2006!$B6</f>
        <v>0.39966670735484999</v>
      </c>
      <c r="N7" s="18">
        <f>[6]mip_pull_index_2007!$B6</f>
        <v>0.46313252958575601</v>
      </c>
      <c r="O7" s="18">
        <f>[6]mip_pull_index_2008!$B6</f>
        <v>0.33678376448492497</v>
      </c>
      <c r="P7" s="18">
        <f>[6]mip_pull_index_2009!$B6</f>
        <v>0.55062982696820295</v>
      </c>
      <c r="Q7" s="18">
        <f>[6]mip_pull_index_2010!$B6</f>
        <v>0.50934362231471197</v>
      </c>
      <c r="R7" s="18">
        <f>[6]mip_pull_index_2011!$B6</f>
        <v>0.44301741288594798</v>
      </c>
      <c r="S7" s="18">
        <f>[6]mip_pull_index_2012!$B6</f>
        <v>0.42316772193865898</v>
      </c>
      <c r="T7" s="18">
        <f>[6]mip_pull_index_2013!$B6</f>
        <v>0.43131871131879101</v>
      </c>
      <c r="U7" s="18">
        <f>[6]mip_pull_index_2014!$B6</f>
        <v>0.44402232722535701</v>
      </c>
      <c r="V7" s="18">
        <f>[6]mip_pull_index_2015!$B6</f>
        <v>0.51132848649336304</v>
      </c>
      <c r="W7" s="18">
        <f>[6]mip_pull_index_2016!$B6</f>
        <v>0.66092698785442805</v>
      </c>
      <c r="X7" s="18">
        <f>[6]mip_pull_index_2017!$B6</f>
        <v>0.59870623791690003</v>
      </c>
      <c r="Y7" s="18">
        <f>[6]mip_pull_index_2018!$B6</f>
        <v>0.43286320942043</v>
      </c>
      <c r="AE7" s="18"/>
    </row>
    <row r="8" spans="1:31" ht="16.2" x14ac:dyDescent="0.4">
      <c r="A8" s="21" t="s">
        <v>24</v>
      </c>
      <c r="B8" s="18">
        <f>[6]mip_pull_index_1995!$B7</f>
        <v>0.95285190761002803</v>
      </c>
      <c r="C8" s="18">
        <f>[6]mip_pull_index_1996!$B7</f>
        <v>0.94222471410925601</v>
      </c>
      <c r="D8" s="18">
        <f>[6]mip_pull_index_1997!$B7</f>
        <v>0.972154322892686</v>
      </c>
      <c r="E8" s="18">
        <f>[6]mip_pull_index_1998!$B7</f>
        <v>0.95237303829905795</v>
      </c>
      <c r="F8" s="18">
        <f>[6]mip_pull_index_1999!$B7</f>
        <v>0.953985165093583</v>
      </c>
      <c r="G8" s="18">
        <f>[6]mip_pull_index_2000!$B7</f>
        <v>1.0721037277605101</v>
      </c>
      <c r="H8" s="18">
        <f>[6]mip_pull_index_2001!$B7</f>
        <v>1.06465568257853</v>
      </c>
      <c r="I8" s="18">
        <f>[6]mip_pull_index_2002!$B7</f>
        <v>1.10650819794643</v>
      </c>
      <c r="J8" s="18">
        <f>[6]mip_pull_index_2003!$B7</f>
        <v>1.0924234852085</v>
      </c>
      <c r="K8" s="18">
        <f>[6]mip_pull_index_2004!$B7</f>
        <v>1.1356216864231401</v>
      </c>
      <c r="L8" s="18">
        <f>[6]mip_pull_index_2005!$B7</f>
        <v>1.20397226627536</v>
      </c>
      <c r="M8" s="18">
        <f>[6]mip_pull_index_2006!$B7</f>
        <v>1.1781471896031499</v>
      </c>
      <c r="N8" s="18">
        <f>[6]mip_pull_index_2007!$B7</f>
        <v>1.1899176591012299</v>
      </c>
      <c r="O8" s="18">
        <f>[6]mip_pull_index_2008!$B7</f>
        <v>1.1676520784820901</v>
      </c>
      <c r="P8" s="18">
        <f>[6]mip_pull_index_2009!$B7</f>
        <v>1.10816669753771</v>
      </c>
      <c r="Q8" s="18">
        <f>[6]mip_pull_index_2010!$B7</f>
        <v>1.06351416268698</v>
      </c>
      <c r="R8" s="18">
        <f>[6]mip_pull_index_2011!$B7</f>
        <v>1.09690181941167</v>
      </c>
      <c r="S8" s="18">
        <f>[6]mip_pull_index_2012!$B7</f>
        <v>1.09313827677307</v>
      </c>
      <c r="T8" s="18">
        <f>[6]mip_pull_index_2013!$B7</f>
        <v>1.0690374530917599</v>
      </c>
      <c r="U8" s="18">
        <f>[6]mip_pull_index_2014!$B7</f>
        <v>1.07047786398427</v>
      </c>
      <c r="V8" s="18">
        <f>[6]mip_pull_index_2015!$B7</f>
        <v>1.08456495984895</v>
      </c>
      <c r="W8" s="18">
        <f>[6]mip_pull_index_2016!$B7</f>
        <v>1.10146918028096</v>
      </c>
      <c r="X8" s="18">
        <f>[6]mip_pull_index_2017!$B7</f>
        <v>1.0679644647856099</v>
      </c>
      <c r="Y8" s="18">
        <f>[6]mip_pull_index_2018!$B7</f>
        <v>1.0763206598625801</v>
      </c>
      <c r="AE8" s="18"/>
    </row>
    <row r="9" spans="1:31" ht="16.2" x14ac:dyDescent="0.4">
      <c r="A9" s="21" t="s">
        <v>25</v>
      </c>
      <c r="B9" s="18">
        <f>[6]mip_pull_index_1995!$B8</f>
        <v>0.58714212256473597</v>
      </c>
      <c r="C9" s="18">
        <f>[6]mip_pull_index_1996!$B8</f>
        <v>0.624800291874406</v>
      </c>
      <c r="D9" s="18">
        <f>[6]mip_pull_index_1997!$B8</f>
        <v>0.66991874105588201</v>
      </c>
      <c r="E9" s="18">
        <f>[6]mip_pull_index_1998!$B8</f>
        <v>0.65904776178334901</v>
      </c>
      <c r="F9" s="18">
        <f>[6]mip_pull_index_1999!$B8</f>
        <v>0.66142872833154698</v>
      </c>
      <c r="G9" s="18">
        <f>[6]mip_pull_index_2000!$B8</f>
        <v>0.80565741757996601</v>
      </c>
      <c r="H9" s="18">
        <f>[6]mip_pull_index_2001!$B8</f>
        <v>0.79465038660959897</v>
      </c>
      <c r="I9" s="18">
        <f>[6]mip_pull_index_2002!$B8</f>
        <v>0.83165890603267201</v>
      </c>
      <c r="J9" s="18">
        <f>[6]mip_pull_index_2003!$B8</f>
        <v>0.82377395560255695</v>
      </c>
      <c r="K9" s="18">
        <f>[6]mip_pull_index_2004!$B8</f>
        <v>0.84850414222522796</v>
      </c>
      <c r="L9" s="18">
        <f>[6]mip_pull_index_2005!$B8</f>
        <v>0.84948347090617904</v>
      </c>
      <c r="M9" s="18">
        <f>[6]mip_pull_index_2006!$B8</f>
        <v>0.81957150453546102</v>
      </c>
      <c r="N9" s="18">
        <f>[6]mip_pull_index_2007!$B8</f>
        <v>0.78495994040049299</v>
      </c>
      <c r="O9" s="18">
        <f>[6]mip_pull_index_2008!$B8</f>
        <v>0.76395748316307599</v>
      </c>
      <c r="P9" s="18">
        <f>[6]mip_pull_index_2009!$B8</f>
        <v>0.70407976266043304</v>
      </c>
      <c r="Q9" s="18">
        <f>[6]mip_pull_index_2010!$B8</f>
        <v>0.55230048505642404</v>
      </c>
      <c r="R9" s="18">
        <f>[6]mip_pull_index_2011!$B8</f>
        <v>0.54313162115618696</v>
      </c>
      <c r="S9" s="18">
        <f>[6]mip_pull_index_2012!$B8</f>
        <v>0.55193866770967803</v>
      </c>
      <c r="T9" s="18">
        <f>[6]mip_pull_index_2013!$B8</f>
        <v>0.556386218559899</v>
      </c>
      <c r="U9" s="18">
        <f>[6]mip_pull_index_2014!$B8</f>
        <v>0.55108714894307897</v>
      </c>
      <c r="V9" s="18">
        <f>[6]mip_pull_index_2015!$B8</f>
        <v>0.55831776155261403</v>
      </c>
      <c r="W9" s="18">
        <f>[6]mip_pull_index_2016!$B8</f>
        <v>0.54920768817153298</v>
      </c>
      <c r="X9" s="18">
        <f>[6]mip_pull_index_2017!$B8</f>
        <v>0.53730156736602797</v>
      </c>
      <c r="Y9" s="18">
        <f>[6]mip_pull_index_2018!$B8</f>
        <v>0.54035163739804903</v>
      </c>
      <c r="AE9" s="18"/>
    </row>
    <row r="10" spans="1:31" ht="16.2" x14ac:dyDescent="0.4">
      <c r="A10" s="21" t="s">
        <v>26</v>
      </c>
      <c r="B10" s="18">
        <f>[6]mip_pull_index_1995!$B9</f>
        <v>0.56918981640924105</v>
      </c>
      <c r="C10" s="18">
        <f>[6]mip_pull_index_1996!$B9</f>
        <v>0.57514117318785996</v>
      </c>
      <c r="D10" s="18">
        <f>[6]mip_pull_index_1997!$B9</f>
        <v>0.58296305654800096</v>
      </c>
      <c r="E10" s="18">
        <f>[6]mip_pull_index_1998!$B9</f>
        <v>0.58615307876655098</v>
      </c>
      <c r="F10" s="18">
        <f>[6]mip_pull_index_1999!$B9</f>
        <v>0.59837895233317595</v>
      </c>
      <c r="G10" s="18">
        <f>[6]mip_pull_index_2000!$B9</f>
        <v>0.74698779222464395</v>
      </c>
      <c r="H10" s="18">
        <f>[6]mip_pull_index_2001!$B9</f>
        <v>0.72697418697539995</v>
      </c>
      <c r="I10" s="18">
        <f>[6]mip_pull_index_2002!$B9</f>
        <v>0.74111002933112402</v>
      </c>
      <c r="J10" s="18">
        <f>[6]mip_pull_index_2003!$B9</f>
        <v>0.73223743549184805</v>
      </c>
      <c r="K10" s="18">
        <f>[6]mip_pull_index_2004!$B9</f>
        <v>0.74632087033234096</v>
      </c>
      <c r="L10" s="18">
        <f>[6]mip_pull_index_2005!$B9</f>
        <v>0.76646557417458205</v>
      </c>
      <c r="M10" s="18">
        <f>[6]mip_pull_index_2006!$B9</f>
        <v>0.77025615717834695</v>
      </c>
      <c r="N10" s="18">
        <f>[6]mip_pull_index_2007!$B9</f>
        <v>0.73683925934750805</v>
      </c>
      <c r="O10" s="18">
        <f>[6]mip_pull_index_2008!$B9</f>
        <v>0.68180044257411698</v>
      </c>
      <c r="P10" s="18">
        <f>[6]mip_pull_index_2009!$B9</f>
        <v>0.63545154958223105</v>
      </c>
      <c r="Q10" s="18">
        <f>[6]mip_pull_index_2010!$B9</f>
        <v>0.58080957569943203</v>
      </c>
      <c r="R10" s="18">
        <f>[6]mip_pull_index_2011!$B9</f>
        <v>0.58924979588620896</v>
      </c>
      <c r="S10" s="18">
        <f>[6]mip_pull_index_2012!$B9</f>
        <v>0.60275376385562496</v>
      </c>
      <c r="T10" s="18">
        <f>[6]mip_pull_index_2013!$B9</f>
        <v>0.59688002970774401</v>
      </c>
      <c r="U10" s="18">
        <f>[6]mip_pull_index_2014!$B9</f>
        <v>0.60459365212612803</v>
      </c>
      <c r="V10" s="18">
        <f>[6]mip_pull_index_2015!$B9</f>
        <v>0.61198331227660396</v>
      </c>
      <c r="W10" s="18">
        <f>[6]mip_pull_index_2016!$B9</f>
        <v>0.61072547082818995</v>
      </c>
      <c r="X10" s="18">
        <f>[6]mip_pull_index_2017!$B9</f>
        <v>0.60772043235109197</v>
      </c>
      <c r="Y10" s="18">
        <f>[6]mip_pull_index_2018!$B9</f>
        <v>0.63731124361006397</v>
      </c>
      <c r="AE10" s="18"/>
    </row>
    <row r="11" spans="1:31" ht="16.2" x14ac:dyDescent="0.4">
      <c r="A11" s="21" t="s">
        <v>27</v>
      </c>
      <c r="B11" s="18">
        <f>[6]mip_pull_index_1995!$B10</f>
        <v>1.09508726771434</v>
      </c>
      <c r="C11" s="18">
        <f>[6]mip_pull_index_1996!$B10</f>
        <v>1.0956930158245599</v>
      </c>
      <c r="D11" s="18">
        <f>[6]mip_pull_index_1997!$B10</f>
        <v>1.0983568339684899</v>
      </c>
      <c r="E11" s="18">
        <f>[6]mip_pull_index_1998!$B10</f>
        <v>1.08476706693226</v>
      </c>
      <c r="F11" s="18">
        <f>[6]mip_pull_index_1999!$B10</f>
        <v>1.0322118761327499</v>
      </c>
      <c r="G11" s="18">
        <f>[6]mip_pull_index_2000!$B10</f>
        <v>1.2260503750554801</v>
      </c>
      <c r="H11" s="18">
        <f>[6]mip_pull_index_2001!$B10</f>
        <v>1.17830039292553</v>
      </c>
      <c r="I11" s="18">
        <f>[6]mip_pull_index_2002!$B10</f>
        <v>1.2404599791753801</v>
      </c>
      <c r="J11" s="18">
        <f>[6]mip_pull_index_2003!$B10</f>
        <v>1.23963565962054</v>
      </c>
      <c r="K11" s="18">
        <f>[6]mip_pull_index_2004!$B10</f>
        <v>1.2857174322499101</v>
      </c>
      <c r="L11" s="18">
        <f>[6]mip_pull_index_2005!$B10</f>
        <v>1.27317387760685</v>
      </c>
      <c r="M11" s="18">
        <f>[6]mip_pull_index_2006!$B10</f>
        <v>1.2359425351572799</v>
      </c>
      <c r="N11" s="18">
        <f>[6]mip_pull_index_2007!$B10</f>
        <v>1.2022232639010999</v>
      </c>
      <c r="O11" s="18">
        <f>[6]mip_pull_index_2008!$B10</f>
        <v>1.1840891658742001</v>
      </c>
      <c r="P11" s="18">
        <f>[6]mip_pull_index_2009!$B10</f>
        <v>1.13421517213775</v>
      </c>
      <c r="Q11" s="18">
        <f>[6]mip_pull_index_2010!$B10</f>
        <v>0.99890463246910899</v>
      </c>
      <c r="R11" s="18">
        <f>[6]mip_pull_index_2011!$B10</f>
        <v>0.97196729184241704</v>
      </c>
      <c r="S11" s="18">
        <f>[6]mip_pull_index_2012!$B10</f>
        <v>0.97580664514982396</v>
      </c>
      <c r="T11" s="18">
        <f>[6]mip_pull_index_2013!$B10</f>
        <v>0.95691838449172895</v>
      </c>
      <c r="U11" s="18">
        <f>[6]mip_pull_index_2014!$B10</f>
        <v>0.94826061462534905</v>
      </c>
      <c r="V11" s="18">
        <f>[6]mip_pull_index_2015!$B10</f>
        <v>0.91503868162593904</v>
      </c>
      <c r="W11" s="18">
        <f>[6]mip_pull_index_2016!$B10</f>
        <v>0.91472790904047496</v>
      </c>
      <c r="X11" s="18">
        <f>[6]mip_pull_index_2017!$B10</f>
        <v>0.89701893130195498</v>
      </c>
      <c r="Y11" s="18">
        <f>[6]mip_pull_index_2018!$B10</f>
        <v>0.91351144908519499</v>
      </c>
      <c r="AE11" s="18"/>
    </row>
    <row r="12" spans="1:31" ht="16.2" x14ac:dyDescent="0.4">
      <c r="A12" s="21" t="s">
        <v>28</v>
      </c>
      <c r="B12" s="18">
        <f>[6]mip_pull_index_1995!$B11</f>
        <v>2.1644289021004202</v>
      </c>
      <c r="C12" s="18">
        <f>[6]mip_pull_index_1996!$B11</f>
        <v>2.2369995590608802</v>
      </c>
      <c r="D12" s="18">
        <f>[6]mip_pull_index_1997!$B11</f>
        <v>2.2648953054349699</v>
      </c>
      <c r="E12" s="18">
        <f>[6]mip_pull_index_1998!$B11</f>
        <v>2.18350927424751</v>
      </c>
      <c r="F12" s="18">
        <f>[6]mip_pull_index_1999!$B11</f>
        <v>2.1818178310892899</v>
      </c>
      <c r="G12" s="18">
        <f>[6]mip_pull_index_2000!$B11</f>
        <v>2.40160939805026</v>
      </c>
      <c r="H12" s="18">
        <f>[6]mip_pull_index_2001!$B11</f>
        <v>2.4569064567455801</v>
      </c>
      <c r="I12" s="18">
        <f>[6]mip_pull_index_2002!$B11</f>
        <v>2.4804297303968301</v>
      </c>
      <c r="J12" s="18">
        <f>[6]mip_pull_index_2003!$B11</f>
        <v>2.7195903269686599</v>
      </c>
      <c r="K12" s="18">
        <f>[6]mip_pull_index_2004!$B11</f>
        <v>2.72202937076479</v>
      </c>
      <c r="L12" s="18">
        <f>[6]mip_pull_index_2005!$B11</f>
        <v>2.80954662047486</v>
      </c>
      <c r="M12" s="18">
        <f>[6]mip_pull_index_2006!$B11</f>
        <v>2.8018511612313102</v>
      </c>
      <c r="N12" s="18">
        <f>[6]mip_pull_index_2007!$B11</f>
        <v>2.6699486416992402</v>
      </c>
      <c r="O12" s="18">
        <f>[6]mip_pull_index_2008!$B11</f>
        <v>2.6244708583966201</v>
      </c>
      <c r="P12" s="18">
        <f>[6]mip_pull_index_2009!$B11</f>
        <v>2.43163882684247</v>
      </c>
      <c r="Q12" s="18">
        <f>[6]mip_pull_index_2010!$B11</f>
        <v>1.91908169245399</v>
      </c>
      <c r="R12" s="18">
        <f>[6]mip_pull_index_2011!$B11</f>
        <v>2.0416193880159699</v>
      </c>
      <c r="S12" s="18">
        <f>[6]mip_pull_index_2012!$B11</f>
        <v>2.1193590609143</v>
      </c>
      <c r="T12" s="18">
        <f>[6]mip_pull_index_2013!$B11</f>
        <v>2.1282112466908201</v>
      </c>
      <c r="U12" s="18">
        <f>[6]mip_pull_index_2014!$B11</f>
        <v>2.1197773767737398</v>
      </c>
      <c r="V12" s="18">
        <f>[6]mip_pull_index_2015!$B11</f>
        <v>2.0107227206812501</v>
      </c>
      <c r="W12" s="18">
        <f>[6]mip_pull_index_2016!$B11</f>
        <v>1.83863948578544</v>
      </c>
      <c r="X12" s="18">
        <f>[6]mip_pull_index_2017!$B11</f>
        <v>1.85835864033595</v>
      </c>
      <c r="Y12" s="18">
        <f>[6]mip_pull_index_2018!$B11</f>
        <v>2.1520457345601001</v>
      </c>
      <c r="AE12" s="18"/>
    </row>
    <row r="13" spans="1:31" ht="16.2" x14ac:dyDescent="0.4">
      <c r="A13" s="21" t="s">
        <v>29</v>
      </c>
      <c r="B13" s="18">
        <f>[6]mip_pull_index_1995!$B12</f>
        <v>2.1661987615162501</v>
      </c>
      <c r="C13" s="18">
        <f>[6]mip_pull_index_1996!$B12</f>
        <v>2.2503226097867999</v>
      </c>
      <c r="D13" s="18">
        <f>[6]mip_pull_index_1997!$B12</f>
        <v>2.2877664997001199</v>
      </c>
      <c r="E13" s="18">
        <f>[6]mip_pull_index_1998!$B12</f>
        <v>2.3105966131565299</v>
      </c>
      <c r="F13" s="18">
        <f>[6]mip_pull_index_1999!$B12</f>
        <v>2.4138963803720799</v>
      </c>
      <c r="G13" s="18">
        <f>[6]mip_pull_index_2000!$B12</f>
        <v>2.5537724963553701</v>
      </c>
      <c r="H13" s="18">
        <f>[6]mip_pull_index_2001!$B12</f>
        <v>2.6647478953522499</v>
      </c>
      <c r="I13" s="18">
        <f>[6]mip_pull_index_2002!$B12</f>
        <v>2.7215309653931299</v>
      </c>
      <c r="J13" s="18">
        <f>[6]mip_pull_index_2003!$B12</f>
        <v>2.6758408945171399</v>
      </c>
      <c r="K13" s="18">
        <f>[6]mip_pull_index_2004!$B12</f>
        <v>3.07556386077774</v>
      </c>
      <c r="L13" s="18">
        <f>[6]mip_pull_index_2005!$B12</f>
        <v>2.7973297230561101</v>
      </c>
      <c r="M13" s="18">
        <f>[6]mip_pull_index_2006!$B12</f>
        <v>2.5883938277273701</v>
      </c>
      <c r="N13" s="18">
        <f>[6]mip_pull_index_2007!$B12</f>
        <v>2.5190401061316998</v>
      </c>
      <c r="O13" s="18">
        <f>[6]mip_pull_index_2008!$B12</f>
        <v>2.2874051489520202</v>
      </c>
      <c r="P13" s="18">
        <f>[6]mip_pull_index_2009!$B12</f>
        <v>1.9346995715945901</v>
      </c>
      <c r="Q13" s="18">
        <f>[6]mip_pull_index_2010!$B12</f>
        <v>1.7262363233261599</v>
      </c>
      <c r="R13" s="18">
        <f>[6]mip_pull_index_2011!$B12</f>
        <v>1.83048832298219</v>
      </c>
      <c r="S13" s="18">
        <f>[6]mip_pull_index_2012!$B12</f>
        <v>1.8514016681437999</v>
      </c>
      <c r="T13" s="18">
        <f>[6]mip_pull_index_2013!$B12</f>
        <v>1.82806436441708</v>
      </c>
      <c r="U13" s="18">
        <f>[6]mip_pull_index_2014!$B12</f>
        <v>1.8389378531370899</v>
      </c>
      <c r="V13" s="18">
        <f>[6]mip_pull_index_2015!$B12</f>
        <v>1.97570274414235</v>
      </c>
      <c r="W13" s="18">
        <f>[6]mip_pull_index_2016!$B12</f>
        <v>1.89547904475863</v>
      </c>
      <c r="X13" s="18">
        <f>[6]mip_pull_index_2017!$B12</f>
        <v>1.88369544097803</v>
      </c>
      <c r="Y13" s="18">
        <f>[6]mip_pull_index_2018!$B12</f>
        <v>1.8476445639771499</v>
      </c>
      <c r="AE13" s="18"/>
    </row>
    <row r="14" spans="1:31" ht="16.2" x14ac:dyDescent="0.4">
      <c r="A14" s="21" t="s">
        <v>30</v>
      </c>
      <c r="B14" s="18">
        <f>[6]mip_pull_index_1995!$B13</f>
        <v>0.455420460509185</v>
      </c>
      <c r="C14" s="18">
        <f>[6]mip_pull_index_1996!$B13</f>
        <v>0.48037049389514802</v>
      </c>
      <c r="D14" s="18">
        <f>[6]mip_pull_index_1997!$B13</f>
        <v>0.50212830591449797</v>
      </c>
      <c r="E14" s="18">
        <f>[6]mip_pull_index_1998!$B13</f>
        <v>0.50342220182247799</v>
      </c>
      <c r="F14" s="18">
        <f>[6]mip_pull_index_1999!$B13</f>
        <v>0.53013497103695895</v>
      </c>
      <c r="G14" s="18">
        <f>[6]mip_pull_index_2000!$B13</f>
        <v>0.70057651607753402</v>
      </c>
      <c r="H14" s="18">
        <f>[6]mip_pull_index_2001!$B13</f>
        <v>0.693860940583649</v>
      </c>
      <c r="I14" s="18">
        <f>[6]mip_pull_index_2002!$B13</f>
        <v>0.73355082198919397</v>
      </c>
      <c r="J14" s="18">
        <f>[6]mip_pull_index_2003!$B13</f>
        <v>0.70287935747619501</v>
      </c>
      <c r="K14" s="18">
        <f>[6]mip_pull_index_2004!$B13</f>
        <v>0.71996314791912597</v>
      </c>
      <c r="L14" s="18">
        <f>[6]mip_pull_index_2005!$B13</f>
        <v>0.70383128290905606</v>
      </c>
      <c r="M14" s="18">
        <f>[6]mip_pull_index_2006!$B13</f>
        <v>0.69988737856956895</v>
      </c>
      <c r="N14" s="18">
        <f>[6]mip_pull_index_2007!$B13</f>
        <v>0.68936913290053503</v>
      </c>
      <c r="O14" s="18">
        <f>[6]mip_pull_index_2008!$B13</f>
        <v>0.66147146024126502</v>
      </c>
      <c r="P14" s="18">
        <f>[6]mip_pull_index_2009!$B13</f>
        <v>0.62572877485456602</v>
      </c>
      <c r="Q14" s="18">
        <f>[6]mip_pull_index_2010!$B13</f>
        <v>0.48098948409155901</v>
      </c>
      <c r="R14" s="18">
        <f>[6]mip_pull_index_2011!$B13</f>
        <v>0.50005806929734797</v>
      </c>
      <c r="S14" s="18">
        <f>[6]mip_pull_index_2012!$B13</f>
        <v>0.50499730972345402</v>
      </c>
      <c r="T14" s="18">
        <f>[6]mip_pull_index_2013!$B13</f>
        <v>0.51124965904960495</v>
      </c>
      <c r="U14" s="18">
        <f>[6]mip_pull_index_2014!$B13</f>
        <v>0.502783960832209</v>
      </c>
      <c r="V14" s="18">
        <f>[6]mip_pull_index_2015!$B13</f>
        <v>0.54448899897344705</v>
      </c>
      <c r="W14" s="18">
        <f>[6]mip_pull_index_2016!$B13</f>
        <v>0.51715562468224296</v>
      </c>
      <c r="X14" s="18">
        <f>[6]mip_pull_index_2017!$B13</f>
        <v>0.487283616192072</v>
      </c>
      <c r="Y14" s="18">
        <f>[6]mip_pull_index_2018!$B13</f>
        <v>0.50766347789117106</v>
      </c>
      <c r="AE14" s="18"/>
    </row>
    <row r="15" spans="1:31" ht="16.2" x14ac:dyDescent="0.4">
      <c r="A15" s="21" t="s">
        <v>31</v>
      </c>
      <c r="B15" s="18">
        <f>[6]mip_pull_index_1995!$B14</f>
        <v>1.3235692359414899</v>
      </c>
      <c r="C15" s="18">
        <f>[6]mip_pull_index_1996!$B14</f>
        <v>1.3225499025394301</v>
      </c>
      <c r="D15" s="18">
        <f>[6]mip_pull_index_1997!$B14</f>
        <v>1.33063275073641</v>
      </c>
      <c r="E15" s="18">
        <f>[6]mip_pull_index_1998!$B14</f>
        <v>1.3186384499950099</v>
      </c>
      <c r="F15" s="18">
        <f>[6]mip_pull_index_1999!$B14</f>
        <v>1.3413187591439</v>
      </c>
      <c r="G15" s="18">
        <f>[6]mip_pull_index_2000!$B14</f>
        <v>1.4642005510888401</v>
      </c>
      <c r="H15" s="18">
        <f>[6]mip_pull_index_2001!$B14</f>
        <v>1.4928779764700699</v>
      </c>
      <c r="I15" s="18">
        <f>[6]mip_pull_index_2002!$B14</f>
        <v>1.4991876079406701</v>
      </c>
      <c r="J15" s="18">
        <f>[6]mip_pull_index_2003!$B14</f>
        <v>1.4914300236287199</v>
      </c>
      <c r="K15" s="18">
        <f>[6]mip_pull_index_2004!$B14</f>
        <v>1.5776006363285899</v>
      </c>
      <c r="L15" s="18">
        <f>[6]mip_pull_index_2005!$B14</f>
        <v>1.5731286303938601</v>
      </c>
      <c r="M15" s="18">
        <f>[6]mip_pull_index_2006!$B14</f>
        <v>1.5237667319917301</v>
      </c>
      <c r="N15" s="18">
        <f>[6]mip_pull_index_2007!$B14</f>
        <v>1.4932520661873001</v>
      </c>
      <c r="O15" s="18">
        <f>[6]mip_pull_index_2008!$B14</f>
        <v>1.37957802910016</v>
      </c>
      <c r="P15" s="18">
        <f>[6]mip_pull_index_2009!$B14</f>
        <v>1.30321676282355</v>
      </c>
      <c r="Q15" s="18">
        <f>[6]mip_pull_index_2010!$B14</f>
        <v>1.0174426339443501</v>
      </c>
      <c r="R15" s="18">
        <f>[6]mip_pull_index_2011!$B14</f>
        <v>1.05397832716563</v>
      </c>
      <c r="S15" s="18">
        <f>[6]mip_pull_index_2012!$B14</f>
        <v>1.0969982038988499</v>
      </c>
      <c r="T15" s="18">
        <f>[6]mip_pull_index_2013!$B14</f>
        <v>1.0985951808883001</v>
      </c>
      <c r="U15" s="18">
        <f>[6]mip_pull_index_2014!$B14</f>
        <v>1.09208003870808</v>
      </c>
      <c r="V15" s="18">
        <f>[6]mip_pull_index_2015!$B14</f>
        <v>1.0834001997288401</v>
      </c>
      <c r="W15" s="18">
        <f>[6]mip_pull_index_2016!$B14</f>
        <v>1.0609095420240799</v>
      </c>
      <c r="X15" s="18">
        <f>[6]mip_pull_index_2017!$B14</f>
        <v>1.0707350983703801</v>
      </c>
      <c r="Y15" s="18">
        <f>[6]mip_pull_index_2018!$B14</f>
        <v>1.1078727998958999</v>
      </c>
      <c r="AE15" s="18"/>
    </row>
    <row r="16" spans="1:31" ht="16.2" x14ac:dyDescent="0.4">
      <c r="A16" s="21" t="s">
        <v>32</v>
      </c>
      <c r="B16" s="18">
        <f>[6]mip_pull_index_1995!$B15</f>
        <v>0.82738130269138399</v>
      </c>
      <c r="C16" s="18">
        <f>[6]mip_pull_index_1996!$B15</f>
        <v>0.832490678505174</v>
      </c>
      <c r="D16" s="18">
        <f>[6]mip_pull_index_1997!$B15</f>
        <v>0.84212909090999699</v>
      </c>
      <c r="E16" s="18">
        <f>[6]mip_pull_index_1998!$B15</f>
        <v>0.82698742588838803</v>
      </c>
      <c r="F16" s="18">
        <f>[6]mip_pull_index_1999!$B15</f>
        <v>0.84902684261545902</v>
      </c>
      <c r="G16" s="18">
        <f>[6]mip_pull_index_2000!$B15</f>
        <v>0.962108534244559</v>
      </c>
      <c r="H16" s="18">
        <f>[6]mip_pull_index_2001!$B15</f>
        <v>0.95746611529647696</v>
      </c>
      <c r="I16" s="18">
        <f>[6]mip_pull_index_2002!$B15</f>
        <v>0.96956911235785503</v>
      </c>
      <c r="J16" s="18">
        <f>[6]mip_pull_index_2003!$B15</f>
        <v>0.95425714827696295</v>
      </c>
      <c r="K16" s="18">
        <f>[6]mip_pull_index_2004!$B15</f>
        <v>0.97379604794208097</v>
      </c>
      <c r="L16" s="18">
        <f>[6]mip_pull_index_2005!$B15</f>
        <v>0.96768694772629804</v>
      </c>
      <c r="M16" s="18">
        <f>[6]mip_pull_index_2006!$B15</f>
        <v>0.93580744042754904</v>
      </c>
      <c r="N16" s="18">
        <f>[6]mip_pull_index_2007!$B15</f>
        <v>0.93537361209646597</v>
      </c>
      <c r="O16" s="18">
        <f>[6]mip_pull_index_2008!$B15</f>
        <v>0.93824092587170405</v>
      </c>
      <c r="P16" s="18">
        <f>[6]mip_pull_index_2009!$B15</f>
        <v>0.89943343452668001</v>
      </c>
      <c r="Q16" s="18">
        <f>[6]mip_pull_index_2010!$B15</f>
        <v>0.74908454602488705</v>
      </c>
      <c r="R16" s="18">
        <f>[6]mip_pull_index_2011!$B15</f>
        <v>0.73508482270808395</v>
      </c>
      <c r="S16" s="18">
        <f>[6]mip_pull_index_2012!$B15</f>
        <v>0.75398666151091398</v>
      </c>
      <c r="T16" s="18">
        <f>[6]mip_pull_index_2013!$B15</f>
        <v>0.76589083523315304</v>
      </c>
      <c r="U16" s="18">
        <f>[6]mip_pull_index_2014!$B15</f>
        <v>0.78157395457029699</v>
      </c>
      <c r="V16" s="18">
        <f>[6]mip_pull_index_2015!$B15</f>
        <v>0.80321125153252704</v>
      </c>
      <c r="W16" s="18">
        <f>[6]mip_pull_index_2016!$B15</f>
        <v>0.79067698105878903</v>
      </c>
      <c r="X16" s="18">
        <f>[6]mip_pull_index_2017!$B15</f>
        <v>0.80270333645032199</v>
      </c>
      <c r="Y16" s="18">
        <f>[6]mip_pull_index_2018!$B15</f>
        <v>0.78931283381123196</v>
      </c>
      <c r="AE16" s="18"/>
    </row>
    <row r="17" spans="1:31" ht="16.2" x14ac:dyDescent="0.4">
      <c r="A17" s="21" t="s">
        <v>33</v>
      </c>
      <c r="B17" s="18">
        <f>[6]mip_pull_index_1995!$B16</f>
        <v>1.7566209474913199</v>
      </c>
      <c r="C17" s="18">
        <f>[6]mip_pull_index_1996!$B16</f>
        <v>1.76130155850704</v>
      </c>
      <c r="D17" s="18">
        <f>[6]mip_pull_index_1997!$B16</f>
        <v>1.7678797213719699</v>
      </c>
      <c r="E17" s="18">
        <f>[6]mip_pull_index_1998!$B16</f>
        <v>1.77948015970919</v>
      </c>
      <c r="F17" s="18">
        <f>[6]mip_pull_index_1999!$B16</f>
        <v>1.74082819988904</v>
      </c>
      <c r="G17" s="18">
        <f>[6]mip_pull_index_2000!$B16</f>
        <v>1.7450502146311999</v>
      </c>
      <c r="H17" s="18">
        <f>[6]mip_pull_index_2001!$B16</f>
        <v>1.7396415973016901</v>
      </c>
      <c r="I17" s="18">
        <f>[6]mip_pull_index_2002!$B16</f>
        <v>1.6681661778076899</v>
      </c>
      <c r="J17" s="18">
        <f>[6]mip_pull_index_2003!$B16</f>
        <v>1.6052132851555101</v>
      </c>
      <c r="K17" s="18">
        <f>[6]mip_pull_index_2004!$B16</f>
        <v>1.50137354903471</v>
      </c>
      <c r="L17" s="18">
        <f>[6]mip_pull_index_2005!$B16</f>
        <v>1.4738292550438801</v>
      </c>
      <c r="M17" s="18">
        <f>[6]mip_pull_index_2006!$B16</f>
        <v>1.49123226167145</v>
      </c>
      <c r="N17" s="18">
        <f>[6]mip_pull_index_2007!$B16</f>
        <v>1.48689811930521</v>
      </c>
      <c r="O17" s="18">
        <f>[6]mip_pull_index_2008!$B16</f>
        <v>1.4582247760250699</v>
      </c>
      <c r="P17" s="18">
        <f>[6]mip_pull_index_2009!$B16</f>
        <v>1.7376526521882101</v>
      </c>
      <c r="Q17" s="18">
        <f>[6]mip_pull_index_2010!$B16</f>
        <v>1.54086831677184</v>
      </c>
      <c r="R17" s="18">
        <f>[6]mip_pull_index_2011!$B16</f>
        <v>1.4148511826944401</v>
      </c>
      <c r="S17" s="18">
        <f>[6]mip_pull_index_2012!$B16</f>
        <v>1.3444576278679901</v>
      </c>
      <c r="T17" s="18">
        <f>[6]mip_pull_index_2013!$B16</f>
        <v>1.3838156865172699</v>
      </c>
      <c r="U17" s="18">
        <f>[6]mip_pull_index_2014!$B16</f>
        <v>1.3610312664085</v>
      </c>
      <c r="V17" s="18">
        <f>[6]mip_pull_index_2015!$B16</f>
        <v>1.3627154075196299</v>
      </c>
      <c r="W17" s="18">
        <f>[6]mip_pull_index_2016!$B16</f>
        <v>1.31846431439149</v>
      </c>
      <c r="X17" s="18">
        <f>[6]mip_pull_index_2017!$B16</f>
        <v>1.40633502450268</v>
      </c>
      <c r="Y17" s="18">
        <f>[6]mip_pull_index_2018!$B16</f>
        <v>1.36879650423733</v>
      </c>
      <c r="AE17" s="18"/>
    </row>
    <row r="18" spans="1:31" ht="16.2" x14ac:dyDescent="0.4">
      <c r="A18" s="21" t="s">
        <v>34</v>
      </c>
      <c r="B18" s="18">
        <f>[6]mip_pull_index_1995!$B17</f>
        <v>1.0190390749916101</v>
      </c>
      <c r="C18" s="18">
        <f>[6]mip_pull_index_1996!$B17</f>
        <v>1.01295156880301</v>
      </c>
      <c r="D18" s="18">
        <f>[6]mip_pull_index_1997!$B17</f>
        <v>0.99958559671168401</v>
      </c>
      <c r="E18" s="18">
        <f>[6]mip_pull_index_1998!$B17</f>
        <v>1.0097485821274099</v>
      </c>
      <c r="F18" s="18">
        <f>[6]mip_pull_index_1999!$B17</f>
        <v>1.0447567981994299</v>
      </c>
      <c r="G18" s="18">
        <f>[6]mip_pull_index_2000!$B17</f>
        <v>1.2003813585683301</v>
      </c>
      <c r="H18" s="18">
        <f>[6]mip_pull_index_2001!$B17</f>
        <v>1.24370149204979</v>
      </c>
      <c r="I18" s="18">
        <f>[6]mip_pull_index_2002!$B17</f>
        <v>1.2834813887657499</v>
      </c>
      <c r="J18" s="18">
        <f>[6]mip_pull_index_2003!$B17</f>
        <v>1.2432082927936099</v>
      </c>
      <c r="K18" s="18">
        <f>[6]mip_pull_index_2004!$B17</f>
        <v>1.2950513901438201</v>
      </c>
      <c r="L18" s="18">
        <f>[6]mip_pull_index_2005!$B17</f>
        <v>1.2791636492821199</v>
      </c>
      <c r="M18" s="18">
        <f>[6]mip_pull_index_2006!$B17</f>
        <v>1.24663307177451</v>
      </c>
      <c r="N18" s="18">
        <f>[6]mip_pull_index_2007!$B17</f>
        <v>1.23217618593228</v>
      </c>
      <c r="O18" s="18">
        <f>[6]mip_pull_index_2008!$B17</f>
        <v>1.19228516776209</v>
      </c>
      <c r="P18" s="18">
        <f>[6]mip_pull_index_2009!$B17</f>
        <v>1.15420983616748</v>
      </c>
      <c r="Q18" s="18">
        <f>[6]mip_pull_index_2010!$B17</f>
        <v>0.94586867174186795</v>
      </c>
      <c r="R18" s="18">
        <f>[6]mip_pull_index_2011!$B17</f>
        <v>0.88559419833893305</v>
      </c>
      <c r="S18" s="18">
        <f>[6]mip_pull_index_2012!$B17</f>
        <v>0.88745423844128202</v>
      </c>
      <c r="T18" s="18">
        <f>[6]mip_pull_index_2013!$B17</f>
        <v>0.91676971068573898</v>
      </c>
      <c r="U18" s="18">
        <f>[6]mip_pull_index_2014!$B17</f>
        <v>0.92358779003518399</v>
      </c>
      <c r="V18" s="18">
        <f>[6]mip_pull_index_2015!$B17</f>
        <v>0.91404254150406095</v>
      </c>
      <c r="W18" s="18">
        <f>[6]mip_pull_index_2016!$B17</f>
        <v>0.89418522488816099</v>
      </c>
      <c r="X18" s="18">
        <f>[6]mip_pull_index_2017!$B17</f>
        <v>0.94808321898024805</v>
      </c>
      <c r="Y18" s="18">
        <f>[6]mip_pull_index_2018!$B17</f>
        <v>0.97922289027383203</v>
      </c>
      <c r="AE18" s="18"/>
    </row>
    <row r="19" spans="1:31" ht="16.2" x14ac:dyDescent="0.4">
      <c r="A19" s="21" t="s">
        <v>35</v>
      </c>
      <c r="B19" s="18">
        <f>[6]mip_pull_index_1995!$B18</f>
        <v>0.71210184613856298</v>
      </c>
      <c r="C19" s="18">
        <f>[6]mip_pull_index_1996!$B18</f>
        <v>0.73922672323775496</v>
      </c>
      <c r="D19" s="18">
        <f>[6]mip_pull_index_1997!$B18</f>
        <v>0.76413826593168699</v>
      </c>
      <c r="E19" s="18">
        <f>[6]mip_pull_index_1998!$B18</f>
        <v>0.77245096953641201</v>
      </c>
      <c r="F19" s="18">
        <f>[6]mip_pull_index_1999!$B18</f>
        <v>0.81665018299268</v>
      </c>
      <c r="G19" s="18">
        <f>[6]mip_pull_index_2000!$B18</f>
        <v>0.74939337468025002</v>
      </c>
      <c r="H19" s="18">
        <f>[6]mip_pull_index_2001!$B18</f>
        <v>0.79118615300189998</v>
      </c>
      <c r="I19" s="18">
        <f>[6]mip_pull_index_2002!$B18</f>
        <v>0.77447631524060101</v>
      </c>
      <c r="J19" s="18">
        <f>[6]mip_pull_index_2003!$B18</f>
        <v>0.77233643927786999</v>
      </c>
      <c r="K19" s="18">
        <f>[6]mip_pull_index_2004!$B18</f>
        <v>0.71117548853364998</v>
      </c>
      <c r="L19" s="18">
        <f>[6]mip_pull_index_2005!$B18</f>
        <v>0.68906598739769598</v>
      </c>
      <c r="M19" s="18">
        <f>[6]mip_pull_index_2006!$B18</f>
        <v>0.66455475550146104</v>
      </c>
      <c r="N19" s="18">
        <f>[6]mip_pull_index_2007!$B18</f>
        <v>0.65141361905678596</v>
      </c>
      <c r="O19" s="18">
        <f>[6]mip_pull_index_2008!$B18</f>
        <v>0.63618831289661504</v>
      </c>
      <c r="P19" s="18">
        <f>[6]mip_pull_index_2009!$B18</f>
        <v>0.64603071762480602</v>
      </c>
      <c r="Q19" s="18">
        <f>[6]mip_pull_index_2010!$B18</f>
        <v>0.71916118373256499</v>
      </c>
      <c r="R19" s="18">
        <f>[6]mip_pull_index_2011!$B18</f>
        <v>0.67788826552355397</v>
      </c>
      <c r="S19" s="18">
        <f>[6]mip_pull_index_2012!$B18</f>
        <v>0.71245159301370098</v>
      </c>
      <c r="T19" s="18">
        <f>[6]mip_pull_index_2013!$B18</f>
        <v>0.72204369689627002</v>
      </c>
      <c r="U19" s="18">
        <f>[6]mip_pull_index_2014!$B18</f>
        <v>0.74201244500702002</v>
      </c>
      <c r="V19" s="18">
        <f>[6]mip_pull_index_2015!$B18</f>
        <v>0.77458024233671996</v>
      </c>
      <c r="W19" s="18">
        <f>[6]mip_pull_index_2016!$B18</f>
        <v>0.72039982160487503</v>
      </c>
      <c r="X19" s="18">
        <f>[6]mip_pull_index_2017!$B18</f>
        <v>0.74399093763498203</v>
      </c>
      <c r="Y19" s="18">
        <f>[6]mip_pull_index_2018!$B18</f>
        <v>0.74222479059248103</v>
      </c>
      <c r="AE19" s="18"/>
    </row>
    <row r="20" spans="1:31" ht="16.2" x14ac:dyDescent="0.4">
      <c r="A20" s="21" t="s">
        <v>36</v>
      </c>
      <c r="B20" s="18">
        <f>[6]mip_pull_index_1995!$B19</f>
        <v>0.81177466973739598</v>
      </c>
      <c r="C20" s="18">
        <f>[6]mip_pull_index_1996!$B19</f>
        <v>0.87460925905845499</v>
      </c>
      <c r="D20" s="18">
        <f>[6]mip_pull_index_1997!$B19</f>
        <v>0.91094048719475695</v>
      </c>
      <c r="E20" s="18">
        <f>[6]mip_pull_index_1998!$B19</f>
        <v>0.919106371097964</v>
      </c>
      <c r="F20" s="18">
        <f>[6]mip_pull_index_1999!$B19</f>
        <v>0.93491389710998896</v>
      </c>
      <c r="G20" s="18">
        <f>[6]mip_pull_index_2000!$B19</f>
        <v>0.83521320104076502</v>
      </c>
      <c r="H20" s="18">
        <f>[6]mip_pull_index_2001!$B19</f>
        <v>0.96692132980227197</v>
      </c>
      <c r="I20" s="18">
        <f>[6]mip_pull_index_2002!$B19</f>
        <v>0.92943071077936101</v>
      </c>
      <c r="J20" s="18">
        <f>[6]mip_pull_index_2003!$B19</f>
        <v>0.95502600517911296</v>
      </c>
      <c r="K20" s="18">
        <f>[6]mip_pull_index_2004!$B19</f>
        <v>0.91652310283278204</v>
      </c>
      <c r="L20" s="18">
        <f>[6]mip_pull_index_2005!$B19</f>
        <v>0.88280930292311799</v>
      </c>
      <c r="M20" s="18">
        <f>[6]mip_pull_index_2006!$B19</f>
        <v>0.87103597601038596</v>
      </c>
      <c r="N20" s="18">
        <f>[6]mip_pull_index_2007!$B19</f>
        <v>0.94126749661420295</v>
      </c>
      <c r="O20" s="18">
        <f>[6]mip_pull_index_2008!$B19</f>
        <v>0.90810066997343997</v>
      </c>
      <c r="P20" s="18">
        <f>[6]mip_pull_index_2009!$B19</f>
        <v>0.86197123132231401</v>
      </c>
      <c r="Q20" s="18">
        <f>[6]mip_pull_index_2010!$B19</f>
        <v>0.87082304323943005</v>
      </c>
      <c r="R20" s="18">
        <f>[6]mip_pull_index_2011!$B19</f>
        <v>0.86034512169278698</v>
      </c>
      <c r="S20" s="18">
        <f>[6]mip_pull_index_2012!$B19</f>
        <v>0.86154497232840699</v>
      </c>
      <c r="T20" s="18">
        <f>[6]mip_pull_index_2013!$B19</f>
        <v>0.84975023445308495</v>
      </c>
      <c r="U20" s="18">
        <f>[6]mip_pull_index_2014!$B19</f>
        <v>0.85930209167258298</v>
      </c>
      <c r="V20" s="18">
        <f>[6]mip_pull_index_2015!$B19</f>
        <v>0.882219668752109</v>
      </c>
      <c r="W20" s="18">
        <f>[6]mip_pull_index_2016!$B19</f>
        <v>0.81974296722852402</v>
      </c>
      <c r="X20" s="18">
        <f>[6]mip_pull_index_2017!$B19</f>
        <v>0.87643536553909995</v>
      </c>
      <c r="Y20" s="18">
        <f>[6]mip_pull_index_2018!$B19</f>
        <v>0.86215820646111896</v>
      </c>
      <c r="AE20" s="18"/>
    </row>
    <row r="21" spans="1:31" ht="16.2" x14ac:dyDescent="0.4">
      <c r="A21" s="21" t="s">
        <v>37</v>
      </c>
      <c r="B21" s="18">
        <f>[6]mip_pull_index_1995!$B20</f>
        <v>1.09437121294619</v>
      </c>
      <c r="C21" s="18">
        <f>[6]mip_pull_index_1996!$B20</f>
        <v>1.08003328010296</v>
      </c>
      <c r="D21" s="18">
        <f>[6]mip_pull_index_1997!$B20</f>
        <v>1.06432761391249</v>
      </c>
      <c r="E21" s="18">
        <f>[6]mip_pull_index_1998!$B20</f>
        <v>1.09821316069872</v>
      </c>
      <c r="F21" s="18">
        <f>[6]mip_pull_index_1999!$B20</f>
        <v>1.1304075513895799</v>
      </c>
      <c r="G21" s="18">
        <f>[6]mip_pull_index_2000!$B20</f>
        <v>0.99319571720966005</v>
      </c>
      <c r="H21" s="18">
        <f>[6]mip_pull_index_2001!$B20</f>
        <v>0.98265114621921501</v>
      </c>
      <c r="I21" s="18">
        <f>[6]mip_pull_index_2002!$B20</f>
        <v>0.98794909737910297</v>
      </c>
      <c r="J21" s="18">
        <f>[6]mip_pull_index_2003!$B20</f>
        <v>0.93806451321897999</v>
      </c>
      <c r="K21" s="18">
        <f>[6]mip_pull_index_2004!$B20</f>
        <v>0.88618510659477101</v>
      </c>
      <c r="L21" s="18">
        <f>[6]mip_pull_index_2005!$B20</f>
        <v>0.88747117916714102</v>
      </c>
      <c r="M21" s="18">
        <f>[6]mip_pull_index_2006!$B20</f>
        <v>0.85687232255408297</v>
      </c>
      <c r="N21" s="18">
        <f>[6]mip_pull_index_2007!$B20</f>
        <v>0.80007021136273904</v>
      </c>
      <c r="O21" s="18">
        <f>[6]mip_pull_index_2008!$B20</f>
        <v>0.94532423602037796</v>
      </c>
      <c r="P21" s="18">
        <f>[6]mip_pull_index_2009!$B20</f>
        <v>0.98973689626017802</v>
      </c>
      <c r="Q21" s="18">
        <f>[6]mip_pull_index_2010!$B20</f>
        <v>0.96424385967807802</v>
      </c>
      <c r="R21" s="18">
        <f>[6]mip_pull_index_2011!$B20</f>
        <v>0.92382851598376103</v>
      </c>
      <c r="S21" s="18">
        <f>[6]mip_pull_index_2012!$B20</f>
        <v>0.914283873330203</v>
      </c>
      <c r="T21" s="18">
        <f>[6]mip_pull_index_2013!$B20</f>
        <v>0.92585352740279303</v>
      </c>
      <c r="U21" s="18">
        <f>[6]mip_pull_index_2014!$B20</f>
        <v>0.92242600244597295</v>
      </c>
      <c r="V21" s="18">
        <f>[6]mip_pull_index_2015!$B20</f>
        <v>0.93687275502953804</v>
      </c>
      <c r="W21" s="18">
        <f>[6]mip_pull_index_2016!$B20</f>
        <v>0.93340713176190404</v>
      </c>
      <c r="X21" s="18">
        <f>[6]mip_pull_index_2017!$B20</f>
        <v>0.91642618749172</v>
      </c>
      <c r="Y21" s="18">
        <f>[6]mip_pull_index_2018!$B20</f>
        <v>0.91289587210349099</v>
      </c>
      <c r="AE21" s="18"/>
    </row>
    <row r="22" spans="1:31" ht="16.2" x14ac:dyDescent="0.4">
      <c r="A22" s="21" t="s">
        <v>38</v>
      </c>
      <c r="B22" s="18">
        <f>[6]mip_pull_index_1995!$B21</f>
        <v>0.83016145463537006</v>
      </c>
      <c r="C22" s="18">
        <f>[6]mip_pull_index_1996!$B21</f>
        <v>0.82530680565235703</v>
      </c>
      <c r="D22" s="18">
        <f>[6]mip_pull_index_1997!$B21</f>
        <v>0.85691008914140299</v>
      </c>
      <c r="E22" s="18">
        <f>[6]mip_pull_index_1998!$B21</f>
        <v>0.88520300839697397</v>
      </c>
      <c r="F22" s="18">
        <f>[6]mip_pull_index_1999!$B21</f>
        <v>0.91748585635551905</v>
      </c>
      <c r="G22" s="18">
        <f>[6]mip_pull_index_2000!$B21</f>
        <v>0.99016630904070102</v>
      </c>
      <c r="H22" s="18">
        <f>[6]mip_pull_index_2001!$B21</f>
        <v>1.0316560728520201</v>
      </c>
      <c r="I22" s="18">
        <f>[6]mip_pull_index_2002!$B21</f>
        <v>1.0119733134658799</v>
      </c>
      <c r="J22" s="18">
        <f>[6]mip_pull_index_2003!$B21</f>
        <v>1.0413583204357999</v>
      </c>
      <c r="K22" s="18">
        <f>[6]mip_pull_index_2004!$B21</f>
        <v>1.0942678269452999</v>
      </c>
      <c r="L22" s="18">
        <f>[6]mip_pull_index_2005!$B21</f>
        <v>1.1405566934197999</v>
      </c>
      <c r="M22" s="18">
        <f>[6]mip_pull_index_2006!$B21</f>
        <v>1.0767861582171601</v>
      </c>
      <c r="N22" s="18">
        <f>[6]mip_pull_index_2007!$B21</f>
        <v>1.04407340835402</v>
      </c>
      <c r="O22" s="18">
        <f>[6]mip_pull_index_2008!$B21</f>
        <v>0.97493026680841899</v>
      </c>
      <c r="P22" s="18">
        <f>[6]mip_pull_index_2009!$B21</f>
        <v>0.93141038303688095</v>
      </c>
      <c r="Q22" s="18">
        <f>[6]mip_pull_index_2010!$B21</f>
        <v>0.92835184624928802</v>
      </c>
      <c r="R22" s="18">
        <f>[6]mip_pull_index_2011!$B21</f>
        <v>0.91776962113471505</v>
      </c>
      <c r="S22" s="18">
        <f>[6]mip_pull_index_2012!$B21</f>
        <v>0.92719461010542303</v>
      </c>
      <c r="T22" s="18">
        <f>[6]mip_pull_index_2013!$B21</f>
        <v>0.93663296500235005</v>
      </c>
      <c r="U22" s="18">
        <f>[6]mip_pull_index_2014!$B21</f>
        <v>0.95868058855532101</v>
      </c>
      <c r="V22" s="18">
        <f>[6]mip_pull_index_2015!$B21</f>
        <v>0.944535277226212</v>
      </c>
      <c r="W22" s="18">
        <f>[6]mip_pull_index_2016!$B21</f>
        <v>0.98645484313071596</v>
      </c>
      <c r="X22" s="18">
        <f>[6]mip_pull_index_2017!$B21</f>
        <v>1.0091937230977299</v>
      </c>
      <c r="Y22" s="18">
        <f>[6]mip_pull_index_2018!$B21</f>
        <v>0.98331381324272205</v>
      </c>
      <c r="AE22" s="18"/>
    </row>
    <row r="23" spans="1:31" ht="16.2" x14ac:dyDescent="0.4">
      <c r="A23" s="21" t="s">
        <v>39</v>
      </c>
      <c r="B23" s="18">
        <f>[6]mip_pull_index_1995!$B22</f>
        <v>0.68792501605543699</v>
      </c>
      <c r="C23" s="18">
        <f>[6]mip_pull_index_1996!$B22</f>
        <v>0.67023821294258301</v>
      </c>
      <c r="D23" s="18">
        <f>[6]mip_pull_index_1997!$B22</f>
        <v>0.65133170752824199</v>
      </c>
      <c r="E23" s="18">
        <f>[6]mip_pull_index_1998!$B22</f>
        <v>0.63198714804874001</v>
      </c>
      <c r="F23" s="18">
        <f>[6]mip_pull_index_1999!$B22</f>
        <v>0.60939232967776902</v>
      </c>
      <c r="G23" s="18">
        <f>[6]mip_pull_index_2000!$B22</f>
        <v>0.68490564257170505</v>
      </c>
      <c r="H23" s="18">
        <f>[6]mip_pull_index_2001!$B22</f>
        <v>0.63161116966855002</v>
      </c>
      <c r="I23" s="18">
        <f>[6]mip_pull_index_2002!$B22</f>
        <v>0.63197223070321895</v>
      </c>
      <c r="J23" s="18">
        <f>[6]mip_pull_index_2003!$B22</f>
        <v>0.63989043836631299</v>
      </c>
      <c r="K23" s="18">
        <f>[6]mip_pull_index_2004!$B22</f>
        <v>0.56347895811783499</v>
      </c>
      <c r="L23" s="18">
        <f>[6]mip_pull_index_2005!$B22</f>
        <v>0.60100687866228997</v>
      </c>
      <c r="M23" s="18">
        <f>[6]mip_pull_index_2006!$B22</f>
        <v>0.55730728531384999</v>
      </c>
      <c r="N23" s="18">
        <f>[6]mip_pull_index_2007!$B22</f>
        <v>0.57895314984157598</v>
      </c>
      <c r="O23" s="18">
        <f>[6]mip_pull_index_2008!$B22</f>
        <v>0.63598617638723598</v>
      </c>
      <c r="P23" s="18">
        <f>[6]mip_pull_index_2009!$B22</f>
        <v>0.71344264913201805</v>
      </c>
      <c r="Q23" s="18">
        <f>[6]mip_pull_index_2010!$B22</f>
        <v>0.62694785813182896</v>
      </c>
      <c r="R23" s="18">
        <f>[6]mip_pull_index_2011!$B22</f>
        <v>0.61435168715367405</v>
      </c>
      <c r="S23" s="18">
        <f>[6]mip_pull_index_2012!$B22</f>
        <v>0.63598377013380303</v>
      </c>
      <c r="T23" s="18">
        <f>[6]mip_pull_index_2013!$B22</f>
        <v>0.63847844940620802</v>
      </c>
      <c r="U23" s="18">
        <f>[6]mip_pull_index_2014!$B22</f>
        <v>0.67873138967859103</v>
      </c>
      <c r="V23" s="18">
        <f>[6]mip_pull_index_2015!$B22</f>
        <v>0.68505237049677103</v>
      </c>
      <c r="W23" s="18">
        <f>[6]mip_pull_index_2016!$B22</f>
        <v>0.66157554996083201</v>
      </c>
      <c r="X23" s="18">
        <f>[6]mip_pull_index_2017!$B22</f>
        <v>0.62128838655249496</v>
      </c>
      <c r="Y23" s="18">
        <f>[6]mip_pull_index_2018!$B22</f>
        <v>0.62899141270411496</v>
      </c>
      <c r="AE23" s="18"/>
    </row>
    <row r="24" spans="1:31" ht="16.2" x14ac:dyDescent="0.4">
      <c r="A24" s="21" t="s">
        <v>40</v>
      </c>
      <c r="B24" s="18">
        <f>[6]mip_pull_index_1995!$B23</f>
        <v>0.79819898406550405</v>
      </c>
      <c r="C24" s="18">
        <f>[6]mip_pull_index_1996!$B23</f>
        <v>0.77166825639346603</v>
      </c>
      <c r="D24" s="18">
        <f>[6]mip_pull_index_1997!$B23</f>
        <v>0.73396060590061996</v>
      </c>
      <c r="E24" s="18">
        <f>[6]mip_pull_index_1998!$B23</f>
        <v>0.73628236641435196</v>
      </c>
      <c r="F24" s="18">
        <f>[6]mip_pull_index_1999!$B23</f>
        <v>0.74668586924827896</v>
      </c>
      <c r="G24" s="18">
        <f>[6]mip_pull_index_2000!$B23</f>
        <v>0.76547300787307204</v>
      </c>
      <c r="H24" s="18">
        <f>[6]mip_pull_index_2001!$B23</f>
        <v>0.73693302206425804</v>
      </c>
      <c r="I24" s="18">
        <f>[6]mip_pull_index_2002!$B23</f>
        <v>0.71726185056061298</v>
      </c>
      <c r="J24" s="18">
        <f>[6]mip_pull_index_2003!$B23</f>
        <v>0.63707231955667398</v>
      </c>
      <c r="K24" s="18">
        <f>[6]mip_pull_index_2004!$B23</f>
        <v>0.57278381221597996</v>
      </c>
      <c r="L24" s="18">
        <f>[6]mip_pull_index_2005!$B23</f>
        <v>0.55554621309140995</v>
      </c>
      <c r="M24" s="18">
        <f>[6]mip_pull_index_2006!$B23</f>
        <v>0.59992095339977902</v>
      </c>
      <c r="N24" s="18">
        <f>[6]mip_pull_index_2007!$B23</f>
        <v>0.61232168043414004</v>
      </c>
      <c r="O24" s="18">
        <f>[6]mip_pull_index_2008!$B23</f>
        <v>0.67566145738545202</v>
      </c>
      <c r="P24" s="18">
        <f>[6]mip_pull_index_2009!$B23</f>
        <v>0.65517576951587597</v>
      </c>
      <c r="Q24" s="18">
        <f>[6]mip_pull_index_2010!$B23</f>
        <v>1.03207897137557</v>
      </c>
      <c r="R24" s="18">
        <f>[6]mip_pull_index_2011!$B23</f>
        <v>0.99115452122539704</v>
      </c>
      <c r="S24" s="18">
        <f>[6]mip_pull_index_2012!$B23</f>
        <v>0.98435701185719804</v>
      </c>
      <c r="T24" s="18">
        <f>[6]mip_pull_index_2013!$B23</f>
        <v>0.98639009290756197</v>
      </c>
      <c r="U24" s="18">
        <f>[6]mip_pull_index_2014!$B23</f>
        <v>0.984782314441076</v>
      </c>
      <c r="V24" s="18">
        <f>[6]mip_pull_index_2015!$B23</f>
        <v>1.0512165622688301</v>
      </c>
      <c r="W24" s="18">
        <f>[6]mip_pull_index_2016!$B23</f>
        <v>1.0643642672415701</v>
      </c>
      <c r="X24" s="18">
        <f>[6]mip_pull_index_2017!$B23</f>
        <v>1.0999489982094901</v>
      </c>
      <c r="Y24" s="18">
        <f>[6]mip_pull_index_2018!$B23</f>
        <v>1.0999006184701501</v>
      </c>
      <c r="AE24" s="18"/>
    </row>
    <row r="25" spans="1:31" ht="16.2" x14ac:dyDescent="0.4">
      <c r="A25" s="21" t="s">
        <v>41</v>
      </c>
      <c r="B25" s="18">
        <f>[6]mip_pull_index_1995!$B24</f>
        <v>1.11724641930258</v>
      </c>
      <c r="C25" s="18">
        <f>[6]mip_pull_index_1996!$B24</f>
        <v>1.0227601949195499</v>
      </c>
      <c r="D25" s="18">
        <f>[6]mip_pull_index_1997!$B24</f>
        <v>1.0466987475455001</v>
      </c>
      <c r="E25" s="18">
        <f>[6]mip_pull_index_1998!$B24</f>
        <v>0.98309749683126801</v>
      </c>
      <c r="F25" s="18">
        <f>[6]mip_pull_index_1999!$B24</f>
        <v>0.98006828497401899</v>
      </c>
      <c r="G25" s="18">
        <f>[6]mip_pull_index_2000!$B24</f>
        <v>1.12238661821436</v>
      </c>
      <c r="H25" s="18">
        <f>[6]mip_pull_index_2001!$B24</f>
        <v>1.1480657500637299</v>
      </c>
      <c r="I25" s="18">
        <f>[6]mip_pull_index_2002!$B24</f>
        <v>1.25526600288691</v>
      </c>
      <c r="J25" s="18">
        <f>[6]mip_pull_index_2003!$B24</f>
        <v>1.28118302819587</v>
      </c>
      <c r="K25" s="18">
        <f>[6]mip_pull_index_2004!$B24</f>
        <v>1.29915077921986</v>
      </c>
      <c r="L25" s="18">
        <f>[6]mip_pull_index_2005!$B24</f>
        <v>1.27029254371568</v>
      </c>
      <c r="M25" s="18">
        <f>[6]mip_pull_index_2006!$B24</f>
        <v>1.2554738160510699</v>
      </c>
      <c r="N25" s="18">
        <f>[6]mip_pull_index_2007!$B24</f>
        <v>1.2737819054841399</v>
      </c>
      <c r="O25" s="18">
        <f>[6]mip_pull_index_2008!$B24</f>
        <v>1.35730644184778</v>
      </c>
      <c r="P25" s="18">
        <f>[6]mip_pull_index_2009!$B24</f>
        <v>1.2899068972430201</v>
      </c>
      <c r="Q25" s="18">
        <f>[6]mip_pull_index_2010!$B24</f>
        <v>1.0177511505580701</v>
      </c>
      <c r="R25" s="18">
        <f>[6]mip_pull_index_2011!$B24</f>
        <v>0.97079428364157205</v>
      </c>
      <c r="S25" s="18">
        <f>[6]mip_pull_index_2012!$B24</f>
        <v>1.0214634431607299</v>
      </c>
      <c r="T25" s="18">
        <f>[6]mip_pull_index_2013!$B24</f>
        <v>1.0272990852731101</v>
      </c>
      <c r="U25" s="18">
        <f>[6]mip_pull_index_2014!$B24</f>
        <v>1.1087515779552699</v>
      </c>
      <c r="V25" s="18">
        <f>[6]mip_pull_index_2015!$B24</f>
        <v>1.1597454885601299</v>
      </c>
      <c r="W25" s="18">
        <f>[6]mip_pull_index_2016!$B24</f>
        <v>1.0824082964419699</v>
      </c>
      <c r="X25" s="18">
        <f>[6]mip_pull_index_2017!$B24</f>
        <v>1.1620113609836999</v>
      </c>
      <c r="Y25" s="18">
        <f>[6]mip_pull_index_2018!$B24</f>
        <v>1.0493974608363299</v>
      </c>
      <c r="AE25" s="18"/>
    </row>
    <row r="26" spans="1:31" ht="16.2" x14ac:dyDescent="0.4">
      <c r="A26" s="21" t="s">
        <v>42</v>
      </c>
      <c r="B26" s="18">
        <f>[6]mip_pull_index_1995!$B25</f>
        <v>0.40838864954668203</v>
      </c>
      <c r="C26" s="18">
        <f>[6]mip_pull_index_1996!$B25</f>
        <v>0.37564780904186201</v>
      </c>
      <c r="D26" s="18">
        <f>[6]mip_pull_index_1997!$B25</f>
        <v>0.38493895000392903</v>
      </c>
      <c r="E26" s="18">
        <f>[6]mip_pull_index_1998!$B25</f>
        <v>0.25152802268320601</v>
      </c>
      <c r="F26" s="18">
        <f>[6]mip_pull_index_1999!$B25</f>
        <v>0.22519468651905</v>
      </c>
      <c r="G26" s="18">
        <f>[6]mip_pull_index_2000!$B25</f>
        <v>0.32040397686642902</v>
      </c>
      <c r="H26" s="18">
        <f>[6]mip_pull_index_2001!$B25</f>
        <v>0.311979113475224</v>
      </c>
      <c r="I26" s="18">
        <f>[6]mip_pull_index_2002!$B25</f>
        <v>0.33596147603759202</v>
      </c>
      <c r="J26" s="18">
        <f>[6]mip_pull_index_2003!$B25</f>
        <v>0.32654675829551399</v>
      </c>
      <c r="K26" s="18">
        <f>[6]mip_pull_index_2004!$B25</f>
        <v>0.35528657931108398</v>
      </c>
      <c r="L26" s="18">
        <f>[6]mip_pull_index_2005!$B25</f>
        <v>0.35609646324541799</v>
      </c>
      <c r="M26" s="18">
        <f>[6]mip_pull_index_2006!$B25</f>
        <v>0.35798908400667101</v>
      </c>
      <c r="N26" s="18">
        <f>[6]mip_pull_index_2007!$B25</f>
        <v>0.42872410509200898</v>
      </c>
      <c r="O26" s="18">
        <f>[6]mip_pull_index_2008!$B25</f>
        <v>0.60876460005019895</v>
      </c>
      <c r="P26" s="18">
        <f>[6]mip_pull_index_2009!$B25</f>
        <v>0.54049381778091199</v>
      </c>
      <c r="Q26" s="18">
        <f>[6]mip_pull_index_2010!$B25</f>
        <v>0.58135207061752203</v>
      </c>
      <c r="R26" s="18">
        <f>[6]mip_pull_index_2011!$B25</f>
        <v>0.55994160611355703</v>
      </c>
      <c r="S26" s="18">
        <f>[6]mip_pull_index_2012!$B25</f>
        <v>0.50935901817680396</v>
      </c>
      <c r="T26" s="18">
        <f>[6]mip_pull_index_2013!$B25</f>
        <v>0.51257165036635199</v>
      </c>
      <c r="U26" s="18">
        <f>[6]mip_pull_index_2014!$B25</f>
        <v>0.519897116333909</v>
      </c>
      <c r="V26" s="18">
        <f>[6]mip_pull_index_2015!$B25</f>
        <v>0.53931572342325196</v>
      </c>
      <c r="W26" s="18">
        <f>[6]mip_pull_index_2016!$B25</f>
        <v>0.55295070323401196</v>
      </c>
      <c r="X26" s="18">
        <f>[6]mip_pull_index_2017!$B25</f>
        <v>0.54146956192416196</v>
      </c>
      <c r="Y26" s="18">
        <f>[6]mip_pull_index_2018!$B25</f>
        <v>0.45238615032802998</v>
      </c>
      <c r="AE26" s="18"/>
    </row>
    <row r="27" spans="1:31" ht="16.2" x14ac:dyDescent="0.4">
      <c r="A27" s="21" t="s">
        <v>43</v>
      </c>
      <c r="B27" s="18">
        <f>[6]mip_pull_index_1995!$B26</f>
        <v>0.47651456349382498</v>
      </c>
      <c r="C27" s="18">
        <f>[6]mip_pull_index_1996!$B26</f>
        <v>0.51565571253174303</v>
      </c>
      <c r="D27" s="18">
        <f>[6]mip_pull_index_1997!$B26</f>
        <v>0.59520701908888995</v>
      </c>
      <c r="E27" s="18">
        <f>[6]mip_pull_index_1998!$B26</f>
        <v>0.63316381366833097</v>
      </c>
      <c r="F27" s="18">
        <f>[6]mip_pull_index_1999!$B26</f>
        <v>0.59645238560129299</v>
      </c>
      <c r="G27" s="18">
        <f>[6]mip_pull_index_2000!$B26</f>
        <v>0.643441740567398</v>
      </c>
      <c r="H27" s="18">
        <f>[6]mip_pull_index_2001!$B26</f>
        <v>0.67061245105717404</v>
      </c>
      <c r="I27" s="18">
        <f>[6]mip_pull_index_2002!$B26</f>
        <v>0.66036765450170898</v>
      </c>
      <c r="J27" s="18">
        <f>[6]mip_pull_index_2003!$B26</f>
        <v>0.74394513130678197</v>
      </c>
      <c r="K27" s="18">
        <f>[6]mip_pull_index_2004!$B26</f>
        <v>0.73285746182815303</v>
      </c>
      <c r="L27" s="18">
        <f>[6]mip_pull_index_2005!$B26</f>
        <v>0.74655591727326098</v>
      </c>
      <c r="M27" s="18">
        <f>[6]mip_pull_index_2006!$B26</f>
        <v>0.74233134877704599</v>
      </c>
      <c r="N27" s="18">
        <f>[6]mip_pull_index_2007!$B26</f>
        <v>0.73596207833558502</v>
      </c>
      <c r="O27" s="18">
        <f>[6]mip_pull_index_2008!$B26</f>
        <v>0.78364674460267703</v>
      </c>
      <c r="P27" s="18">
        <f>[6]mip_pull_index_2009!$B26</f>
        <v>0.74088994097712102</v>
      </c>
      <c r="Q27" s="18">
        <f>[6]mip_pull_index_2010!$B26</f>
        <v>0.741240374229858</v>
      </c>
      <c r="R27" s="18">
        <f>[6]mip_pull_index_2011!$B26</f>
        <v>0.72895213634044898</v>
      </c>
      <c r="S27" s="18">
        <f>[6]mip_pull_index_2012!$B26</f>
        <v>0.71699058769761703</v>
      </c>
      <c r="T27" s="18">
        <f>[6]mip_pull_index_2013!$B26</f>
        <v>0.71185742195817803</v>
      </c>
      <c r="U27" s="18">
        <f>[6]mip_pull_index_2014!$B26</f>
        <v>0.71585600083525203</v>
      </c>
      <c r="V27" s="18">
        <f>[6]mip_pull_index_2015!$B26</f>
        <v>0.71079026222583097</v>
      </c>
      <c r="W27" s="18">
        <f>[6]mip_pull_index_2016!$B26</f>
        <v>0.71067100379508696</v>
      </c>
      <c r="X27" s="18">
        <f>[6]mip_pull_index_2017!$B26</f>
        <v>0.72821276038286098</v>
      </c>
      <c r="Y27" s="18">
        <f>[6]mip_pull_index_2018!$B26</f>
        <v>0.66228590784234598</v>
      </c>
    </row>
    <row r="28" spans="1:31" ht="16.2" x14ac:dyDescent="0.4">
      <c r="A28" s="21" t="s">
        <v>44</v>
      </c>
      <c r="B28" s="18">
        <f>[6]mip_pull_index_1995!$B27</f>
        <v>1.9043904544860699</v>
      </c>
      <c r="C28" s="18">
        <f>[6]mip_pull_index_1996!$B27</f>
        <v>1.78092475292593</v>
      </c>
      <c r="D28" s="18">
        <f>[6]mip_pull_index_1997!$B27</f>
        <v>1.7634446587007599</v>
      </c>
      <c r="E28" s="18">
        <f>[6]mip_pull_index_1998!$B27</f>
        <v>1.7568557004035299</v>
      </c>
      <c r="F28" s="18">
        <f>[6]mip_pull_index_1999!$B27</f>
        <v>1.8415308095052101</v>
      </c>
      <c r="G28" s="18">
        <f>[6]mip_pull_index_2000!$B27</f>
        <v>1.92861392224924</v>
      </c>
      <c r="H28" s="18">
        <f>[6]mip_pull_index_2001!$B27</f>
        <v>1.9256939893920899</v>
      </c>
      <c r="I28" s="18">
        <f>[6]mip_pull_index_2002!$B27</f>
        <v>1.90784219646644</v>
      </c>
      <c r="J28" s="18">
        <f>[6]mip_pull_index_2003!$B27</f>
        <v>2.0273814448729599</v>
      </c>
      <c r="K28" s="18">
        <f>[6]mip_pull_index_2004!$B27</f>
        <v>2.0528590418154402</v>
      </c>
      <c r="L28" s="18">
        <f>[6]mip_pull_index_2005!$B27</f>
        <v>2.0969763741100498</v>
      </c>
      <c r="M28" s="18">
        <f>[6]mip_pull_index_2006!$B27</f>
        <v>2.1240440881923699</v>
      </c>
      <c r="N28" s="18">
        <f>[6]mip_pull_index_2007!$B27</f>
        <v>2.1655256224075301</v>
      </c>
      <c r="O28" s="18">
        <f>[6]mip_pull_index_2008!$B27</f>
        <v>2.2096991729967699</v>
      </c>
      <c r="P28" s="18">
        <f>[6]mip_pull_index_2009!$B27</f>
        <v>2.2730622397243798</v>
      </c>
      <c r="Q28" s="18">
        <f>[6]mip_pull_index_2010!$B27</f>
        <v>2.5734711276144702</v>
      </c>
      <c r="R28" s="18">
        <f>[6]mip_pull_index_2011!$B27</f>
        <v>2.6421821031040298</v>
      </c>
      <c r="S28" s="18">
        <f>[6]mip_pull_index_2012!$B27</f>
        <v>2.7139235898235898</v>
      </c>
      <c r="T28" s="18">
        <f>[6]mip_pull_index_2013!$B27</f>
        <v>2.75846391845349</v>
      </c>
      <c r="U28" s="18">
        <f>[6]mip_pull_index_2014!$B27</f>
        <v>2.8354537523652401</v>
      </c>
      <c r="V28" s="18">
        <f>[6]mip_pull_index_2015!$B27</f>
        <v>2.91770431731902</v>
      </c>
      <c r="W28" s="18">
        <f>[6]mip_pull_index_2016!$B27</f>
        <v>2.9245964299188199</v>
      </c>
      <c r="X28" s="18">
        <f>[6]mip_pull_index_2017!$B27</f>
        <v>2.9519253681651998</v>
      </c>
      <c r="Y28" s="18">
        <f>[6]mip_pull_index_2018!$B27</f>
        <v>2.6604010939296501</v>
      </c>
    </row>
    <row r="29" spans="1:31" ht="16.2" x14ac:dyDescent="0.4">
      <c r="A29" s="21" t="s">
        <v>45</v>
      </c>
      <c r="B29" s="18">
        <f>[6]mip_pull_index_1995!$B28</f>
        <v>1.0319436803231401</v>
      </c>
      <c r="C29" s="18">
        <f>[6]mip_pull_index_1996!$B28</f>
        <v>1.0418311432643099</v>
      </c>
      <c r="D29" s="18">
        <f>[6]mip_pull_index_1997!$B28</f>
        <v>1.0417169512919799</v>
      </c>
      <c r="E29" s="18">
        <f>[6]mip_pull_index_1998!$B28</f>
        <v>1.0291105443837301</v>
      </c>
      <c r="F29" s="18">
        <f>[6]mip_pull_index_1999!$B28</f>
        <v>1.0466150739533799</v>
      </c>
      <c r="G29" s="18">
        <f>[6]mip_pull_index_2000!$B28</f>
        <v>1.1881585290799599</v>
      </c>
      <c r="H29" s="18">
        <f>[6]mip_pull_index_2001!$B28</f>
        <v>1.24317332468316</v>
      </c>
      <c r="I29" s="18">
        <f>[6]mip_pull_index_2002!$B28</f>
        <v>1.211511984233</v>
      </c>
      <c r="J29" s="18">
        <f>[6]mip_pull_index_2003!$B28</f>
        <v>1.2590024932031101</v>
      </c>
      <c r="K29" s="18">
        <f>[6]mip_pull_index_2004!$B28</f>
        <v>1.20450073740263</v>
      </c>
      <c r="L29" s="18">
        <f>[6]mip_pull_index_2005!$B28</f>
        <v>1.2481125387582399</v>
      </c>
      <c r="M29" s="18">
        <f>[6]mip_pull_index_2006!$B28</f>
        <v>1.2369182228595399</v>
      </c>
      <c r="N29" s="18">
        <f>[6]mip_pull_index_2007!$B28</f>
        <v>1.22011797756472</v>
      </c>
      <c r="O29" s="18">
        <f>[6]mip_pull_index_2008!$B28</f>
        <v>1.2621577914713</v>
      </c>
      <c r="P29" s="18">
        <f>[6]mip_pull_index_2009!$B28</f>
        <v>1.24830995443448</v>
      </c>
      <c r="Q29" s="18">
        <f>[6]mip_pull_index_2010!$B28</f>
        <v>1.38082701492349</v>
      </c>
      <c r="R29" s="18">
        <f>[6]mip_pull_index_2011!$B28</f>
        <v>1.4002004350056401</v>
      </c>
      <c r="S29" s="18">
        <f>[6]mip_pull_index_2012!$B28</f>
        <v>1.40234056272039</v>
      </c>
      <c r="T29" s="18">
        <f>[6]mip_pull_index_2013!$B28</f>
        <v>1.4108520022633999</v>
      </c>
      <c r="U29" s="18">
        <f>[6]mip_pull_index_2014!$B28</f>
        <v>1.43355603534677</v>
      </c>
      <c r="V29" s="18">
        <f>[6]mip_pull_index_2015!$B28</f>
        <v>1.43227604520454</v>
      </c>
      <c r="W29" s="18">
        <f>[6]mip_pull_index_2016!$B28</f>
        <v>1.3850321351438899</v>
      </c>
      <c r="X29" s="18">
        <f>[6]mip_pull_index_2017!$B28</f>
        <v>1.4293379370428101</v>
      </c>
      <c r="Y29" s="18">
        <f>[6]mip_pull_index_2018!$B28</f>
        <v>1.5192362841160501</v>
      </c>
    </row>
    <row r="30" spans="1:31" ht="16.2" x14ac:dyDescent="0.4">
      <c r="A30" s="21" t="s">
        <v>46</v>
      </c>
      <c r="B30" s="18">
        <f>[6]mip_pull_index_1995!$B29</f>
        <v>0.54927238979976101</v>
      </c>
      <c r="C30" s="18">
        <f>[6]mip_pull_index_1996!$B29</f>
        <v>0.56322105354625795</v>
      </c>
      <c r="D30" s="18">
        <f>[6]mip_pull_index_1997!$B29</f>
        <v>0.55900941406362603</v>
      </c>
      <c r="E30" s="18">
        <f>[6]mip_pull_index_1998!$B29</f>
        <v>0.56079334253990998</v>
      </c>
      <c r="F30" s="18">
        <f>[6]mip_pull_index_1999!$B29</f>
        <v>0.57810616873172305</v>
      </c>
      <c r="G30" s="18">
        <f>[6]mip_pull_index_2000!$B29</f>
        <v>0.61496822560484898</v>
      </c>
      <c r="H30" s="18">
        <f>[6]mip_pull_index_2001!$B29</f>
        <v>0.64207192136271196</v>
      </c>
      <c r="I30" s="18">
        <f>[6]mip_pull_index_2002!$B29</f>
        <v>0.62055843005602396</v>
      </c>
      <c r="J30" s="18">
        <f>[6]mip_pull_index_2003!$B29</f>
        <v>0.66226805802244904</v>
      </c>
      <c r="K30" s="18">
        <f>[6]mip_pull_index_2004!$B29</f>
        <v>0.620367148478149</v>
      </c>
      <c r="L30" s="18">
        <f>[6]mip_pull_index_2005!$B29</f>
        <v>0.650499088000283</v>
      </c>
      <c r="M30" s="18">
        <f>[6]mip_pull_index_2006!$B29</f>
        <v>0.65162505307882401</v>
      </c>
      <c r="N30" s="18">
        <f>[6]mip_pull_index_2007!$B29</f>
        <v>0.63374096441677696</v>
      </c>
      <c r="O30" s="18">
        <f>[6]mip_pull_index_2008!$B29</f>
        <v>0.64280991962306799</v>
      </c>
      <c r="P30" s="18">
        <f>[6]mip_pull_index_2009!$B29</f>
        <v>0.63345431215354997</v>
      </c>
      <c r="Q30" s="18">
        <f>[6]mip_pull_index_2010!$B29</f>
        <v>0.720720203221353</v>
      </c>
      <c r="R30" s="18">
        <f>[6]mip_pull_index_2011!$B29</f>
        <v>0.72960159686305504</v>
      </c>
      <c r="S30" s="18">
        <f>[6]mip_pull_index_2012!$B29</f>
        <v>0.72041473786286603</v>
      </c>
      <c r="T30" s="18">
        <f>[6]mip_pull_index_2013!$B29</f>
        <v>0.69215471919800597</v>
      </c>
      <c r="U30" s="18">
        <f>[6]mip_pull_index_2014!$B29</f>
        <v>0.64011634777992599</v>
      </c>
      <c r="V30" s="18">
        <f>[6]mip_pull_index_2015!$B29</f>
        <v>0.63452713304294395</v>
      </c>
      <c r="W30" s="18">
        <f>[6]mip_pull_index_2016!$B29</f>
        <v>0.59983535012435196</v>
      </c>
      <c r="X30" s="18">
        <f>[6]mip_pull_index_2017!$B29</f>
        <v>0.63412635373563997</v>
      </c>
      <c r="Y30" s="18">
        <f>[6]mip_pull_index_2018!$B29</f>
        <v>0.690380810733499</v>
      </c>
    </row>
    <row r="31" spans="1:31" ht="16.2" x14ac:dyDescent="0.4">
      <c r="A31" s="21" t="s">
        <v>47</v>
      </c>
      <c r="B31" s="18">
        <f>[6]mip_pull_index_1995!$B30</f>
        <v>0.74226230845979302</v>
      </c>
      <c r="C31" s="18">
        <f>[6]mip_pull_index_1996!$B30</f>
        <v>0.75359928155091105</v>
      </c>
      <c r="D31" s="18">
        <f>[6]mip_pull_index_1997!$B30</f>
        <v>0.76254045809279702</v>
      </c>
      <c r="E31" s="18">
        <f>[6]mip_pull_index_1998!$B30</f>
        <v>0.75403518715850304</v>
      </c>
      <c r="F31" s="18">
        <f>[6]mip_pull_index_1999!$B30</f>
        <v>0.75932805823910998</v>
      </c>
      <c r="G31" s="18">
        <f>[6]mip_pull_index_2000!$B30</f>
        <v>0.82511470044152002</v>
      </c>
      <c r="H31" s="18">
        <f>[6]mip_pull_index_2001!$B30</f>
        <v>0.83542619855094402</v>
      </c>
      <c r="I31" s="18">
        <f>[6]mip_pull_index_2002!$B30</f>
        <v>0.81332755616810404</v>
      </c>
      <c r="J31" s="18">
        <f>[6]mip_pull_index_2003!$B30</f>
        <v>0.86023512119172396</v>
      </c>
      <c r="K31" s="18">
        <f>[6]mip_pull_index_2004!$B30</f>
        <v>0.82384822586870299</v>
      </c>
      <c r="L31" s="18">
        <f>[6]mip_pull_index_2005!$B30</f>
        <v>0.85199848683113499</v>
      </c>
      <c r="M31" s="18">
        <f>[6]mip_pull_index_2006!$B30</f>
        <v>0.85323185123712597</v>
      </c>
      <c r="N31" s="18">
        <f>[6]mip_pull_index_2007!$B30</f>
        <v>0.83163592664094199</v>
      </c>
      <c r="O31" s="18">
        <f>[6]mip_pull_index_2008!$B30</f>
        <v>0.845437484384293</v>
      </c>
      <c r="P31" s="18">
        <f>[6]mip_pull_index_2009!$B30</f>
        <v>0.84119093946766599</v>
      </c>
      <c r="Q31" s="18">
        <f>[6]mip_pull_index_2010!$B30</f>
        <v>0.835782838948393</v>
      </c>
      <c r="R31" s="18">
        <f>[6]mip_pull_index_2011!$B30</f>
        <v>0.90015860500496103</v>
      </c>
      <c r="S31" s="18">
        <f>[6]mip_pull_index_2012!$B30</f>
        <v>0.91625004223866402</v>
      </c>
      <c r="T31" s="18">
        <f>[6]mip_pull_index_2013!$B30</f>
        <v>0.90461916847894497</v>
      </c>
      <c r="U31" s="18">
        <f>[6]mip_pull_index_2014!$B30</f>
        <v>0.88944033678581902</v>
      </c>
      <c r="V31" s="18">
        <f>[6]mip_pull_index_2015!$B30</f>
        <v>0.890647139309789</v>
      </c>
      <c r="W31" s="18">
        <f>[6]mip_pull_index_2016!$B30</f>
        <v>0.81299384819987597</v>
      </c>
      <c r="X31" s="18">
        <f>[6]mip_pull_index_2017!$B30</f>
        <v>0.83068466710261402</v>
      </c>
      <c r="Y31" s="18">
        <f>[6]mip_pull_index_2018!$B30</f>
        <v>0.85829139989289405</v>
      </c>
    </row>
    <row r="32" spans="1:31" ht="16.2" x14ac:dyDescent="0.4">
      <c r="A32" s="21" t="s">
        <v>48</v>
      </c>
      <c r="B32" s="18">
        <f>[6]mip_pull_index_1995!$B31</f>
        <v>0.51460652440891996</v>
      </c>
      <c r="C32" s="18">
        <f>[6]mip_pull_index_1996!$B31</f>
        <v>0.52549360351061403</v>
      </c>
      <c r="D32" s="18">
        <f>[6]mip_pull_index_1997!$B31</f>
        <v>0.53975152218648403</v>
      </c>
      <c r="E32" s="18">
        <f>[6]mip_pull_index_1998!$B31</f>
        <v>0.53059119994196602</v>
      </c>
      <c r="F32" s="18">
        <f>[6]mip_pull_index_1999!$B31</f>
        <v>0.53865893213716098</v>
      </c>
      <c r="G32" s="18">
        <f>[6]mip_pull_index_2000!$B31</f>
        <v>0.66227452371871798</v>
      </c>
      <c r="H32" s="18">
        <f>[6]mip_pull_index_2001!$B31</f>
        <v>0.717727449372909</v>
      </c>
      <c r="I32" s="18">
        <f>[6]mip_pull_index_2002!$B31</f>
        <v>0.72166586879321803</v>
      </c>
      <c r="J32" s="18">
        <f>[6]mip_pull_index_2003!$B31</f>
        <v>0.75099231040853498</v>
      </c>
      <c r="K32" s="18">
        <f>[6]mip_pull_index_2004!$B31</f>
        <v>0.70949182669378996</v>
      </c>
      <c r="L32" s="18">
        <f>[6]mip_pull_index_2005!$B31</f>
        <v>0.74287200133615605</v>
      </c>
      <c r="M32" s="18">
        <f>[6]mip_pull_index_2006!$B31</f>
        <v>0.72516366719443204</v>
      </c>
      <c r="N32" s="18">
        <f>[6]mip_pull_index_2007!$B31</f>
        <v>0.67378776218671699</v>
      </c>
      <c r="O32" s="18">
        <f>[6]mip_pull_index_2008!$B31</f>
        <v>0.66409203140266704</v>
      </c>
      <c r="P32" s="18">
        <f>[6]mip_pull_index_2009!$B31</f>
        <v>0.68583370673533395</v>
      </c>
      <c r="Q32" s="18">
        <f>[6]mip_pull_index_2010!$B31</f>
        <v>0.72309754782227298</v>
      </c>
      <c r="R32" s="18">
        <f>[6]mip_pull_index_2011!$B31</f>
        <v>0.69748070397009998</v>
      </c>
      <c r="S32" s="18">
        <f>[6]mip_pull_index_2012!$B31</f>
        <v>0.70876682302712601</v>
      </c>
      <c r="T32" s="18">
        <f>[6]mip_pull_index_2013!$B31</f>
        <v>0.73404187921537201</v>
      </c>
      <c r="U32" s="18">
        <f>[6]mip_pull_index_2014!$B31</f>
        <v>0.73232740097154803</v>
      </c>
      <c r="V32" s="18">
        <f>[6]mip_pull_index_2015!$B31</f>
        <v>0.73101953563566302</v>
      </c>
      <c r="W32" s="18">
        <f>[6]mip_pull_index_2016!$B31</f>
        <v>0.73131488147903501</v>
      </c>
      <c r="X32" s="18">
        <f>[6]mip_pull_index_2017!$B31</f>
        <v>0.71437128397457506</v>
      </c>
      <c r="Y32" s="18">
        <f>[6]mip_pull_index_2018!$B31</f>
        <v>0.72206695070382998</v>
      </c>
    </row>
    <row r="33" spans="1:25" ht="16.2" x14ac:dyDescent="0.4">
      <c r="A33" s="21" t="s">
        <v>49</v>
      </c>
      <c r="B33" s="18">
        <f>[6]mip_pull_index_1995!$B32</f>
        <v>0.37334893705906902</v>
      </c>
      <c r="C33" s="18">
        <f>[6]mip_pull_index_1996!$B32</f>
        <v>0.344579325176254</v>
      </c>
      <c r="D33" s="18">
        <f>[6]mip_pull_index_1997!$B32</f>
        <v>0.34335750219502997</v>
      </c>
      <c r="E33" s="18">
        <f>[6]mip_pull_index_1998!$B32</f>
        <v>0.33420672652774602</v>
      </c>
      <c r="F33" s="18">
        <f>[6]mip_pull_index_1999!$B32</f>
        <v>0.337701271047124</v>
      </c>
      <c r="G33" s="18">
        <f>[6]mip_pull_index_2000!$B32</f>
        <v>0.46899735814017501</v>
      </c>
      <c r="H33" s="18">
        <f>[6]mip_pull_index_2001!$B32</f>
        <v>0.52066835368474595</v>
      </c>
      <c r="I33" s="18">
        <f>[6]mip_pull_index_2002!$B32</f>
        <v>0.52558923471678898</v>
      </c>
      <c r="J33" s="18">
        <f>[6]mip_pull_index_2003!$B32</f>
        <v>0.58569871674627205</v>
      </c>
      <c r="K33" s="18">
        <f>[6]mip_pull_index_2004!$B32</f>
        <v>0.56792148031005296</v>
      </c>
      <c r="L33" s="18">
        <f>[6]mip_pull_index_2005!$B32</f>
        <v>0.61237509090105002</v>
      </c>
      <c r="M33" s="18">
        <f>[6]mip_pull_index_2006!$B32</f>
        <v>0.59416270359859102</v>
      </c>
      <c r="N33" s="18">
        <f>[6]mip_pull_index_2007!$B32</f>
        <v>0.51946470957376301</v>
      </c>
      <c r="O33" s="18">
        <f>[6]mip_pull_index_2008!$B32</f>
        <v>0.48329333867729002</v>
      </c>
      <c r="P33" s="18">
        <f>[6]mip_pull_index_2009!$B32</f>
        <v>0.47168657744007703</v>
      </c>
      <c r="Q33" s="18">
        <f>[6]mip_pull_index_2010!$B32</f>
        <v>0.33759376364667498</v>
      </c>
      <c r="R33" s="18">
        <f>[6]mip_pull_index_2011!$B32</f>
        <v>0.32692871926293599</v>
      </c>
      <c r="S33" s="18">
        <f>[6]mip_pull_index_2012!$B32</f>
        <v>0.38395187413543902</v>
      </c>
      <c r="T33" s="18">
        <f>[6]mip_pull_index_2013!$B32</f>
        <v>0.38429538885027897</v>
      </c>
      <c r="U33" s="18">
        <f>[6]mip_pull_index_2014!$B32</f>
        <v>0.37981611029774798</v>
      </c>
      <c r="V33" s="18">
        <f>[6]mip_pull_index_2015!$B32</f>
        <v>0.37539001170091701</v>
      </c>
      <c r="W33" s="18">
        <f>[6]mip_pull_index_2016!$B32</f>
        <v>0.37291722589852999</v>
      </c>
      <c r="X33" s="18">
        <f>[6]mip_pull_index_2017!$B32</f>
        <v>0.44472827478280902</v>
      </c>
      <c r="Y33" s="18">
        <f>[6]mip_pull_index_2018!$B32</f>
        <v>0.42802159213636398</v>
      </c>
    </row>
    <row r="34" spans="1:25" ht="16.2" x14ac:dyDescent="0.4">
      <c r="A34" s="21" t="s">
        <v>50</v>
      </c>
      <c r="B34" s="18">
        <f>[6]mip_pull_index_1995!$B33</f>
        <v>0.425070537552248</v>
      </c>
      <c r="C34" s="18">
        <f>[6]mip_pull_index_1996!$B33</f>
        <v>0.426816302169022</v>
      </c>
      <c r="D34" s="18">
        <f>[6]mip_pull_index_1997!$B33</f>
        <v>0.45317051257379998</v>
      </c>
      <c r="E34" s="18">
        <f>[6]mip_pull_index_1998!$B33</f>
        <v>0.44395533066114301</v>
      </c>
      <c r="F34" s="18">
        <f>[6]mip_pull_index_1999!$B33</f>
        <v>0.45571421157501502</v>
      </c>
      <c r="G34" s="18">
        <f>[6]mip_pull_index_2000!$B33</f>
        <v>0.68236722861002896</v>
      </c>
      <c r="H34" s="18">
        <f>[6]mip_pull_index_2001!$B33</f>
        <v>0.63901916469944597</v>
      </c>
      <c r="I34" s="18">
        <f>[6]mip_pull_index_2002!$B33</f>
        <v>0.72019318490091699</v>
      </c>
      <c r="J34" s="18">
        <f>[6]mip_pull_index_2003!$B33</f>
        <v>0.77014946094370096</v>
      </c>
      <c r="K34" s="18">
        <f>[6]mip_pull_index_2004!$B33</f>
        <v>0.79669729431078096</v>
      </c>
      <c r="L34" s="18">
        <f>[6]mip_pull_index_2005!$B33</f>
        <v>0.805865453264207</v>
      </c>
      <c r="M34" s="18">
        <f>[6]mip_pull_index_2006!$B33</f>
        <v>0.75498642423003604</v>
      </c>
      <c r="N34" s="18">
        <f>[6]mip_pull_index_2007!$B33</f>
        <v>0.72563221806714895</v>
      </c>
      <c r="O34" s="18">
        <f>[6]mip_pull_index_2008!$B33</f>
        <v>0.80693996449021199</v>
      </c>
      <c r="P34" s="18">
        <f>[6]mip_pull_index_2009!$B33</f>
        <v>0.76204474002816602</v>
      </c>
      <c r="Q34" s="18">
        <f>[6]mip_pull_index_2010!$B33</f>
        <v>0.64033034501683705</v>
      </c>
      <c r="R34" s="18">
        <f>[6]mip_pull_index_2011!$B33</f>
        <v>0.64794852711231199</v>
      </c>
      <c r="S34" s="18">
        <f>[6]mip_pull_index_2012!$B33</f>
        <v>0.64574921687642906</v>
      </c>
      <c r="T34" s="18">
        <f>[6]mip_pull_index_2013!$B33</f>
        <v>0.63507584774597703</v>
      </c>
      <c r="U34" s="18">
        <f>[6]mip_pull_index_2014!$B33</f>
        <v>0.64112563079441698</v>
      </c>
      <c r="V34" s="18">
        <f>[6]mip_pull_index_2015!$B33</f>
        <v>0.65423656550690801</v>
      </c>
      <c r="W34" s="18">
        <f>[6]mip_pull_index_2016!$B33</f>
        <v>0.66263949886756701</v>
      </c>
      <c r="X34" s="18">
        <f>[6]mip_pull_index_2017!$B33</f>
        <v>0.66016605063084399</v>
      </c>
      <c r="Y34" s="18">
        <f>[6]mip_pull_index_2018!$B33</f>
        <v>0.63120504975716196</v>
      </c>
    </row>
    <row r="35" spans="1:25" ht="16.2" x14ac:dyDescent="0.4">
      <c r="A35" s="21" t="s">
        <v>51</v>
      </c>
      <c r="B35" s="18">
        <f>[6]mip_pull_index_1995!$B34</f>
        <v>0.74430326817237302</v>
      </c>
      <c r="C35" s="18">
        <f>[6]mip_pull_index_1996!$B34</f>
        <v>0.67901376100336197</v>
      </c>
      <c r="D35" s="18">
        <f>[6]mip_pull_index_1997!$B34</f>
        <v>0.65736792743113004</v>
      </c>
      <c r="E35" s="18">
        <f>[6]mip_pull_index_1998!$B34</f>
        <v>0.64787437585680596</v>
      </c>
      <c r="F35" s="18">
        <f>[6]mip_pull_index_1999!$B34</f>
        <v>0.64978704105834595</v>
      </c>
      <c r="G35" s="18">
        <f>[6]mip_pull_index_2000!$B34</f>
        <v>0.63627811706408199</v>
      </c>
      <c r="H35" s="18">
        <f>[6]mip_pull_index_2001!$B34</f>
        <v>0.61652112380864499</v>
      </c>
      <c r="I35" s="18">
        <f>[6]mip_pull_index_2002!$B34</f>
        <v>0.66586826363588403</v>
      </c>
      <c r="J35" s="18">
        <f>[6]mip_pull_index_2003!$B34</f>
        <v>0.66930355781847495</v>
      </c>
      <c r="K35" s="18">
        <f>[6]mip_pull_index_2004!$B34</f>
        <v>0.64593962289122198</v>
      </c>
      <c r="L35" s="18">
        <f>[6]mip_pull_index_2005!$B34</f>
        <v>0.65643992762162595</v>
      </c>
      <c r="M35" s="18">
        <f>[6]mip_pull_index_2006!$B34</f>
        <v>0.64741599666974503</v>
      </c>
      <c r="N35" s="18">
        <f>[6]mip_pull_index_2007!$B34</f>
        <v>0.65202261711205001</v>
      </c>
      <c r="O35" s="18">
        <f>[6]mip_pull_index_2008!$B34</f>
        <v>0.59634363808236202</v>
      </c>
      <c r="P35" s="18">
        <f>[6]mip_pull_index_2009!$B34</f>
        <v>0.60259578722600005</v>
      </c>
      <c r="Q35" s="18">
        <f>[6]mip_pull_index_2010!$B34</f>
        <v>0.80877369825397005</v>
      </c>
      <c r="R35" s="18">
        <f>[6]mip_pull_index_2011!$B34</f>
        <v>0.78812399424452295</v>
      </c>
      <c r="S35" s="18">
        <f>[6]mip_pull_index_2012!$B34</f>
        <v>0.79857860784554302</v>
      </c>
      <c r="T35" s="18">
        <f>[6]mip_pull_index_2013!$B34</f>
        <v>0.79643212850668499</v>
      </c>
      <c r="U35" s="18">
        <f>[6]mip_pull_index_2014!$B34</f>
        <v>0.816526487198727</v>
      </c>
      <c r="V35" s="18">
        <f>[6]mip_pull_index_2015!$B34</f>
        <v>0.79269649256304098</v>
      </c>
      <c r="W35" s="18">
        <f>[6]mip_pull_index_2016!$B34</f>
        <v>0.79406852176818199</v>
      </c>
      <c r="X35" s="18">
        <f>[6]mip_pull_index_2017!$B34</f>
        <v>0.76789298086699898</v>
      </c>
      <c r="Y35" s="18">
        <f>[6]mip_pull_index_2018!$B34</f>
        <v>0.74711211016429302</v>
      </c>
    </row>
    <row r="36" spans="1:25" ht="16.2" x14ac:dyDescent="0.4">
      <c r="A36" s="21" t="s">
        <v>52</v>
      </c>
      <c r="B36" s="18">
        <f>[6]mip_pull_index_1995!$B35</f>
        <v>0.90002336226121304</v>
      </c>
      <c r="C36" s="18">
        <f>[6]mip_pull_index_1996!$B35</f>
        <v>0.951715800758546</v>
      </c>
      <c r="D36" s="18">
        <f>[6]mip_pull_index_1997!$B35</f>
        <v>0.99735198052094498</v>
      </c>
      <c r="E36" s="18">
        <f>[6]mip_pull_index_1998!$B35</f>
        <v>0.95917081739160004</v>
      </c>
      <c r="F36" s="18">
        <f>[6]mip_pull_index_1999!$B35</f>
        <v>0.91916638070427703</v>
      </c>
      <c r="G36" s="18">
        <f>[6]mip_pull_index_2000!$B35</f>
        <v>1.05453974188141</v>
      </c>
      <c r="H36" s="18">
        <f>[6]mip_pull_index_2001!$B35</f>
        <v>1.0154181719177</v>
      </c>
      <c r="I36" s="18">
        <f>[6]mip_pull_index_2002!$B35</f>
        <v>1.0233513958020399</v>
      </c>
      <c r="J36" s="18">
        <f>[6]mip_pull_index_2003!$B35</f>
        <v>0.99550888136732096</v>
      </c>
      <c r="K36" s="18">
        <f>[6]mip_pull_index_2004!$B35</f>
        <v>0.97883223333370095</v>
      </c>
      <c r="L36" s="18">
        <f>[6]mip_pull_index_2005!$B35</f>
        <v>1.0132581052815</v>
      </c>
      <c r="M36" s="18">
        <f>[6]mip_pull_index_2006!$B35</f>
        <v>1.0053813054945899</v>
      </c>
      <c r="N36" s="18">
        <f>[6]mip_pull_index_2007!$B35</f>
        <v>1.01465714412897</v>
      </c>
      <c r="O36" s="18">
        <f>[6]mip_pull_index_2008!$B35</f>
        <v>0.88927451920365297</v>
      </c>
      <c r="P36" s="18">
        <f>[6]mip_pull_index_2009!$B35</f>
        <v>0.89811170114667505</v>
      </c>
      <c r="Q36" s="18">
        <f>[6]mip_pull_index_2010!$B35</f>
        <v>0.702030715709824</v>
      </c>
      <c r="R36" s="18">
        <f>[6]mip_pull_index_2011!$B35</f>
        <v>0.71400456195275497</v>
      </c>
      <c r="S36" s="18">
        <f>[6]mip_pull_index_2012!$B35</f>
        <v>0.69669638929296196</v>
      </c>
      <c r="T36" s="18">
        <f>[6]mip_pull_index_2013!$B35</f>
        <v>0.68598671455656302</v>
      </c>
      <c r="U36" s="18">
        <f>[6]mip_pull_index_2014!$B35</f>
        <v>0.67244940425352595</v>
      </c>
      <c r="V36" s="18">
        <f>[6]mip_pull_index_2015!$B35</f>
        <v>0.64006916675131897</v>
      </c>
      <c r="W36" s="18">
        <f>[6]mip_pull_index_2016!$B35</f>
        <v>0.625611086271459</v>
      </c>
      <c r="X36" s="18">
        <f>[6]mip_pull_index_2017!$B35</f>
        <v>0.61508485033402405</v>
      </c>
      <c r="Y36" s="18">
        <f>[6]mip_pull_index_2018!$B35</f>
        <v>0.589590314505401</v>
      </c>
    </row>
    <row r="37" spans="1:25" ht="16.2" x14ac:dyDescent="0.4">
      <c r="A37" s="21" t="s">
        <v>53</v>
      </c>
      <c r="B37" s="18">
        <f>[6]mip_pull_index_1995!$B36</f>
        <v>0.65024027099022497</v>
      </c>
      <c r="C37" s="18">
        <f>[6]mip_pull_index_1996!$B36</f>
        <v>0.69527565718932305</v>
      </c>
      <c r="D37" s="18">
        <f>[6]mip_pull_index_1997!$B36</f>
        <v>0.71566950601725599</v>
      </c>
      <c r="E37" s="18">
        <f>[6]mip_pull_index_1998!$B36</f>
        <v>0.72003577423332898</v>
      </c>
      <c r="F37" s="18">
        <f>[6]mip_pull_index_1999!$B36</f>
        <v>0.74578231972117903</v>
      </c>
      <c r="G37" s="18">
        <f>[6]mip_pull_index_2000!$B36</f>
        <v>0.71260144753688304</v>
      </c>
      <c r="H37" s="18">
        <f>[6]mip_pull_index_2001!$B36</f>
        <v>0.74774441104511402</v>
      </c>
      <c r="I37" s="18">
        <f>[6]mip_pull_index_2002!$B36</f>
        <v>0.74767620725265105</v>
      </c>
      <c r="J37" s="18">
        <f>[6]mip_pull_index_2003!$B36</f>
        <v>0.754687080727244</v>
      </c>
      <c r="K37" s="18">
        <f>[6]mip_pull_index_2004!$B36</f>
        <v>0.69660497809634203</v>
      </c>
      <c r="L37" s="18">
        <f>[6]mip_pull_index_2005!$B36</f>
        <v>0.70262574991031801</v>
      </c>
      <c r="M37" s="18">
        <f>[6]mip_pull_index_2006!$B36</f>
        <v>0.68881858136532703</v>
      </c>
      <c r="N37" s="18">
        <f>[6]mip_pull_index_2007!$B36</f>
        <v>0.67407494615905705</v>
      </c>
      <c r="O37" s="18">
        <f>[6]mip_pull_index_2008!$B36</f>
        <v>0.61745031171141895</v>
      </c>
      <c r="P37" s="18">
        <f>[6]mip_pull_index_2009!$B36</f>
        <v>0.62030161909980797</v>
      </c>
      <c r="Q37" s="18">
        <f>[6]mip_pull_index_2010!$B36</f>
        <v>0.51340140866154005</v>
      </c>
      <c r="R37" s="18">
        <f>[6]mip_pull_index_2011!$B36</f>
        <v>0.50469638254614302</v>
      </c>
      <c r="S37" s="18">
        <f>[6]mip_pull_index_2012!$B36</f>
        <v>0.52056165899433304</v>
      </c>
      <c r="T37" s="18">
        <f>[6]mip_pull_index_2013!$B36</f>
        <v>0.52831273036316395</v>
      </c>
      <c r="U37" s="18">
        <f>[6]mip_pull_index_2014!$B36</f>
        <v>0.53633125706085505</v>
      </c>
      <c r="V37" s="18">
        <f>[6]mip_pull_index_2015!$B36</f>
        <v>0.568592788647315</v>
      </c>
      <c r="W37" s="18">
        <f>[6]mip_pull_index_2016!$B36</f>
        <v>0.57515765340416303</v>
      </c>
      <c r="X37" s="18">
        <f>[6]mip_pull_index_2017!$B36</f>
        <v>0.59479043250642805</v>
      </c>
      <c r="Y37" s="18">
        <f>[6]mip_pull_index_2018!$B36</f>
        <v>0.57264952754695198</v>
      </c>
    </row>
    <row r="38" spans="1:25" ht="16.2" x14ac:dyDescent="0.4">
      <c r="A38" s="21" t="s">
        <v>54</v>
      </c>
      <c r="B38" s="18">
        <f>[6]mip_pull_index_1995!$B37</f>
        <v>1.5755485652022301</v>
      </c>
      <c r="C38" s="18">
        <f>[6]mip_pull_index_1996!$B37</f>
        <v>1.27145360970501</v>
      </c>
      <c r="D38" s="18">
        <f>[6]mip_pull_index_1997!$B37</f>
        <v>1.0131898023802299</v>
      </c>
      <c r="E38" s="18">
        <f>[6]mip_pull_index_1998!$B37</f>
        <v>0.96050112211620797</v>
      </c>
      <c r="F38" s="18">
        <f>[6]mip_pull_index_1999!$B37</f>
        <v>0.99269497565709497</v>
      </c>
      <c r="G38" s="18">
        <f>[6]mip_pull_index_2000!$B37</f>
        <v>1.2504435103490299</v>
      </c>
      <c r="H38" s="18">
        <f>[6]mip_pull_index_2001!$B37</f>
        <v>1.17833210306248</v>
      </c>
      <c r="I38" s="18">
        <f>[6]mip_pull_index_2002!$B37</f>
        <v>1.21408417810641</v>
      </c>
      <c r="J38" s="18">
        <f>[6]mip_pull_index_2003!$B37</f>
        <v>1.17974287011431</v>
      </c>
      <c r="K38" s="18">
        <f>[6]mip_pull_index_2004!$B37</f>
        <v>0.977057060920827</v>
      </c>
      <c r="L38" s="18">
        <f>[6]mip_pull_index_2005!$B37</f>
        <v>1.0896622483737901</v>
      </c>
      <c r="M38" s="18">
        <f>[6]mip_pull_index_2006!$B37</f>
        <v>1.14967625482797</v>
      </c>
      <c r="N38" s="18">
        <f>[6]mip_pull_index_2007!$B37</f>
        <v>1.24898361998915</v>
      </c>
      <c r="O38" s="18">
        <f>[6]mip_pull_index_2008!$B37</f>
        <v>1.2091779716181601</v>
      </c>
      <c r="P38" s="18">
        <f>[6]mip_pull_index_2009!$B37</f>
        <v>1.38403534682409</v>
      </c>
      <c r="Q38" s="18">
        <f>[6]mip_pull_index_2010!$B37</f>
        <v>1.32496401526278</v>
      </c>
      <c r="R38" s="18">
        <f>[6]mip_pull_index_2011!$B37</f>
        <v>1.29455782770033</v>
      </c>
      <c r="S38" s="18">
        <f>[6]mip_pull_index_2012!$B37</f>
        <v>1.3119206901320499</v>
      </c>
      <c r="T38" s="18">
        <f>[6]mip_pull_index_2013!$B37</f>
        <v>1.23527495206153</v>
      </c>
      <c r="U38" s="18">
        <f>[6]mip_pull_index_2014!$B37</f>
        <v>1.2273262618448399</v>
      </c>
      <c r="V38" s="18">
        <f>[6]mip_pull_index_2015!$B37</f>
        <v>1.3277446224391201</v>
      </c>
      <c r="W38" s="18">
        <f>[6]mip_pull_index_2016!$B37</f>
        <v>1.4235840435973199</v>
      </c>
      <c r="X38" s="18">
        <f>[6]mip_pull_index_2017!$B37</f>
        <v>1.3244919768137</v>
      </c>
      <c r="Y38" s="18">
        <f>[6]mip_pull_index_2018!$B37</f>
        <v>1.2173960833538799</v>
      </c>
    </row>
    <row r="39" spans="1:25" ht="16.2" x14ac:dyDescent="0.4">
      <c r="A39" s="21" t="s">
        <v>55</v>
      </c>
      <c r="B39" s="18">
        <f>[6]mip_pull_index_1995!$B38</f>
        <v>0.40901131980744598</v>
      </c>
      <c r="C39" s="18">
        <f>[6]mip_pull_index_1996!$B38</f>
        <v>0.64453383236787198</v>
      </c>
      <c r="D39" s="18">
        <f>[6]mip_pull_index_1997!$B38</f>
        <v>0.82973915440748303</v>
      </c>
      <c r="E39" s="18">
        <f>[6]mip_pull_index_1998!$B38</f>
        <v>0.79928558648254</v>
      </c>
      <c r="F39" s="18">
        <f>[6]mip_pull_index_1999!$B38</f>
        <v>0.745064757563353</v>
      </c>
      <c r="G39" s="18">
        <f>[6]mip_pull_index_2000!$B38</f>
        <v>0.77359908070162098</v>
      </c>
      <c r="H39" s="18">
        <f>[6]mip_pull_index_2001!$B38</f>
        <v>0.72572150048290296</v>
      </c>
      <c r="I39" s="18">
        <f>[6]mip_pull_index_2002!$B38</f>
        <v>0.67567925251384198</v>
      </c>
      <c r="J39" s="18">
        <f>[6]mip_pull_index_2003!$B38</f>
        <v>0.58423962367298599</v>
      </c>
      <c r="K39" s="18">
        <f>[6]mip_pull_index_2004!$B38</f>
        <v>0.57064786885072005</v>
      </c>
      <c r="L39" s="18">
        <f>[6]mip_pull_index_2005!$B38</f>
        <v>0.56672772729743803</v>
      </c>
      <c r="M39" s="18">
        <f>[6]mip_pull_index_2006!$B38</f>
        <v>0.56096527387982098</v>
      </c>
      <c r="N39" s="18">
        <f>[6]mip_pull_index_2007!$B38</f>
        <v>0.60867218149365998</v>
      </c>
      <c r="O39" s="18">
        <f>[6]mip_pull_index_2008!$B38</f>
        <v>0.57292446494783</v>
      </c>
      <c r="P39" s="18">
        <f>[6]mip_pull_index_2009!$B38</f>
        <v>0.69175184745544704</v>
      </c>
      <c r="Q39" s="18">
        <f>[6]mip_pull_index_2010!$B38</f>
        <v>0.56366053548007899</v>
      </c>
      <c r="R39" s="18">
        <f>[6]mip_pull_index_2011!$B38</f>
        <v>0.57099342704109302</v>
      </c>
      <c r="S39" s="18">
        <f>[6]mip_pull_index_2012!$B38</f>
        <v>0.58726349651115695</v>
      </c>
      <c r="T39" s="18">
        <f>[6]mip_pull_index_2013!$B38</f>
        <v>0.58680836767945999</v>
      </c>
      <c r="U39" s="18">
        <f>[6]mip_pull_index_2014!$B38</f>
        <v>0.58952584393920904</v>
      </c>
      <c r="V39" s="18">
        <f>[6]mip_pull_index_2015!$B38</f>
        <v>0.62761353721984303</v>
      </c>
      <c r="W39" s="18">
        <f>[6]mip_pull_index_2016!$B38</f>
        <v>0.61242333014649997</v>
      </c>
      <c r="X39" s="18">
        <f>[6]mip_pull_index_2017!$B38</f>
        <v>0.60758702167728595</v>
      </c>
      <c r="Y39" s="18">
        <f>[6]mip_pull_index_2018!$B38</f>
        <v>0.56569099874061501</v>
      </c>
    </row>
    <row r="40" spans="1:25" ht="16.2" x14ac:dyDescent="0.4">
      <c r="A40" s="21" t="s">
        <v>56</v>
      </c>
      <c r="B40" s="18">
        <f>[6]mip_pull_index_1995!$B39</f>
        <v>2.29627943355485</v>
      </c>
      <c r="C40" s="18">
        <f>[6]mip_pull_index_1996!$B39</f>
        <v>2.23976530091833</v>
      </c>
      <c r="D40" s="18">
        <f>[6]mip_pull_index_1997!$B39</f>
        <v>2.1587842525072798</v>
      </c>
      <c r="E40" s="18">
        <f>[6]mip_pull_index_1998!$B39</f>
        <v>2.1122986842085298</v>
      </c>
      <c r="F40" s="18">
        <f>[6]mip_pull_index_1999!$B39</f>
        <v>2.1102634603195098</v>
      </c>
      <c r="G40" s="18">
        <f>[6]mip_pull_index_2000!$B39</f>
        <v>2.17386348822905</v>
      </c>
      <c r="H40" s="18">
        <f>[6]mip_pull_index_2001!$B39</f>
        <v>2.0356277221595498</v>
      </c>
      <c r="I40" s="18">
        <f>[6]mip_pull_index_2002!$B39</f>
        <v>2.0799683103075601</v>
      </c>
      <c r="J40" s="18">
        <f>[6]mip_pull_index_2003!$B39</f>
        <v>1.9770836532037901</v>
      </c>
      <c r="K40" s="18">
        <f>[6]mip_pull_index_2004!$B39</f>
        <v>1.85580275401765</v>
      </c>
      <c r="L40" s="18">
        <f>[6]mip_pull_index_2005!$B39</f>
        <v>1.8883180970592901</v>
      </c>
      <c r="M40" s="18">
        <f>[6]mip_pull_index_2006!$B39</f>
        <v>1.9273963364373301</v>
      </c>
      <c r="N40" s="18">
        <f>[6]mip_pull_index_2007!$B39</f>
        <v>1.9079484736694701</v>
      </c>
      <c r="O40" s="18">
        <f>[6]mip_pull_index_2008!$B39</f>
        <v>1.85528364612213</v>
      </c>
      <c r="P40" s="18">
        <f>[6]mip_pull_index_2009!$B39</f>
        <v>1.98495116746388</v>
      </c>
      <c r="Q40" s="18">
        <f>[6]mip_pull_index_2010!$B39</f>
        <v>1.81673148785112</v>
      </c>
      <c r="R40" s="18">
        <f>[6]mip_pull_index_2011!$B39</f>
        <v>1.79223260742793</v>
      </c>
      <c r="S40" s="18">
        <f>[6]mip_pull_index_2012!$B39</f>
        <v>1.8720643486608499</v>
      </c>
      <c r="T40" s="18">
        <f>[6]mip_pull_index_2013!$B39</f>
        <v>1.87041473746746</v>
      </c>
      <c r="U40" s="18">
        <f>[6]mip_pull_index_2014!$B39</f>
        <v>1.91225071191598</v>
      </c>
      <c r="V40" s="18">
        <f>[6]mip_pull_index_2015!$B39</f>
        <v>1.98672019297056</v>
      </c>
      <c r="W40" s="18">
        <f>[6]mip_pull_index_2016!$B39</f>
        <v>2.0346059651725001</v>
      </c>
      <c r="X40" s="18">
        <f>[6]mip_pull_index_2017!$B39</f>
        <v>1.8970488176620499</v>
      </c>
      <c r="Y40" s="18">
        <f>[6]mip_pull_index_2018!$B39</f>
        <v>1.89656330260323</v>
      </c>
    </row>
    <row r="41" spans="1:25" ht="16.2" x14ac:dyDescent="0.4">
      <c r="A41" s="21" t="s">
        <v>57</v>
      </c>
      <c r="B41" s="18">
        <f>[6]mip_pull_index_1995!$B40</f>
        <v>1.6933522598066999</v>
      </c>
      <c r="C41" s="18">
        <f>[6]mip_pull_index_1996!$B40</f>
        <v>1.60583349365728</v>
      </c>
      <c r="D41" s="18">
        <f>[6]mip_pull_index_1997!$B40</f>
        <v>1.5815555822799401</v>
      </c>
      <c r="E41" s="18">
        <f>[6]mip_pull_index_1998!$B40</f>
        <v>1.56380090869755</v>
      </c>
      <c r="F41" s="18">
        <f>[6]mip_pull_index_1999!$B40</f>
        <v>1.5625651141697401</v>
      </c>
      <c r="G41" s="18">
        <f>[6]mip_pull_index_2000!$B40</f>
        <v>1.64021357690606</v>
      </c>
      <c r="H41" s="18">
        <f>[6]mip_pull_index_2001!$B40</f>
        <v>1.5686308210275499</v>
      </c>
      <c r="I41" s="18">
        <f>[6]mip_pull_index_2002!$B40</f>
        <v>1.57995805689753</v>
      </c>
      <c r="J41" s="18">
        <f>[6]mip_pull_index_2003!$B40</f>
        <v>1.52324295615171</v>
      </c>
      <c r="K41" s="18">
        <f>[6]mip_pull_index_2004!$B40</f>
        <v>1.4707422886277799</v>
      </c>
      <c r="L41" s="18">
        <f>[6]mip_pull_index_2005!$B40</f>
        <v>1.48912113006748</v>
      </c>
      <c r="M41" s="18">
        <f>[6]mip_pull_index_2006!$B40</f>
        <v>1.48266429710962</v>
      </c>
      <c r="N41" s="18">
        <f>[6]mip_pull_index_2007!$B40</f>
        <v>1.48203960801363</v>
      </c>
      <c r="O41" s="18">
        <f>[6]mip_pull_index_2008!$B40</f>
        <v>1.4461558656484801</v>
      </c>
      <c r="P41" s="18">
        <f>[6]mip_pull_index_2009!$B40</f>
        <v>1.5781256452188801</v>
      </c>
      <c r="Q41" s="18">
        <f>[6]mip_pull_index_2010!$B40</f>
        <v>1.32235863295714</v>
      </c>
      <c r="R41" s="18">
        <f>[6]mip_pull_index_2011!$B40</f>
        <v>1.3417207347094799</v>
      </c>
      <c r="S41" s="18">
        <f>[6]mip_pull_index_2012!$B40</f>
        <v>1.3915207511474399</v>
      </c>
      <c r="T41" s="18">
        <f>[6]mip_pull_index_2013!$B40</f>
        <v>1.4255361453114099</v>
      </c>
      <c r="U41" s="18">
        <f>[6]mip_pull_index_2014!$B40</f>
        <v>1.4177274557146899</v>
      </c>
      <c r="V41" s="18">
        <f>[6]mip_pull_index_2015!$B40</f>
        <v>1.4478656769218201</v>
      </c>
      <c r="W41" s="18">
        <f>[6]mip_pull_index_2016!$B40</f>
        <v>1.5158165367940899</v>
      </c>
      <c r="X41" s="18">
        <f>[6]mip_pull_index_2017!$B40</f>
        <v>1.4953567404289401</v>
      </c>
      <c r="Y41" s="18">
        <f>[6]mip_pull_index_2018!$B40</f>
        <v>1.41271408018974</v>
      </c>
    </row>
    <row r="42" spans="1:25" ht="16.2" x14ac:dyDescent="0.4">
      <c r="A42" s="21" t="s">
        <v>58</v>
      </c>
      <c r="B42" s="18">
        <f>[6]mip_pull_index_1995!$B41</f>
        <v>0.43290977682966097</v>
      </c>
      <c r="C42" s="18">
        <f>[6]mip_pull_index_1996!$B41</f>
        <v>0.330331733710368</v>
      </c>
      <c r="D42" s="18">
        <f>[6]mip_pull_index_1997!$B41</f>
        <v>0.23998916577264801</v>
      </c>
      <c r="E42" s="18">
        <f>[6]mip_pull_index_1998!$B41</f>
        <v>0.23279366903367801</v>
      </c>
      <c r="F42" s="18">
        <f>[6]mip_pull_index_1999!$B41</f>
        <v>0.244484066954997</v>
      </c>
      <c r="G42" s="18">
        <f>[6]mip_pull_index_2000!$B41</f>
        <v>0.31755742857076502</v>
      </c>
      <c r="H42" s="18">
        <f>[6]mip_pull_index_2001!$B41</f>
        <v>0.28289941819721998</v>
      </c>
      <c r="I42" s="18">
        <f>[6]mip_pull_index_2002!$B41</f>
        <v>0.31484222264741801</v>
      </c>
      <c r="J42" s="18">
        <f>[6]mip_pull_index_2003!$B41</f>
        <v>0.30173574417736299</v>
      </c>
      <c r="K42" s="18">
        <f>[6]mip_pull_index_2004!$B41</f>
        <v>0.28602823654425302</v>
      </c>
      <c r="L42" s="18">
        <f>[6]mip_pull_index_2005!$B41</f>
        <v>0.29349739841566602</v>
      </c>
      <c r="M42" s="18">
        <f>[6]mip_pull_index_2006!$B41</f>
        <v>0.28759916462984603</v>
      </c>
      <c r="N42" s="18">
        <f>[6]mip_pull_index_2007!$B41</f>
        <v>0.30613631390546198</v>
      </c>
      <c r="O42" s="18">
        <f>[6]mip_pull_index_2008!$B41</f>
        <v>0.29450491534397699</v>
      </c>
      <c r="P42" s="18">
        <f>[6]mip_pull_index_2009!$B41</f>
        <v>0.27277623970456799</v>
      </c>
      <c r="Q42" s="18">
        <f>[6]mip_pull_index_2010!$B41</f>
        <v>0.36485146690736597</v>
      </c>
      <c r="R42" s="18">
        <f>[6]mip_pull_index_2011!$B41</f>
        <v>0.36980923836035001</v>
      </c>
      <c r="S42" s="18">
        <f>[6]mip_pull_index_2012!$B41</f>
        <v>0.38067357523547701</v>
      </c>
      <c r="T42" s="18">
        <f>[6]mip_pull_index_2013!$B41</f>
        <v>0.36677742989426998</v>
      </c>
      <c r="U42" s="18">
        <f>[6]mip_pull_index_2014!$B41</f>
        <v>0.36831188121241898</v>
      </c>
      <c r="V42" s="18">
        <f>[6]mip_pull_index_2015!$B41</f>
        <v>0.36846666982161302</v>
      </c>
      <c r="W42" s="18">
        <f>[6]mip_pull_index_2016!$B41</f>
        <v>0.37631949488752298</v>
      </c>
      <c r="X42" s="18">
        <f>[6]mip_pull_index_2017!$B41</f>
        <v>0.34838977242897301</v>
      </c>
      <c r="Y42" s="18">
        <f>[6]mip_pull_index_2018!$B41</f>
        <v>0.33373637576548199</v>
      </c>
    </row>
    <row r="43" spans="1:25" ht="16.2" x14ac:dyDescent="0.4">
      <c r="A43" s="21" t="s">
        <v>59</v>
      </c>
      <c r="B43" s="18">
        <f>[6]mip_pull_index_1995!$B42</f>
        <v>0.10367836638552699</v>
      </c>
      <c r="C43" s="18">
        <f>[6]mip_pull_index_1996!$B42</f>
        <v>9.2110985129861198E-2</v>
      </c>
      <c r="D43" s="18">
        <f>[6]mip_pull_index_1997!$B42</f>
        <v>9.3748613208166701E-2</v>
      </c>
      <c r="E43" s="18">
        <f>[6]mip_pull_index_1998!$B42</f>
        <v>9.24380367460816E-2</v>
      </c>
      <c r="F43" s="18">
        <f>[6]mip_pull_index_1999!$B42</f>
        <v>9.7917408695840605E-2</v>
      </c>
      <c r="G43" s="18">
        <f>[6]mip_pull_index_2000!$B42</f>
        <v>0.190812789657066</v>
      </c>
      <c r="H43" s="18">
        <f>[6]mip_pull_index_2001!$B42</f>
        <v>0.17938297823638399</v>
      </c>
      <c r="I43" s="18">
        <f>[6]mip_pull_index_2002!$B42</f>
        <v>0.196850711184579</v>
      </c>
      <c r="J43" s="18">
        <f>[6]mip_pull_index_2003!$B42</f>
        <v>0.201951468495146</v>
      </c>
      <c r="K43" s="18">
        <f>[6]mip_pull_index_2004!$B42</f>
        <v>0.200537025815688</v>
      </c>
      <c r="L43" s="18">
        <f>[6]mip_pull_index_2005!$B42</f>
        <v>0.21466922206216299</v>
      </c>
      <c r="M43" s="18">
        <f>[6]mip_pull_index_2006!$B42</f>
        <v>0.197137941115992</v>
      </c>
      <c r="N43" s="18">
        <f>[6]mip_pull_index_2007!$B42</f>
        <v>0.19147658129121101</v>
      </c>
      <c r="O43" s="18">
        <f>[6]mip_pull_index_2008!$B42</f>
        <v>0.19738258477284301</v>
      </c>
      <c r="P43" s="18">
        <f>[6]mip_pull_index_2009!$B42</f>
        <v>0.19724762780101501</v>
      </c>
      <c r="Q43" s="18">
        <f>[6]mip_pull_index_2010!$B42</f>
        <v>0.27639520679990598</v>
      </c>
      <c r="R43" s="18">
        <f>[6]mip_pull_index_2011!$B42</f>
        <v>0.26965255385664599</v>
      </c>
      <c r="S43" s="18">
        <f>[6]mip_pull_index_2012!$B42</f>
        <v>0.28077730214893798</v>
      </c>
      <c r="T43" s="18">
        <f>[6]mip_pull_index_2013!$B42</f>
        <v>0.27328854070153102</v>
      </c>
      <c r="U43" s="18">
        <f>[6]mip_pull_index_2014!$B42</f>
        <v>0.26362548791454499</v>
      </c>
      <c r="V43" s="18">
        <f>[6]mip_pull_index_2015!$B42</f>
        <v>0.255227748311805</v>
      </c>
      <c r="W43" s="18">
        <f>[6]mip_pull_index_2016!$B42</f>
        <v>0.25885720307325599</v>
      </c>
      <c r="X43" s="18">
        <f>[6]mip_pull_index_2017!$B42</f>
        <v>0.26120035597112201</v>
      </c>
      <c r="Y43" s="18">
        <f>[6]mip_pull_index_2018!$B42</f>
        <v>0.21320614987602499</v>
      </c>
    </row>
    <row r="44" spans="1:25" ht="16.2" x14ac:dyDescent="0.4">
      <c r="A44" s="21" t="s">
        <v>60</v>
      </c>
      <c r="B44" s="18">
        <f>[6]mip_pull_index_1995!$B43</f>
        <v>0.29721185206825002</v>
      </c>
      <c r="C44" s="18">
        <f>[6]mip_pull_index_1996!$B43</f>
        <v>0.31823476146627999</v>
      </c>
      <c r="D44" s="18">
        <f>[6]mip_pull_index_1997!$B43</f>
        <v>0.321990215290548</v>
      </c>
      <c r="E44" s="18">
        <f>[6]mip_pull_index_1998!$B43</f>
        <v>0.32433236358356599</v>
      </c>
      <c r="F44" s="18">
        <f>[6]mip_pull_index_1999!$B43</f>
        <v>0.35282113203915599</v>
      </c>
      <c r="G44" s="18">
        <f>[6]mip_pull_index_2000!$B43</f>
        <v>0.32044963594486497</v>
      </c>
      <c r="H44" s="18">
        <f>[6]mip_pull_index_2001!$B43</f>
        <v>0.316952389158214</v>
      </c>
      <c r="I44" s="18">
        <f>[6]mip_pull_index_2002!$B43</f>
        <v>0.335340286684841</v>
      </c>
      <c r="J44" s="18">
        <f>[6]mip_pull_index_2003!$B43</f>
        <v>0.34553394199938597</v>
      </c>
      <c r="K44" s="18">
        <f>[6]mip_pull_index_2004!$B43</f>
        <v>0.364674333185526</v>
      </c>
      <c r="L44" s="18">
        <f>[6]mip_pull_index_2005!$B43</f>
        <v>0.378717686882654</v>
      </c>
      <c r="M44" s="18">
        <f>[6]mip_pull_index_2006!$B43</f>
        <v>0.36624762901470698</v>
      </c>
      <c r="N44" s="18">
        <f>[6]mip_pull_index_2007!$B43</f>
        <v>0.34205992065642499</v>
      </c>
      <c r="O44" s="18">
        <f>[6]mip_pull_index_2008!$B43</f>
        <v>0.35366322363597302</v>
      </c>
      <c r="P44" s="18">
        <f>[6]mip_pull_index_2009!$B43</f>
        <v>0.34922301399629302</v>
      </c>
      <c r="Q44" s="18">
        <f>[6]mip_pull_index_2010!$B43</f>
        <v>0.350387685056196</v>
      </c>
      <c r="R44" s="18">
        <f>[6]mip_pull_index_2011!$B43</f>
        <v>0.3432497426353</v>
      </c>
      <c r="S44" s="18">
        <f>[6]mip_pull_index_2012!$B43</f>
        <v>0.31797478562176501</v>
      </c>
      <c r="T44" s="18">
        <f>[6]mip_pull_index_2013!$B43</f>
        <v>0.31240007624008098</v>
      </c>
      <c r="U44" s="18">
        <f>[6]mip_pull_index_2014!$B43</f>
        <v>0.31721803952544497</v>
      </c>
      <c r="V44" s="18">
        <f>[6]mip_pull_index_2015!$B43</f>
        <v>0.32165641729067102</v>
      </c>
      <c r="W44" s="18">
        <f>[6]mip_pull_index_2016!$B43</f>
        <v>0.32494347664182199</v>
      </c>
      <c r="X44" s="18">
        <f>[6]mip_pull_index_2017!$B43</f>
        <v>0.32972639220265099</v>
      </c>
      <c r="Y44" s="18">
        <f>[6]mip_pull_index_2018!$B43</f>
        <v>0.30987361118504297</v>
      </c>
    </row>
    <row r="45" spans="1:25" ht="16.2" x14ac:dyDescent="0.4">
      <c r="A45" s="21" t="s">
        <v>61</v>
      </c>
      <c r="B45" s="18">
        <f>[6]mip_pull_index_1995!$B44</f>
        <v>0.51386654731630499</v>
      </c>
      <c r="C45" s="18">
        <f>[6]mip_pull_index_1996!$B44</f>
        <v>0.51333268744676996</v>
      </c>
      <c r="D45" s="18">
        <f>[6]mip_pull_index_1997!$B44</f>
        <v>0.50079750204434903</v>
      </c>
      <c r="E45" s="18">
        <f>[6]mip_pull_index_1998!$B44</f>
        <v>0.50257363890544005</v>
      </c>
      <c r="F45" s="18">
        <f>[6]mip_pull_index_1999!$B44</f>
        <v>0.49923481453303198</v>
      </c>
      <c r="G45" s="18">
        <f>[6]mip_pull_index_2000!$B44</f>
        <v>0.35769477980994102</v>
      </c>
      <c r="H45" s="18">
        <f>[6]mip_pull_index_2001!$B44</f>
        <v>0.35896972971757002</v>
      </c>
      <c r="I45" s="18">
        <f>[6]mip_pull_index_2002!$B44</f>
        <v>0.41072547328584402</v>
      </c>
      <c r="J45" s="18">
        <f>[6]mip_pull_index_2003!$B44</f>
        <v>0.41809019747848902</v>
      </c>
      <c r="K45" s="18">
        <f>[6]mip_pull_index_2004!$B44</f>
        <v>0.427739825692593</v>
      </c>
      <c r="L45" s="18">
        <f>[6]mip_pull_index_2005!$B44</f>
        <v>0.42346428119950502</v>
      </c>
      <c r="M45" s="18">
        <f>[6]mip_pull_index_2006!$B44</f>
        <v>0.40406594285426201</v>
      </c>
      <c r="N45" s="18">
        <f>[6]mip_pull_index_2007!$B44</f>
        <v>0.422997971350628</v>
      </c>
      <c r="O45" s="18">
        <f>[6]mip_pull_index_2008!$B44</f>
        <v>0.42829591819463397</v>
      </c>
      <c r="P45" s="18">
        <f>[6]mip_pull_index_2009!$B44</f>
        <v>0.40947738780452703</v>
      </c>
      <c r="Q45" s="18">
        <f>[6]mip_pull_index_2010!$B44</f>
        <v>0.34050025236074499</v>
      </c>
      <c r="R45" s="18">
        <f>[6]mip_pull_index_2011!$B44</f>
        <v>0.36801032154326702</v>
      </c>
      <c r="S45" s="18">
        <f>[6]mip_pull_index_2012!$B44</f>
        <v>0.38639986684377797</v>
      </c>
      <c r="T45" s="18">
        <f>[6]mip_pull_index_2013!$B44</f>
        <v>0.38303600426559797</v>
      </c>
      <c r="U45" s="18">
        <f>[6]mip_pull_index_2014!$B44</f>
        <v>0.38789376970969702</v>
      </c>
      <c r="V45" s="18">
        <f>[6]mip_pull_index_2015!$B44</f>
        <v>0.388211260157454</v>
      </c>
      <c r="W45" s="18">
        <f>[6]mip_pull_index_2016!$B44</f>
        <v>0.388588469606369</v>
      </c>
      <c r="X45" s="18">
        <f>[6]mip_pull_index_2017!$B44</f>
        <v>0.39654191754340101</v>
      </c>
      <c r="Y45" s="18">
        <f>[6]mip_pull_index_2018!$B44</f>
        <v>0.41486348496567099</v>
      </c>
    </row>
    <row r="46" spans="1:25" ht="16.2" x14ac:dyDescent="0.4">
      <c r="A46" s="21" t="s">
        <v>62</v>
      </c>
      <c r="B46" s="18">
        <f>[6]mip_pull_index_1995!$B45</f>
        <v>0.56047315614183002</v>
      </c>
      <c r="C46" s="18">
        <f>[6]mip_pull_index_1996!$B45</f>
        <v>0.60992406202626503</v>
      </c>
      <c r="D46" s="18">
        <f>[6]mip_pull_index_1997!$B45</f>
        <v>0.75220595597290296</v>
      </c>
      <c r="E46" s="18">
        <f>[6]mip_pull_index_1998!$B45</f>
        <v>0.73988350798178104</v>
      </c>
      <c r="F46" s="18">
        <f>[6]mip_pull_index_1999!$B45</f>
        <v>0.75279374542563104</v>
      </c>
      <c r="G46" s="18">
        <f>[6]mip_pull_index_2000!$B45</f>
        <v>0.64823619846615699</v>
      </c>
      <c r="H46" s="18">
        <f>[6]mip_pull_index_2001!$B45</f>
        <v>0.63616494678205904</v>
      </c>
      <c r="I46" s="18">
        <f>[6]mip_pull_index_2002!$B45</f>
        <v>0.64194717615167096</v>
      </c>
      <c r="J46" s="18">
        <f>[6]mip_pull_index_2003!$B45</f>
        <v>0.61666416915774103</v>
      </c>
      <c r="K46" s="18">
        <f>[6]mip_pull_index_2004!$B45</f>
        <v>0.58992417148483001</v>
      </c>
      <c r="L46" s="18">
        <f>[6]mip_pull_index_2005!$B45</f>
        <v>0.58858253007493899</v>
      </c>
      <c r="M46" s="18">
        <f>[6]mip_pull_index_2006!$B45</f>
        <v>0.56301563937758803</v>
      </c>
      <c r="N46" s="18">
        <f>[6]mip_pull_index_2007!$B45</f>
        <v>0.55295428159972104</v>
      </c>
      <c r="O46" s="18">
        <f>[6]mip_pull_index_2008!$B45</f>
        <v>0.50003186158781598</v>
      </c>
      <c r="P46" s="18">
        <f>[6]mip_pull_index_2009!$B45</f>
        <v>0.49886906302459899</v>
      </c>
      <c r="Q46" s="18">
        <f>[6]mip_pull_index_2010!$B45</f>
        <v>0.61103960496272802</v>
      </c>
      <c r="R46" s="18">
        <f>[6]mip_pull_index_2011!$B45</f>
        <v>0.60048037770473195</v>
      </c>
      <c r="S46" s="18">
        <f>[6]mip_pull_index_2012!$B45</f>
        <v>0.59878497320106105</v>
      </c>
      <c r="T46" s="18">
        <f>[6]mip_pull_index_2013!$B45</f>
        <v>0.58327984281015699</v>
      </c>
      <c r="U46" s="18">
        <f>[6]mip_pull_index_2014!$B45</f>
        <v>0.57899911594175102</v>
      </c>
      <c r="V46" s="18">
        <f>[6]mip_pull_index_2015!$B45</f>
        <v>0.58496053076634702</v>
      </c>
      <c r="W46" s="18">
        <f>[6]mip_pull_index_2016!$B45</f>
        <v>0.56879821281426202</v>
      </c>
      <c r="X46" s="18">
        <f>[6]mip_pull_index_2017!$B45</f>
        <v>0.56520244055431601</v>
      </c>
      <c r="Y46" s="18">
        <f>[6]mip_pull_index_2018!$B45</f>
        <v>0.69585156133886505</v>
      </c>
    </row>
    <row r="47" spans="1:25" ht="16.2" x14ac:dyDescent="0.4">
      <c r="A47" s="21" t="s">
        <v>63</v>
      </c>
      <c r="B47" s="18">
        <f>[6]mip_pull_index_1995!$B46</f>
        <v>0</v>
      </c>
      <c r="C47" s="18">
        <f>[6]mip_pull_index_1996!$B46</f>
        <v>0</v>
      </c>
      <c r="D47" s="18">
        <f>[6]mip_pull_index_1997!$B46</f>
        <v>0</v>
      </c>
      <c r="E47" s="18">
        <f>[6]mip_pull_index_1998!$B46</f>
        <v>0</v>
      </c>
      <c r="F47" s="18">
        <f>[6]mip_pull_index_1999!$B46</f>
        <v>0</v>
      </c>
      <c r="G47" s="18">
        <f>[6]mip_pull_index_2000!$B46</f>
        <v>0</v>
      </c>
      <c r="H47" s="18">
        <f>[6]mip_pull_index_2001!$B46</f>
        <v>0</v>
      </c>
      <c r="I47" s="18">
        <f>[6]mip_pull_index_2002!$B46</f>
        <v>0</v>
      </c>
      <c r="J47" s="18">
        <f>[6]mip_pull_index_2003!$B46</f>
        <v>0</v>
      </c>
      <c r="K47" s="18">
        <f>[6]mip_pull_index_2004!$B46</f>
        <v>0</v>
      </c>
      <c r="L47" s="18">
        <f>[6]mip_pull_index_2005!$B46</f>
        <v>0</v>
      </c>
      <c r="M47" s="18">
        <f>[6]mip_pull_index_2006!$B46</f>
        <v>0</v>
      </c>
      <c r="N47" s="18">
        <f>[6]mip_pull_index_2007!$B46</f>
        <v>0</v>
      </c>
      <c r="O47" s="18">
        <f>[6]mip_pull_index_2008!$B46</f>
        <v>0</v>
      </c>
      <c r="P47" s="18">
        <f>[6]mip_pull_index_2009!$B46</f>
        <v>0</v>
      </c>
      <c r="Q47" s="18">
        <f>[6]mip_pull_index_2010!$B46</f>
        <v>0</v>
      </c>
      <c r="R47" s="18">
        <f>[6]mip_pull_index_2011!$B46</f>
        <v>0</v>
      </c>
      <c r="S47" s="18">
        <f>[6]mip_pull_index_2012!$B46</f>
        <v>0</v>
      </c>
      <c r="T47" s="18">
        <f>[6]mip_pull_index_2013!$B46</f>
        <v>0</v>
      </c>
      <c r="U47" s="18">
        <f>[6]mip_pull_index_2014!$B46</f>
        <v>0</v>
      </c>
      <c r="V47" s="18">
        <f>[6]mip_pull_index_2015!$B46</f>
        <v>0</v>
      </c>
      <c r="W47" s="18">
        <f>[6]mip_pull_index_2016!$B46</f>
        <v>0</v>
      </c>
      <c r="X47" s="18">
        <f>[6]mip_pull_index_2017!$B46</f>
        <v>0</v>
      </c>
      <c r="Y47" s="18">
        <f>[6]mip_pull_index_2018!$B46</f>
        <v>0</v>
      </c>
    </row>
    <row r="49" spans="2:25" x14ac:dyDescent="0.3">
      <c r="B49">
        <f>RANK(B$3,B$3:B$47,0)</f>
        <v>21</v>
      </c>
      <c r="C49">
        <f t="shared" ref="C49:Y49" si="1">RANK(C$3,C$3:C$47,0)</f>
        <v>21</v>
      </c>
      <c r="D49">
        <f t="shared" si="1"/>
        <v>19</v>
      </c>
      <c r="E49">
        <f t="shared" si="1"/>
        <v>20</v>
      </c>
      <c r="F49">
        <f t="shared" si="1"/>
        <v>22</v>
      </c>
      <c r="G49">
        <f t="shared" si="1"/>
        <v>20</v>
      </c>
      <c r="H49">
        <f t="shared" si="1"/>
        <v>21</v>
      </c>
      <c r="I49">
        <f t="shared" si="1"/>
        <v>21</v>
      </c>
      <c r="J49">
        <f t="shared" si="1"/>
        <v>20</v>
      </c>
      <c r="K49">
        <f t="shared" si="1"/>
        <v>19</v>
      </c>
      <c r="L49">
        <f t="shared" si="1"/>
        <v>17</v>
      </c>
      <c r="M49">
        <f t="shared" si="1"/>
        <v>17</v>
      </c>
      <c r="N49">
        <f t="shared" si="1"/>
        <v>17</v>
      </c>
      <c r="O49">
        <f t="shared" si="1"/>
        <v>15</v>
      </c>
      <c r="P49">
        <f t="shared" si="1"/>
        <v>17</v>
      </c>
      <c r="Q49">
        <f t="shared" si="1"/>
        <v>11</v>
      </c>
      <c r="R49">
        <f t="shared" si="1"/>
        <v>11</v>
      </c>
      <c r="S49">
        <f t="shared" si="1"/>
        <v>10</v>
      </c>
      <c r="T49">
        <f t="shared" si="1"/>
        <v>11</v>
      </c>
      <c r="U49">
        <f t="shared" si="1"/>
        <v>13</v>
      </c>
      <c r="V49">
        <f t="shared" si="1"/>
        <v>11</v>
      </c>
      <c r="W49">
        <f t="shared" si="1"/>
        <v>11</v>
      </c>
      <c r="X49">
        <f t="shared" si="1"/>
        <v>14</v>
      </c>
      <c r="Y49">
        <f t="shared" si="1"/>
        <v>12</v>
      </c>
    </row>
  </sheetData>
  <conditionalFormatting sqref="B3:B47">
    <cfRule type="top10" dxfId="95" priority="141" rank="10"/>
    <cfRule type="top10" dxfId="94" priority="142" bottom="1" rank="10"/>
  </conditionalFormatting>
  <conditionalFormatting sqref="C3:C47">
    <cfRule type="top10" dxfId="93" priority="93" rank="10"/>
    <cfRule type="top10" dxfId="92" priority="94" bottom="1" rank="10"/>
  </conditionalFormatting>
  <conditionalFormatting sqref="D3:D47">
    <cfRule type="top10" dxfId="91" priority="92" bottom="1" rank="10"/>
    <cfRule type="top10" dxfId="90" priority="91" rank="10"/>
  </conditionalFormatting>
  <conditionalFormatting sqref="E3:E47">
    <cfRule type="top10" dxfId="89" priority="90" bottom="1" rank="10"/>
    <cfRule type="top10" dxfId="88" priority="89" rank="10"/>
  </conditionalFormatting>
  <conditionalFormatting sqref="F3:F47">
    <cfRule type="top10" dxfId="87" priority="88" bottom="1" rank="10"/>
    <cfRule type="top10" dxfId="86" priority="87" rank="10"/>
  </conditionalFormatting>
  <conditionalFormatting sqref="G3:G47">
    <cfRule type="top10" dxfId="85" priority="86" bottom="1" rank="10"/>
    <cfRule type="top10" dxfId="84" priority="85" rank="10"/>
  </conditionalFormatting>
  <conditionalFormatting sqref="H3:H47">
    <cfRule type="top10" dxfId="83" priority="84" bottom="1" rank="10"/>
    <cfRule type="top10" dxfId="82" priority="83" rank="10"/>
  </conditionalFormatting>
  <conditionalFormatting sqref="I3:I47">
    <cfRule type="top10" dxfId="81" priority="82" bottom="1" rank="10"/>
    <cfRule type="top10" dxfId="80" priority="81" rank="10"/>
  </conditionalFormatting>
  <conditionalFormatting sqref="J3:J47">
    <cfRule type="top10" dxfId="79" priority="80" bottom="1" rank="10"/>
    <cfRule type="top10" dxfId="78" priority="79" rank="10"/>
  </conditionalFormatting>
  <conditionalFormatting sqref="K3:K47">
    <cfRule type="top10" dxfId="77" priority="78" bottom="1" rank="10"/>
    <cfRule type="top10" dxfId="76" priority="77" rank="10"/>
  </conditionalFormatting>
  <conditionalFormatting sqref="L3:L47">
    <cfRule type="top10" dxfId="75" priority="76" bottom="1" rank="10"/>
    <cfRule type="top10" dxfId="74" priority="75" rank="10"/>
  </conditionalFormatting>
  <conditionalFormatting sqref="M3:M47">
    <cfRule type="top10" dxfId="73" priority="74" bottom="1" rank="10"/>
    <cfRule type="top10" dxfId="72" priority="73" rank="10"/>
  </conditionalFormatting>
  <conditionalFormatting sqref="N3:N47">
    <cfRule type="top10" dxfId="71" priority="72" bottom="1" rank="10"/>
    <cfRule type="top10" dxfId="70" priority="71" rank="10"/>
  </conditionalFormatting>
  <conditionalFormatting sqref="O3:O47">
    <cfRule type="top10" dxfId="69" priority="70" bottom="1" rank="10"/>
    <cfRule type="top10" dxfId="68" priority="69" rank="10"/>
  </conditionalFormatting>
  <conditionalFormatting sqref="P3:P47">
    <cfRule type="top10" dxfId="67" priority="68" bottom="1" rank="10"/>
    <cfRule type="top10" dxfId="66" priority="67" rank="10"/>
  </conditionalFormatting>
  <conditionalFormatting sqref="Q3:Q47">
    <cfRule type="top10" dxfId="65" priority="66" bottom="1" rank="10"/>
    <cfRule type="top10" dxfId="64" priority="65" rank="10"/>
  </conditionalFormatting>
  <conditionalFormatting sqref="R3:R47">
    <cfRule type="top10" dxfId="63" priority="64" bottom="1" rank="10"/>
    <cfRule type="top10" dxfId="62" priority="63" rank="10"/>
  </conditionalFormatting>
  <conditionalFormatting sqref="S3:S47">
    <cfRule type="top10" dxfId="61" priority="61" rank="10"/>
    <cfRule type="top10" dxfId="60" priority="62" bottom="1" rank="10"/>
  </conditionalFormatting>
  <conditionalFormatting sqref="T3:T47">
    <cfRule type="top10" dxfId="59" priority="60" bottom="1" rank="10"/>
    <cfRule type="top10" dxfId="58" priority="59" rank="10"/>
  </conditionalFormatting>
  <conditionalFormatting sqref="U3:U47">
    <cfRule type="top10" dxfId="57" priority="58" bottom="1" rank="10"/>
    <cfRule type="top10" dxfId="56" priority="57" rank="10"/>
  </conditionalFormatting>
  <conditionalFormatting sqref="V3:V47">
    <cfRule type="top10" dxfId="55" priority="56" bottom="1" rank="10"/>
    <cfRule type="top10" dxfId="54" priority="55" rank="10"/>
  </conditionalFormatting>
  <conditionalFormatting sqref="W3:W47">
    <cfRule type="top10" dxfId="53" priority="54" bottom="1" rank="10"/>
    <cfRule type="top10" dxfId="52" priority="53" rank="10"/>
  </conditionalFormatting>
  <conditionalFormatting sqref="X3:X47">
    <cfRule type="top10" dxfId="51" priority="51" rank="10"/>
    <cfRule type="top10" dxfId="50" priority="52" bottom="1" rank="10"/>
  </conditionalFormatting>
  <conditionalFormatting sqref="Y3:Y47">
    <cfRule type="top10" dxfId="49" priority="49" rank="10"/>
    <cfRule type="top10" dxfId="48" priority="50" bottom="1" rank="10"/>
  </conditionalFormatting>
  <conditionalFormatting sqref="AE3">
    <cfRule type="top10" dxfId="47" priority="48" bottom="1" rank="10"/>
    <cfRule type="top10" dxfId="46" priority="47" rank="10"/>
  </conditionalFormatting>
  <conditionalFormatting sqref="AE4">
    <cfRule type="top10" dxfId="45" priority="46" bottom="1" rank="10"/>
    <cfRule type="top10" dxfId="44" priority="45" rank="10"/>
  </conditionalFormatting>
  <conditionalFormatting sqref="AE5">
    <cfRule type="top10" dxfId="43" priority="44" bottom="1" rank="10"/>
    <cfRule type="top10" dxfId="42" priority="43" rank="10"/>
  </conditionalFormatting>
  <conditionalFormatting sqref="AE6">
    <cfRule type="top10" dxfId="41" priority="42" bottom="1" rank="10"/>
    <cfRule type="top10" dxfId="40" priority="41" rank="10"/>
  </conditionalFormatting>
  <conditionalFormatting sqref="AE7">
    <cfRule type="top10" dxfId="39" priority="40" bottom="1" rank="10"/>
    <cfRule type="top10" dxfId="38" priority="39" rank="10"/>
  </conditionalFormatting>
  <conditionalFormatting sqref="AE8">
    <cfRule type="top10" dxfId="37" priority="37" rank="10"/>
    <cfRule type="top10" dxfId="36" priority="38" bottom="1" rank="10"/>
  </conditionalFormatting>
  <conditionalFormatting sqref="AE9">
    <cfRule type="top10" dxfId="35" priority="36" bottom="1" rank="10"/>
    <cfRule type="top10" dxfId="34" priority="35" rank="10"/>
  </conditionalFormatting>
  <conditionalFormatting sqref="AE10">
    <cfRule type="top10" dxfId="33" priority="34" bottom="1" rank="10"/>
    <cfRule type="top10" dxfId="32" priority="33" rank="10"/>
  </conditionalFormatting>
  <conditionalFormatting sqref="AE11">
    <cfRule type="top10" dxfId="31" priority="32" bottom="1" rank="10"/>
    <cfRule type="top10" dxfId="30" priority="31" rank="10"/>
  </conditionalFormatting>
  <conditionalFormatting sqref="AE12">
    <cfRule type="top10" dxfId="29" priority="30" bottom="1" rank="10"/>
    <cfRule type="top10" dxfId="28" priority="29" rank="10"/>
  </conditionalFormatting>
  <conditionalFormatting sqref="AE13">
    <cfRule type="top10" dxfId="27" priority="28" bottom="1" rank="10"/>
    <cfRule type="top10" dxfId="26" priority="27" rank="10"/>
  </conditionalFormatting>
  <conditionalFormatting sqref="AE14">
    <cfRule type="top10" dxfId="25" priority="26" bottom="1" rank="10"/>
    <cfRule type="top10" dxfId="24" priority="25" rank="10"/>
  </conditionalFormatting>
  <conditionalFormatting sqref="AE15">
    <cfRule type="top10" dxfId="23" priority="24" bottom="1" rank="10"/>
    <cfRule type="top10" dxfId="22" priority="23" rank="10"/>
  </conditionalFormatting>
  <conditionalFormatting sqref="AE16">
    <cfRule type="top10" dxfId="21" priority="22" bottom="1" rank="10"/>
    <cfRule type="top10" dxfId="20" priority="21" rank="10"/>
  </conditionalFormatting>
  <conditionalFormatting sqref="AE17">
    <cfRule type="top10" dxfId="19" priority="20" bottom="1" rank="10"/>
    <cfRule type="top10" dxfId="18" priority="19" rank="10"/>
  </conditionalFormatting>
  <conditionalFormatting sqref="AE18">
    <cfRule type="top10" dxfId="17" priority="18" bottom="1" rank="10"/>
    <cfRule type="top10" dxfId="16" priority="17" rank="10"/>
  </conditionalFormatting>
  <conditionalFormatting sqref="AE19">
    <cfRule type="top10" dxfId="15" priority="16" bottom="1" rank="10"/>
    <cfRule type="top10" dxfId="14" priority="15" rank="10"/>
  </conditionalFormatting>
  <conditionalFormatting sqref="AE20">
    <cfRule type="top10" dxfId="13" priority="13" rank="10"/>
    <cfRule type="top10" dxfId="12" priority="14" bottom="1" rank="10"/>
  </conditionalFormatting>
  <conditionalFormatting sqref="AE21">
    <cfRule type="top10" dxfId="11" priority="12" bottom="1" rank="10"/>
    <cfRule type="top10" dxfId="10" priority="11" rank="10"/>
  </conditionalFormatting>
  <conditionalFormatting sqref="AE22">
    <cfRule type="top10" dxfId="9" priority="10" bottom="1" rank="10"/>
    <cfRule type="top10" dxfId="8" priority="9" rank="10"/>
  </conditionalFormatting>
  <conditionalFormatting sqref="AE23">
    <cfRule type="top10" dxfId="7" priority="8" bottom="1" rank="10"/>
    <cfRule type="top10" dxfId="6" priority="7" rank="10"/>
  </conditionalFormatting>
  <conditionalFormatting sqref="AE24">
    <cfRule type="top10" dxfId="5" priority="6" bottom="1" rank="10"/>
    <cfRule type="top10" dxfId="4" priority="5" rank="10"/>
  </conditionalFormatting>
  <conditionalFormatting sqref="AE25">
    <cfRule type="top10" dxfId="3" priority="4" bottom="1" rank="10"/>
    <cfRule type="top10" dxfId="2" priority="3" rank="10"/>
  </conditionalFormatting>
  <conditionalFormatting sqref="AE26">
    <cfRule type="top10" dxfId="1" priority="2" bottom="1" rank="10"/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Crescimento</vt:lpstr>
      <vt:lpstr>Composição do Produto</vt:lpstr>
      <vt:lpstr>Análise Vertical e Horizontal</vt:lpstr>
      <vt:lpstr>Índices de Ligação</vt:lpstr>
      <vt:lpstr>Índice de Dispersão</vt:lpstr>
      <vt:lpstr>Índice de Tração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Icaro Rodrigues</dc:creator>
  <cp:keywords/>
  <dc:description/>
  <cp:lastModifiedBy>Paulo Icaro</cp:lastModifiedBy>
  <cp:revision/>
  <dcterms:created xsi:type="dcterms:W3CDTF">2023-10-29T13:32:32Z</dcterms:created>
  <dcterms:modified xsi:type="dcterms:W3CDTF">2024-02-11T15:30:53Z</dcterms:modified>
  <cp:category/>
  <cp:contentStatus/>
</cp:coreProperties>
</file>